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<sst xmlns="http://schemas.openxmlformats.org/spreadsheetml/2006/main" count="114" uniqueCount="71">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</sst>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65" Type="http://schemas.openxmlformats.org/officeDocument/2006/relationships/hyperlink" Target="cid:8c9b5667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M11" sqref="M11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13968209.2334</v>
      </c>
      <c r="F3" s="25">
        <f>RA!I7</f>
        <v>1514860.4343000001</v>
      </c>
      <c r="G3" s="16">
        <f>E3-F3</f>
        <v>12453348.7991</v>
      </c>
      <c r="H3" s="27">
        <f>RA!J7</f>
        <v>10.8450582962185</v>
      </c>
      <c r="I3" s="20">
        <f>SUM(I4:I39)</f>
        <v>13968212.375736652</v>
      </c>
      <c r="J3" s="21">
        <f>SUM(J4:J39)</f>
        <v>12453348.988899605</v>
      </c>
      <c r="K3" s="22">
        <f>E3-I3</f>
        <v>-3.1423366516828537</v>
      </c>
      <c r="L3" s="22">
        <f>G3-J3</f>
        <v>-0.1897996049374342</v>
      </c>
    </row>
    <row r="4" spans="1:12">
      <c r="A4" s="38">
        <f>RA!A8</f>
        <v>41603</v>
      </c>
      <c r="B4" s="12">
        <v>12</v>
      </c>
      <c r="C4" s="35" t="s">
        <v>6</v>
      </c>
      <c r="D4" s="35"/>
      <c r="E4" s="15">
        <f>RA!D8</f>
        <v>532304.16630000004</v>
      </c>
      <c r="F4" s="25">
        <f>RA!I8</f>
        <v>79813.431700000001</v>
      </c>
      <c r="G4" s="16">
        <f t="shared" ref="G4:G39" si="0">E4-F4</f>
        <v>452490.73460000003</v>
      </c>
      <c r="H4" s="27">
        <f>RA!J8</f>
        <v>14.993952095993601</v>
      </c>
      <c r="I4" s="20">
        <f>VLOOKUP(B4,RMS!B:D,3,FALSE)</f>
        <v>532304.56476410304</v>
      </c>
      <c r="J4" s="21">
        <f>VLOOKUP(B4,RMS!B:E,4,FALSE)</f>
        <v>452490.73014871799</v>
      </c>
      <c r="K4" s="22">
        <f t="shared" ref="K4:K39" si="1">E4-I4</f>
        <v>-0.39846410299651325</v>
      </c>
      <c r="L4" s="22">
        <f t="shared" ref="L4:L39" si="2">G4-J4</f>
        <v>4.4512820313684642E-3</v>
      </c>
    </row>
    <row r="5" spans="1:12">
      <c r="A5" s="38"/>
      <c r="B5" s="12">
        <v>13</v>
      </c>
      <c r="C5" s="35" t="s">
        <v>7</v>
      </c>
      <c r="D5" s="35"/>
      <c r="E5" s="15">
        <f>RA!D9</f>
        <v>71034.025099999999</v>
      </c>
      <c r="F5" s="25">
        <f>RA!I9</f>
        <v>15395.376</v>
      </c>
      <c r="G5" s="16">
        <f t="shared" si="0"/>
        <v>55638.649099999995</v>
      </c>
      <c r="H5" s="27">
        <f>RA!J9</f>
        <v>21.673241771569</v>
      </c>
      <c r="I5" s="20">
        <f>VLOOKUP(B5,RMS!B:D,3,FALSE)</f>
        <v>71034.028893775103</v>
      </c>
      <c r="J5" s="21">
        <f>VLOOKUP(B5,RMS!B:E,4,FALSE)</f>
        <v>55638.658031480198</v>
      </c>
      <c r="K5" s="22">
        <f t="shared" si="1"/>
        <v>-3.7937751039862633E-3</v>
      </c>
      <c r="L5" s="22">
        <f t="shared" si="2"/>
        <v>-8.9314802025910467E-3</v>
      </c>
    </row>
    <row r="6" spans="1:12">
      <c r="A6" s="38"/>
      <c r="B6" s="12">
        <v>14</v>
      </c>
      <c r="C6" s="35" t="s">
        <v>8</v>
      </c>
      <c r="D6" s="35"/>
      <c r="E6" s="15">
        <f>RA!D10</f>
        <v>89372.399799999999</v>
      </c>
      <c r="F6" s="25">
        <f>RA!I10</f>
        <v>24016.223699999999</v>
      </c>
      <c r="G6" s="16">
        <f t="shared" si="0"/>
        <v>65356.176099999997</v>
      </c>
      <c r="H6" s="27">
        <f>RA!J10</f>
        <v>26.872081038155098</v>
      </c>
      <c r="I6" s="20">
        <f>VLOOKUP(B6,RMS!B:D,3,FALSE)</f>
        <v>89374.092423076901</v>
      </c>
      <c r="J6" s="21">
        <f>VLOOKUP(B6,RMS!B:E,4,FALSE)</f>
        <v>65356.176313675198</v>
      </c>
      <c r="K6" s="22">
        <f t="shared" si="1"/>
        <v>-1.6926230769022368</v>
      </c>
      <c r="L6" s="22">
        <f t="shared" si="2"/>
        <v>-2.1367520093917847E-4</v>
      </c>
    </row>
    <row r="7" spans="1:12">
      <c r="A7" s="38"/>
      <c r="B7" s="12">
        <v>15</v>
      </c>
      <c r="C7" s="35" t="s">
        <v>9</v>
      </c>
      <c r="D7" s="35"/>
      <c r="E7" s="15">
        <f>RA!D11</f>
        <v>53692.251600000003</v>
      </c>
      <c r="F7" s="25">
        <f>RA!I11</f>
        <v>12135.3496</v>
      </c>
      <c r="G7" s="16">
        <f t="shared" si="0"/>
        <v>41556.902000000002</v>
      </c>
      <c r="H7" s="27">
        <f>RA!J11</f>
        <v>22.601677594761199</v>
      </c>
      <c r="I7" s="20">
        <f>VLOOKUP(B7,RMS!B:D,3,FALSE)</f>
        <v>53692.267658974401</v>
      </c>
      <c r="J7" s="21">
        <f>VLOOKUP(B7,RMS!B:E,4,FALSE)</f>
        <v>41556.901934187998</v>
      </c>
      <c r="K7" s="22">
        <f t="shared" si="1"/>
        <v>-1.6058974397310521E-2</v>
      </c>
      <c r="L7" s="22">
        <f t="shared" si="2"/>
        <v>6.5812004322651774E-5</v>
      </c>
    </row>
    <row r="8" spans="1:12">
      <c r="A8" s="38"/>
      <c r="B8" s="12">
        <v>16</v>
      </c>
      <c r="C8" s="35" t="s">
        <v>10</v>
      </c>
      <c r="D8" s="35"/>
      <c r="E8" s="15">
        <f>RA!D12</f>
        <v>246593.01869999999</v>
      </c>
      <c r="F8" s="25">
        <f>RA!I12</f>
        <v>-12379.209800000001</v>
      </c>
      <c r="G8" s="16">
        <f t="shared" si="0"/>
        <v>258972.2285</v>
      </c>
      <c r="H8" s="27">
        <f>RA!J12</f>
        <v>-5.0200974323041496</v>
      </c>
      <c r="I8" s="20">
        <f>VLOOKUP(B8,RMS!B:D,3,FALSE)</f>
        <v>246593.012464103</v>
      </c>
      <c r="J8" s="21">
        <f>VLOOKUP(B8,RMS!B:E,4,FALSE)</f>
        <v>258972.228113675</v>
      </c>
      <c r="K8" s="22">
        <f t="shared" si="1"/>
        <v>6.2358969880733639E-3</v>
      </c>
      <c r="L8" s="22">
        <f t="shared" si="2"/>
        <v>3.8632500218227506E-4</v>
      </c>
    </row>
    <row r="9" spans="1:12">
      <c r="A9" s="38"/>
      <c r="B9" s="12">
        <v>17</v>
      </c>
      <c r="C9" s="35" t="s">
        <v>11</v>
      </c>
      <c r="D9" s="35"/>
      <c r="E9" s="15">
        <f>RA!D13</f>
        <v>380589.2403</v>
      </c>
      <c r="F9" s="25">
        <f>RA!I13</f>
        <v>79129.100200000001</v>
      </c>
      <c r="G9" s="16">
        <f t="shared" si="0"/>
        <v>301460.14010000002</v>
      </c>
      <c r="H9" s="27">
        <f>RA!J13</f>
        <v>20.791207901102599</v>
      </c>
      <c r="I9" s="20">
        <f>VLOOKUP(B9,RMS!B:D,3,FALSE)</f>
        <v>380589.37805128202</v>
      </c>
      <c r="J9" s="21">
        <f>VLOOKUP(B9,RMS!B:E,4,FALSE)</f>
        <v>301460.14142222202</v>
      </c>
      <c r="K9" s="22">
        <f t="shared" si="1"/>
        <v>-0.13775128201814368</v>
      </c>
      <c r="L9" s="22">
        <f t="shared" si="2"/>
        <v>-1.3222220004536211E-3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177933.69680000001</v>
      </c>
      <c r="F10" s="25">
        <f>RA!I14</f>
        <v>34763.811500000003</v>
      </c>
      <c r="G10" s="16">
        <f t="shared" si="0"/>
        <v>143169.88529999999</v>
      </c>
      <c r="H10" s="27">
        <f>RA!J14</f>
        <v>19.5375087041973</v>
      </c>
      <c r="I10" s="20">
        <f>VLOOKUP(B10,RMS!B:D,3,FALSE)</f>
        <v>177933.689082906</v>
      </c>
      <c r="J10" s="21">
        <f>VLOOKUP(B10,RMS!B:E,4,FALSE)</f>
        <v>143169.88822136799</v>
      </c>
      <c r="K10" s="22">
        <f t="shared" si="1"/>
        <v>7.7170940057840198E-3</v>
      </c>
      <c r="L10" s="22">
        <f t="shared" si="2"/>
        <v>-2.9213679954409599E-3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113792.9537</v>
      </c>
      <c r="F11" s="25">
        <f>RA!I15</f>
        <v>23813.4836</v>
      </c>
      <c r="G11" s="16">
        <f t="shared" si="0"/>
        <v>89979.470100000006</v>
      </c>
      <c r="H11" s="27">
        <f>RA!J15</f>
        <v>20.927028278729001</v>
      </c>
      <c r="I11" s="20">
        <f>VLOOKUP(B11,RMS!B:D,3,FALSE)</f>
        <v>113793.017091453</v>
      </c>
      <c r="J11" s="21">
        <f>VLOOKUP(B11,RMS!B:E,4,FALSE)</f>
        <v>89979.469623931596</v>
      </c>
      <c r="K11" s="22">
        <f t="shared" si="1"/>
        <v>-6.3391453004442155E-2</v>
      </c>
      <c r="L11" s="22">
        <f t="shared" si="2"/>
        <v>4.7606840962544084E-4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541620.91910000006</v>
      </c>
      <c r="F12" s="25">
        <f>RA!I16</f>
        <v>23122.301599999999</v>
      </c>
      <c r="G12" s="16">
        <f t="shared" si="0"/>
        <v>518498.61750000005</v>
      </c>
      <c r="H12" s="27">
        <f>RA!J16</f>
        <v>4.2690931580748099</v>
      </c>
      <c r="I12" s="20">
        <f>VLOOKUP(B12,RMS!B:D,3,FALSE)</f>
        <v>541620.78079999995</v>
      </c>
      <c r="J12" s="21">
        <f>VLOOKUP(B12,RMS!B:E,4,FALSE)</f>
        <v>518498.61749999999</v>
      </c>
      <c r="K12" s="22">
        <f t="shared" si="1"/>
        <v>0.13830000010784715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500576.06900000002</v>
      </c>
      <c r="F13" s="25">
        <f>RA!I17</f>
        <v>53211.284699999997</v>
      </c>
      <c r="G13" s="16">
        <f t="shared" si="0"/>
        <v>447364.7843</v>
      </c>
      <c r="H13" s="27">
        <f>RA!J17</f>
        <v>10.6300097018821</v>
      </c>
      <c r="I13" s="20">
        <f>VLOOKUP(B13,RMS!B:D,3,FALSE)</f>
        <v>500576.10736752098</v>
      </c>
      <c r="J13" s="21">
        <f>VLOOKUP(B13,RMS!B:E,4,FALSE)</f>
        <v>447364.784505983</v>
      </c>
      <c r="K13" s="22">
        <f t="shared" si="1"/>
        <v>-3.836752095958218E-2</v>
      </c>
      <c r="L13" s="22">
        <f t="shared" si="2"/>
        <v>-2.0598300034180284E-4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1246362.1952</v>
      </c>
      <c r="F14" s="25">
        <f>RA!I18</f>
        <v>192427.91450000001</v>
      </c>
      <c r="G14" s="16">
        <f t="shared" si="0"/>
        <v>1053934.2807</v>
      </c>
      <c r="H14" s="27">
        <f>RA!J18</f>
        <v>15.4391648945291</v>
      </c>
      <c r="I14" s="20">
        <f>VLOOKUP(B14,RMS!B:D,3,FALSE)</f>
        <v>1246362.20158803</v>
      </c>
      <c r="J14" s="21">
        <f>VLOOKUP(B14,RMS!B:E,4,FALSE)</f>
        <v>1053934.2831572599</v>
      </c>
      <c r="K14" s="22">
        <f t="shared" si="1"/>
        <v>-6.3880300149321556E-3</v>
      </c>
      <c r="L14" s="22">
        <f t="shared" si="2"/>
        <v>-2.4572599213570356E-3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600430.20369999995</v>
      </c>
      <c r="F15" s="25">
        <f>RA!I19</f>
        <v>50593.600299999998</v>
      </c>
      <c r="G15" s="16">
        <f t="shared" si="0"/>
        <v>549836.60339999991</v>
      </c>
      <c r="H15" s="27">
        <f>RA!J19</f>
        <v>8.4262250613359697</v>
      </c>
      <c r="I15" s="20">
        <f>VLOOKUP(B15,RMS!B:D,3,FALSE)</f>
        <v>600430.23445470096</v>
      </c>
      <c r="J15" s="21">
        <f>VLOOKUP(B15,RMS!B:E,4,FALSE)</f>
        <v>549836.60405897396</v>
      </c>
      <c r="K15" s="22">
        <f t="shared" si="1"/>
        <v>-3.0754701001569629E-2</v>
      </c>
      <c r="L15" s="22">
        <f t="shared" si="2"/>
        <v>-6.589740514755249E-4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944119.45869999996</v>
      </c>
      <c r="F16" s="25">
        <f>RA!I20</f>
        <v>37423.6878</v>
      </c>
      <c r="G16" s="16">
        <f t="shared" si="0"/>
        <v>906695.7709</v>
      </c>
      <c r="H16" s="27">
        <f>RA!J20</f>
        <v>3.96387209850863</v>
      </c>
      <c r="I16" s="20">
        <f>VLOOKUP(B16,RMS!B:D,3,FALSE)</f>
        <v>944119.44389999995</v>
      </c>
      <c r="J16" s="21">
        <f>VLOOKUP(B16,RMS!B:E,4,FALSE)</f>
        <v>906695.7709</v>
      </c>
      <c r="K16" s="22">
        <f t="shared" si="1"/>
        <v>1.4800000004470348E-2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319885.82459999999</v>
      </c>
      <c r="F17" s="25">
        <f>RA!I21</f>
        <v>36427.67</v>
      </c>
      <c r="G17" s="16">
        <f t="shared" si="0"/>
        <v>283458.15460000001</v>
      </c>
      <c r="H17" s="27">
        <f>RA!J21</f>
        <v>11.387709988572</v>
      </c>
      <c r="I17" s="20">
        <f>VLOOKUP(B17,RMS!B:D,3,FALSE)</f>
        <v>319885.64380000002</v>
      </c>
      <c r="J17" s="21">
        <f>VLOOKUP(B17,RMS!B:E,4,FALSE)</f>
        <v>283458.15460000001</v>
      </c>
      <c r="K17" s="22">
        <f t="shared" si="1"/>
        <v>0.18079999997280538</v>
      </c>
      <c r="L17" s="22">
        <f t="shared" si="2"/>
        <v>0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844799.48100000003</v>
      </c>
      <c r="F18" s="25">
        <f>RA!I22</f>
        <v>105992.5497</v>
      </c>
      <c r="G18" s="16">
        <f t="shared" si="0"/>
        <v>738806.93130000005</v>
      </c>
      <c r="H18" s="27">
        <f>RA!J22</f>
        <v>12.546474291690499</v>
      </c>
      <c r="I18" s="20">
        <f>VLOOKUP(B18,RMS!B:D,3,FALSE)</f>
        <v>844799.66631336499</v>
      </c>
      <c r="J18" s="21">
        <f>VLOOKUP(B18,RMS!B:E,4,FALSE)</f>
        <v>738806.93151123205</v>
      </c>
      <c r="K18" s="22">
        <f t="shared" si="1"/>
        <v>-0.18531336495652795</v>
      </c>
      <c r="L18" s="22">
        <f t="shared" si="2"/>
        <v>-2.1123199257999659E-4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2251314.9632999999</v>
      </c>
      <c r="F19" s="25">
        <f>RA!I23</f>
        <v>168647.9258</v>
      </c>
      <c r="G19" s="16">
        <f t="shared" si="0"/>
        <v>2082667.0374999999</v>
      </c>
      <c r="H19" s="27">
        <f>RA!J23</f>
        <v>7.4910853678507099</v>
      </c>
      <c r="I19" s="20">
        <f>VLOOKUP(B19,RMS!B:D,3,FALSE)</f>
        <v>2251316.0161965801</v>
      </c>
      <c r="J19" s="21">
        <f>VLOOKUP(B19,RMS!B:E,4,FALSE)</f>
        <v>2082667.07129231</v>
      </c>
      <c r="K19" s="22">
        <f t="shared" si="1"/>
        <v>-1.0528965801931918</v>
      </c>
      <c r="L19" s="22">
        <f t="shared" si="2"/>
        <v>-3.379231016151607E-2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239616.0287</v>
      </c>
      <c r="F20" s="25">
        <f>RA!I24</f>
        <v>37591.949200000003</v>
      </c>
      <c r="G20" s="16">
        <f t="shared" si="0"/>
        <v>202024.07949999999</v>
      </c>
      <c r="H20" s="27">
        <f>RA!J24</f>
        <v>15.688411749393101</v>
      </c>
      <c r="I20" s="20">
        <f>VLOOKUP(B20,RMS!B:D,3,FALSE)</f>
        <v>239616.02926499501</v>
      </c>
      <c r="J20" s="21">
        <f>VLOOKUP(B20,RMS!B:E,4,FALSE)</f>
        <v>202024.06967150999</v>
      </c>
      <c r="K20" s="22">
        <f t="shared" si="1"/>
        <v>-5.6499501806683838E-4</v>
      </c>
      <c r="L20" s="22">
        <f t="shared" si="2"/>
        <v>9.8284900013823062E-3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233527.35939999999</v>
      </c>
      <c r="F21" s="25">
        <f>RA!I25</f>
        <v>20837.7703</v>
      </c>
      <c r="G21" s="16">
        <f t="shared" si="0"/>
        <v>212689.58909999998</v>
      </c>
      <c r="H21" s="27">
        <f>RA!J25</f>
        <v>8.92305310758376</v>
      </c>
      <c r="I21" s="20">
        <f>VLOOKUP(B21,RMS!B:D,3,FALSE)</f>
        <v>233527.35910829701</v>
      </c>
      <c r="J21" s="21">
        <f>VLOOKUP(B21,RMS!B:E,4,FALSE)</f>
        <v>212689.601432439</v>
      </c>
      <c r="K21" s="22">
        <f t="shared" si="1"/>
        <v>2.9170297784730792E-4</v>
      </c>
      <c r="L21" s="22">
        <f t="shared" si="2"/>
        <v>-1.2332439015153795E-2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516785.02159999998</v>
      </c>
      <c r="F22" s="25">
        <f>RA!I26</f>
        <v>96533.173899999994</v>
      </c>
      <c r="G22" s="16">
        <f t="shared" si="0"/>
        <v>420251.84769999998</v>
      </c>
      <c r="H22" s="27">
        <f>RA!J26</f>
        <v>18.679561106691299</v>
      </c>
      <c r="I22" s="20">
        <f>VLOOKUP(B22,RMS!B:D,3,FALSE)</f>
        <v>516785.04222675302</v>
      </c>
      <c r="J22" s="21">
        <f>VLOOKUP(B22,RMS!B:E,4,FALSE)</f>
        <v>420251.88005767402</v>
      </c>
      <c r="K22" s="22">
        <f t="shared" si="1"/>
        <v>-2.0626753044780344E-2</v>
      </c>
      <c r="L22" s="22">
        <f t="shared" si="2"/>
        <v>-3.2357674033846706E-2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229706.8714</v>
      </c>
      <c r="F23" s="25">
        <f>RA!I27</f>
        <v>67665.217699999994</v>
      </c>
      <c r="G23" s="16">
        <f t="shared" si="0"/>
        <v>162041.65370000002</v>
      </c>
      <c r="H23" s="27">
        <f>RA!J27</f>
        <v>29.457202254159501</v>
      </c>
      <c r="I23" s="20">
        <f>VLOOKUP(B23,RMS!B:D,3,FALSE)</f>
        <v>229706.81464164599</v>
      </c>
      <c r="J23" s="21">
        <f>VLOOKUP(B23,RMS!B:E,4,FALSE)</f>
        <v>162041.65119189501</v>
      </c>
      <c r="K23" s="22">
        <f t="shared" si="1"/>
        <v>5.6758354010526091E-2</v>
      </c>
      <c r="L23" s="22">
        <f t="shared" si="2"/>
        <v>2.5081050116568804E-3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950506.46799999999</v>
      </c>
      <c r="F24" s="25">
        <f>RA!I28</f>
        <v>47211.601499999997</v>
      </c>
      <c r="G24" s="16">
        <f t="shared" si="0"/>
        <v>903294.8665</v>
      </c>
      <c r="H24" s="27">
        <f>RA!J28</f>
        <v>4.9669942382759302</v>
      </c>
      <c r="I24" s="20">
        <f>VLOOKUP(B24,RMS!B:D,3,FALSE)</f>
        <v>950506.46787964599</v>
      </c>
      <c r="J24" s="21">
        <f>VLOOKUP(B24,RMS!B:E,4,FALSE)</f>
        <v>903294.89577828301</v>
      </c>
      <c r="K24" s="22">
        <f t="shared" si="1"/>
        <v>1.203540014103055E-4</v>
      </c>
      <c r="L24" s="22">
        <f t="shared" si="2"/>
        <v>-2.9278283007442951E-2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526076.10490000003</v>
      </c>
      <c r="F25" s="25">
        <f>RA!I29</f>
        <v>80672.308900000004</v>
      </c>
      <c r="G25" s="16">
        <f t="shared" si="0"/>
        <v>445403.79600000003</v>
      </c>
      <c r="H25" s="27">
        <f>RA!J29</f>
        <v>15.334722134040801</v>
      </c>
      <c r="I25" s="20">
        <f>VLOOKUP(B25,RMS!B:D,3,FALSE)</f>
        <v>526076.10539468995</v>
      </c>
      <c r="J25" s="21">
        <f>VLOOKUP(B25,RMS!B:E,4,FALSE)</f>
        <v>445403.76433526998</v>
      </c>
      <c r="K25" s="22">
        <f t="shared" si="1"/>
        <v>-4.9468991346657276E-4</v>
      </c>
      <c r="L25" s="22">
        <f t="shared" si="2"/>
        <v>3.1664730049669743E-2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676844.56290000002</v>
      </c>
      <c r="F26" s="25">
        <f>RA!I30</f>
        <v>105577.7311</v>
      </c>
      <c r="G26" s="16">
        <f t="shared" si="0"/>
        <v>571266.83180000004</v>
      </c>
      <c r="H26" s="27">
        <f>RA!J30</f>
        <v>15.5985194957677</v>
      </c>
      <c r="I26" s="20">
        <f>VLOOKUP(B26,RMS!B:D,3,FALSE)</f>
        <v>676844.57078495598</v>
      </c>
      <c r="J26" s="21">
        <f>VLOOKUP(B26,RMS!B:E,4,FALSE)</f>
        <v>571266.84015268204</v>
      </c>
      <c r="K26" s="22">
        <f t="shared" si="1"/>
        <v>-7.8849559649825096E-3</v>
      </c>
      <c r="L26" s="22">
        <f t="shared" si="2"/>
        <v>-8.3526819944381714E-3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708014.96030000004</v>
      </c>
      <c r="F27" s="25">
        <f>RA!I31</f>
        <v>43093.433900000004</v>
      </c>
      <c r="G27" s="16">
        <f t="shared" si="0"/>
        <v>664921.52640000009</v>
      </c>
      <c r="H27" s="27">
        <f>RA!J31</f>
        <v>6.0865145959261202</v>
      </c>
      <c r="I27" s="20">
        <f>VLOOKUP(B27,RMS!B:D,3,FALSE)</f>
        <v>708014.95497256599</v>
      </c>
      <c r="J27" s="21">
        <f>VLOOKUP(B27,RMS!B:E,4,FALSE)</f>
        <v>664921.63270531001</v>
      </c>
      <c r="K27" s="22">
        <f t="shared" si="1"/>
        <v>5.3274340461939573E-3</v>
      </c>
      <c r="L27" s="22">
        <f t="shared" si="2"/>
        <v>-0.10630530992057174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121435.7043</v>
      </c>
      <c r="F28" s="25">
        <f>RA!I32</f>
        <v>33054.345800000003</v>
      </c>
      <c r="G28" s="16">
        <f t="shared" si="0"/>
        <v>88381.358500000002</v>
      </c>
      <c r="H28" s="27">
        <f>RA!J32</f>
        <v>27.219627036823599</v>
      </c>
      <c r="I28" s="20">
        <f>VLOOKUP(B28,RMS!B:D,3,FALSE)</f>
        <v>121435.611024635</v>
      </c>
      <c r="J28" s="21">
        <f>VLOOKUP(B28,RMS!B:E,4,FALSE)</f>
        <v>88381.368663455403</v>
      </c>
      <c r="K28" s="22">
        <f t="shared" si="1"/>
        <v>9.3275364997680299E-2</v>
      </c>
      <c r="L28" s="22">
        <f t="shared" si="2"/>
        <v>-1.0163455401198007E-2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7.6923000000000004</v>
      </c>
      <c r="F29" s="25">
        <f>RA!I33</f>
        <v>1.4977</v>
      </c>
      <c r="G29" s="16">
        <f t="shared" si="0"/>
        <v>6.1946000000000003</v>
      </c>
      <c r="H29" s="27">
        <f>RA!J33</f>
        <v>19.470119470119499</v>
      </c>
      <c r="I29" s="20">
        <f>VLOOKUP(B29,RMS!B:D,3,FALSE)</f>
        <v>7.6923000000000004</v>
      </c>
      <c r="J29" s="21">
        <f>VLOOKUP(B29,RMS!B:E,4,FALSE)</f>
        <v>6.1946000000000003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203185.1459</v>
      </c>
      <c r="F31" s="25">
        <f>RA!I35</f>
        <v>25530.7978</v>
      </c>
      <c r="G31" s="16">
        <f t="shared" si="0"/>
        <v>177654.3481</v>
      </c>
      <c r="H31" s="27">
        <f>RA!J35</f>
        <v>12.5652875297121</v>
      </c>
      <c r="I31" s="20">
        <f>VLOOKUP(B31,RMS!B:D,3,FALSE)</f>
        <v>203185.1452</v>
      </c>
      <c r="J31" s="21">
        <f>VLOOKUP(B31,RMS!B:E,4,FALSE)</f>
        <v>177654.34109999999</v>
      </c>
      <c r="K31" s="22">
        <f t="shared" si="1"/>
        <v>7.0000000414438546E-4</v>
      </c>
      <c r="L31" s="22">
        <f t="shared" si="2"/>
        <v>7.0000000123400241E-3</v>
      </c>
    </row>
    <row r="32" spans="1:12">
      <c r="A32" s="38"/>
      <c r="B32" s="12">
        <v>71</v>
      </c>
      <c r="C32" s="35" t="s">
        <v>37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200123.93969999999</v>
      </c>
      <c r="F35" s="25">
        <f>RA!I39</f>
        <v>1304.3895</v>
      </c>
      <c r="G35" s="16">
        <f t="shared" si="0"/>
        <v>198819.5502</v>
      </c>
      <c r="H35" s="27">
        <f>RA!J39</f>
        <v>0.65179083619649503</v>
      </c>
      <c r="I35" s="20">
        <f>VLOOKUP(B35,RMS!B:D,3,FALSE)</f>
        <v>200123.94017094001</v>
      </c>
      <c r="J35" s="21">
        <f>VLOOKUP(B35,RMS!B:E,4,FALSE)</f>
        <v>198819.547777778</v>
      </c>
      <c r="K35" s="22">
        <f t="shared" si="1"/>
        <v>-4.7094002366065979E-4</v>
      </c>
      <c r="L35" s="22">
        <f t="shared" si="2"/>
        <v>2.4222219944931567E-3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425599.93729999999</v>
      </c>
      <c r="F36" s="25">
        <f>RA!I40</f>
        <v>30535.214400000001</v>
      </c>
      <c r="G36" s="16">
        <f t="shared" si="0"/>
        <v>395064.72289999999</v>
      </c>
      <c r="H36" s="27">
        <f>RA!J40</f>
        <v>7.1746285005855404</v>
      </c>
      <c r="I36" s="20">
        <f>VLOOKUP(B36,RMS!B:D,3,FALSE)</f>
        <v>425599.92806666699</v>
      </c>
      <c r="J36" s="21">
        <f>VLOOKUP(B36,RMS!B:E,4,FALSE)</f>
        <v>395064.72172222199</v>
      </c>
      <c r="K36" s="22">
        <f t="shared" si="1"/>
        <v>9.2333329957909882E-3</v>
      </c>
      <c r="L36" s="22">
        <f t="shared" si="2"/>
        <v>1.1777780018746853E-3</v>
      </c>
    </row>
    <row r="37" spans="1:12">
      <c r="A37" s="38"/>
      <c r="B37" s="12">
        <v>77</v>
      </c>
      <c r="C37" s="35" t="s">
        <v>40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22358.569800000001</v>
      </c>
      <c r="F39" s="25">
        <f>RA!I43</f>
        <v>716.50170000000003</v>
      </c>
      <c r="G39" s="16">
        <f t="shared" si="0"/>
        <v>21642.0681</v>
      </c>
      <c r="H39" s="27">
        <f>RA!J43</f>
        <v>3.2045954030565902</v>
      </c>
      <c r="I39" s="20">
        <f>VLOOKUP(B39,RMS!B:D,3,FALSE)</f>
        <v>22358.569850994601</v>
      </c>
      <c r="J39" s="21">
        <f>VLOOKUP(B39,RMS!B:E,4,FALSE)</f>
        <v>21642.068376068401</v>
      </c>
      <c r="K39" s="22">
        <f t="shared" si="1"/>
        <v>-5.099460031487979E-5</v>
      </c>
      <c r="L39" s="22">
        <f t="shared" si="2"/>
        <v>-2.7606840012595057E-4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13968209.2334</v>
      </c>
      <c r="E7" s="62">
        <v>17055574</v>
      </c>
      <c r="F7" s="63">
        <v>81.8982066121023</v>
      </c>
      <c r="G7" s="62">
        <v>18806066.4091</v>
      </c>
      <c r="H7" s="63">
        <v>-25.724981877970102</v>
      </c>
      <c r="I7" s="62">
        <v>1514860.4343000001</v>
      </c>
      <c r="J7" s="63">
        <v>10.8450582962185</v>
      </c>
      <c r="K7" s="62">
        <v>2378529.4741000002</v>
      </c>
      <c r="L7" s="63">
        <v>12.6476713543299</v>
      </c>
      <c r="M7" s="63">
        <v>-0.36311050554746599</v>
      </c>
      <c r="N7" s="62">
        <v>419890199.94080001</v>
      </c>
      <c r="O7" s="62">
        <v>5726874185.1719999</v>
      </c>
      <c r="P7" s="62">
        <v>829288</v>
      </c>
      <c r="Q7" s="62">
        <v>1240139</v>
      </c>
      <c r="R7" s="63">
        <v>-33.129431458892903</v>
      </c>
      <c r="S7" s="62">
        <v>16.8436167331494</v>
      </c>
      <c r="T7" s="62">
        <v>19.631440714710202</v>
      </c>
      <c r="U7" s="64">
        <v>-16.551219525638899</v>
      </c>
      <c r="V7" s="52"/>
      <c r="W7" s="52"/>
    </row>
    <row r="8" spans="1:23" ht="14.25" thickBot="1">
      <c r="A8" s="49">
        <v>41603</v>
      </c>
      <c r="B8" s="39" t="s">
        <v>6</v>
      </c>
      <c r="C8" s="40"/>
      <c r="D8" s="65">
        <v>532304.16630000004</v>
      </c>
      <c r="E8" s="65">
        <v>586010</v>
      </c>
      <c r="F8" s="66">
        <v>90.835338356000804</v>
      </c>
      <c r="G8" s="65">
        <v>638634.56920000003</v>
      </c>
      <c r="H8" s="66">
        <v>-16.6496472361647</v>
      </c>
      <c r="I8" s="65">
        <v>79813.431700000001</v>
      </c>
      <c r="J8" s="66">
        <v>14.993952095993601</v>
      </c>
      <c r="K8" s="65">
        <v>138711.82509999999</v>
      </c>
      <c r="L8" s="66">
        <v>21.720062112165401</v>
      </c>
      <c r="M8" s="66">
        <v>-0.42460975016037</v>
      </c>
      <c r="N8" s="65">
        <v>14772446.710000001</v>
      </c>
      <c r="O8" s="65">
        <v>200778809.09130001</v>
      </c>
      <c r="P8" s="65">
        <v>21907</v>
      </c>
      <c r="Q8" s="65">
        <v>29139</v>
      </c>
      <c r="R8" s="66">
        <v>-24.818971138336899</v>
      </c>
      <c r="S8" s="65">
        <v>24.2983597160725</v>
      </c>
      <c r="T8" s="65">
        <v>24.248877116579202</v>
      </c>
      <c r="U8" s="67">
        <v>0.20364584305910899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71034.025099999999</v>
      </c>
      <c r="E9" s="65">
        <v>84060</v>
      </c>
      <c r="F9" s="66">
        <v>84.503955626933106</v>
      </c>
      <c r="G9" s="65">
        <v>136998.29269999999</v>
      </c>
      <c r="H9" s="66">
        <v>-48.149700481632401</v>
      </c>
      <c r="I9" s="65">
        <v>15395.376</v>
      </c>
      <c r="J9" s="66">
        <v>21.673241771569</v>
      </c>
      <c r="K9" s="65">
        <v>30494.469300000001</v>
      </c>
      <c r="L9" s="66">
        <v>22.259014108137102</v>
      </c>
      <c r="M9" s="66">
        <v>-0.49514202563938398</v>
      </c>
      <c r="N9" s="65">
        <v>2282027.3498999998</v>
      </c>
      <c r="O9" s="65">
        <v>37302807.658100002</v>
      </c>
      <c r="P9" s="65">
        <v>4459</v>
      </c>
      <c r="Q9" s="65">
        <v>8790</v>
      </c>
      <c r="R9" s="66">
        <v>-49.271899886234401</v>
      </c>
      <c r="S9" s="65">
        <v>15.9304833146445</v>
      </c>
      <c r="T9" s="65">
        <v>15.8120946188851</v>
      </c>
      <c r="U9" s="67">
        <v>0.74315821699276596</v>
      </c>
      <c r="V9" s="52"/>
      <c r="W9" s="52"/>
    </row>
    <row r="10" spans="1:23" ht="14.25" thickBot="1">
      <c r="A10" s="50"/>
      <c r="B10" s="39" t="s">
        <v>8</v>
      </c>
      <c r="C10" s="40"/>
      <c r="D10" s="65">
        <v>89372.399799999999</v>
      </c>
      <c r="E10" s="65">
        <v>101042</v>
      </c>
      <c r="F10" s="66">
        <v>88.450743057342507</v>
      </c>
      <c r="G10" s="65">
        <v>152841.00570000001</v>
      </c>
      <c r="H10" s="66">
        <v>-41.525901775717003</v>
      </c>
      <c r="I10" s="65">
        <v>24016.223699999999</v>
      </c>
      <c r="J10" s="66">
        <v>26.872081038155098</v>
      </c>
      <c r="K10" s="65">
        <v>41334.0913</v>
      </c>
      <c r="L10" s="66">
        <v>27.0438493326402</v>
      </c>
      <c r="M10" s="66">
        <v>-0.418972984655889</v>
      </c>
      <c r="N10" s="65">
        <v>3084347.4813000001</v>
      </c>
      <c r="O10" s="65">
        <v>50672928.344099998</v>
      </c>
      <c r="P10" s="65">
        <v>72931</v>
      </c>
      <c r="Q10" s="65">
        <v>123867</v>
      </c>
      <c r="R10" s="66">
        <v>-41.121525507197198</v>
      </c>
      <c r="S10" s="65">
        <v>1.22543773978144</v>
      </c>
      <c r="T10" s="65">
        <v>1.43713255265729</v>
      </c>
      <c r="U10" s="67">
        <v>-17.275036177162701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53692.251600000003</v>
      </c>
      <c r="E11" s="65">
        <v>61607</v>
      </c>
      <c r="F11" s="66">
        <v>87.152842371808404</v>
      </c>
      <c r="G11" s="65">
        <v>88825.872099999993</v>
      </c>
      <c r="H11" s="66">
        <v>-39.553363979862397</v>
      </c>
      <c r="I11" s="65">
        <v>12135.3496</v>
      </c>
      <c r="J11" s="66">
        <v>22.601677594761199</v>
      </c>
      <c r="K11" s="65">
        <v>20929.403399999999</v>
      </c>
      <c r="L11" s="66">
        <v>23.562283043433201</v>
      </c>
      <c r="M11" s="66">
        <v>-0.420176993673886</v>
      </c>
      <c r="N11" s="65">
        <v>1367142.3981999999</v>
      </c>
      <c r="O11" s="65">
        <v>18191469.3116</v>
      </c>
      <c r="P11" s="65">
        <v>2607</v>
      </c>
      <c r="Q11" s="65">
        <v>3628</v>
      </c>
      <c r="R11" s="66">
        <v>-28.142227122381499</v>
      </c>
      <c r="S11" s="65">
        <v>20.595416800920599</v>
      </c>
      <c r="T11" s="65">
        <v>19.917217916207299</v>
      </c>
      <c r="U11" s="67">
        <v>3.2929602312442801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246593.01869999999</v>
      </c>
      <c r="E12" s="65">
        <v>210617</v>
      </c>
      <c r="F12" s="66">
        <v>117.081251133574</v>
      </c>
      <c r="G12" s="65">
        <v>310541.59499999997</v>
      </c>
      <c r="H12" s="66">
        <v>-20.592596073965499</v>
      </c>
      <c r="I12" s="65">
        <v>-12379.209800000001</v>
      </c>
      <c r="J12" s="66">
        <v>-5.0200974323041496</v>
      </c>
      <c r="K12" s="65">
        <v>36991.137799999997</v>
      </c>
      <c r="L12" s="66">
        <v>11.9118141967423</v>
      </c>
      <c r="M12" s="66">
        <v>-1.3346533936569001</v>
      </c>
      <c r="N12" s="65">
        <v>6407072.6716</v>
      </c>
      <c r="O12" s="65">
        <v>69752647.077600002</v>
      </c>
      <c r="P12" s="65">
        <v>1907</v>
      </c>
      <c r="Q12" s="65">
        <v>2424</v>
      </c>
      <c r="R12" s="66">
        <v>-21.328382838283801</v>
      </c>
      <c r="S12" s="65">
        <v>129.30939627687499</v>
      </c>
      <c r="T12" s="65">
        <v>128.94294859735999</v>
      </c>
      <c r="U12" s="67">
        <v>0.28338828427465401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380589.2403</v>
      </c>
      <c r="E13" s="65">
        <v>336541</v>
      </c>
      <c r="F13" s="66">
        <v>113.088521250011</v>
      </c>
      <c r="G13" s="65">
        <v>573287.37439999997</v>
      </c>
      <c r="H13" s="66">
        <v>-33.612834104654198</v>
      </c>
      <c r="I13" s="65">
        <v>79129.100200000001</v>
      </c>
      <c r="J13" s="66">
        <v>20.791207901102599</v>
      </c>
      <c r="K13" s="65">
        <v>137596.48639999999</v>
      </c>
      <c r="L13" s="66">
        <v>24.001311130217701</v>
      </c>
      <c r="M13" s="66">
        <v>-0.42491918020371799</v>
      </c>
      <c r="N13" s="65">
        <v>10484614.557700001</v>
      </c>
      <c r="O13" s="65">
        <v>107084523.7767</v>
      </c>
      <c r="P13" s="65">
        <v>10232</v>
      </c>
      <c r="Q13" s="65">
        <v>15256</v>
      </c>
      <c r="R13" s="66">
        <v>-32.931305715783999</v>
      </c>
      <c r="S13" s="65">
        <v>37.195977355355701</v>
      </c>
      <c r="T13" s="65">
        <v>37.590970896696398</v>
      </c>
      <c r="U13" s="67">
        <v>-1.06192542695416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177933.69680000001</v>
      </c>
      <c r="E14" s="65">
        <v>149186</v>
      </c>
      <c r="F14" s="66">
        <v>119.269701446516</v>
      </c>
      <c r="G14" s="65">
        <v>221901.76990000001</v>
      </c>
      <c r="H14" s="66">
        <v>-19.814205682007</v>
      </c>
      <c r="I14" s="65">
        <v>34763.811500000003</v>
      </c>
      <c r="J14" s="66">
        <v>19.5375087041973</v>
      </c>
      <c r="K14" s="65">
        <v>42368.200400000002</v>
      </c>
      <c r="L14" s="66">
        <v>19.093223284831499</v>
      </c>
      <c r="M14" s="66">
        <v>-0.17948340567233501</v>
      </c>
      <c r="N14" s="65">
        <v>5191698.4731999999</v>
      </c>
      <c r="O14" s="65">
        <v>55523433.3948</v>
      </c>
      <c r="P14" s="65">
        <v>2698</v>
      </c>
      <c r="Q14" s="65">
        <v>4380</v>
      </c>
      <c r="R14" s="66">
        <v>-38.401826484018301</v>
      </c>
      <c r="S14" s="65">
        <v>65.950221200889501</v>
      </c>
      <c r="T14" s="65">
        <v>65.285936735159794</v>
      </c>
      <c r="U14" s="67">
        <v>1.0072513080832199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113792.9537</v>
      </c>
      <c r="E15" s="65">
        <v>103522</v>
      </c>
      <c r="F15" s="66">
        <v>109.921517841618</v>
      </c>
      <c r="G15" s="65">
        <v>145700.524</v>
      </c>
      <c r="H15" s="66">
        <v>-21.8994204166349</v>
      </c>
      <c r="I15" s="65">
        <v>23813.4836</v>
      </c>
      <c r="J15" s="66">
        <v>20.927028278729001</v>
      </c>
      <c r="K15" s="65">
        <v>27643.1168</v>
      </c>
      <c r="L15" s="66">
        <v>18.972558259296299</v>
      </c>
      <c r="M15" s="66">
        <v>-0.13853840099536099</v>
      </c>
      <c r="N15" s="65">
        <v>3583348.3857</v>
      </c>
      <c r="O15" s="65">
        <v>35135258.159900002</v>
      </c>
      <c r="P15" s="65">
        <v>3844</v>
      </c>
      <c r="Q15" s="65">
        <v>5885</v>
      </c>
      <c r="R15" s="66">
        <v>-34.6813933729822</v>
      </c>
      <c r="S15" s="65">
        <v>29.602745499479699</v>
      </c>
      <c r="T15" s="65">
        <v>31.2478654715378</v>
      </c>
      <c r="U15" s="67">
        <v>-5.5573222831206897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541620.91910000006</v>
      </c>
      <c r="E16" s="65">
        <v>555412</v>
      </c>
      <c r="F16" s="66">
        <v>97.516963821451498</v>
      </c>
      <c r="G16" s="65">
        <v>723301.29839999997</v>
      </c>
      <c r="H16" s="66">
        <v>-25.1182155627111</v>
      </c>
      <c r="I16" s="65">
        <v>23122.301599999999</v>
      </c>
      <c r="J16" s="66">
        <v>4.2690931580748099</v>
      </c>
      <c r="K16" s="65">
        <v>9826.9639999999999</v>
      </c>
      <c r="L16" s="66">
        <v>1.3586266223685799</v>
      </c>
      <c r="M16" s="66">
        <v>1.35294457169071</v>
      </c>
      <c r="N16" s="65">
        <v>18623061.659699999</v>
      </c>
      <c r="O16" s="65">
        <v>282575182.02579999</v>
      </c>
      <c r="P16" s="65">
        <v>32841</v>
      </c>
      <c r="Q16" s="65">
        <v>53999</v>
      </c>
      <c r="R16" s="66">
        <v>-39.182207077908899</v>
      </c>
      <c r="S16" s="65">
        <v>16.492217627356101</v>
      </c>
      <c r="T16" s="65">
        <v>16.474208190892401</v>
      </c>
      <c r="U16" s="67">
        <v>0.109199604750281</v>
      </c>
      <c r="V16" s="52"/>
      <c r="W16" s="52"/>
    </row>
    <row r="17" spans="1:21" ht="12" thickBot="1">
      <c r="A17" s="50"/>
      <c r="B17" s="39" t="s">
        <v>15</v>
      </c>
      <c r="C17" s="40"/>
      <c r="D17" s="65">
        <v>500576.06900000002</v>
      </c>
      <c r="E17" s="65">
        <v>485117</v>
      </c>
      <c r="F17" s="66">
        <v>103.186668164587</v>
      </c>
      <c r="G17" s="65">
        <v>678775.58530000004</v>
      </c>
      <c r="H17" s="66">
        <v>-26.253082780112202</v>
      </c>
      <c r="I17" s="65">
        <v>53211.284699999997</v>
      </c>
      <c r="J17" s="66">
        <v>10.6300097018821</v>
      </c>
      <c r="K17" s="65">
        <v>50392.297299999998</v>
      </c>
      <c r="L17" s="66">
        <v>7.4239996828595398</v>
      </c>
      <c r="M17" s="66">
        <v>5.5940839196469999E-2</v>
      </c>
      <c r="N17" s="65">
        <v>13668968.355900001</v>
      </c>
      <c r="O17" s="65">
        <v>262358352.61050001</v>
      </c>
      <c r="P17" s="65">
        <v>9231</v>
      </c>
      <c r="Q17" s="65">
        <v>11674</v>
      </c>
      <c r="R17" s="66">
        <v>-20.9268459825253</v>
      </c>
      <c r="S17" s="65">
        <v>54.227718448705502</v>
      </c>
      <c r="T17" s="65">
        <v>84.616561701216398</v>
      </c>
      <c r="U17" s="67">
        <v>-56.039317385731501</v>
      </c>
    </row>
    <row r="18" spans="1:21" ht="12" thickBot="1">
      <c r="A18" s="50"/>
      <c r="B18" s="39" t="s">
        <v>16</v>
      </c>
      <c r="C18" s="40"/>
      <c r="D18" s="65">
        <v>1246362.1952</v>
      </c>
      <c r="E18" s="65">
        <v>1474461</v>
      </c>
      <c r="F18" s="66">
        <v>84.530021153492697</v>
      </c>
      <c r="G18" s="65">
        <v>1989160.4757000001</v>
      </c>
      <c r="H18" s="66">
        <v>-37.342300411363397</v>
      </c>
      <c r="I18" s="65">
        <v>192427.91450000001</v>
      </c>
      <c r="J18" s="66">
        <v>15.4391648945291</v>
      </c>
      <c r="K18" s="65">
        <v>325730.76130000001</v>
      </c>
      <c r="L18" s="66">
        <v>16.3752882323571</v>
      </c>
      <c r="M18" s="66">
        <v>-0.40924242545587303</v>
      </c>
      <c r="N18" s="65">
        <v>43891544.090700001</v>
      </c>
      <c r="O18" s="65">
        <v>655757406.50170004</v>
      </c>
      <c r="P18" s="65">
        <v>69621</v>
      </c>
      <c r="Q18" s="65">
        <v>170799</v>
      </c>
      <c r="R18" s="66">
        <v>-59.238051745033601</v>
      </c>
      <c r="S18" s="65">
        <v>17.902101308513199</v>
      </c>
      <c r="T18" s="65">
        <v>33.066376317776999</v>
      </c>
      <c r="U18" s="67">
        <v>-84.706676316553498</v>
      </c>
    </row>
    <row r="19" spans="1:21" ht="12" thickBot="1">
      <c r="A19" s="50"/>
      <c r="B19" s="39" t="s">
        <v>17</v>
      </c>
      <c r="C19" s="40"/>
      <c r="D19" s="65">
        <v>600430.20369999995</v>
      </c>
      <c r="E19" s="65">
        <v>639655</v>
      </c>
      <c r="F19" s="66">
        <v>93.867819949816706</v>
      </c>
      <c r="G19" s="65">
        <v>865376.02760000003</v>
      </c>
      <c r="H19" s="66">
        <v>-30.616265698368199</v>
      </c>
      <c r="I19" s="65">
        <v>50593.600299999998</v>
      </c>
      <c r="J19" s="66">
        <v>8.4262250613359697</v>
      </c>
      <c r="K19" s="65">
        <v>78896.816999999995</v>
      </c>
      <c r="L19" s="66">
        <v>9.1170559945841507</v>
      </c>
      <c r="M19" s="66">
        <v>-0.35873711736685099</v>
      </c>
      <c r="N19" s="65">
        <v>17451690.3926</v>
      </c>
      <c r="O19" s="65">
        <v>226556099.71340001</v>
      </c>
      <c r="P19" s="65">
        <v>13509</v>
      </c>
      <c r="Q19" s="65">
        <v>22813</v>
      </c>
      <c r="R19" s="66">
        <v>-40.783763643536602</v>
      </c>
      <c r="S19" s="65">
        <v>44.446680265008503</v>
      </c>
      <c r="T19" s="65">
        <v>39.176189295577103</v>
      </c>
      <c r="U19" s="67">
        <v>11.858008152705001</v>
      </c>
    </row>
    <row r="20" spans="1:21" ht="12" thickBot="1">
      <c r="A20" s="50"/>
      <c r="B20" s="39" t="s">
        <v>18</v>
      </c>
      <c r="C20" s="40"/>
      <c r="D20" s="65">
        <v>944119.45869999996</v>
      </c>
      <c r="E20" s="65">
        <v>1492197</v>
      </c>
      <c r="F20" s="66">
        <v>63.270430023649702</v>
      </c>
      <c r="G20" s="65">
        <v>1168472.5098999999</v>
      </c>
      <c r="H20" s="66">
        <v>-19.200541672923102</v>
      </c>
      <c r="I20" s="65">
        <v>37423.6878</v>
      </c>
      <c r="J20" s="66">
        <v>3.96387209850863</v>
      </c>
      <c r="K20" s="65">
        <v>58027.087</v>
      </c>
      <c r="L20" s="66">
        <v>4.9660635152611396</v>
      </c>
      <c r="M20" s="66">
        <v>-0.35506519911985202</v>
      </c>
      <c r="N20" s="65">
        <v>29807723.899</v>
      </c>
      <c r="O20" s="65">
        <v>347016403.7723</v>
      </c>
      <c r="P20" s="65">
        <v>37035</v>
      </c>
      <c r="Q20" s="65">
        <v>52454</v>
      </c>
      <c r="R20" s="66">
        <v>-29.395279673618798</v>
      </c>
      <c r="S20" s="65">
        <v>25.4926274794114</v>
      </c>
      <c r="T20" s="65">
        <v>31.004195029931001</v>
      </c>
      <c r="U20" s="67">
        <v>-21.620241204916699</v>
      </c>
    </row>
    <row r="21" spans="1:21" ht="12" thickBot="1">
      <c r="A21" s="50"/>
      <c r="B21" s="39" t="s">
        <v>19</v>
      </c>
      <c r="C21" s="40"/>
      <c r="D21" s="65">
        <v>319885.82459999999</v>
      </c>
      <c r="E21" s="65">
        <v>362415</v>
      </c>
      <c r="F21" s="66">
        <v>88.265062042134005</v>
      </c>
      <c r="G21" s="65">
        <v>436424.5772</v>
      </c>
      <c r="H21" s="66">
        <v>-26.703068224912101</v>
      </c>
      <c r="I21" s="65">
        <v>36427.67</v>
      </c>
      <c r="J21" s="66">
        <v>11.387709988572</v>
      </c>
      <c r="K21" s="65">
        <v>55535.1319</v>
      </c>
      <c r="L21" s="66">
        <v>12.7250239334138</v>
      </c>
      <c r="M21" s="66">
        <v>-0.344060799826785</v>
      </c>
      <c r="N21" s="65">
        <v>9198190.4606999997</v>
      </c>
      <c r="O21" s="65">
        <v>130075883.4338</v>
      </c>
      <c r="P21" s="65">
        <v>30444</v>
      </c>
      <c r="Q21" s="65">
        <v>44658</v>
      </c>
      <c r="R21" s="66">
        <v>-31.828563751175601</v>
      </c>
      <c r="S21" s="65">
        <v>10.507352010248299</v>
      </c>
      <c r="T21" s="65">
        <v>10.717510540104801</v>
      </c>
      <c r="U21" s="67">
        <v>-2.0001093486874302</v>
      </c>
    </row>
    <row r="22" spans="1:21" ht="12" thickBot="1">
      <c r="A22" s="50"/>
      <c r="B22" s="39" t="s">
        <v>20</v>
      </c>
      <c r="C22" s="40"/>
      <c r="D22" s="65">
        <v>844799.48100000003</v>
      </c>
      <c r="E22" s="65">
        <v>1098888</v>
      </c>
      <c r="F22" s="66">
        <v>76.877669152816296</v>
      </c>
      <c r="G22" s="65">
        <v>941519.58660000004</v>
      </c>
      <c r="H22" s="66">
        <v>-10.272766172531099</v>
      </c>
      <c r="I22" s="65">
        <v>105992.5497</v>
      </c>
      <c r="J22" s="66">
        <v>12.546474291690499</v>
      </c>
      <c r="K22" s="65">
        <v>133168.62169999999</v>
      </c>
      <c r="L22" s="66">
        <v>14.144009704662301</v>
      </c>
      <c r="M22" s="66">
        <v>-0.20407263853208399</v>
      </c>
      <c r="N22" s="65">
        <v>25328459.5627</v>
      </c>
      <c r="O22" s="65">
        <v>371028576.15509999</v>
      </c>
      <c r="P22" s="65">
        <v>54387</v>
      </c>
      <c r="Q22" s="65">
        <v>82857</v>
      </c>
      <c r="R22" s="66">
        <v>-34.360404069662202</v>
      </c>
      <c r="S22" s="65">
        <v>15.533114181697799</v>
      </c>
      <c r="T22" s="65">
        <v>16.038838220065902</v>
      </c>
      <c r="U22" s="67">
        <v>-3.25578008667408</v>
      </c>
    </row>
    <row r="23" spans="1:21" ht="12" thickBot="1">
      <c r="A23" s="50"/>
      <c r="B23" s="39" t="s">
        <v>21</v>
      </c>
      <c r="C23" s="40"/>
      <c r="D23" s="65">
        <v>2251314.9632999999</v>
      </c>
      <c r="E23" s="65">
        <v>2249693</v>
      </c>
      <c r="F23" s="66">
        <v>100.072097095026</v>
      </c>
      <c r="G23" s="65">
        <v>2635254.3043999998</v>
      </c>
      <c r="H23" s="66">
        <v>-14.5693468922126</v>
      </c>
      <c r="I23" s="65">
        <v>168647.9258</v>
      </c>
      <c r="J23" s="66">
        <v>7.4910853678507099</v>
      </c>
      <c r="K23" s="65">
        <v>300159.92719999998</v>
      </c>
      <c r="L23" s="66">
        <v>11.390169316822</v>
      </c>
      <c r="M23" s="66">
        <v>-0.43813976977803598</v>
      </c>
      <c r="N23" s="65">
        <v>63891502.769000001</v>
      </c>
      <c r="O23" s="65">
        <v>832007568.55149996</v>
      </c>
      <c r="P23" s="65">
        <v>76313</v>
      </c>
      <c r="Q23" s="65">
        <v>109012</v>
      </c>
      <c r="R23" s="66">
        <v>-29.995780281070001</v>
      </c>
      <c r="S23" s="65">
        <v>29.501067489156501</v>
      </c>
      <c r="T23" s="65">
        <v>28.4367963563644</v>
      </c>
      <c r="U23" s="67">
        <v>3.60756821150032</v>
      </c>
    </row>
    <row r="24" spans="1:21" ht="12" thickBot="1">
      <c r="A24" s="50"/>
      <c r="B24" s="39" t="s">
        <v>22</v>
      </c>
      <c r="C24" s="40"/>
      <c r="D24" s="65">
        <v>239616.0287</v>
      </c>
      <c r="E24" s="65">
        <v>269306</v>
      </c>
      <c r="F24" s="66">
        <v>88.975376968949803</v>
      </c>
      <c r="G24" s="65">
        <v>359665.12160000001</v>
      </c>
      <c r="H24" s="66">
        <v>-33.378019076732201</v>
      </c>
      <c r="I24" s="65">
        <v>37591.949200000003</v>
      </c>
      <c r="J24" s="66">
        <v>15.688411749393101</v>
      </c>
      <c r="K24" s="65">
        <v>33700.792699999998</v>
      </c>
      <c r="L24" s="66">
        <v>9.3700474903096609</v>
      </c>
      <c r="M24" s="66">
        <v>0.115461868646194</v>
      </c>
      <c r="N24" s="65">
        <v>7350133.8479000004</v>
      </c>
      <c r="O24" s="65">
        <v>100953347.94320001</v>
      </c>
      <c r="P24" s="65">
        <v>27812</v>
      </c>
      <c r="Q24" s="65">
        <v>39249</v>
      </c>
      <c r="R24" s="66">
        <v>-29.139595913271702</v>
      </c>
      <c r="S24" s="65">
        <v>8.6155626600028796</v>
      </c>
      <c r="T24" s="65">
        <v>8.87779059593875</v>
      </c>
      <c r="U24" s="67">
        <v>-3.0436542137084999</v>
      </c>
    </row>
    <row r="25" spans="1:21" ht="12" thickBot="1">
      <c r="A25" s="50"/>
      <c r="B25" s="39" t="s">
        <v>23</v>
      </c>
      <c r="C25" s="40"/>
      <c r="D25" s="65">
        <v>233527.35939999999</v>
      </c>
      <c r="E25" s="65">
        <v>232738</v>
      </c>
      <c r="F25" s="66">
        <v>100.33916223392799</v>
      </c>
      <c r="G25" s="65">
        <v>370589.9633</v>
      </c>
      <c r="H25" s="66">
        <v>-36.9849746278868</v>
      </c>
      <c r="I25" s="65">
        <v>20837.7703</v>
      </c>
      <c r="J25" s="66">
        <v>8.92305310758376</v>
      </c>
      <c r="K25" s="65">
        <v>43607.488100000002</v>
      </c>
      <c r="L25" s="66">
        <v>11.767045095255</v>
      </c>
      <c r="M25" s="66">
        <v>-0.52215155681026304</v>
      </c>
      <c r="N25" s="65">
        <v>7131968.216</v>
      </c>
      <c r="O25" s="65">
        <v>85636748.033000007</v>
      </c>
      <c r="P25" s="65">
        <v>16301</v>
      </c>
      <c r="Q25" s="65">
        <v>24269</v>
      </c>
      <c r="R25" s="66">
        <v>-32.832007911327203</v>
      </c>
      <c r="S25" s="65">
        <v>14.325952972210301</v>
      </c>
      <c r="T25" s="65">
        <v>15.229253887675601</v>
      </c>
      <c r="U25" s="67">
        <v>-6.3053460891402899</v>
      </c>
    </row>
    <row r="26" spans="1:21" ht="12" thickBot="1">
      <c r="A26" s="50"/>
      <c r="B26" s="39" t="s">
        <v>24</v>
      </c>
      <c r="C26" s="40"/>
      <c r="D26" s="65">
        <v>516785.02159999998</v>
      </c>
      <c r="E26" s="65">
        <v>554120</v>
      </c>
      <c r="F26" s="66">
        <v>93.262293654803997</v>
      </c>
      <c r="G26" s="65">
        <v>606820.8639</v>
      </c>
      <c r="H26" s="66">
        <v>-14.8373016908722</v>
      </c>
      <c r="I26" s="65">
        <v>96533.173899999994</v>
      </c>
      <c r="J26" s="66">
        <v>18.679561106691299</v>
      </c>
      <c r="K26" s="65">
        <v>122568.66529999999</v>
      </c>
      <c r="L26" s="66">
        <v>20.1984922720453</v>
      </c>
      <c r="M26" s="66">
        <v>-0.212415557730643</v>
      </c>
      <c r="N26" s="65">
        <v>12625620.1776</v>
      </c>
      <c r="O26" s="65">
        <v>180672540.24579999</v>
      </c>
      <c r="P26" s="65">
        <v>45478</v>
      </c>
      <c r="Q26" s="65">
        <v>56847</v>
      </c>
      <c r="R26" s="66">
        <v>-19.9992963568878</v>
      </c>
      <c r="S26" s="65">
        <v>11.363406957210101</v>
      </c>
      <c r="T26" s="65">
        <v>12.280739562334</v>
      </c>
      <c r="U26" s="67">
        <v>-8.0726898946610106</v>
      </c>
    </row>
    <row r="27" spans="1:21" ht="12" thickBot="1">
      <c r="A27" s="50"/>
      <c r="B27" s="39" t="s">
        <v>25</v>
      </c>
      <c r="C27" s="40"/>
      <c r="D27" s="65">
        <v>229706.8714</v>
      </c>
      <c r="E27" s="65">
        <v>269837</v>
      </c>
      <c r="F27" s="66">
        <v>85.128011132646805</v>
      </c>
      <c r="G27" s="65">
        <v>319111.10509999999</v>
      </c>
      <c r="H27" s="66">
        <v>-28.0166475785866</v>
      </c>
      <c r="I27" s="65">
        <v>67665.217699999994</v>
      </c>
      <c r="J27" s="66">
        <v>29.457202254159501</v>
      </c>
      <c r="K27" s="65">
        <v>93003.939599999998</v>
      </c>
      <c r="L27" s="66">
        <v>29.1446891423147</v>
      </c>
      <c r="M27" s="66">
        <v>-0.272447834027022</v>
      </c>
      <c r="N27" s="65">
        <v>6369056.8282000003</v>
      </c>
      <c r="O27" s="65">
        <v>84966200.082499996</v>
      </c>
      <c r="P27" s="65">
        <v>34195</v>
      </c>
      <c r="Q27" s="65">
        <v>48707</v>
      </c>
      <c r="R27" s="66">
        <v>-29.794485392243399</v>
      </c>
      <c r="S27" s="65">
        <v>6.7175572861529496</v>
      </c>
      <c r="T27" s="65">
        <v>6.9061849775186301</v>
      </c>
      <c r="U27" s="67">
        <v>-2.80798039124292</v>
      </c>
    </row>
    <row r="28" spans="1:21" ht="12" thickBot="1">
      <c r="A28" s="50"/>
      <c r="B28" s="39" t="s">
        <v>26</v>
      </c>
      <c r="C28" s="40"/>
      <c r="D28" s="65">
        <v>950506.46799999999</v>
      </c>
      <c r="E28" s="65">
        <v>915256</v>
      </c>
      <c r="F28" s="66">
        <v>103.851432604648</v>
      </c>
      <c r="G28" s="65">
        <v>1249697.1909</v>
      </c>
      <c r="H28" s="66">
        <v>-23.941057488056799</v>
      </c>
      <c r="I28" s="65">
        <v>47211.601499999997</v>
      </c>
      <c r="J28" s="66">
        <v>4.9669942382759302</v>
      </c>
      <c r="K28" s="65">
        <v>91463.583299999998</v>
      </c>
      <c r="L28" s="66">
        <v>7.31885963783997</v>
      </c>
      <c r="M28" s="66">
        <v>-0.483820775475784</v>
      </c>
      <c r="N28" s="65">
        <v>25338248.9034</v>
      </c>
      <c r="O28" s="65">
        <v>297638873.8664</v>
      </c>
      <c r="P28" s="65">
        <v>45042</v>
      </c>
      <c r="Q28" s="65">
        <v>56745</v>
      </c>
      <c r="R28" s="66">
        <v>-20.6238435104415</v>
      </c>
      <c r="S28" s="65">
        <v>21.102670130100801</v>
      </c>
      <c r="T28" s="65">
        <v>21.8341879742709</v>
      </c>
      <c r="U28" s="67">
        <v>-3.46647054453376</v>
      </c>
    </row>
    <row r="29" spans="1:21" ht="12" thickBot="1">
      <c r="A29" s="50"/>
      <c r="B29" s="39" t="s">
        <v>27</v>
      </c>
      <c r="C29" s="40"/>
      <c r="D29" s="65">
        <v>526076.10490000003</v>
      </c>
      <c r="E29" s="65">
        <v>642363</v>
      </c>
      <c r="F29" s="66">
        <v>81.897012265650403</v>
      </c>
      <c r="G29" s="65">
        <v>570541.48129999998</v>
      </c>
      <c r="H29" s="66">
        <v>-7.7935396211128998</v>
      </c>
      <c r="I29" s="65">
        <v>80672.308900000004</v>
      </c>
      <c r="J29" s="66">
        <v>15.334722134040801</v>
      </c>
      <c r="K29" s="65">
        <v>117415.3643</v>
      </c>
      <c r="L29" s="66">
        <v>20.5796367395522</v>
      </c>
      <c r="M29" s="66">
        <v>-0.312932260773985</v>
      </c>
      <c r="N29" s="65">
        <v>14326937.6064</v>
      </c>
      <c r="O29" s="65">
        <v>206921584.4673</v>
      </c>
      <c r="P29" s="65">
        <v>85346</v>
      </c>
      <c r="Q29" s="65">
        <v>98501</v>
      </c>
      <c r="R29" s="66">
        <v>-13.355194363509</v>
      </c>
      <c r="S29" s="65">
        <v>6.1640393797014497</v>
      </c>
      <c r="T29" s="65">
        <v>6.4299735312331903</v>
      </c>
      <c r="U29" s="67">
        <v>-4.3142837861722896</v>
      </c>
    </row>
    <row r="30" spans="1:21" ht="12" thickBot="1">
      <c r="A30" s="50"/>
      <c r="B30" s="39" t="s">
        <v>28</v>
      </c>
      <c r="C30" s="40"/>
      <c r="D30" s="65">
        <v>676844.56290000002</v>
      </c>
      <c r="E30" s="65">
        <v>998197</v>
      </c>
      <c r="F30" s="66">
        <v>67.806711791359803</v>
      </c>
      <c r="G30" s="65">
        <v>988668.28799999994</v>
      </c>
      <c r="H30" s="66">
        <v>-31.539772124257698</v>
      </c>
      <c r="I30" s="65">
        <v>105577.7311</v>
      </c>
      <c r="J30" s="66">
        <v>15.5985194957677</v>
      </c>
      <c r="K30" s="65">
        <v>197472.29459999999</v>
      </c>
      <c r="L30" s="66">
        <v>19.973564136407301</v>
      </c>
      <c r="M30" s="66">
        <v>-0.46535420923801801</v>
      </c>
      <c r="N30" s="65">
        <v>21289545.8521</v>
      </c>
      <c r="O30" s="65">
        <v>372904346.54680002</v>
      </c>
      <c r="P30" s="65">
        <v>57980</v>
      </c>
      <c r="Q30" s="65">
        <v>77037</v>
      </c>
      <c r="R30" s="66">
        <v>-24.7374638160884</v>
      </c>
      <c r="S30" s="65">
        <v>11.673759277337</v>
      </c>
      <c r="T30" s="65">
        <v>12.254051087139899</v>
      </c>
      <c r="U30" s="67">
        <v>-4.9709077942826001</v>
      </c>
    </row>
    <row r="31" spans="1:21" ht="12" thickBot="1">
      <c r="A31" s="50"/>
      <c r="B31" s="39" t="s">
        <v>29</v>
      </c>
      <c r="C31" s="40"/>
      <c r="D31" s="65">
        <v>708014.96030000004</v>
      </c>
      <c r="E31" s="65">
        <v>939635</v>
      </c>
      <c r="F31" s="66">
        <v>75.349998701623505</v>
      </c>
      <c r="G31" s="65">
        <v>978152.86089999997</v>
      </c>
      <c r="H31" s="66">
        <v>-27.617145683287799</v>
      </c>
      <c r="I31" s="65">
        <v>43093.433900000004</v>
      </c>
      <c r="J31" s="66">
        <v>6.0865145959261202</v>
      </c>
      <c r="K31" s="65">
        <v>18463.354599999999</v>
      </c>
      <c r="L31" s="66">
        <v>1.8875735417276001</v>
      </c>
      <c r="M31" s="66">
        <v>1.3339980644687399</v>
      </c>
      <c r="N31" s="65">
        <v>27954993.9461</v>
      </c>
      <c r="O31" s="65">
        <v>318021546.34670001</v>
      </c>
      <c r="P31" s="65">
        <v>31612</v>
      </c>
      <c r="Q31" s="65">
        <v>40939</v>
      </c>
      <c r="R31" s="66">
        <v>-22.782676665282501</v>
      </c>
      <c r="S31" s="65">
        <v>22.397031516512701</v>
      </c>
      <c r="T31" s="65">
        <v>23.098750817069298</v>
      </c>
      <c r="U31" s="67">
        <v>-3.1330906510499998</v>
      </c>
    </row>
    <row r="32" spans="1:21" ht="12" thickBot="1">
      <c r="A32" s="50"/>
      <c r="B32" s="39" t="s">
        <v>30</v>
      </c>
      <c r="C32" s="40"/>
      <c r="D32" s="65">
        <v>121435.7043</v>
      </c>
      <c r="E32" s="65">
        <v>131533</v>
      </c>
      <c r="F32" s="66">
        <v>92.323374590406999</v>
      </c>
      <c r="G32" s="65">
        <v>146514.03409999999</v>
      </c>
      <c r="H32" s="66">
        <v>-17.116674149374202</v>
      </c>
      <c r="I32" s="65">
        <v>33054.345800000003</v>
      </c>
      <c r="J32" s="66">
        <v>27.219627036823599</v>
      </c>
      <c r="K32" s="65">
        <v>41865.911200000002</v>
      </c>
      <c r="L32" s="66">
        <v>28.574676451421301</v>
      </c>
      <c r="M32" s="66">
        <v>-0.21047112429742099</v>
      </c>
      <c r="N32" s="65">
        <v>3374881.3292999999</v>
      </c>
      <c r="O32" s="65">
        <v>46752247.152400002</v>
      </c>
      <c r="P32" s="65">
        <v>26436</v>
      </c>
      <c r="Q32" s="65">
        <v>35493</v>
      </c>
      <c r="R32" s="66">
        <v>-25.517707717014599</v>
      </c>
      <c r="S32" s="65">
        <v>4.5935733204720801</v>
      </c>
      <c r="T32" s="65">
        <v>4.8277592144929997</v>
      </c>
      <c r="U32" s="67">
        <v>-5.09812030162281</v>
      </c>
    </row>
    <row r="33" spans="1:21" ht="12" thickBot="1">
      <c r="A33" s="50"/>
      <c r="B33" s="39" t="s">
        <v>31</v>
      </c>
      <c r="C33" s="40"/>
      <c r="D33" s="65">
        <v>7.6923000000000004</v>
      </c>
      <c r="E33" s="68"/>
      <c r="F33" s="68"/>
      <c r="G33" s="65">
        <v>244.9315</v>
      </c>
      <c r="H33" s="66">
        <v>-96.859407630296602</v>
      </c>
      <c r="I33" s="65">
        <v>1.4977</v>
      </c>
      <c r="J33" s="66">
        <v>19.470119470119499</v>
      </c>
      <c r="K33" s="65">
        <v>45.054900000000004</v>
      </c>
      <c r="L33" s="66">
        <v>18.394898165405401</v>
      </c>
      <c r="M33" s="66">
        <v>-0.96675833261199096</v>
      </c>
      <c r="N33" s="65">
        <v>808.65300000000002</v>
      </c>
      <c r="O33" s="65">
        <v>30101.877400000001</v>
      </c>
      <c r="P33" s="65">
        <v>1</v>
      </c>
      <c r="Q33" s="65">
        <v>7</v>
      </c>
      <c r="R33" s="66">
        <v>-85.714285714285694</v>
      </c>
      <c r="S33" s="65">
        <v>7.6923000000000004</v>
      </c>
      <c r="T33" s="65">
        <v>6.8009857142857202</v>
      </c>
      <c r="U33" s="67">
        <v>11.587097301383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203185.1459</v>
      </c>
      <c r="E35" s="65">
        <v>176432</v>
      </c>
      <c r="F35" s="66">
        <v>115.16343174707499</v>
      </c>
      <c r="G35" s="65">
        <v>217447.2629</v>
      </c>
      <c r="H35" s="66">
        <v>-6.5588855016119103</v>
      </c>
      <c r="I35" s="65">
        <v>25530.7978</v>
      </c>
      <c r="J35" s="66">
        <v>12.5652875297121</v>
      </c>
      <c r="K35" s="65">
        <v>35697.918599999997</v>
      </c>
      <c r="L35" s="66">
        <v>16.4168167140447</v>
      </c>
      <c r="M35" s="66">
        <v>-0.28480990485534902</v>
      </c>
      <c r="N35" s="65">
        <v>5364187.9083000002</v>
      </c>
      <c r="O35" s="65">
        <v>51553949.955200002</v>
      </c>
      <c r="P35" s="65">
        <v>12461</v>
      </c>
      <c r="Q35" s="65">
        <v>17244</v>
      </c>
      <c r="R35" s="66">
        <v>-27.737183948039899</v>
      </c>
      <c r="S35" s="65">
        <v>16.305685410480699</v>
      </c>
      <c r="T35" s="65">
        <v>16.186324576664301</v>
      </c>
      <c r="U35" s="67">
        <v>0.73201972693300099</v>
      </c>
    </row>
    <row r="36" spans="1:21" ht="12" thickBot="1">
      <c r="A36" s="50"/>
      <c r="B36" s="39" t="s">
        <v>37</v>
      </c>
      <c r="C36" s="40"/>
      <c r="D36" s="68"/>
      <c r="E36" s="65">
        <v>510325</v>
      </c>
      <c r="F36" s="68"/>
      <c r="G36" s="65">
        <v>74955.64</v>
      </c>
      <c r="H36" s="68"/>
      <c r="I36" s="68"/>
      <c r="J36" s="68"/>
      <c r="K36" s="65">
        <v>3087.453</v>
      </c>
      <c r="L36" s="66">
        <v>4.1190402750213302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167794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184487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200123.93969999999</v>
      </c>
      <c r="E39" s="65">
        <v>312050</v>
      </c>
      <c r="F39" s="66">
        <v>64.132010799551395</v>
      </c>
      <c r="G39" s="65">
        <v>441699.19099999999</v>
      </c>
      <c r="H39" s="66">
        <v>-54.6922557754922</v>
      </c>
      <c r="I39" s="65">
        <v>1304.3895</v>
      </c>
      <c r="J39" s="66">
        <v>0.65179083619649503</v>
      </c>
      <c r="K39" s="65">
        <v>24522.3341</v>
      </c>
      <c r="L39" s="66">
        <v>5.5518177528199297</v>
      </c>
      <c r="M39" s="66">
        <v>-0.94680810176222197</v>
      </c>
      <c r="N39" s="65">
        <v>6959950.1785000004</v>
      </c>
      <c r="O39" s="65">
        <v>119682248.25210001</v>
      </c>
      <c r="P39" s="65">
        <v>369</v>
      </c>
      <c r="Q39" s="65">
        <v>571</v>
      </c>
      <c r="R39" s="66">
        <v>-35.376532399299499</v>
      </c>
      <c r="S39" s="65">
        <v>542.34130000000005</v>
      </c>
      <c r="T39" s="65">
        <v>652.22207075306505</v>
      </c>
      <c r="U39" s="67">
        <v>-20.260446835427199</v>
      </c>
    </row>
    <row r="40" spans="1:21" ht="12" thickBot="1">
      <c r="A40" s="50"/>
      <c r="B40" s="39" t="s">
        <v>34</v>
      </c>
      <c r="C40" s="40"/>
      <c r="D40" s="65">
        <v>425599.93729999999</v>
      </c>
      <c r="E40" s="65">
        <v>486453</v>
      </c>
      <c r="F40" s="66">
        <v>87.490453815682102</v>
      </c>
      <c r="G40" s="65">
        <v>728236.56350000005</v>
      </c>
      <c r="H40" s="66">
        <v>-41.557461046104201</v>
      </c>
      <c r="I40" s="65">
        <v>30535.214400000001</v>
      </c>
      <c r="J40" s="66">
        <v>7.1746285005855404</v>
      </c>
      <c r="K40" s="65">
        <v>63709.193700000003</v>
      </c>
      <c r="L40" s="66">
        <v>8.7484200729781101</v>
      </c>
      <c r="M40" s="66">
        <v>-0.52070945138958802</v>
      </c>
      <c r="N40" s="65">
        <v>12079259.7996</v>
      </c>
      <c r="O40" s="65">
        <v>163506866.74860001</v>
      </c>
      <c r="P40" s="65">
        <v>2239</v>
      </c>
      <c r="Q40" s="65">
        <v>2830</v>
      </c>
      <c r="R40" s="66">
        <v>-20.883392226148398</v>
      </c>
      <c r="S40" s="65">
        <v>190.08483130862001</v>
      </c>
      <c r="T40" s="65">
        <v>204.815180954064</v>
      </c>
      <c r="U40" s="67">
        <v>-7.7493556661170899</v>
      </c>
    </row>
    <row r="41" spans="1:21" ht="12" thickBot="1">
      <c r="A41" s="50"/>
      <c r="B41" s="39" t="s">
        <v>40</v>
      </c>
      <c r="C41" s="40"/>
      <c r="D41" s="68"/>
      <c r="E41" s="65">
        <v>209928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64697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22358.569800000001</v>
      </c>
      <c r="E43" s="71"/>
      <c r="F43" s="71"/>
      <c r="G43" s="70">
        <v>46706.542999999998</v>
      </c>
      <c r="H43" s="72">
        <v>-52.129683843225102</v>
      </c>
      <c r="I43" s="70">
        <v>716.50170000000003</v>
      </c>
      <c r="J43" s="72">
        <v>3.2045954030565902</v>
      </c>
      <c r="K43" s="70">
        <v>4099.7882</v>
      </c>
      <c r="L43" s="72">
        <v>8.7777598954390594</v>
      </c>
      <c r="M43" s="72">
        <v>-0.82523445967281905</v>
      </c>
      <c r="N43" s="70">
        <v>690767.47649999999</v>
      </c>
      <c r="O43" s="70">
        <v>15816208.1764</v>
      </c>
      <c r="P43" s="70">
        <v>50</v>
      </c>
      <c r="Q43" s="70">
        <v>65</v>
      </c>
      <c r="R43" s="72">
        <v>-23.076923076923102</v>
      </c>
      <c r="S43" s="70">
        <v>447.17139600000002</v>
      </c>
      <c r="T43" s="70">
        <v>372.88981692307698</v>
      </c>
      <c r="U43" s="73">
        <v>16.611433499857199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42741</v>
      </c>
      <c r="D2" s="32">
        <v>532304.56476410304</v>
      </c>
      <c r="E2" s="32">
        <v>452490.73014871799</v>
      </c>
      <c r="F2" s="32">
        <v>79813.834615384607</v>
      </c>
      <c r="G2" s="32">
        <v>452490.73014871799</v>
      </c>
      <c r="H2" s="32">
        <v>0.14994016564700199</v>
      </c>
    </row>
    <row r="3" spans="1:8" ht="14.25">
      <c r="A3" s="32">
        <v>2</v>
      </c>
      <c r="B3" s="33">
        <v>13</v>
      </c>
      <c r="C3" s="32">
        <v>8335.5499999999993</v>
      </c>
      <c r="D3" s="32">
        <v>71034.028893775103</v>
      </c>
      <c r="E3" s="32">
        <v>55638.658031480198</v>
      </c>
      <c r="F3" s="32">
        <v>15395.3708622948</v>
      </c>
      <c r="G3" s="32">
        <v>55638.658031480198</v>
      </c>
      <c r="H3" s="32">
        <v>0.21673233381309701</v>
      </c>
    </row>
    <row r="4" spans="1:8" ht="14.25">
      <c r="A4" s="32">
        <v>3</v>
      </c>
      <c r="B4" s="33">
        <v>14</v>
      </c>
      <c r="C4" s="32">
        <v>87903</v>
      </c>
      <c r="D4" s="32">
        <v>89374.092423076901</v>
      </c>
      <c r="E4" s="32">
        <v>65356.176313675198</v>
      </c>
      <c r="F4" s="32">
        <v>24017.9161094017</v>
      </c>
      <c r="G4" s="32">
        <v>65356.176313675198</v>
      </c>
      <c r="H4" s="32">
        <v>0.26873465741846397</v>
      </c>
    </row>
    <row r="5" spans="1:8" ht="14.25">
      <c r="A5" s="32">
        <v>4</v>
      </c>
      <c r="B5" s="33">
        <v>15</v>
      </c>
      <c r="C5" s="32">
        <v>3279</v>
      </c>
      <c r="D5" s="32">
        <v>53692.267658974401</v>
      </c>
      <c r="E5" s="32">
        <v>41556.901934187998</v>
      </c>
      <c r="F5" s="32">
        <v>12135.365724786299</v>
      </c>
      <c r="G5" s="32">
        <v>41556.901934187998</v>
      </c>
      <c r="H5" s="32">
        <v>0.2260170086662</v>
      </c>
    </row>
    <row r="6" spans="1:8" ht="14.25">
      <c r="A6" s="32">
        <v>5</v>
      </c>
      <c r="B6" s="33">
        <v>16</v>
      </c>
      <c r="C6" s="32">
        <v>2703</v>
      </c>
      <c r="D6" s="32">
        <v>246593.012464103</v>
      </c>
      <c r="E6" s="32">
        <v>258972.228113675</v>
      </c>
      <c r="F6" s="32">
        <v>-12379.215649572599</v>
      </c>
      <c r="G6" s="32">
        <v>258972.228113675</v>
      </c>
      <c r="H6" s="32">
        <v>-5.0200999314101602E-2</v>
      </c>
    </row>
    <row r="7" spans="1:8" ht="14.25">
      <c r="A7" s="32">
        <v>6</v>
      </c>
      <c r="B7" s="33">
        <v>17</v>
      </c>
      <c r="C7" s="32">
        <v>16203</v>
      </c>
      <c r="D7" s="32">
        <v>380589.37805128202</v>
      </c>
      <c r="E7" s="32">
        <v>301460.14142222202</v>
      </c>
      <c r="F7" s="32">
        <v>79129.2366290598</v>
      </c>
      <c r="G7" s="32">
        <v>301460.14142222202</v>
      </c>
      <c r="H7" s="32">
        <v>0.20791236222677101</v>
      </c>
    </row>
    <row r="8" spans="1:8" ht="14.25">
      <c r="A8" s="32">
        <v>7</v>
      </c>
      <c r="B8" s="33">
        <v>18</v>
      </c>
      <c r="C8" s="32">
        <v>31192</v>
      </c>
      <c r="D8" s="32">
        <v>177933.689082906</v>
      </c>
      <c r="E8" s="32">
        <v>143169.88822136799</v>
      </c>
      <c r="F8" s="32">
        <v>34763.800861538497</v>
      </c>
      <c r="G8" s="32">
        <v>143169.88822136799</v>
      </c>
      <c r="H8" s="32">
        <v>0.1953750357266</v>
      </c>
    </row>
    <row r="9" spans="1:8" ht="14.25">
      <c r="A9" s="32">
        <v>8</v>
      </c>
      <c r="B9" s="33">
        <v>19</v>
      </c>
      <c r="C9" s="32">
        <v>11946</v>
      </c>
      <c r="D9" s="32">
        <v>113793.017091453</v>
      </c>
      <c r="E9" s="32">
        <v>89979.469623931596</v>
      </c>
      <c r="F9" s="32">
        <v>23813.547467521399</v>
      </c>
      <c r="G9" s="32">
        <v>89979.469623931596</v>
      </c>
      <c r="H9" s="32">
        <v>0.209270727468127</v>
      </c>
    </row>
    <row r="10" spans="1:8" ht="14.25">
      <c r="A10" s="32">
        <v>9</v>
      </c>
      <c r="B10" s="33">
        <v>21</v>
      </c>
      <c r="C10" s="32">
        <v>119077</v>
      </c>
      <c r="D10" s="32">
        <v>541620.78079999995</v>
      </c>
      <c r="E10" s="32">
        <v>518498.61749999999</v>
      </c>
      <c r="F10" s="32">
        <v>23122.1633</v>
      </c>
      <c r="G10" s="32">
        <v>518498.61749999999</v>
      </c>
      <c r="H10" s="32">
        <v>4.2690687136943802E-2</v>
      </c>
    </row>
    <row r="11" spans="1:8" ht="14.25">
      <c r="A11" s="32">
        <v>10</v>
      </c>
      <c r="B11" s="33">
        <v>22</v>
      </c>
      <c r="C11" s="32">
        <v>30867</v>
      </c>
      <c r="D11" s="32">
        <v>500576.10736752098</v>
      </c>
      <c r="E11" s="32">
        <v>447364.784505983</v>
      </c>
      <c r="F11" s="32">
        <v>53211.322861538501</v>
      </c>
      <c r="G11" s="32">
        <v>447364.784505983</v>
      </c>
      <c r="H11" s="32">
        <v>0.106300165106504</v>
      </c>
    </row>
    <row r="12" spans="1:8" ht="14.25">
      <c r="A12" s="32">
        <v>11</v>
      </c>
      <c r="B12" s="33">
        <v>23</v>
      </c>
      <c r="C12" s="32">
        <v>143272.20000000001</v>
      </c>
      <c r="D12" s="32">
        <v>1246362.20158803</v>
      </c>
      <c r="E12" s="32">
        <v>1053934.2831572599</v>
      </c>
      <c r="F12" s="32">
        <v>192427.918430769</v>
      </c>
      <c r="G12" s="32">
        <v>1053934.2831572599</v>
      </c>
      <c r="H12" s="32">
        <v>0.15439165130777399</v>
      </c>
    </row>
    <row r="13" spans="1:8" ht="14.25">
      <c r="A13" s="32">
        <v>12</v>
      </c>
      <c r="B13" s="33">
        <v>24</v>
      </c>
      <c r="C13" s="32">
        <v>23464.272000000001</v>
      </c>
      <c r="D13" s="32">
        <v>600430.23445470096</v>
      </c>
      <c r="E13" s="32">
        <v>549836.60405897396</v>
      </c>
      <c r="F13" s="32">
        <v>50593.630395726497</v>
      </c>
      <c r="G13" s="32">
        <v>549836.60405897396</v>
      </c>
      <c r="H13" s="32">
        <v>8.4262296420956603E-2</v>
      </c>
    </row>
    <row r="14" spans="1:8" ht="14.25">
      <c r="A14" s="32">
        <v>13</v>
      </c>
      <c r="B14" s="33">
        <v>25</v>
      </c>
      <c r="C14" s="32">
        <v>71547</v>
      </c>
      <c r="D14" s="32">
        <v>944119.44389999995</v>
      </c>
      <c r="E14" s="32">
        <v>906695.7709</v>
      </c>
      <c r="F14" s="32">
        <v>37423.673000000003</v>
      </c>
      <c r="G14" s="32">
        <v>906695.7709</v>
      </c>
      <c r="H14" s="32">
        <v>3.9638705930479599E-2</v>
      </c>
    </row>
    <row r="15" spans="1:8" ht="14.25">
      <c r="A15" s="32">
        <v>14</v>
      </c>
      <c r="B15" s="33">
        <v>26</v>
      </c>
      <c r="C15" s="32">
        <v>61395</v>
      </c>
      <c r="D15" s="32">
        <v>319885.64380000002</v>
      </c>
      <c r="E15" s="32">
        <v>283458.15460000001</v>
      </c>
      <c r="F15" s="32">
        <v>36427.489200000004</v>
      </c>
      <c r="G15" s="32">
        <v>283458.15460000001</v>
      </c>
      <c r="H15" s="32">
        <v>0.11387659904730001</v>
      </c>
    </row>
    <row r="16" spans="1:8" ht="14.25">
      <c r="A16" s="32">
        <v>15</v>
      </c>
      <c r="B16" s="33">
        <v>27</v>
      </c>
      <c r="C16" s="32">
        <v>128053.291</v>
      </c>
      <c r="D16" s="32">
        <v>844799.66631336499</v>
      </c>
      <c r="E16" s="32">
        <v>738806.93151123205</v>
      </c>
      <c r="F16" s="32">
        <v>105992.734802133</v>
      </c>
      <c r="G16" s="32">
        <v>738806.93151123205</v>
      </c>
      <c r="H16" s="32">
        <v>0.125464934502965</v>
      </c>
    </row>
    <row r="17" spans="1:8" ht="14.25">
      <c r="A17" s="32">
        <v>16</v>
      </c>
      <c r="B17" s="33">
        <v>29</v>
      </c>
      <c r="C17" s="32">
        <v>176405</v>
      </c>
      <c r="D17" s="32">
        <v>2251316.0161965801</v>
      </c>
      <c r="E17" s="32">
        <v>2082667.07129231</v>
      </c>
      <c r="F17" s="32">
        <v>168648.94490427399</v>
      </c>
      <c r="G17" s="32">
        <v>2082667.07129231</v>
      </c>
      <c r="H17" s="32">
        <v>7.4911271314629796E-2</v>
      </c>
    </row>
    <row r="18" spans="1:8" ht="14.25">
      <c r="A18" s="32">
        <v>17</v>
      </c>
      <c r="B18" s="33">
        <v>31</v>
      </c>
      <c r="C18" s="32">
        <v>32339.169000000002</v>
      </c>
      <c r="D18" s="32">
        <v>239616.02926499501</v>
      </c>
      <c r="E18" s="32">
        <v>202024.06967150999</v>
      </c>
      <c r="F18" s="32">
        <v>37591.959593485102</v>
      </c>
      <c r="G18" s="32">
        <v>202024.06967150999</v>
      </c>
      <c r="H18" s="32">
        <v>0.156884160499595</v>
      </c>
    </row>
    <row r="19" spans="1:8" ht="14.25">
      <c r="A19" s="32">
        <v>18</v>
      </c>
      <c r="B19" s="33">
        <v>32</v>
      </c>
      <c r="C19" s="32">
        <v>14563.084999999999</v>
      </c>
      <c r="D19" s="32">
        <v>233527.35910829701</v>
      </c>
      <c r="E19" s="32">
        <v>212689.601432439</v>
      </c>
      <c r="F19" s="32">
        <v>20837.7576758586</v>
      </c>
      <c r="G19" s="32">
        <v>212689.601432439</v>
      </c>
      <c r="H19" s="32">
        <v>8.9230477128785596E-2</v>
      </c>
    </row>
    <row r="20" spans="1:8" ht="14.25">
      <c r="A20" s="32">
        <v>19</v>
      </c>
      <c r="B20" s="33">
        <v>33</v>
      </c>
      <c r="C20" s="32">
        <v>41329.197999999997</v>
      </c>
      <c r="D20" s="32">
        <v>516785.04222675302</v>
      </c>
      <c r="E20" s="32">
        <v>420251.88005767402</v>
      </c>
      <c r="F20" s="32">
        <v>96533.162169079194</v>
      </c>
      <c r="G20" s="32">
        <v>420251.88005767402</v>
      </c>
      <c r="H20" s="32">
        <v>0.18679558091142001</v>
      </c>
    </row>
    <row r="21" spans="1:8" ht="14.25">
      <c r="A21" s="32">
        <v>20</v>
      </c>
      <c r="B21" s="33">
        <v>34</v>
      </c>
      <c r="C21" s="32">
        <v>44209.531000000003</v>
      </c>
      <c r="D21" s="32">
        <v>229706.81464164599</v>
      </c>
      <c r="E21" s="32">
        <v>162041.65119189501</v>
      </c>
      <c r="F21" s="32">
        <v>67665.163449751199</v>
      </c>
      <c r="G21" s="32">
        <v>162041.65119189501</v>
      </c>
      <c r="H21" s="32">
        <v>0.29457185915582101</v>
      </c>
    </row>
    <row r="22" spans="1:8" ht="14.25">
      <c r="A22" s="32">
        <v>21</v>
      </c>
      <c r="B22" s="33">
        <v>35</v>
      </c>
      <c r="C22" s="32">
        <v>39120.997000000003</v>
      </c>
      <c r="D22" s="32">
        <v>950506.46787964599</v>
      </c>
      <c r="E22" s="32">
        <v>903294.89577828301</v>
      </c>
      <c r="F22" s="32">
        <v>47211.572101362799</v>
      </c>
      <c r="G22" s="32">
        <v>903294.89577828301</v>
      </c>
      <c r="H22" s="32">
        <v>4.9669911459603797E-2</v>
      </c>
    </row>
    <row r="23" spans="1:8" ht="14.25">
      <c r="A23" s="32">
        <v>22</v>
      </c>
      <c r="B23" s="33">
        <v>36</v>
      </c>
      <c r="C23" s="32">
        <v>109065.587</v>
      </c>
      <c r="D23" s="32">
        <v>526076.10539468995</v>
      </c>
      <c r="E23" s="32">
        <v>445403.76433526998</v>
      </c>
      <c r="F23" s="32">
        <v>80672.341059419996</v>
      </c>
      <c r="G23" s="32">
        <v>445403.76433526998</v>
      </c>
      <c r="H23" s="32">
        <v>0.153347282326946</v>
      </c>
    </row>
    <row r="24" spans="1:8" ht="14.25">
      <c r="A24" s="32">
        <v>23</v>
      </c>
      <c r="B24" s="33">
        <v>37</v>
      </c>
      <c r="C24" s="32">
        <v>89714.240000000005</v>
      </c>
      <c r="D24" s="32">
        <v>676844.57078495598</v>
      </c>
      <c r="E24" s="32">
        <v>571266.84015268204</v>
      </c>
      <c r="F24" s="32">
        <v>105577.730632274</v>
      </c>
      <c r="G24" s="32">
        <v>571266.84015268204</v>
      </c>
      <c r="H24" s="32">
        <v>0.15598519244947501</v>
      </c>
    </row>
    <row r="25" spans="1:8" ht="14.25">
      <c r="A25" s="32">
        <v>24</v>
      </c>
      <c r="B25" s="33">
        <v>38</v>
      </c>
      <c r="C25" s="32">
        <v>139414.65900000001</v>
      </c>
      <c r="D25" s="32">
        <v>708014.95497256599</v>
      </c>
      <c r="E25" s="32">
        <v>664921.63270531001</v>
      </c>
      <c r="F25" s="32">
        <v>43093.322267256597</v>
      </c>
      <c r="G25" s="32">
        <v>664921.63270531001</v>
      </c>
      <c r="H25" s="32">
        <v>6.0864988747202899E-2</v>
      </c>
    </row>
    <row r="26" spans="1:8" ht="14.25">
      <c r="A26" s="32">
        <v>25</v>
      </c>
      <c r="B26" s="33">
        <v>39</v>
      </c>
      <c r="C26" s="32">
        <v>85580.55</v>
      </c>
      <c r="D26" s="32">
        <v>121435.611024635</v>
      </c>
      <c r="E26" s="32">
        <v>88381.368663455403</v>
      </c>
      <c r="F26" s="32">
        <v>33054.242361179698</v>
      </c>
      <c r="G26" s="32">
        <v>88381.368663455403</v>
      </c>
      <c r="H26" s="32">
        <v>0.27219562764397098</v>
      </c>
    </row>
    <row r="27" spans="1:8" ht="14.25">
      <c r="A27" s="32">
        <v>26</v>
      </c>
      <c r="B27" s="33">
        <v>40</v>
      </c>
      <c r="C27" s="32">
        <v>2</v>
      </c>
      <c r="D27" s="32">
        <v>7.6923000000000004</v>
      </c>
      <c r="E27" s="32">
        <v>6.1946000000000003</v>
      </c>
      <c r="F27" s="32">
        <v>1.4977</v>
      </c>
      <c r="G27" s="32">
        <v>6.1946000000000003</v>
      </c>
      <c r="H27" s="32">
        <v>0.19470119470119501</v>
      </c>
    </row>
    <row r="28" spans="1:8" ht="14.25">
      <c r="A28" s="32">
        <v>27</v>
      </c>
      <c r="B28" s="33">
        <v>42</v>
      </c>
      <c r="C28" s="32">
        <v>12473.538</v>
      </c>
      <c r="D28" s="32">
        <v>203185.1452</v>
      </c>
      <c r="E28" s="32">
        <v>177654.34109999999</v>
      </c>
      <c r="F28" s="32">
        <v>25530.804100000001</v>
      </c>
      <c r="G28" s="32">
        <v>177654.34109999999</v>
      </c>
      <c r="H28" s="32">
        <v>0.12565290673621499</v>
      </c>
    </row>
    <row r="29" spans="1:8" ht="14.25">
      <c r="A29" s="32">
        <v>28</v>
      </c>
      <c r="B29" s="33">
        <v>75</v>
      </c>
      <c r="C29" s="32">
        <v>389</v>
      </c>
      <c r="D29" s="32">
        <v>200123.94017094001</v>
      </c>
      <c r="E29" s="32">
        <v>198819.547777778</v>
      </c>
      <c r="F29" s="32">
        <v>1304.3923931623899</v>
      </c>
      <c r="G29" s="32">
        <v>198819.547777778</v>
      </c>
      <c r="H29" s="32">
        <v>6.5179228034797799E-3</v>
      </c>
    </row>
    <row r="30" spans="1:8" ht="14.25">
      <c r="A30" s="32">
        <v>29</v>
      </c>
      <c r="B30" s="33">
        <v>76</v>
      </c>
      <c r="C30" s="32">
        <v>2537</v>
      </c>
      <c r="D30" s="32">
        <v>425599.92806666699</v>
      </c>
      <c r="E30" s="32">
        <v>395064.72172222199</v>
      </c>
      <c r="F30" s="32">
        <v>30535.206344444399</v>
      </c>
      <c r="G30" s="32">
        <v>395064.72172222199</v>
      </c>
      <c r="H30" s="32">
        <v>7.1746267634851105E-2</v>
      </c>
    </row>
    <row r="31" spans="1:8" ht="14.25">
      <c r="A31" s="32">
        <v>30</v>
      </c>
      <c r="B31" s="33">
        <v>99</v>
      </c>
      <c r="C31" s="32">
        <v>50</v>
      </c>
      <c r="D31" s="32">
        <v>22358.569850994601</v>
      </c>
      <c r="E31" s="32">
        <v>21642.068376068401</v>
      </c>
      <c r="F31" s="32">
        <v>716.50147492625399</v>
      </c>
      <c r="G31" s="32">
        <v>21642.068376068401</v>
      </c>
      <c r="H31" s="32">
        <v>3.2045943890922898E-2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2013-11-26T00:20:16Z</dcterms:modified>
</cp:coreProperties>
</file>