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D\WORK\步步高\RMS-RA数据核对\RMS-RA部门销售数据核对\表格\"/>
    </mc:Choice>
  </mc:AlternateContent>
  <bookViews>
    <workbookView xWindow="0" yWindow="105" windowWidth="10095" windowHeight="5280"/>
  </bookViews>
  <sheets>
    <sheet name="RMS-RA数据核对" sheetId="2" r:id="rId1"/>
    <sheet name="RA" sheetId="3" r:id="rId2"/>
    <sheet name="RMS" sheetId="4" r:id="rId3"/>
  </sheets>
  <calcPr calcId="152511"/>
</workbook>
</file>

<file path=xl/calcChain.xml><?xml version="1.0" encoding="utf-8"?>
<calcChain xmlns="http://schemas.openxmlformats.org/spreadsheetml/2006/main">
  <c r="H39" i="2" l="1"/>
  <c r="F39" i="2"/>
  <c r="E39" i="2"/>
  <c r="G39" i="2" s="1"/>
  <c r="L39" i="2" s="1"/>
  <c r="K39" i="2" l="1"/>
  <c r="F37" i="2"/>
  <c r="F38" i="2"/>
  <c r="F33" i="2"/>
  <c r="F34" i="2"/>
  <c r="E37" i="2"/>
  <c r="K37" i="2" s="1"/>
  <c r="E38" i="2"/>
  <c r="E34" i="2"/>
  <c r="E33" i="2"/>
  <c r="F40" i="2"/>
  <c r="E13" i="2"/>
  <c r="F36" i="2"/>
  <c r="F35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4" i="2"/>
  <c r="E40" i="2"/>
  <c r="E36" i="2"/>
  <c r="E35" i="2"/>
  <c r="E6" i="2"/>
  <c r="E7" i="2"/>
  <c r="E8" i="2"/>
  <c r="E9" i="2"/>
  <c r="E10" i="2"/>
  <c r="E11" i="2"/>
  <c r="E12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K32" i="2" s="1"/>
  <c r="E5" i="2"/>
  <c r="E4" i="2"/>
  <c r="I31" i="2"/>
  <c r="I35" i="2"/>
  <c r="I36" i="2"/>
  <c r="I40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1" i="2"/>
  <c r="J35" i="2"/>
  <c r="J36" i="2"/>
  <c r="J40" i="2"/>
  <c r="E3" i="2"/>
  <c r="F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A4" i="2"/>
  <c r="H30" i="2"/>
  <c r="H31" i="2"/>
  <c r="H32" i="2"/>
  <c r="H33" i="2"/>
  <c r="H34" i="2"/>
  <c r="H35" i="2"/>
  <c r="H36" i="2"/>
  <c r="H37" i="2"/>
  <c r="H38" i="2"/>
  <c r="H40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" i="2"/>
  <c r="G35" i="2" l="1"/>
  <c r="L35" i="2" s="1"/>
  <c r="G36" i="2"/>
  <c r="L36" i="2" s="1"/>
  <c r="G31" i="2"/>
  <c r="L31" i="2" s="1"/>
  <c r="G40" i="2"/>
  <c r="L40" i="2" s="1"/>
  <c r="G37" i="2"/>
  <c r="L37" i="2" s="1"/>
  <c r="G33" i="2"/>
  <c r="L33" i="2" s="1"/>
  <c r="G30" i="2"/>
  <c r="L30" i="2" s="1"/>
  <c r="G38" i="2"/>
  <c r="L38" i="2" s="1"/>
  <c r="G34" i="2"/>
  <c r="L34" i="2" s="1"/>
  <c r="K38" i="2"/>
  <c r="K34" i="2"/>
  <c r="G29" i="2"/>
  <c r="L29" i="2" s="1"/>
  <c r="G32" i="2"/>
  <c r="L32" i="2" s="1"/>
  <c r="K33" i="2"/>
  <c r="I3" i="2"/>
  <c r="K3" i="2" s="1"/>
  <c r="K30" i="2"/>
  <c r="K5" i="2"/>
  <c r="K7" i="2"/>
  <c r="K40" i="2"/>
  <c r="G19" i="2"/>
  <c r="L19" i="2" s="1"/>
  <c r="G11" i="2"/>
  <c r="L11" i="2" s="1"/>
  <c r="G7" i="2"/>
  <c r="L7" i="2" s="1"/>
  <c r="G5" i="2"/>
  <c r="L5" i="2" s="1"/>
  <c r="K36" i="2"/>
  <c r="K28" i="2"/>
  <c r="K26" i="2"/>
  <c r="K24" i="2"/>
  <c r="K22" i="2"/>
  <c r="K20" i="2"/>
  <c r="K18" i="2"/>
  <c r="K16" i="2"/>
  <c r="K14" i="2"/>
  <c r="K12" i="2"/>
  <c r="K10" i="2"/>
  <c r="K8" i="2"/>
  <c r="K6" i="2"/>
  <c r="K4" i="2"/>
  <c r="K23" i="2"/>
  <c r="K21" i="2"/>
  <c r="G27" i="2"/>
  <c r="L27" i="2" s="1"/>
  <c r="G23" i="2"/>
  <c r="L23" i="2" s="1"/>
  <c r="G21" i="2"/>
  <c r="L21" i="2" s="1"/>
  <c r="G18" i="2"/>
  <c r="L18" i="2" s="1"/>
  <c r="K29" i="2"/>
  <c r="K15" i="2"/>
  <c r="K13" i="2"/>
  <c r="G26" i="2"/>
  <c r="L26" i="2" s="1"/>
  <c r="G15" i="2"/>
  <c r="L15" i="2" s="1"/>
  <c r="G13" i="2"/>
  <c r="L13" i="2" s="1"/>
  <c r="G10" i="2"/>
  <c r="L10" i="2" s="1"/>
  <c r="G4" i="2"/>
  <c r="L4" i="2" s="1"/>
  <c r="K35" i="2"/>
  <c r="K31" i="2"/>
  <c r="K27" i="2"/>
  <c r="K25" i="2"/>
  <c r="K19" i="2"/>
  <c r="K17" i="2"/>
  <c r="K11" i="2"/>
  <c r="K9" i="2"/>
  <c r="G25" i="2"/>
  <c r="L25" i="2" s="1"/>
  <c r="G22" i="2"/>
  <c r="L22" i="2" s="1"/>
  <c r="G17" i="2"/>
  <c r="L17" i="2" s="1"/>
  <c r="G14" i="2"/>
  <c r="L14" i="2" s="1"/>
  <c r="G9" i="2"/>
  <c r="L9" i="2" s="1"/>
  <c r="G6" i="2"/>
  <c r="L6" i="2" s="1"/>
  <c r="G28" i="2"/>
  <c r="L28" i="2" s="1"/>
  <c r="G24" i="2"/>
  <c r="L24" i="2" s="1"/>
  <c r="G20" i="2"/>
  <c r="L20" i="2" s="1"/>
  <c r="G16" i="2"/>
  <c r="L16" i="2" s="1"/>
  <c r="G12" i="2"/>
  <c r="L12" i="2" s="1"/>
  <c r="G8" i="2"/>
  <c r="L8" i="2" s="1"/>
  <c r="J3" i="2"/>
  <c r="G3" i="2"/>
  <c r="L3" i="2" l="1"/>
</calcChain>
</file>

<file path=xl/sharedStrings.xml><?xml version="1.0" encoding="utf-8"?>
<sst xmlns="http://schemas.openxmlformats.org/spreadsheetml/2006/main" count="116" uniqueCount="73">
  <si>
    <t>日销售总额</t>
  </si>
  <si>
    <t>当日扫描毛利额</t>
  </si>
  <si>
    <t>当日毛利率</t>
  </si>
  <si>
    <t>天</t>
  </si>
  <si>
    <t>部门</t>
  </si>
  <si>
    <t>合计</t>
  </si>
  <si>
    <t>12-家庭用品</t>
  </si>
  <si>
    <t>13-学习、文化用品</t>
  </si>
  <si>
    <t>14-休闲用品</t>
  </si>
  <si>
    <t>15-DIY课</t>
  </si>
  <si>
    <t>16-床上用品</t>
  </si>
  <si>
    <t>17-纺织</t>
  </si>
  <si>
    <t>18-服饰</t>
  </si>
  <si>
    <t>19-鞋类</t>
  </si>
  <si>
    <t>21-饮料</t>
  </si>
  <si>
    <t>22-烟酒</t>
  </si>
  <si>
    <t>23-休闲食品</t>
  </si>
  <si>
    <t>24-冲调饮品</t>
  </si>
  <si>
    <t>25-粮油</t>
  </si>
  <si>
    <t>26-南北罐头</t>
  </si>
  <si>
    <t>27-冷冻冷藏</t>
  </si>
  <si>
    <t>29-日化</t>
  </si>
  <si>
    <t>31-熟食</t>
  </si>
  <si>
    <t>32-水产</t>
  </si>
  <si>
    <t>33-干杂</t>
  </si>
  <si>
    <t>34-面包</t>
  </si>
  <si>
    <t>35-鲜肉</t>
  </si>
  <si>
    <t>36-蔬菜</t>
  </si>
  <si>
    <t>37-水果</t>
  </si>
  <si>
    <t>38-米蛋</t>
  </si>
  <si>
    <t>39-面点</t>
  </si>
  <si>
    <t>40-原材料</t>
  </si>
  <si>
    <t>42-冻品</t>
  </si>
  <si>
    <t>75-手机数码部</t>
  </si>
  <si>
    <t>76-小家电</t>
  </si>
  <si>
    <t>99-专柜</t>
  </si>
  <si>
    <t>41-周转筐</t>
  </si>
  <si>
    <t>71-黑电</t>
  </si>
  <si>
    <t>72-空调</t>
  </si>
  <si>
    <t>73-冰箱</t>
  </si>
  <si>
    <t>77-洗衣机</t>
  </si>
  <si>
    <t>78-厨卫</t>
  </si>
  <si>
    <t>AMT</t>
    <phoneticPr fontId="23" type="noConversion"/>
  </si>
  <si>
    <t>COST</t>
    <phoneticPr fontId="23" type="noConversion"/>
  </si>
  <si>
    <t>成本</t>
    <phoneticPr fontId="23" type="noConversion"/>
  </si>
  <si>
    <t>销售金额差异</t>
    <phoneticPr fontId="23" type="noConversion"/>
  </si>
  <si>
    <t>销售成本差异</t>
    <phoneticPr fontId="23" type="noConversion"/>
  </si>
  <si>
    <t>销售日报表</t>
  </si>
  <si>
    <t>以门店、商品为视角，综合分析销售金额、销售毛利及客流量增长率的变化情况</t>
  </si>
  <si>
    <t>同期日销售总额</t>
  </si>
  <si>
    <t>日销售增长</t>
  </si>
  <si>
    <t>同期扫描毛利额</t>
  </si>
  <si>
    <t>同期日毛利率</t>
  </si>
  <si>
    <t>扫描毛利率增长</t>
  </si>
  <si>
    <t>月初至今销售总额</t>
  </si>
  <si>
    <t>年初至今销售总额</t>
  </si>
  <si>
    <t>客流量增长率</t>
  </si>
  <si>
    <t>当日客单价</t>
  </si>
  <si>
    <t>昨日客单价</t>
  </si>
  <si>
    <t>客单价增长率</t>
  </si>
  <si>
    <t>销售预算金额</t>
  </si>
  <si>
    <t>销售预算完成率</t>
  </si>
  <si>
    <t>客流量</t>
  </si>
  <si>
    <t>昨天客流量</t>
  </si>
  <si>
    <t xml:space="preserve">   </t>
  </si>
  <si>
    <t>DEPT</t>
  </si>
  <si>
    <t>QTY</t>
  </si>
  <si>
    <t>AMT</t>
  </si>
  <si>
    <t>COST</t>
  </si>
  <si>
    <t>PROFIT</t>
  </si>
  <si>
    <t>PROFIT_RATE</t>
  </si>
  <si>
    <t>910-市场部</t>
  </si>
  <si>
    <r>
      <t>910-</t>
    </r>
    <r>
      <rPr>
        <sz val="8"/>
        <color rgb="FF000000"/>
        <rFont val="宋体"/>
        <family val="3"/>
        <charset val="134"/>
      </rPr>
      <t>市场部</t>
    </r>
    <phoneticPr fontId="2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</si>
</sst>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.00&quot;%&quot;"/>
    <numFmt numFmtId="177" formatCode="0.00_ "/>
  </numFmts>
  <fonts count="35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u/>
      <sz val="8"/>
      <color rgb="FF0000FF"/>
      <name val="宋体"/>
      <family val="2"/>
      <scheme val="minor"/>
    </font>
    <font>
      <u/>
      <sz val="8"/>
      <color rgb="FF800080"/>
      <name val="宋体"/>
      <family val="2"/>
      <scheme val="minor"/>
    </font>
    <font>
      <sz val="8"/>
      <color theme="1"/>
      <name val="Arial"/>
      <family val="2"/>
    </font>
    <font>
      <sz val="8"/>
      <color rgb="FF000000"/>
      <name val="Tahoma"/>
      <family val="2"/>
    </font>
    <font>
      <b/>
      <sz val="8"/>
      <color rgb="FF000000"/>
      <name val="Tahoma"/>
      <family val="2"/>
    </font>
    <font>
      <sz val="9"/>
      <name val="宋体"/>
      <family val="2"/>
      <charset val="134"/>
      <scheme val="minor"/>
    </font>
    <font>
      <sz val="8"/>
      <color rgb="FF000000"/>
      <name val="宋体"/>
      <family val="3"/>
      <charset val="134"/>
    </font>
    <font>
      <sz val="8"/>
      <color theme="1"/>
      <name val="宋体"/>
      <family val="3"/>
      <charset val="134"/>
    </font>
    <font>
      <b/>
      <sz val="10"/>
      <color rgb="FF333399"/>
      <name val="Arial"/>
      <family val="2"/>
    </font>
    <font>
      <sz val="10"/>
      <color indexed="64"/>
      <name val="Arial"/>
      <family val="2"/>
    </font>
    <font>
      <sz val="10"/>
      <color indexed="64"/>
      <name val="Arial"/>
      <family val="2"/>
    </font>
    <font>
      <sz val="10"/>
      <color indexed="64"/>
      <name val="Arial"/>
      <family val="2"/>
    </font>
    <font>
      <sz val="10"/>
      <color indexed="64"/>
      <name val="Arial"/>
      <family val="2"/>
    </font>
    <font>
      <b/>
      <sz val="9"/>
      <color indexed="64"/>
      <name val="Segoe UI"/>
      <family val="2"/>
    </font>
    <font>
      <sz val="9"/>
      <color indexed="64"/>
      <name val="Segoe UI"/>
      <family val="2"/>
    </font>
    <font>
      <sz val="8"/>
      <color rgb="FF333399"/>
      <name val="Arial"/>
      <family val="2"/>
    </font>
    <font>
      <sz val="18"/>
      <color theme="3"/>
      <name val="宋体"/>
      <family val="2"/>
      <charset val="134"/>
      <scheme val="maj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EF"/>
        <bgColor indexed="64"/>
      </patternFill>
    </fill>
    <fill>
      <patternFill patternType="solid">
        <fgColor rgb="FFF3F2E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979991"/>
      </left>
      <right/>
      <top style="medium">
        <color rgb="FF979991"/>
      </top>
      <bottom/>
      <diagonal/>
    </border>
    <border>
      <left/>
      <right/>
      <top style="medium">
        <color rgb="FF979991"/>
      </top>
      <bottom/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/>
      <diagonal/>
    </border>
    <border>
      <left style="medium">
        <color rgb="FF979991"/>
      </left>
      <right/>
      <top style="medium">
        <color rgb="FF979991"/>
      </top>
      <bottom style="medium">
        <color rgb="FF979991"/>
      </bottom>
      <diagonal/>
    </border>
    <border>
      <left/>
      <right/>
      <top style="medium">
        <color rgb="FF979991"/>
      </top>
      <bottom style="medium">
        <color rgb="FF979991"/>
      </bottom>
      <diagonal/>
    </border>
    <border>
      <left/>
      <right style="medium">
        <color rgb="FF979991"/>
      </right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/>
      <bottom/>
      <diagonal/>
    </border>
    <border>
      <left style="medium">
        <color rgb="FF979991"/>
      </left>
      <right style="medium">
        <color rgb="FF979991"/>
      </right>
      <top/>
      <bottom style="medium">
        <color rgb="FF97999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rgb="FF6666CC"/>
      </bottom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 style="medium">
        <color rgb="FF979991"/>
      </bottom>
      <diagonal/>
    </border>
  </borders>
  <cellStyleXfs count="5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7" fillId="0" borderId="0"/>
    <xf numFmtId="0" fontId="28" fillId="0" borderId="0"/>
    <xf numFmtId="0" fontId="28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30" fillId="0" borderId="0"/>
    <xf numFmtId="0" fontId="34" fillId="0" borderId="0" applyNumberFormat="0" applyFill="0" applyBorder="0" applyAlignment="0" applyProtection="0">
      <alignment vertical="center"/>
    </xf>
  </cellStyleXfs>
  <cellXfs count="76">
    <xf numFmtId="0" fontId="0" fillId="0" borderId="0" xfId="0">
      <alignment vertical="center"/>
    </xf>
    <xf numFmtId="0" fontId="20" fillId="0" borderId="0" xfId="0" applyFont="1">
      <alignment vertical="center"/>
    </xf>
    <xf numFmtId="177" fontId="20" fillId="0" borderId="0" xfId="0" applyNumberFormat="1" applyFont="1">
      <alignment vertical="center"/>
    </xf>
    <xf numFmtId="0" fontId="0" fillId="0" borderId="0" xfId="0" applyAlignment="1"/>
    <xf numFmtId="0" fontId="20" fillId="0" borderId="0" xfId="0" applyNumberFormat="1" applyFont="1">
      <alignment vertical="center"/>
    </xf>
    <xf numFmtId="0" fontId="21" fillId="0" borderId="18" xfId="0" applyFont="1" applyBorder="1" applyAlignment="1">
      <alignment wrapText="1"/>
    </xf>
    <xf numFmtId="0" fontId="21" fillId="0" borderId="18" xfId="0" applyNumberFormat="1" applyFont="1" applyBorder="1" applyAlignment="1">
      <alignment wrapText="1"/>
    </xf>
    <xf numFmtId="0" fontId="20" fillId="0" borderId="18" xfId="0" applyFont="1" applyBorder="1" applyAlignment="1">
      <alignment wrapText="1"/>
    </xf>
    <xf numFmtId="0" fontId="20" fillId="0" borderId="18" xfId="0" applyFont="1" applyBorder="1" applyAlignment="1">
      <alignment horizontal="right" vertical="center" wrapText="1"/>
    </xf>
    <xf numFmtId="49" fontId="21" fillId="36" borderId="18" xfId="0" applyNumberFormat="1" applyFont="1" applyFill="1" applyBorder="1" applyAlignment="1">
      <alignment vertical="center" wrapText="1"/>
    </xf>
    <xf numFmtId="49" fontId="24" fillId="37" borderId="18" xfId="0" applyNumberFormat="1" applyFont="1" applyFill="1" applyBorder="1" applyAlignment="1">
      <alignment horizontal="center" vertical="center" wrapText="1"/>
    </xf>
    <xf numFmtId="0" fontId="21" fillId="33" borderId="18" xfId="0" applyFont="1" applyFill="1" applyBorder="1" applyAlignment="1">
      <alignment vertical="center" wrapText="1"/>
    </xf>
    <xf numFmtId="0" fontId="21" fillId="33" borderId="18" xfId="0" applyNumberFormat="1" applyFont="1" applyFill="1" applyBorder="1" applyAlignment="1">
      <alignment vertical="center" wrapText="1"/>
    </xf>
    <xf numFmtId="0" fontId="21" fillId="36" borderId="18" xfId="0" applyFont="1" applyFill="1" applyBorder="1" applyAlignment="1">
      <alignment vertical="center" wrapText="1"/>
    </xf>
    <xf numFmtId="0" fontId="21" fillId="37" borderId="18" xfId="0" applyFont="1" applyFill="1" applyBorder="1" applyAlignment="1">
      <alignment vertical="center" wrapText="1"/>
    </xf>
    <xf numFmtId="4" fontId="21" fillId="36" borderId="18" xfId="0" applyNumberFormat="1" applyFont="1" applyFill="1" applyBorder="1" applyAlignment="1">
      <alignment horizontal="right" vertical="top" wrapText="1"/>
    </xf>
    <xf numFmtId="4" fontId="21" fillId="37" borderId="18" xfId="0" applyNumberFormat="1" applyFont="1" applyFill="1" applyBorder="1" applyAlignment="1">
      <alignment horizontal="right" vertical="top" wrapText="1"/>
    </xf>
    <xf numFmtId="177" fontId="20" fillId="36" borderId="18" xfId="0" applyNumberFormat="1" applyFont="1" applyFill="1" applyBorder="1" applyAlignment="1">
      <alignment horizontal="center" vertical="center"/>
    </xf>
    <xf numFmtId="177" fontId="20" fillId="37" borderId="18" xfId="0" applyNumberFormat="1" applyFont="1" applyFill="1" applyBorder="1" applyAlignment="1">
      <alignment horizontal="center" vertical="center"/>
    </xf>
    <xf numFmtId="177" fontId="25" fillId="0" borderId="18" xfId="0" applyNumberFormat="1" applyFont="1" applyBorder="1">
      <alignment vertical="center"/>
    </xf>
    <xf numFmtId="177" fontId="20" fillId="36" borderId="18" xfId="0" applyNumberFormat="1" applyFont="1" applyFill="1" applyBorder="1">
      <alignment vertical="center"/>
    </xf>
    <xf numFmtId="177" fontId="20" fillId="37" borderId="18" xfId="0" applyNumberFormat="1" applyFont="1" applyFill="1" applyBorder="1">
      <alignment vertical="center"/>
    </xf>
    <xf numFmtId="177" fontId="20" fillId="0" borderId="18" xfId="0" applyNumberFormat="1" applyFont="1" applyBorder="1">
      <alignment vertical="center"/>
    </xf>
    <xf numFmtId="49" fontId="21" fillId="0" borderId="18" xfId="0" applyNumberFormat="1" applyFont="1" applyFill="1" applyBorder="1" applyAlignment="1">
      <alignment vertical="center" wrapText="1"/>
    </xf>
    <xf numFmtId="0" fontId="21" fillId="0" borderId="18" xfId="0" applyFont="1" applyFill="1" applyBorder="1" applyAlignment="1">
      <alignment vertical="center" wrapText="1"/>
    </xf>
    <xf numFmtId="4" fontId="21" fillId="0" borderId="18" xfId="0" applyNumberFormat="1" applyFont="1" applyFill="1" applyBorder="1" applyAlignment="1">
      <alignment horizontal="right" vertical="top" wrapText="1"/>
    </xf>
    <xf numFmtId="0" fontId="20" fillId="0" borderId="0" xfId="0" applyFont="1" applyFill="1">
      <alignment vertical="center"/>
    </xf>
    <xf numFmtId="176" fontId="21" fillId="0" borderId="18" xfId="0" applyNumberFormat="1" applyFont="1" applyFill="1" applyBorder="1" applyAlignment="1">
      <alignment horizontal="right" vertical="top" wrapText="1"/>
    </xf>
    <xf numFmtId="0" fontId="0" fillId="0" borderId="0" xfId="0" applyNumberFormat="1" applyAlignment="1"/>
    <xf numFmtId="1" fontId="0" fillId="0" borderId="0" xfId="0" applyNumberFormat="1" applyAlignment="1"/>
    <xf numFmtId="0" fontId="31" fillId="0" borderId="0" xfId="0" applyNumberFormat="1" applyFont="1" applyAlignment="1"/>
    <xf numFmtId="1" fontId="31" fillId="0" borderId="0" xfId="0" applyNumberFormat="1" applyFont="1" applyAlignment="1"/>
    <xf numFmtId="0" fontId="32" fillId="0" borderId="0" xfId="0" applyNumberFormat="1" applyFont="1" applyAlignment="1"/>
    <xf numFmtId="1" fontId="32" fillId="0" borderId="0" xfId="0" applyNumberFormat="1" applyFont="1" applyAlignment="1"/>
    <xf numFmtId="0" fontId="20" fillId="0" borderId="0" xfId="0" applyFont="1">
      <alignment vertical="center"/>
    </xf>
    <xf numFmtId="0" fontId="20" fillId="0" borderId="0" xfId="0" applyFont="1">
      <alignment vertical="center"/>
    </xf>
    <xf numFmtId="0" fontId="20" fillId="0" borderId="0" xfId="0" applyFont="1">
      <alignment vertical="center"/>
    </xf>
    <xf numFmtId="49" fontId="21" fillId="33" borderId="18" xfId="0" applyNumberFormat="1" applyFont="1" applyFill="1" applyBorder="1" applyAlignment="1">
      <alignment horizontal="left" vertical="top" wrapText="1"/>
    </xf>
    <xf numFmtId="0" fontId="21" fillId="33" borderId="18" xfId="0" applyFont="1" applyFill="1" applyBorder="1" applyAlignment="1">
      <alignment vertical="center" wrapText="1"/>
    </xf>
    <xf numFmtId="49" fontId="22" fillId="33" borderId="18" xfId="0" applyNumberFormat="1" applyFont="1" applyFill="1" applyBorder="1" applyAlignment="1">
      <alignment horizontal="left" vertical="top" wrapText="1"/>
    </xf>
    <xf numFmtId="14" fontId="21" fillId="33" borderId="18" xfId="0" applyNumberFormat="1" applyFont="1" applyFill="1" applyBorder="1" applyAlignment="1">
      <alignment vertical="center" wrapText="1"/>
    </xf>
    <xf numFmtId="0" fontId="20" fillId="0" borderId="0" xfId="0" applyFont="1" applyAlignment="1">
      <alignment wrapText="1"/>
    </xf>
    <xf numFmtId="0" fontId="20" fillId="0" borderId="19" xfId="0" applyFont="1" applyBorder="1" applyAlignment="1">
      <alignment wrapText="1"/>
    </xf>
    <xf numFmtId="0" fontId="20" fillId="0" borderId="0" xfId="0" applyFont="1" applyAlignment="1">
      <alignment horizontal="right" vertical="center" wrapText="1"/>
    </xf>
    <xf numFmtId="0" fontId="21" fillId="33" borderId="13" xfId="0" applyFont="1" applyFill="1" applyBorder="1" applyAlignment="1">
      <alignment vertical="center" wrapText="1"/>
    </xf>
    <xf numFmtId="0" fontId="21" fillId="33" borderId="15" xfId="0" applyFont="1" applyFill="1" applyBorder="1" applyAlignment="1">
      <alignment vertical="center" wrapText="1"/>
    </xf>
    <xf numFmtId="49" fontId="22" fillId="33" borderId="13" xfId="0" applyNumberFormat="1" applyFont="1" applyFill="1" applyBorder="1" applyAlignment="1">
      <alignment horizontal="left" vertical="top" wrapText="1"/>
    </xf>
    <xf numFmtId="49" fontId="22" fillId="33" borderId="14" xfId="0" applyNumberFormat="1" applyFont="1" applyFill="1" applyBorder="1" applyAlignment="1">
      <alignment horizontal="left" vertical="top" wrapText="1"/>
    </xf>
    <xf numFmtId="49" fontId="22" fillId="33" borderId="15" xfId="0" applyNumberFormat="1" applyFont="1" applyFill="1" applyBorder="1" applyAlignment="1">
      <alignment horizontal="left" vertical="top" wrapText="1"/>
    </xf>
    <xf numFmtId="14" fontId="21" fillId="33" borderId="12" xfId="0" applyNumberFormat="1" applyFont="1" applyFill="1" applyBorder="1" applyAlignment="1">
      <alignment vertical="center" wrapText="1"/>
    </xf>
    <xf numFmtId="14" fontId="21" fillId="33" borderId="16" xfId="0" applyNumberFormat="1" applyFont="1" applyFill="1" applyBorder="1" applyAlignment="1">
      <alignment vertical="center" wrapText="1"/>
    </xf>
    <xf numFmtId="14" fontId="21" fillId="33" borderId="17" xfId="0" applyNumberFormat="1" applyFont="1" applyFill="1" applyBorder="1" applyAlignment="1">
      <alignment vertical="center" wrapText="1"/>
    </xf>
    <xf numFmtId="49" fontId="21" fillId="33" borderId="13" xfId="0" applyNumberFormat="1" applyFont="1" applyFill="1" applyBorder="1" applyAlignment="1">
      <alignment horizontal="left" vertical="top" wrapText="1"/>
    </xf>
    <xf numFmtId="49" fontId="21" fillId="33" borderId="15" xfId="0" applyNumberFormat="1" applyFont="1" applyFill="1" applyBorder="1" applyAlignment="1">
      <alignment horizontal="left" vertical="top" wrapText="1"/>
    </xf>
    <xf numFmtId="0" fontId="0" fillId="0" borderId="0" xfId="0">
      <alignment vertical="center"/>
    </xf>
    <xf numFmtId="0" fontId="26" fillId="0" borderId="0" xfId="0" applyFont="1" applyAlignment="1">
      <alignment horizontal="left" wrapText="1"/>
    </xf>
    <xf numFmtId="0" fontId="33" fillId="0" borderId="19" xfId="0" applyFont="1" applyBorder="1" applyAlignment="1">
      <alignment horizontal="left" vertical="center" wrapText="1"/>
    </xf>
    <xf numFmtId="0" fontId="21" fillId="0" borderId="10" xfId="0" applyFont="1" applyBorder="1" applyAlignment="1">
      <alignment wrapText="1"/>
    </xf>
    <xf numFmtId="0" fontId="20" fillId="0" borderId="11" xfId="0" applyFont="1" applyBorder="1" applyAlignment="1">
      <alignment wrapText="1"/>
    </xf>
    <xf numFmtId="0" fontId="20" fillId="0" borderId="11" xfId="0" applyFont="1" applyBorder="1" applyAlignment="1">
      <alignment horizontal="right" vertical="center" wrapText="1"/>
    </xf>
    <xf numFmtId="49" fontId="21" fillId="33" borderId="10" xfId="0" applyNumberFormat="1" applyFont="1" applyFill="1" applyBorder="1" applyAlignment="1">
      <alignment vertical="center" wrapText="1"/>
    </xf>
    <xf numFmtId="49" fontId="21" fillId="33" borderId="12" xfId="0" applyNumberFormat="1" applyFont="1" applyFill="1" applyBorder="1" applyAlignment="1">
      <alignment vertical="center" wrapText="1"/>
    </xf>
    <xf numFmtId="0" fontId="21" fillId="33" borderId="10" xfId="0" applyFont="1" applyFill="1" applyBorder="1" applyAlignment="1">
      <alignment vertical="center" wrapText="1"/>
    </xf>
    <xf numFmtId="0" fontId="21" fillId="33" borderId="12" xfId="0" applyFont="1" applyFill="1" applyBorder="1" applyAlignment="1">
      <alignment vertical="center" wrapText="1"/>
    </xf>
    <xf numFmtId="4" fontId="22" fillId="34" borderId="10" xfId="0" applyNumberFormat="1" applyFont="1" applyFill="1" applyBorder="1" applyAlignment="1">
      <alignment horizontal="right" vertical="top" wrapText="1"/>
    </xf>
    <xf numFmtId="176" fontId="22" fillId="34" borderId="10" xfId="0" applyNumberFormat="1" applyFont="1" applyFill="1" applyBorder="1" applyAlignment="1">
      <alignment horizontal="right" vertical="top" wrapText="1"/>
    </xf>
    <xf numFmtId="176" fontId="22" fillId="34" borderId="12" xfId="0" applyNumberFormat="1" applyFont="1" applyFill="1" applyBorder="1" applyAlignment="1">
      <alignment horizontal="right" vertical="top" wrapText="1"/>
    </xf>
    <xf numFmtId="4" fontId="21" fillId="35" borderId="10" xfId="0" applyNumberFormat="1" applyFont="1" applyFill="1" applyBorder="1" applyAlignment="1">
      <alignment horizontal="right" vertical="top" wrapText="1"/>
    </xf>
    <xf numFmtId="176" fontId="21" fillId="35" borderId="10" xfId="0" applyNumberFormat="1" applyFont="1" applyFill="1" applyBorder="1" applyAlignment="1">
      <alignment horizontal="right" vertical="top" wrapText="1"/>
    </xf>
    <xf numFmtId="176" fontId="21" fillId="35" borderId="12" xfId="0" applyNumberFormat="1" applyFont="1" applyFill="1" applyBorder="1" applyAlignment="1">
      <alignment horizontal="right" vertical="top" wrapText="1"/>
    </xf>
    <xf numFmtId="0" fontId="21" fillId="35" borderId="10" xfId="0" applyFont="1" applyFill="1" applyBorder="1" applyAlignment="1">
      <alignment horizontal="right" vertical="top" wrapText="1"/>
    </xf>
    <xf numFmtId="0" fontId="21" fillId="35" borderId="12" xfId="0" applyFont="1" applyFill="1" applyBorder="1" applyAlignment="1">
      <alignment horizontal="right" vertical="top" wrapText="1"/>
    </xf>
    <xf numFmtId="4" fontId="21" fillId="35" borderId="13" xfId="0" applyNumberFormat="1" applyFont="1" applyFill="1" applyBorder="1" applyAlignment="1">
      <alignment horizontal="right" vertical="top" wrapText="1"/>
    </xf>
    <xf numFmtId="0" fontId="21" fillId="35" borderId="13" xfId="0" applyFont="1" applyFill="1" applyBorder="1" applyAlignment="1">
      <alignment horizontal="right" vertical="top" wrapText="1"/>
    </xf>
    <xf numFmtId="176" fontId="21" fillId="35" borderId="13" xfId="0" applyNumberFormat="1" applyFont="1" applyFill="1" applyBorder="1" applyAlignment="1">
      <alignment horizontal="right" vertical="top" wrapText="1"/>
    </xf>
    <xf numFmtId="176" fontId="21" fillId="35" borderId="20" xfId="0" applyNumberFormat="1" applyFont="1" applyFill="1" applyBorder="1" applyAlignment="1">
      <alignment horizontal="right" vertical="top" wrapText="1"/>
    </xf>
  </cellXfs>
  <cellStyles count="54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标题 5" xfId="53"/>
    <cellStyle name="差" xfId="7" builtinId="27" customBuiltin="1"/>
    <cellStyle name="常规" xfId="0" builtinId="0"/>
    <cellStyle name="常规 10" xfId="52"/>
    <cellStyle name="常规 2" xfId="44"/>
    <cellStyle name="常规 3" xfId="45"/>
    <cellStyle name="常规 4" xfId="47"/>
    <cellStyle name="常规 5" xfId="46"/>
    <cellStyle name="常规 6" xfId="48"/>
    <cellStyle name="常规 7" xfId="49"/>
    <cellStyle name="常规 8" xfId="50"/>
    <cellStyle name="常规 9" xfId="51"/>
    <cellStyle name="超链接" xfId="42" builtinId="8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已访问的超链接" xfId="43" builtinId="9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17" Type="http://schemas.openxmlformats.org/officeDocument/2006/relationships/hyperlink" Target="cid:9ef219a32" TargetMode="External"/><Relationship Id="rId299" Type="http://schemas.openxmlformats.org/officeDocument/2006/relationships/hyperlink" Target="cid:fe112e742" TargetMode="External"/><Relationship Id="rId21" Type="http://schemas.openxmlformats.org/officeDocument/2006/relationships/hyperlink" Target="cid:97a5ff112" TargetMode="External"/><Relationship Id="rId63" Type="http://schemas.openxmlformats.org/officeDocument/2006/relationships/hyperlink" Target="cid:38d18ad2" TargetMode="External"/><Relationship Id="rId159" Type="http://schemas.openxmlformats.org/officeDocument/2006/relationships/hyperlink" Target="cid:241931c2" TargetMode="External"/><Relationship Id="rId324" Type="http://schemas.openxmlformats.org/officeDocument/2006/relationships/image" Target="cid:756b0d1e13" TargetMode="External"/><Relationship Id="rId366" Type="http://schemas.openxmlformats.org/officeDocument/2006/relationships/image" Target="cid:238fd07013" TargetMode="External"/><Relationship Id="rId170" Type="http://schemas.openxmlformats.org/officeDocument/2006/relationships/image" Target="cid:1600d1f413" TargetMode="External"/><Relationship Id="rId226" Type="http://schemas.openxmlformats.org/officeDocument/2006/relationships/image" Target="cid:fd1fb7e513" TargetMode="External"/><Relationship Id="rId433" Type="http://schemas.openxmlformats.org/officeDocument/2006/relationships/hyperlink" Target="cid:c4a27c992" TargetMode="External"/><Relationship Id="rId268" Type="http://schemas.openxmlformats.org/officeDocument/2006/relationships/image" Target="cid:96e6abaa13" TargetMode="External"/><Relationship Id="rId32" Type="http://schemas.openxmlformats.org/officeDocument/2006/relationships/image" Target="cid:a711f73213" TargetMode="External"/><Relationship Id="rId74" Type="http://schemas.openxmlformats.org/officeDocument/2006/relationships/image" Target="cid:1338c59c13" TargetMode="External"/><Relationship Id="rId128" Type="http://schemas.openxmlformats.org/officeDocument/2006/relationships/image" Target="cid:b8b36ae913" TargetMode="External"/><Relationship Id="rId335" Type="http://schemas.openxmlformats.org/officeDocument/2006/relationships/hyperlink" Target="cid:9876b3b82" TargetMode="External"/><Relationship Id="rId377" Type="http://schemas.openxmlformats.org/officeDocument/2006/relationships/hyperlink" Target="cid:51e44a822" TargetMode="External"/><Relationship Id="rId5" Type="http://schemas.openxmlformats.org/officeDocument/2006/relationships/hyperlink" Target="cid:738f7e472" TargetMode="External"/><Relationship Id="rId181" Type="http://schemas.openxmlformats.org/officeDocument/2006/relationships/hyperlink" Target="cid:482d44f62" TargetMode="External"/><Relationship Id="rId237" Type="http://schemas.openxmlformats.org/officeDocument/2006/relationships/hyperlink" Target="cid:207b4f192" TargetMode="External"/><Relationship Id="rId402" Type="http://schemas.openxmlformats.org/officeDocument/2006/relationships/image" Target="cid:3ec6719313" TargetMode="External"/><Relationship Id="rId279" Type="http://schemas.openxmlformats.org/officeDocument/2006/relationships/hyperlink" Target="cid:c02295e22" TargetMode="External"/><Relationship Id="rId444" Type="http://schemas.openxmlformats.org/officeDocument/2006/relationships/image" Target="cid:de6f2c0e13" TargetMode="External"/><Relationship Id="rId43" Type="http://schemas.openxmlformats.org/officeDocument/2006/relationships/hyperlink" Target="cid:c5fc19282" TargetMode="External"/><Relationship Id="rId139" Type="http://schemas.openxmlformats.org/officeDocument/2006/relationships/hyperlink" Target="cid:dc24c3602" TargetMode="External"/><Relationship Id="rId290" Type="http://schemas.openxmlformats.org/officeDocument/2006/relationships/image" Target="cid:da5389d113" TargetMode="External"/><Relationship Id="rId304" Type="http://schemas.openxmlformats.org/officeDocument/2006/relationships/image" Target="cid:858465413" TargetMode="External"/><Relationship Id="rId346" Type="http://schemas.openxmlformats.org/officeDocument/2006/relationships/image" Target="cid:bc84eb1013" TargetMode="External"/><Relationship Id="rId388" Type="http://schemas.openxmlformats.org/officeDocument/2006/relationships/image" Target="cid:dceb387013" TargetMode="External"/><Relationship Id="rId85" Type="http://schemas.openxmlformats.org/officeDocument/2006/relationships/hyperlink" Target="cid:321b9f952" TargetMode="External"/><Relationship Id="rId150" Type="http://schemas.openxmlformats.org/officeDocument/2006/relationships/image" Target="cid:ea1527d513" TargetMode="External"/><Relationship Id="rId192" Type="http://schemas.openxmlformats.org/officeDocument/2006/relationships/image" Target="cid:671668c913" TargetMode="External"/><Relationship Id="rId206" Type="http://schemas.openxmlformats.org/officeDocument/2006/relationships/image" Target="cid:b45939ec13" TargetMode="External"/><Relationship Id="rId413" Type="http://schemas.openxmlformats.org/officeDocument/2006/relationships/hyperlink" Target="cid:67f5ea8e2" TargetMode="External"/><Relationship Id="rId248" Type="http://schemas.openxmlformats.org/officeDocument/2006/relationships/image" Target="cid:49a8285213" TargetMode="External"/><Relationship Id="rId12" Type="http://schemas.openxmlformats.org/officeDocument/2006/relationships/image" Target="cid:78be76ce13" TargetMode="External"/><Relationship Id="rId108" Type="http://schemas.openxmlformats.org/officeDocument/2006/relationships/image" Target="cid:8476340b13" TargetMode="External"/><Relationship Id="rId315" Type="http://schemas.openxmlformats.org/officeDocument/2006/relationships/hyperlink" Target="cid:558610092" TargetMode="External"/><Relationship Id="rId357" Type="http://schemas.openxmlformats.org/officeDocument/2006/relationships/hyperlink" Target="cid:db6b85142" TargetMode="External"/><Relationship Id="rId54" Type="http://schemas.openxmlformats.org/officeDocument/2006/relationships/image" Target="cid:e1e57b1713" TargetMode="External"/><Relationship Id="rId96" Type="http://schemas.openxmlformats.org/officeDocument/2006/relationships/image" Target="cid:56290cef13" TargetMode="External"/><Relationship Id="rId161" Type="http://schemas.openxmlformats.org/officeDocument/2006/relationships/hyperlink" Target="cid:55eaf9a2" TargetMode="External"/><Relationship Id="rId217" Type="http://schemas.openxmlformats.org/officeDocument/2006/relationships/hyperlink" Target="cid:dd85b6102" TargetMode="External"/><Relationship Id="rId399" Type="http://schemas.openxmlformats.org/officeDocument/2006/relationships/hyperlink" Target="cid:25d8489d2" TargetMode="External"/><Relationship Id="rId259" Type="http://schemas.openxmlformats.org/officeDocument/2006/relationships/hyperlink" Target="cid:72dad9032" TargetMode="External"/><Relationship Id="rId424" Type="http://schemas.openxmlformats.org/officeDocument/2006/relationships/image" Target="cid:91324cd513" TargetMode="External"/><Relationship Id="rId23" Type="http://schemas.openxmlformats.org/officeDocument/2006/relationships/hyperlink" Target="cid:97a883d72" TargetMode="External"/><Relationship Id="rId119" Type="http://schemas.openxmlformats.org/officeDocument/2006/relationships/hyperlink" Target="cid:a36860ed2" TargetMode="External"/><Relationship Id="rId270" Type="http://schemas.openxmlformats.org/officeDocument/2006/relationships/image" Target="cid:b0aaf7de13" TargetMode="External"/><Relationship Id="rId326" Type="http://schemas.openxmlformats.org/officeDocument/2006/relationships/image" Target="cid:798fde1113" TargetMode="External"/><Relationship Id="rId65" Type="http://schemas.openxmlformats.org/officeDocument/2006/relationships/hyperlink" Target="cid:38f9f0f2" TargetMode="External"/><Relationship Id="rId130" Type="http://schemas.openxmlformats.org/officeDocument/2006/relationships/image" Target="cid:bd29a19c13" TargetMode="External"/><Relationship Id="rId368" Type="http://schemas.openxmlformats.org/officeDocument/2006/relationships/image" Target="cid:29a565a913" TargetMode="External"/><Relationship Id="rId172" Type="http://schemas.openxmlformats.org/officeDocument/2006/relationships/image" Target="cid:16470bac13" TargetMode="External"/><Relationship Id="rId228" Type="http://schemas.openxmlformats.org/officeDocument/2006/relationships/image" Target="cid:fd20b79113" TargetMode="External"/><Relationship Id="rId435" Type="http://schemas.openxmlformats.org/officeDocument/2006/relationships/hyperlink" Target="cid:c9d21d832" TargetMode="External"/><Relationship Id="rId281" Type="http://schemas.openxmlformats.org/officeDocument/2006/relationships/hyperlink" Target="cid:c547f7a92" TargetMode="External"/><Relationship Id="rId337" Type="http://schemas.openxmlformats.org/officeDocument/2006/relationships/hyperlink" Target="cid:9d975cad2" TargetMode="External"/><Relationship Id="rId34" Type="http://schemas.openxmlformats.org/officeDocument/2006/relationships/image" Target="cid:ac87b7df13" TargetMode="External"/><Relationship Id="rId76" Type="http://schemas.openxmlformats.org/officeDocument/2006/relationships/image" Target="cid:185a1bab13" TargetMode="External"/><Relationship Id="rId141" Type="http://schemas.openxmlformats.org/officeDocument/2006/relationships/hyperlink" Target="cid:e12978772" TargetMode="External"/><Relationship Id="rId379" Type="http://schemas.openxmlformats.org/officeDocument/2006/relationships/hyperlink" Target="cid:b3b6d2552" TargetMode="External"/><Relationship Id="rId7" Type="http://schemas.openxmlformats.org/officeDocument/2006/relationships/hyperlink" Target="cid:7393130e2" TargetMode="External"/><Relationship Id="rId183" Type="http://schemas.openxmlformats.org/officeDocument/2006/relationships/hyperlink" Target="cid:4d58e2842" TargetMode="External"/><Relationship Id="rId239" Type="http://schemas.openxmlformats.org/officeDocument/2006/relationships/hyperlink" Target="cid:25a2b86c2" TargetMode="External"/><Relationship Id="rId390" Type="http://schemas.openxmlformats.org/officeDocument/2006/relationships/image" Target="cid:fbcceb1413" TargetMode="External"/><Relationship Id="rId404" Type="http://schemas.openxmlformats.org/officeDocument/2006/relationships/image" Target="cid:43f40bee13" TargetMode="External"/><Relationship Id="rId446" Type="http://schemas.openxmlformats.org/officeDocument/2006/relationships/image" Target="cid:edd0fa3b13" TargetMode="External"/><Relationship Id="rId250" Type="http://schemas.openxmlformats.org/officeDocument/2006/relationships/image" Target="cid:4fda174d13" TargetMode="External"/><Relationship Id="rId292" Type="http://schemas.openxmlformats.org/officeDocument/2006/relationships/image" Target="cid:df11ed3b13" TargetMode="External"/><Relationship Id="rId306" Type="http://schemas.openxmlformats.org/officeDocument/2006/relationships/image" Target="cid:da5777c13" TargetMode="External"/><Relationship Id="rId45" Type="http://schemas.openxmlformats.org/officeDocument/2006/relationships/hyperlink" Target="cid:cb1fd4bc2" TargetMode="External"/><Relationship Id="rId87" Type="http://schemas.openxmlformats.org/officeDocument/2006/relationships/hyperlink" Target="cid:3c6ac1ec2" TargetMode="External"/><Relationship Id="rId110" Type="http://schemas.openxmlformats.org/officeDocument/2006/relationships/image" Target="cid:93cbd5bb13" TargetMode="External"/><Relationship Id="rId348" Type="http://schemas.openxmlformats.org/officeDocument/2006/relationships/image" Target="cid:c1af07a713" TargetMode="External"/><Relationship Id="rId152" Type="http://schemas.openxmlformats.org/officeDocument/2006/relationships/image" Target="cid:ecaa3d3d13" TargetMode="External"/><Relationship Id="rId194" Type="http://schemas.openxmlformats.org/officeDocument/2006/relationships/image" Target="cid:6c3b181013" TargetMode="External"/><Relationship Id="rId208" Type="http://schemas.openxmlformats.org/officeDocument/2006/relationships/image" Target="cid:b979451613" TargetMode="External"/><Relationship Id="rId415" Type="http://schemas.openxmlformats.org/officeDocument/2006/relationships/hyperlink" Target="cid:723deda52" TargetMode="External"/><Relationship Id="rId261" Type="http://schemas.openxmlformats.org/officeDocument/2006/relationships/hyperlink" Target="cid:7804080e2" TargetMode="External"/><Relationship Id="rId14" Type="http://schemas.openxmlformats.org/officeDocument/2006/relationships/image" Target="cid:78c0f48013" TargetMode="External"/><Relationship Id="rId56" Type="http://schemas.openxmlformats.org/officeDocument/2006/relationships/image" Target="cid:e76dc9a413" TargetMode="External"/><Relationship Id="rId317" Type="http://schemas.openxmlformats.org/officeDocument/2006/relationships/hyperlink" Target="cid:5588ec4e2" TargetMode="External"/><Relationship Id="rId359" Type="http://schemas.openxmlformats.org/officeDocument/2006/relationships/hyperlink" Target="cid:9d9111c2" TargetMode="External"/><Relationship Id="rId98" Type="http://schemas.openxmlformats.org/officeDocument/2006/relationships/image" Target="cid:5b3e82c213" TargetMode="External"/><Relationship Id="rId121" Type="http://schemas.openxmlformats.org/officeDocument/2006/relationships/hyperlink" Target="cid:a88b2f882" TargetMode="External"/><Relationship Id="rId163" Type="http://schemas.openxmlformats.org/officeDocument/2006/relationships/hyperlink" Target="cid:a6fd2d02" TargetMode="External"/><Relationship Id="rId219" Type="http://schemas.openxmlformats.org/officeDocument/2006/relationships/hyperlink" Target="cid:e2b490a42" TargetMode="External"/><Relationship Id="rId370" Type="http://schemas.openxmlformats.org/officeDocument/2006/relationships/image" Target="cid:2dd5453413" TargetMode="External"/><Relationship Id="rId426" Type="http://schemas.openxmlformats.org/officeDocument/2006/relationships/image" Target="cid:964fe90e13" TargetMode="External"/><Relationship Id="rId230" Type="http://schemas.openxmlformats.org/officeDocument/2006/relationships/image" Target="cid:196d9a913" TargetMode="External"/><Relationship Id="rId25" Type="http://schemas.openxmlformats.org/officeDocument/2006/relationships/hyperlink" Target="cid:97aae1182" TargetMode="External"/><Relationship Id="rId67" Type="http://schemas.openxmlformats.org/officeDocument/2006/relationships/hyperlink" Target="cid:39227402" TargetMode="External"/><Relationship Id="rId272" Type="http://schemas.openxmlformats.org/officeDocument/2006/relationships/image" Target="cid:bb0725a813" TargetMode="External"/><Relationship Id="rId328" Type="http://schemas.openxmlformats.org/officeDocument/2006/relationships/image" Target="cid:88fc8e9d13" TargetMode="External"/><Relationship Id="rId132" Type="http://schemas.openxmlformats.org/officeDocument/2006/relationships/image" Target="cid:c246516c13" TargetMode="External"/><Relationship Id="rId174" Type="http://schemas.openxmlformats.org/officeDocument/2006/relationships/image" Target="cid:2421fe4c13" TargetMode="External"/><Relationship Id="rId381" Type="http://schemas.openxmlformats.org/officeDocument/2006/relationships/hyperlink" Target="cid:b9568b732" TargetMode="External"/><Relationship Id="rId241" Type="http://schemas.openxmlformats.org/officeDocument/2006/relationships/hyperlink" Target="cid:2accc0ce2" TargetMode="External"/><Relationship Id="rId437" Type="http://schemas.openxmlformats.org/officeDocument/2006/relationships/hyperlink" Target="cid:cef11c8d2" TargetMode="External"/><Relationship Id="rId36" Type="http://schemas.openxmlformats.org/officeDocument/2006/relationships/image" Target="cid:bbb2dea413" TargetMode="External"/><Relationship Id="rId283" Type="http://schemas.openxmlformats.org/officeDocument/2006/relationships/hyperlink" Target="cid:d51f220c2" TargetMode="External"/><Relationship Id="rId339" Type="http://schemas.openxmlformats.org/officeDocument/2006/relationships/hyperlink" Target="cid:ad0a8bb92" TargetMode="External"/><Relationship Id="rId78" Type="http://schemas.openxmlformats.org/officeDocument/2006/relationships/image" Target="cid:27d3d8c413" TargetMode="External"/><Relationship Id="rId101" Type="http://schemas.openxmlformats.org/officeDocument/2006/relationships/hyperlink" Target="cid:750aa1bc2" TargetMode="External"/><Relationship Id="rId143" Type="http://schemas.openxmlformats.org/officeDocument/2006/relationships/hyperlink" Target="cid:e2636a2d2" TargetMode="External"/><Relationship Id="rId185" Type="http://schemas.openxmlformats.org/officeDocument/2006/relationships/hyperlink" Target="cid:531d4de22" TargetMode="External"/><Relationship Id="rId350" Type="http://schemas.openxmlformats.org/officeDocument/2006/relationships/image" Target="cid:c6d730e813" TargetMode="External"/><Relationship Id="rId406" Type="http://schemas.openxmlformats.org/officeDocument/2006/relationships/image" Target="cid:490c124213" TargetMode="External"/><Relationship Id="rId9" Type="http://schemas.openxmlformats.org/officeDocument/2006/relationships/hyperlink" Target="cid:739529052" TargetMode="External"/><Relationship Id="rId210" Type="http://schemas.openxmlformats.org/officeDocument/2006/relationships/image" Target="cid:be9a3ee813" TargetMode="External"/><Relationship Id="rId392" Type="http://schemas.openxmlformats.org/officeDocument/2006/relationships/image" Target="cid:ee5f6213" TargetMode="External"/><Relationship Id="rId448" Type="http://schemas.openxmlformats.org/officeDocument/2006/relationships/image" Target="cid:f3fbac1e13" TargetMode="External"/><Relationship Id="rId252" Type="http://schemas.openxmlformats.org/officeDocument/2006/relationships/image" Target="cid:53f9d4e613" TargetMode="External"/><Relationship Id="rId294" Type="http://schemas.openxmlformats.org/officeDocument/2006/relationships/image" Target="cid:e43b3fc913" TargetMode="External"/><Relationship Id="rId308" Type="http://schemas.openxmlformats.org/officeDocument/2006/relationships/image" Target="cid:2722c4e513" TargetMode="External"/><Relationship Id="rId47" Type="http://schemas.openxmlformats.org/officeDocument/2006/relationships/hyperlink" Target="cid:d0b588612" TargetMode="External"/><Relationship Id="rId89" Type="http://schemas.openxmlformats.org/officeDocument/2006/relationships/hyperlink" Target="cid:3c6fa8862" TargetMode="External"/><Relationship Id="rId112" Type="http://schemas.openxmlformats.org/officeDocument/2006/relationships/image" Target="cid:93cf0ff613" TargetMode="External"/><Relationship Id="rId154" Type="http://schemas.openxmlformats.org/officeDocument/2006/relationships/image" Target="cid:ed79471e13" TargetMode="External"/><Relationship Id="rId361" Type="http://schemas.openxmlformats.org/officeDocument/2006/relationships/hyperlink" Target="cid:193e37d42" TargetMode="External"/><Relationship Id="rId196" Type="http://schemas.openxmlformats.org/officeDocument/2006/relationships/image" Target="cid:9571363a13" TargetMode="External"/><Relationship Id="rId417" Type="http://schemas.openxmlformats.org/officeDocument/2006/relationships/hyperlink" Target="cid:81b7b20d2" TargetMode="External"/><Relationship Id="rId16" Type="http://schemas.openxmlformats.org/officeDocument/2006/relationships/image" Target="cid:7dde59d613" TargetMode="External"/><Relationship Id="rId221" Type="http://schemas.openxmlformats.org/officeDocument/2006/relationships/hyperlink" Target="cid:e7d8c59b2" TargetMode="External"/><Relationship Id="rId263" Type="http://schemas.openxmlformats.org/officeDocument/2006/relationships/hyperlink" Target="cid:7d2b2ff72" TargetMode="External"/><Relationship Id="rId319" Type="http://schemas.openxmlformats.org/officeDocument/2006/relationships/hyperlink" Target="cid:64f5efd42" TargetMode="External"/><Relationship Id="rId58" Type="http://schemas.openxmlformats.org/officeDocument/2006/relationships/image" Target="cid:eca83a0c13" TargetMode="External"/><Relationship Id="rId123" Type="http://schemas.openxmlformats.org/officeDocument/2006/relationships/hyperlink" Target="cid:b896ad462" TargetMode="External"/><Relationship Id="rId330" Type="http://schemas.openxmlformats.org/officeDocument/2006/relationships/image" Target="cid:89dfa1d413" TargetMode="External"/><Relationship Id="rId165" Type="http://schemas.openxmlformats.org/officeDocument/2006/relationships/hyperlink" Target="cid:a9baa6a2" TargetMode="External"/><Relationship Id="rId372" Type="http://schemas.openxmlformats.org/officeDocument/2006/relationships/image" Target="cid:4276af6213" TargetMode="External"/><Relationship Id="rId428" Type="http://schemas.openxmlformats.org/officeDocument/2006/relationships/image" Target="cid:a5bfdea013" TargetMode="External"/><Relationship Id="rId232" Type="http://schemas.openxmlformats.org/officeDocument/2006/relationships/image" Target="cid:7e6338613" TargetMode="External"/><Relationship Id="rId274" Type="http://schemas.openxmlformats.org/officeDocument/2006/relationships/image" Target="cid:bb08328813" TargetMode="External"/><Relationship Id="rId27" Type="http://schemas.openxmlformats.org/officeDocument/2006/relationships/hyperlink" Target="cid:9cc12f202" TargetMode="External"/><Relationship Id="rId69" Type="http://schemas.openxmlformats.org/officeDocument/2006/relationships/hyperlink" Target="cid:e0ef2af2" TargetMode="External"/><Relationship Id="rId134" Type="http://schemas.openxmlformats.org/officeDocument/2006/relationships/image" Target="cid:c8af4f1913" TargetMode="External"/><Relationship Id="rId80" Type="http://schemas.openxmlformats.org/officeDocument/2006/relationships/image" Target="cid:27d58f7c13" TargetMode="External"/><Relationship Id="rId176" Type="http://schemas.openxmlformats.org/officeDocument/2006/relationships/image" Target="cid:2a30ebbf13" TargetMode="External"/><Relationship Id="rId341" Type="http://schemas.openxmlformats.org/officeDocument/2006/relationships/hyperlink" Target="cid:b23869842" TargetMode="External"/><Relationship Id="rId383" Type="http://schemas.openxmlformats.org/officeDocument/2006/relationships/hyperlink" Target="cid:cd6ed5c92" TargetMode="External"/><Relationship Id="rId439" Type="http://schemas.openxmlformats.org/officeDocument/2006/relationships/hyperlink" Target="cid:d41961862" TargetMode="External"/><Relationship Id="rId201" Type="http://schemas.openxmlformats.org/officeDocument/2006/relationships/hyperlink" Target="cid:a60cac882" TargetMode="External"/><Relationship Id="rId243" Type="http://schemas.openxmlformats.org/officeDocument/2006/relationships/hyperlink" Target="cid:2fee70f82" TargetMode="External"/><Relationship Id="rId285" Type="http://schemas.openxmlformats.org/officeDocument/2006/relationships/hyperlink" Target="cid:d9df1e0c2" TargetMode="External"/><Relationship Id="rId450" Type="http://schemas.openxmlformats.org/officeDocument/2006/relationships/image" Target="cid:698b158313" TargetMode="External"/><Relationship Id="rId38" Type="http://schemas.openxmlformats.org/officeDocument/2006/relationships/image" Target="cid:bbb631eb13" TargetMode="External"/><Relationship Id="rId103" Type="http://schemas.openxmlformats.org/officeDocument/2006/relationships/hyperlink" Target="cid:7a31edb12" TargetMode="External"/><Relationship Id="rId310" Type="http://schemas.openxmlformats.org/officeDocument/2006/relationships/image" Target="cid:2c47223813" TargetMode="External"/><Relationship Id="rId91" Type="http://schemas.openxmlformats.org/officeDocument/2006/relationships/hyperlink" Target="cid:4babe7622" TargetMode="External"/><Relationship Id="rId145" Type="http://schemas.openxmlformats.org/officeDocument/2006/relationships/hyperlink" Target="cid:e293c4ee2" TargetMode="External"/><Relationship Id="rId187" Type="http://schemas.openxmlformats.org/officeDocument/2006/relationships/hyperlink" Target="cid:579a7efa2" TargetMode="External"/><Relationship Id="rId352" Type="http://schemas.openxmlformats.org/officeDocument/2006/relationships/image" Target="cid:cd2d50ae13" TargetMode="External"/><Relationship Id="rId394" Type="http://schemas.openxmlformats.org/officeDocument/2006/relationships/image" Target="cid:1583250013" TargetMode="External"/><Relationship Id="rId408" Type="http://schemas.openxmlformats.org/officeDocument/2006/relationships/image" Target="cid:4e312dcc13" TargetMode="External"/><Relationship Id="rId212" Type="http://schemas.openxmlformats.org/officeDocument/2006/relationships/image" Target="cid:c607a81c13" TargetMode="External"/><Relationship Id="rId254" Type="http://schemas.openxmlformats.org/officeDocument/2006/relationships/image" Target="cid:5923310913" TargetMode="External"/><Relationship Id="rId49" Type="http://schemas.openxmlformats.org/officeDocument/2006/relationships/hyperlink" Target="cid:dfd4543e2" TargetMode="External"/><Relationship Id="rId114" Type="http://schemas.openxmlformats.org/officeDocument/2006/relationships/image" Target="cid:93d06d3013" TargetMode="External"/><Relationship Id="rId296" Type="http://schemas.openxmlformats.org/officeDocument/2006/relationships/image" Target="cid:ea6dd08913" TargetMode="External"/><Relationship Id="rId60" Type="http://schemas.openxmlformats.org/officeDocument/2006/relationships/image" Target="cid:ef30265413" TargetMode="External"/><Relationship Id="rId156" Type="http://schemas.openxmlformats.org/officeDocument/2006/relationships/image" Target="cid:f09b1bd013" TargetMode="External"/><Relationship Id="rId198" Type="http://schemas.openxmlformats.org/officeDocument/2006/relationships/image" Target="cid:9a94d69913" TargetMode="External"/><Relationship Id="rId321" Type="http://schemas.openxmlformats.org/officeDocument/2006/relationships/hyperlink" Target="cid:7569af3a2" TargetMode="External"/><Relationship Id="rId363" Type="http://schemas.openxmlformats.org/officeDocument/2006/relationships/hyperlink" Target="cid:1e6ccfd42" TargetMode="External"/><Relationship Id="rId419" Type="http://schemas.openxmlformats.org/officeDocument/2006/relationships/hyperlink" Target="cid:87b1650d2" TargetMode="External"/><Relationship Id="rId223" Type="http://schemas.openxmlformats.org/officeDocument/2006/relationships/hyperlink" Target="cid:ed01ac172" TargetMode="External"/><Relationship Id="rId430" Type="http://schemas.openxmlformats.org/officeDocument/2006/relationships/image" Target="cid:ac0c2b5813" TargetMode="External"/><Relationship Id="rId18" Type="http://schemas.openxmlformats.org/officeDocument/2006/relationships/image" Target="cid:8838026613" TargetMode="External"/><Relationship Id="rId265" Type="http://schemas.openxmlformats.org/officeDocument/2006/relationships/hyperlink" Target="cid:8c9b56672" TargetMode="External"/><Relationship Id="rId125" Type="http://schemas.openxmlformats.org/officeDocument/2006/relationships/hyperlink" Target="cid:b8993a7d2" TargetMode="External"/><Relationship Id="rId167" Type="http://schemas.openxmlformats.org/officeDocument/2006/relationships/hyperlink" Target="cid:fa4c65f2" TargetMode="External"/><Relationship Id="rId332" Type="http://schemas.openxmlformats.org/officeDocument/2006/relationships/image" Target="cid:8e511cc513" TargetMode="External"/><Relationship Id="rId374" Type="http://schemas.openxmlformats.org/officeDocument/2006/relationships/image" Target="cid:488d1ad013" TargetMode="External"/><Relationship Id="rId71" Type="http://schemas.openxmlformats.org/officeDocument/2006/relationships/hyperlink" Target="cid:e111a162" TargetMode="External"/><Relationship Id="rId92" Type="http://schemas.openxmlformats.org/officeDocument/2006/relationships/image" Target="cid:4babe7a413" TargetMode="External"/><Relationship Id="rId213" Type="http://schemas.openxmlformats.org/officeDocument/2006/relationships/hyperlink" Target="cid:c8f5e1192" TargetMode="External"/><Relationship Id="rId234" Type="http://schemas.openxmlformats.org/officeDocument/2006/relationships/image" Target="cid:bf349d213" TargetMode="External"/><Relationship Id="rId420" Type="http://schemas.openxmlformats.org/officeDocument/2006/relationships/image" Target="cid:87b1653313" TargetMode="External"/><Relationship Id="rId2" Type="http://schemas.openxmlformats.org/officeDocument/2006/relationships/hyperlink" Target="cid:650096c02" TargetMode="External"/><Relationship Id="rId29" Type="http://schemas.openxmlformats.org/officeDocument/2006/relationships/hyperlink" Target="cid:a1ed1ff62" TargetMode="External"/><Relationship Id="rId255" Type="http://schemas.openxmlformats.org/officeDocument/2006/relationships/hyperlink" Target="cid:688eac6f2" TargetMode="External"/><Relationship Id="rId276" Type="http://schemas.openxmlformats.org/officeDocument/2006/relationships/image" Target="cid:bb0a5c6213" TargetMode="External"/><Relationship Id="rId297" Type="http://schemas.openxmlformats.org/officeDocument/2006/relationships/hyperlink" Target="cid:f8f29c962" TargetMode="External"/><Relationship Id="rId441" Type="http://schemas.openxmlformats.org/officeDocument/2006/relationships/hyperlink" Target="cid:d943ccc62" TargetMode="External"/><Relationship Id="rId40" Type="http://schemas.openxmlformats.org/officeDocument/2006/relationships/image" Target="cid:bbbaca8f13" TargetMode="External"/><Relationship Id="rId115" Type="http://schemas.openxmlformats.org/officeDocument/2006/relationships/hyperlink" Target="cid:9917342c2" TargetMode="External"/><Relationship Id="rId136" Type="http://schemas.openxmlformats.org/officeDocument/2006/relationships/image" Target="cid:dc1f676113" TargetMode="External"/><Relationship Id="rId157" Type="http://schemas.openxmlformats.org/officeDocument/2006/relationships/hyperlink" Target="cid:1427462" TargetMode="External"/><Relationship Id="rId178" Type="http://schemas.openxmlformats.org/officeDocument/2006/relationships/image" Target="cid:2e6f582e13" TargetMode="External"/><Relationship Id="rId301" Type="http://schemas.openxmlformats.org/officeDocument/2006/relationships/hyperlink" Target="cid:41f08f92" TargetMode="External"/><Relationship Id="rId322" Type="http://schemas.openxmlformats.org/officeDocument/2006/relationships/image" Target="cid:7569af6313" TargetMode="External"/><Relationship Id="rId343" Type="http://schemas.openxmlformats.org/officeDocument/2006/relationships/hyperlink" Target="cid:b85e622f2" TargetMode="External"/><Relationship Id="rId364" Type="http://schemas.openxmlformats.org/officeDocument/2006/relationships/image" Target="cid:1e6ccffa13" TargetMode="External"/><Relationship Id="rId61" Type="http://schemas.openxmlformats.org/officeDocument/2006/relationships/hyperlink" Target="cid:f456201d2" TargetMode="External"/><Relationship Id="rId82" Type="http://schemas.openxmlformats.org/officeDocument/2006/relationships/image" Target="cid:27d6fe1a13" TargetMode="External"/><Relationship Id="rId199" Type="http://schemas.openxmlformats.org/officeDocument/2006/relationships/hyperlink" Target="cid:9fc12dd62" TargetMode="External"/><Relationship Id="rId203" Type="http://schemas.openxmlformats.org/officeDocument/2006/relationships/hyperlink" Target="cid:aad101cc2" TargetMode="External"/><Relationship Id="rId385" Type="http://schemas.openxmlformats.org/officeDocument/2006/relationships/hyperlink" Target="cid:d80d7c5e2" TargetMode="External"/><Relationship Id="rId19" Type="http://schemas.openxmlformats.org/officeDocument/2006/relationships/hyperlink" Target="cid:883d552c2" TargetMode="External"/><Relationship Id="rId224" Type="http://schemas.openxmlformats.org/officeDocument/2006/relationships/image" Target="cid:ed01ac3f13" TargetMode="External"/><Relationship Id="rId245" Type="http://schemas.openxmlformats.org/officeDocument/2006/relationships/hyperlink" Target="cid:451c38c72" TargetMode="External"/><Relationship Id="rId266" Type="http://schemas.openxmlformats.org/officeDocument/2006/relationships/image" Target="cid:8c9b568c13" TargetMode="External"/><Relationship Id="rId287" Type="http://schemas.openxmlformats.org/officeDocument/2006/relationships/hyperlink" Target="cid:da32c0802" TargetMode="External"/><Relationship Id="rId410" Type="http://schemas.openxmlformats.org/officeDocument/2006/relationships/image" Target="cid:5da2d39113" TargetMode="External"/><Relationship Id="rId431" Type="http://schemas.openxmlformats.org/officeDocument/2006/relationships/hyperlink" Target="cid:b011a09e2" TargetMode="External"/><Relationship Id="rId452" Type="http://schemas.openxmlformats.org/officeDocument/2006/relationships/image" Target="cid:6ea40ed913" TargetMode="External"/><Relationship Id="rId30" Type="http://schemas.openxmlformats.org/officeDocument/2006/relationships/image" Target="cid:a1ed202213" TargetMode="External"/><Relationship Id="rId105" Type="http://schemas.openxmlformats.org/officeDocument/2006/relationships/hyperlink" Target="cid:7f5152d02" TargetMode="External"/><Relationship Id="rId126" Type="http://schemas.openxmlformats.org/officeDocument/2006/relationships/image" Target="cid:b8993aa413" TargetMode="External"/><Relationship Id="rId147" Type="http://schemas.openxmlformats.org/officeDocument/2006/relationships/hyperlink" Target="cid:e39a52552" TargetMode="External"/><Relationship Id="rId168" Type="http://schemas.openxmlformats.org/officeDocument/2006/relationships/image" Target="cid:fa4c68513" TargetMode="External"/><Relationship Id="rId312" Type="http://schemas.openxmlformats.org/officeDocument/2006/relationships/image" Target="cid:3176d9a713" TargetMode="External"/><Relationship Id="rId333" Type="http://schemas.openxmlformats.org/officeDocument/2006/relationships/hyperlink" Target="cid:934e91b52" TargetMode="External"/><Relationship Id="rId354" Type="http://schemas.openxmlformats.org/officeDocument/2006/relationships/image" Target="cid:d123290d13" TargetMode="External"/><Relationship Id="rId51" Type="http://schemas.openxmlformats.org/officeDocument/2006/relationships/hyperlink" Target="cid:dfd5ec9a2" TargetMode="External"/><Relationship Id="rId72" Type="http://schemas.openxmlformats.org/officeDocument/2006/relationships/image" Target="cid:e111a3a13" TargetMode="External"/><Relationship Id="rId93" Type="http://schemas.openxmlformats.org/officeDocument/2006/relationships/hyperlink" Target="cid:4bad0c3a2" TargetMode="External"/><Relationship Id="rId189" Type="http://schemas.openxmlformats.org/officeDocument/2006/relationships/hyperlink" Target="cid:5dbe5bc82" TargetMode="External"/><Relationship Id="rId375" Type="http://schemas.openxmlformats.org/officeDocument/2006/relationships/hyperlink" Target="cid:4cbb713d2" TargetMode="External"/><Relationship Id="rId396" Type="http://schemas.openxmlformats.org/officeDocument/2006/relationships/image" Target="cid:1aa77f6213" TargetMode="External"/><Relationship Id="rId3" Type="http://schemas.openxmlformats.org/officeDocument/2006/relationships/image" Target="cid:650096f013" TargetMode="External"/><Relationship Id="rId214" Type="http://schemas.openxmlformats.org/officeDocument/2006/relationships/image" Target="cid:c8f5e14113" TargetMode="External"/><Relationship Id="rId235" Type="http://schemas.openxmlformats.org/officeDocument/2006/relationships/hyperlink" Target="cid:112842e72" TargetMode="External"/><Relationship Id="rId256" Type="http://schemas.openxmlformats.org/officeDocument/2006/relationships/image" Target="cid:688eac9213" TargetMode="External"/><Relationship Id="rId277" Type="http://schemas.openxmlformats.org/officeDocument/2006/relationships/hyperlink" Target="cid:bbbea9ec2" TargetMode="External"/><Relationship Id="rId298" Type="http://schemas.openxmlformats.org/officeDocument/2006/relationships/image" Target="cid:f8f29cbf13" TargetMode="External"/><Relationship Id="rId400" Type="http://schemas.openxmlformats.org/officeDocument/2006/relationships/image" Target="cid:25d848f913" TargetMode="External"/><Relationship Id="rId421" Type="http://schemas.openxmlformats.org/officeDocument/2006/relationships/hyperlink" Target="cid:8c0050b92" TargetMode="External"/><Relationship Id="rId442" Type="http://schemas.openxmlformats.org/officeDocument/2006/relationships/image" Target="cid:d943ccea13" TargetMode="External"/><Relationship Id="rId116" Type="http://schemas.openxmlformats.org/officeDocument/2006/relationships/image" Target="cid:9917345813" TargetMode="External"/><Relationship Id="rId137" Type="http://schemas.openxmlformats.org/officeDocument/2006/relationships/hyperlink" Target="cid:dc21ce9c2" TargetMode="External"/><Relationship Id="rId158" Type="http://schemas.openxmlformats.org/officeDocument/2006/relationships/image" Target="cid:14277013" TargetMode="External"/><Relationship Id="rId302" Type="http://schemas.openxmlformats.org/officeDocument/2006/relationships/image" Target="cid:41f092313" TargetMode="External"/><Relationship Id="rId323" Type="http://schemas.openxmlformats.org/officeDocument/2006/relationships/hyperlink" Target="cid:756b0cf62" TargetMode="External"/><Relationship Id="rId344" Type="http://schemas.openxmlformats.org/officeDocument/2006/relationships/image" Target="cid:b85e625313" TargetMode="External"/><Relationship Id="rId20" Type="http://schemas.openxmlformats.org/officeDocument/2006/relationships/image" Target="cid:883d555513" TargetMode="External"/><Relationship Id="rId41" Type="http://schemas.openxmlformats.org/officeDocument/2006/relationships/hyperlink" Target="cid:c0d5d5872" TargetMode="External"/><Relationship Id="rId62" Type="http://schemas.openxmlformats.org/officeDocument/2006/relationships/image" Target="cid:f456204213" TargetMode="External"/><Relationship Id="rId83" Type="http://schemas.openxmlformats.org/officeDocument/2006/relationships/hyperlink" Target="cid:2deb17c02" TargetMode="External"/><Relationship Id="rId179" Type="http://schemas.openxmlformats.org/officeDocument/2006/relationships/hyperlink" Target="cid:4307d8b32" TargetMode="External"/><Relationship Id="rId365" Type="http://schemas.openxmlformats.org/officeDocument/2006/relationships/hyperlink" Target="cid:238fd04e2" TargetMode="External"/><Relationship Id="rId386" Type="http://schemas.openxmlformats.org/officeDocument/2006/relationships/image" Target="cid:d80d7c7b13" TargetMode="External"/><Relationship Id="rId190" Type="http://schemas.openxmlformats.org/officeDocument/2006/relationships/image" Target="cid:5dbe5bf513" TargetMode="External"/><Relationship Id="rId204" Type="http://schemas.openxmlformats.org/officeDocument/2006/relationships/image" Target="cid:aad101f313" TargetMode="External"/><Relationship Id="rId225" Type="http://schemas.openxmlformats.org/officeDocument/2006/relationships/hyperlink" Target="cid:fd1fb7c42" TargetMode="External"/><Relationship Id="rId246" Type="http://schemas.openxmlformats.org/officeDocument/2006/relationships/image" Target="cid:451c38e513" TargetMode="External"/><Relationship Id="rId267" Type="http://schemas.openxmlformats.org/officeDocument/2006/relationships/hyperlink" Target="cid:96e6ab7e2" TargetMode="External"/><Relationship Id="rId288" Type="http://schemas.openxmlformats.org/officeDocument/2006/relationships/image" Target="cid:da32c0b013" TargetMode="External"/><Relationship Id="rId411" Type="http://schemas.openxmlformats.org/officeDocument/2006/relationships/hyperlink" Target="cid:62c6de7d2" TargetMode="External"/><Relationship Id="rId432" Type="http://schemas.openxmlformats.org/officeDocument/2006/relationships/image" Target="cid:b011a0c113" TargetMode="External"/><Relationship Id="rId453" Type="http://schemas.openxmlformats.org/officeDocument/2006/relationships/hyperlink" Target="cid:7e78fe482" TargetMode="External"/><Relationship Id="rId106" Type="http://schemas.openxmlformats.org/officeDocument/2006/relationships/image" Target="cid:7f5152f613" TargetMode="External"/><Relationship Id="rId127" Type="http://schemas.openxmlformats.org/officeDocument/2006/relationships/hyperlink" Target="cid:b8b36ac52" TargetMode="External"/><Relationship Id="rId313" Type="http://schemas.openxmlformats.org/officeDocument/2006/relationships/hyperlink" Target="cid:460f5a652" TargetMode="External"/><Relationship Id="rId10" Type="http://schemas.openxmlformats.org/officeDocument/2006/relationships/image" Target="cid:7395293113" TargetMode="External"/><Relationship Id="rId31" Type="http://schemas.openxmlformats.org/officeDocument/2006/relationships/hyperlink" Target="cid:a711f70c2" TargetMode="External"/><Relationship Id="rId52" Type="http://schemas.openxmlformats.org/officeDocument/2006/relationships/image" Target="cid:dfd5ecc813" TargetMode="External"/><Relationship Id="rId73" Type="http://schemas.openxmlformats.org/officeDocument/2006/relationships/hyperlink" Target="cid:1338c5792" TargetMode="External"/><Relationship Id="rId94" Type="http://schemas.openxmlformats.org/officeDocument/2006/relationships/image" Target="cid:4bad0c6813" TargetMode="External"/><Relationship Id="rId148" Type="http://schemas.openxmlformats.org/officeDocument/2006/relationships/image" Target="cid:e39a52ae13" TargetMode="External"/><Relationship Id="rId169" Type="http://schemas.openxmlformats.org/officeDocument/2006/relationships/hyperlink" Target="cid:1600d1d42" TargetMode="External"/><Relationship Id="rId334" Type="http://schemas.openxmlformats.org/officeDocument/2006/relationships/image" Target="cid:934e91da13" TargetMode="External"/><Relationship Id="rId355" Type="http://schemas.openxmlformats.org/officeDocument/2006/relationships/hyperlink" Target="cid:d64e53542" TargetMode="External"/><Relationship Id="rId376" Type="http://schemas.openxmlformats.org/officeDocument/2006/relationships/image" Target="cid:4cbb716013" TargetMode="External"/><Relationship Id="rId397" Type="http://schemas.openxmlformats.org/officeDocument/2006/relationships/hyperlink" Target="cid:1fd500ac2" TargetMode="External"/><Relationship Id="rId4" Type="http://schemas.openxmlformats.org/officeDocument/2006/relationships/image" Target="../media/image2.jpeg"/><Relationship Id="rId180" Type="http://schemas.openxmlformats.org/officeDocument/2006/relationships/image" Target="cid:4307d8dd13" TargetMode="External"/><Relationship Id="rId215" Type="http://schemas.openxmlformats.org/officeDocument/2006/relationships/hyperlink" Target="cid:d85c69912" TargetMode="External"/><Relationship Id="rId236" Type="http://schemas.openxmlformats.org/officeDocument/2006/relationships/image" Target="cid:1128430c13" TargetMode="External"/><Relationship Id="rId257" Type="http://schemas.openxmlformats.org/officeDocument/2006/relationships/hyperlink" Target="cid:72d9e8a72" TargetMode="External"/><Relationship Id="rId278" Type="http://schemas.openxmlformats.org/officeDocument/2006/relationships/image" Target="cid:bbbeaa0e13" TargetMode="External"/><Relationship Id="rId401" Type="http://schemas.openxmlformats.org/officeDocument/2006/relationships/hyperlink" Target="cid:3ec6716d2" TargetMode="External"/><Relationship Id="rId422" Type="http://schemas.openxmlformats.org/officeDocument/2006/relationships/image" Target="cid:8c0050da13" TargetMode="External"/><Relationship Id="rId443" Type="http://schemas.openxmlformats.org/officeDocument/2006/relationships/hyperlink" Target="cid:de6f2be72" TargetMode="External"/><Relationship Id="rId303" Type="http://schemas.openxmlformats.org/officeDocument/2006/relationships/hyperlink" Target="cid:85846372" TargetMode="External"/><Relationship Id="rId42" Type="http://schemas.openxmlformats.org/officeDocument/2006/relationships/image" Target="cid:c0d5d5a813" TargetMode="External"/><Relationship Id="rId84" Type="http://schemas.openxmlformats.org/officeDocument/2006/relationships/image" Target="cid:2deb17eb13" TargetMode="External"/><Relationship Id="rId138" Type="http://schemas.openxmlformats.org/officeDocument/2006/relationships/image" Target="cid:dc21cebf13" TargetMode="External"/><Relationship Id="rId345" Type="http://schemas.openxmlformats.org/officeDocument/2006/relationships/hyperlink" Target="cid:bc84eaec2" TargetMode="External"/><Relationship Id="rId387" Type="http://schemas.openxmlformats.org/officeDocument/2006/relationships/hyperlink" Target="cid:dceb38462" TargetMode="External"/><Relationship Id="rId191" Type="http://schemas.openxmlformats.org/officeDocument/2006/relationships/hyperlink" Target="cid:671668a42" TargetMode="External"/><Relationship Id="rId205" Type="http://schemas.openxmlformats.org/officeDocument/2006/relationships/hyperlink" Target="cid:b45939c82" TargetMode="External"/><Relationship Id="rId247" Type="http://schemas.openxmlformats.org/officeDocument/2006/relationships/hyperlink" Target="cid:49a828292" TargetMode="External"/><Relationship Id="rId412" Type="http://schemas.openxmlformats.org/officeDocument/2006/relationships/image" Target="cid:62c6dea613" TargetMode="External"/><Relationship Id="rId107" Type="http://schemas.openxmlformats.org/officeDocument/2006/relationships/hyperlink" Target="cid:847633e82" TargetMode="External"/><Relationship Id="rId289" Type="http://schemas.openxmlformats.org/officeDocument/2006/relationships/hyperlink" Target="cid:da5389b52" TargetMode="External"/><Relationship Id="rId454" Type="http://schemas.openxmlformats.org/officeDocument/2006/relationships/image" Target="cid:7e78fe6c13" TargetMode="External"/><Relationship Id="rId11" Type="http://schemas.openxmlformats.org/officeDocument/2006/relationships/hyperlink" Target="cid:78be76a62" TargetMode="External"/><Relationship Id="rId53" Type="http://schemas.openxmlformats.org/officeDocument/2006/relationships/hyperlink" Target="cid:e1e57af62" TargetMode="External"/><Relationship Id="rId149" Type="http://schemas.openxmlformats.org/officeDocument/2006/relationships/hyperlink" Target="cid:ea1527af2" TargetMode="External"/><Relationship Id="rId314" Type="http://schemas.openxmlformats.org/officeDocument/2006/relationships/image" Target="cid:460f5a8f13" TargetMode="External"/><Relationship Id="rId356" Type="http://schemas.openxmlformats.org/officeDocument/2006/relationships/image" Target="cid:d64e537713" TargetMode="External"/><Relationship Id="rId398" Type="http://schemas.openxmlformats.org/officeDocument/2006/relationships/image" Target="cid:1fd500d013" TargetMode="External"/><Relationship Id="rId95" Type="http://schemas.openxmlformats.org/officeDocument/2006/relationships/hyperlink" Target="cid:56290cc82" TargetMode="External"/><Relationship Id="rId160" Type="http://schemas.openxmlformats.org/officeDocument/2006/relationships/image" Target="cid:241934713" TargetMode="External"/><Relationship Id="rId216" Type="http://schemas.openxmlformats.org/officeDocument/2006/relationships/image" Target="cid:d85c69b313" TargetMode="External"/><Relationship Id="rId423" Type="http://schemas.openxmlformats.org/officeDocument/2006/relationships/hyperlink" Target="cid:91324cb02" TargetMode="External"/><Relationship Id="rId258" Type="http://schemas.openxmlformats.org/officeDocument/2006/relationships/image" Target="cid:72d9e8ca13" TargetMode="External"/><Relationship Id="rId22" Type="http://schemas.openxmlformats.org/officeDocument/2006/relationships/image" Target="cid:97a5ff3513" TargetMode="External"/><Relationship Id="rId64" Type="http://schemas.openxmlformats.org/officeDocument/2006/relationships/image" Target="cid:38d18d213" TargetMode="External"/><Relationship Id="rId118" Type="http://schemas.openxmlformats.org/officeDocument/2006/relationships/image" Target="cid:9ef219cb13" TargetMode="External"/><Relationship Id="rId325" Type="http://schemas.openxmlformats.org/officeDocument/2006/relationships/hyperlink" Target="cid:798fdde92" TargetMode="External"/><Relationship Id="rId367" Type="http://schemas.openxmlformats.org/officeDocument/2006/relationships/hyperlink" Target="cid:29a565842" TargetMode="External"/><Relationship Id="rId171" Type="http://schemas.openxmlformats.org/officeDocument/2006/relationships/hyperlink" Target="cid:16470b822" TargetMode="External"/><Relationship Id="rId227" Type="http://schemas.openxmlformats.org/officeDocument/2006/relationships/hyperlink" Target="cid:fd20b76d2" TargetMode="External"/><Relationship Id="rId269" Type="http://schemas.openxmlformats.org/officeDocument/2006/relationships/hyperlink" Target="cid:b0aaf7b52" TargetMode="External"/><Relationship Id="rId434" Type="http://schemas.openxmlformats.org/officeDocument/2006/relationships/image" Target="cid:c4a27cc213" TargetMode="External"/><Relationship Id="rId33" Type="http://schemas.openxmlformats.org/officeDocument/2006/relationships/hyperlink" Target="cid:ac87b7b92" TargetMode="External"/><Relationship Id="rId129" Type="http://schemas.openxmlformats.org/officeDocument/2006/relationships/hyperlink" Target="cid:bd29a17a2" TargetMode="External"/><Relationship Id="rId280" Type="http://schemas.openxmlformats.org/officeDocument/2006/relationships/image" Target="cid:c022960213" TargetMode="External"/><Relationship Id="rId336" Type="http://schemas.openxmlformats.org/officeDocument/2006/relationships/image" Target="cid:9876b3db13" TargetMode="External"/><Relationship Id="rId75" Type="http://schemas.openxmlformats.org/officeDocument/2006/relationships/hyperlink" Target="cid:185a1b862" TargetMode="External"/><Relationship Id="rId140" Type="http://schemas.openxmlformats.org/officeDocument/2006/relationships/image" Target="cid:dc24c38713" TargetMode="External"/><Relationship Id="rId182" Type="http://schemas.openxmlformats.org/officeDocument/2006/relationships/image" Target="cid:482d451d13" TargetMode="External"/><Relationship Id="rId378" Type="http://schemas.openxmlformats.org/officeDocument/2006/relationships/image" Target="cid:51e44aa513" TargetMode="External"/><Relationship Id="rId403" Type="http://schemas.openxmlformats.org/officeDocument/2006/relationships/hyperlink" Target="cid:43f40bc72" TargetMode="External"/><Relationship Id="rId6" Type="http://schemas.openxmlformats.org/officeDocument/2006/relationships/image" Target="cid:738f7e7313" TargetMode="External"/><Relationship Id="rId238" Type="http://schemas.openxmlformats.org/officeDocument/2006/relationships/image" Target="cid:207b4f4113" TargetMode="External"/><Relationship Id="rId445" Type="http://schemas.openxmlformats.org/officeDocument/2006/relationships/hyperlink" Target="cid:edd0fa122" TargetMode="External"/><Relationship Id="rId291" Type="http://schemas.openxmlformats.org/officeDocument/2006/relationships/hyperlink" Target="cid:df11ed162" TargetMode="External"/><Relationship Id="rId305" Type="http://schemas.openxmlformats.org/officeDocument/2006/relationships/hyperlink" Target="cid:da577582" TargetMode="External"/><Relationship Id="rId347" Type="http://schemas.openxmlformats.org/officeDocument/2006/relationships/hyperlink" Target="cid:c1af07802" TargetMode="External"/><Relationship Id="rId44" Type="http://schemas.openxmlformats.org/officeDocument/2006/relationships/image" Target="cid:c5fc194a13" TargetMode="External"/><Relationship Id="rId86" Type="http://schemas.openxmlformats.org/officeDocument/2006/relationships/image" Target="cid:321b9fbf13" TargetMode="External"/><Relationship Id="rId151" Type="http://schemas.openxmlformats.org/officeDocument/2006/relationships/hyperlink" Target="cid:ecaa39042" TargetMode="External"/><Relationship Id="rId389" Type="http://schemas.openxmlformats.org/officeDocument/2006/relationships/hyperlink" Target="cid:fbcceaee2" TargetMode="External"/><Relationship Id="rId193" Type="http://schemas.openxmlformats.org/officeDocument/2006/relationships/hyperlink" Target="cid:6c3b17e82" TargetMode="External"/><Relationship Id="rId207" Type="http://schemas.openxmlformats.org/officeDocument/2006/relationships/hyperlink" Target="cid:b97944ee2" TargetMode="External"/><Relationship Id="rId249" Type="http://schemas.openxmlformats.org/officeDocument/2006/relationships/hyperlink" Target="cid:4fda17272" TargetMode="External"/><Relationship Id="rId414" Type="http://schemas.openxmlformats.org/officeDocument/2006/relationships/image" Target="cid:67f5eab413" TargetMode="External"/><Relationship Id="rId13" Type="http://schemas.openxmlformats.org/officeDocument/2006/relationships/hyperlink" Target="cid:78c0f45a2" TargetMode="External"/><Relationship Id="rId109" Type="http://schemas.openxmlformats.org/officeDocument/2006/relationships/hyperlink" Target="cid:93cbd5922" TargetMode="External"/><Relationship Id="rId260" Type="http://schemas.openxmlformats.org/officeDocument/2006/relationships/image" Target="cid:72dad92513" TargetMode="External"/><Relationship Id="rId316" Type="http://schemas.openxmlformats.org/officeDocument/2006/relationships/image" Target="cid:5586102e13" TargetMode="External"/><Relationship Id="rId55" Type="http://schemas.openxmlformats.org/officeDocument/2006/relationships/hyperlink" Target="cid:e76dc97e2" TargetMode="External"/><Relationship Id="rId97" Type="http://schemas.openxmlformats.org/officeDocument/2006/relationships/hyperlink" Target="cid:5b3e82962" TargetMode="External"/><Relationship Id="rId120" Type="http://schemas.openxmlformats.org/officeDocument/2006/relationships/image" Target="cid:a368611313" TargetMode="External"/><Relationship Id="rId358" Type="http://schemas.openxmlformats.org/officeDocument/2006/relationships/image" Target="cid:db6b853c13" TargetMode="External"/><Relationship Id="rId162" Type="http://schemas.openxmlformats.org/officeDocument/2006/relationships/image" Target="cid:55eafc213" TargetMode="External"/><Relationship Id="rId218" Type="http://schemas.openxmlformats.org/officeDocument/2006/relationships/image" Target="cid:dd85b63513" TargetMode="External"/><Relationship Id="rId425" Type="http://schemas.openxmlformats.org/officeDocument/2006/relationships/hyperlink" Target="cid:964fe8f22" TargetMode="External"/><Relationship Id="rId271" Type="http://schemas.openxmlformats.org/officeDocument/2006/relationships/hyperlink" Target="cid:bb0725832" TargetMode="External"/><Relationship Id="rId24" Type="http://schemas.openxmlformats.org/officeDocument/2006/relationships/image" Target="cid:97a883f913" TargetMode="External"/><Relationship Id="rId66" Type="http://schemas.openxmlformats.org/officeDocument/2006/relationships/image" Target="cid:38f9f3713" TargetMode="External"/><Relationship Id="rId131" Type="http://schemas.openxmlformats.org/officeDocument/2006/relationships/hyperlink" Target="cid:c246514a2" TargetMode="External"/><Relationship Id="rId327" Type="http://schemas.openxmlformats.org/officeDocument/2006/relationships/hyperlink" Target="cid:88fc8e7a2" TargetMode="External"/><Relationship Id="rId369" Type="http://schemas.openxmlformats.org/officeDocument/2006/relationships/hyperlink" Target="cid:2dd545122" TargetMode="External"/><Relationship Id="rId173" Type="http://schemas.openxmlformats.org/officeDocument/2006/relationships/hyperlink" Target="cid:2421fe292" TargetMode="External"/><Relationship Id="rId229" Type="http://schemas.openxmlformats.org/officeDocument/2006/relationships/hyperlink" Target="cid:196d9852" TargetMode="External"/><Relationship Id="rId380" Type="http://schemas.openxmlformats.org/officeDocument/2006/relationships/image" Target="cid:b3b6d28013" TargetMode="External"/><Relationship Id="rId436" Type="http://schemas.openxmlformats.org/officeDocument/2006/relationships/image" Target="cid:c9d21daa13" TargetMode="External"/><Relationship Id="rId240" Type="http://schemas.openxmlformats.org/officeDocument/2006/relationships/image" Target="cid:25a2b89113" TargetMode="External"/><Relationship Id="rId35" Type="http://schemas.openxmlformats.org/officeDocument/2006/relationships/hyperlink" Target="cid:bbb2de7c2" TargetMode="External"/><Relationship Id="rId77" Type="http://schemas.openxmlformats.org/officeDocument/2006/relationships/hyperlink" Target="cid:27d3d8a42" TargetMode="External"/><Relationship Id="rId100" Type="http://schemas.openxmlformats.org/officeDocument/2006/relationships/image" Target="cid:6fdc690013" TargetMode="External"/><Relationship Id="rId282" Type="http://schemas.openxmlformats.org/officeDocument/2006/relationships/image" Target="cid:c547f7c813" TargetMode="External"/><Relationship Id="rId338" Type="http://schemas.openxmlformats.org/officeDocument/2006/relationships/image" Target="cid:9d975cd113" TargetMode="External"/><Relationship Id="rId8" Type="http://schemas.openxmlformats.org/officeDocument/2006/relationships/image" Target="cid:7393133f13" TargetMode="External"/><Relationship Id="rId142" Type="http://schemas.openxmlformats.org/officeDocument/2006/relationships/image" Target="cid:e129789e13" TargetMode="External"/><Relationship Id="rId184" Type="http://schemas.openxmlformats.org/officeDocument/2006/relationships/image" Target="cid:4d58e2a713" TargetMode="External"/><Relationship Id="rId391" Type="http://schemas.openxmlformats.org/officeDocument/2006/relationships/hyperlink" Target="cid:ee5f3f2" TargetMode="External"/><Relationship Id="rId405" Type="http://schemas.openxmlformats.org/officeDocument/2006/relationships/hyperlink" Target="cid:490c121b2" TargetMode="External"/><Relationship Id="rId447" Type="http://schemas.openxmlformats.org/officeDocument/2006/relationships/hyperlink" Target="cid:f3fbabf82" TargetMode="External"/><Relationship Id="rId251" Type="http://schemas.openxmlformats.org/officeDocument/2006/relationships/hyperlink" Target="cid:53f9d4bf2" TargetMode="External"/><Relationship Id="rId46" Type="http://schemas.openxmlformats.org/officeDocument/2006/relationships/image" Target="cid:cb1fd4e013" TargetMode="External"/><Relationship Id="rId293" Type="http://schemas.openxmlformats.org/officeDocument/2006/relationships/hyperlink" Target="cid:e43b3fa02" TargetMode="External"/><Relationship Id="rId307" Type="http://schemas.openxmlformats.org/officeDocument/2006/relationships/hyperlink" Target="cid:2722c4b82" TargetMode="External"/><Relationship Id="rId349" Type="http://schemas.openxmlformats.org/officeDocument/2006/relationships/hyperlink" Target="cid:c6d730c32" TargetMode="External"/><Relationship Id="rId88" Type="http://schemas.openxmlformats.org/officeDocument/2006/relationships/image" Target="cid:3c6ac21013" TargetMode="External"/><Relationship Id="rId111" Type="http://schemas.openxmlformats.org/officeDocument/2006/relationships/hyperlink" Target="cid:93cf0fcb2" TargetMode="External"/><Relationship Id="rId153" Type="http://schemas.openxmlformats.org/officeDocument/2006/relationships/hyperlink" Target="cid:ed7946d52" TargetMode="External"/><Relationship Id="rId195" Type="http://schemas.openxmlformats.org/officeDocument/2006/relationships/hyperlink" Target="cid:957136152" TargetMode="External"/><Relationship Id="rId209" Type="http://schemas.openxmlformats.org/officeDocument/2006/relationships/hyperlink" Target="cid:be9a3ec22" TargetMode="External"/><Relationship Id="rId360" Type="http://schemas.openxmlformats.org/officeDocument/2006/relationships/image" Target="cid:9d9114313" TargetMode="External"/><Relationship Id="rId416" Type="http://schemas.openxmlformats.org/officeDocument/2006/relationships/image" Target="cid:723dedcb13" TargetMode="External"/><Relationship Id="rId220" Type="http://schemas.openxmlformats.org/officeDocument/2006/relationships/image" Target="cid:e2b490ca13" TargetMode="External"/><Relationship Id="rId15" Type="http://schemas.openxmlformats.org/officeDocument/2006/relationships/hyperlink" Target="cid:7dde59952" TargetMode="External"/><Relationship Id="rId57" Type="http://schemas.openxmlformats.org/officeDocument/2006/relationships/hyperlink" Target="cid:eca839e52" TargetMode="External"/><Relationship Id="rId262" Type="http://schemas.openxmlformats.org/officeDocument/2006/relationships/image" Target="cid:7804083513" TargetMode="External"/><Relationship Id="rId318" Type="http://schemas.openxmlformats.org/officeDocument/2006/relationships/image" Target="cid:5588ec7013" TargetMode="External"/><Relationship Id="rId99" Type="http://schemas.openxmlformats.org/officeDocument/2006/relationships/hyperlink" Target="cid:6fdc68d82" TargetMode="External"/><Relationship Id="rId122" Type="http://schemas.openxmlformats.org/officeDocument/2006/relationships/image" Target="cid:a88b2fa613" TargetMode="External"/><Relationship Id="rId164" Type="http://schemas.openxmlformats.org/officeDocument/2006/relationships/image" Target="cid:a6fd2fd13" TargetMode="External"/><Relationship Id="rId371" Type="http://schemas.openxmlformats.org/officeDocument/2006/relationships/hyperlink" Target="cid:4276af462" TargetMode="External"/><Relationship Id="rId427" Type="http://schemas.openxmlformats.org/officeDocument/2006/relationships/hyperlink" Target="cid:a5bfde7a2" TargetMode="External"/><Relationship Id="rId26" Type="http://schemas.openxmlformats.org/officeDocument/2006/relationships/image" Target="cid:97aae13713" TargetMode="External"/><Relationship Id="rId231" Type="http://schemas.openxmlformats.org/officeDocument/2006/relationships/hyperlink" Target="cid:7e6335b2" TargetMode="External"/><Relationship Id="rId273" Type="http://schemas.openxmlformats.org/officeDocument/2006/relationships/hyperlink" Target="cid:bb0832652" TargetMode="External"/><Relationship Id="rId329" Type="http://schemas.openxmlformats.org/officeDocument/2006/relationships/hyperlink" Target="cid:89df9e5f2" TargetMode="External"/><Relationship Id="rId68" Type="http://schemas.openxmlformats.org/officeDocument/2006/relationships/image" Target="cid:392276913" TargetMode="External"/><Relationship Id="rId133" Type="http://schemas.openxmlformats.org/officeDocument/2006/relationships/hyperlink" Target="cid:c8af4ef42" TargetMode="External"/><Relationship Id="rId175" Type="http://schemas.openxmlformats.org/officeDocument/2006/relationships/hyperlink" Target="cid:2a30eb842" TargetMode="External"/><Relationship Id="rId340" Type="http://schemas.openxmlformats.org/officeDocument/2006/relationships/image" Target="cid:ad0a8bdd13" TargetMode="External"/><Relationship Id="rId200" Type="http://schemas.openxmlformats.org/officeDocument/2006/relationships/image" Target="cid:9fc12dfe13" TargetMode="External"/><Relationship Id="rId382" Type="http://schemas.openxmlformats.org/officeDocument/2006/relationships/image" Target="cid:b9568b9c13" TargetMode="External"/><Relationship Id="rId438" Type="http://schemas.openxmlformats.org/officeDocument/2006/relationships/image" Target="cid:cef11cb313" TargetMode="External"/><Relationship Id="rId242" Type="http://schemas.openxmlformats.org/officeDocument/2006/relationships/image" Target="cid:2accc0ec13" TargetMode="External"/><Relationship Id="rId284" Type="http://schemas.openxmlformats.org/officeDocument/2006/relationships/image" Target="cid:d51f223613" TargetMode="External"/><Relationship Id="rId37" Type="http://schemas.openxmlformats.org/officeDocument/2006/relationships/hyperlink" Target="cid:bbb631c12" TargetMode="External"/><Relationship Id="rId79" Type="http://schemas.openxmlformats.org/officeDocument/2006/relationships/hyperlink" Target="cid:27d58f5e2" TargetMode="External"/><Relationship Id="rId102" Type="http://schemas.openxmlformats.org/officeDocument/2006/relationships/image" Target="cid:750aa1e013" TargetMode="External"/><Relationship Id="rId144" Type="http://schemas.openxmlformats.org/officeDocument/2006/relationships/image" Target="cid:e2636a6713" TargetMode="External"/><Relationship Id="rId90" Type="http://schemas.openxmlformats.org/officeDocument/2006/relationships/image" Target="cid:3c6fa8b013" TargetMode="External"/><Relationship Id="rId186" Type="http://schemas.openxmlformats.org/officeDocument/2006/relationships/image" Target="cid:531d4e0813" TargetMode="External"/><Relationship Id="rId351" Type="http://schemas.openxmlformats.org/officeDocument/2006/relationships/hyperlink" Target="cid:cd2d50872" TargetMode="External"/><Relationship Id="rId393" Type="http://schemas.openxmlformats.org/officeDocument/2006/relationships/hyperlink" Target="cid:158324d72" TargetMode="External"/><Relationship Id="rId407" Type="http://schemas.openxmlformats.org/officeDocument/2006/relationships/hyperlink" Target="cid:4e312da52" TargetMode="External"/><Relationship Id="rId449" Type="http://schemas.openxmlformats.org/officeDocument/2006/relationships/hyperlink" Target="cid:698b15552" TargetMode="External"/><Relationship Id="rId211" Type="http://schemas.openxmlformats.org/officeDocument/2006/relationships/hyperlink" Target="cid:c607a7f12" TargetMode="External"/><Relationship Id="rId253" Type="http://schemas.openxmlformats.org/officeDocument/2006/relationships/hyperlink" Target="cid:592330e12" TargetMode="External"/><Relationship Id="rId295" Type="http://schemas.openxmlformats.org/officeDocument/2006/relationships/hyperlink" Target="cid:ea6dd0602" TargetMode="External"/><Relationship Id="rId309" Type="http://schemas.openxmlformats.org/officeDocument/2006/relationships/hyperlink" Target="cid:2c4721fe2" TargetMode="External"/><Relationship Id="rId48" Type="http://schemas.openxmlformats.org/officeDocument/2006/relationships/image" Target="cid:d0b5888713" TargetMode="External"/><Relationship Id="rId113" Type="http://schemas.openxmlformats.org/officeDocument/2006/relationships/hyperlink" Target="cid:93d06cfe2" TargetMode="External"/><Relationship Id="rId320" Type="http://schemas.openxmlformats.org/officeDocument/2006/relationships/image" Target="cid:64f5effa13" TargetMode="External"/><Relationship Id="rId155" Type="http://schemas.openxmlformats.org/officeDocument/2006/relationships/hyperlink" Target="cid:f09b1ba62" TargetMode="External"/><Relationship Id="rId197" Type="http://schemas.openxmlformats.org/officeDocument/2006/relationships/hyperlink" Target="cid:9a94d6742" TargetMode="External"/><Relationship Id="rId362" Type="http://schemas.openxmlformats.org/officeDocument/2006/relationships/image" Target="cid:193e37f713" TargetMode="External"/><Relationship Id="rId418" Type="http://schemas.openxmlformats.org/officeDocument/2006/relationships/image" Target="cid:81b7b22f13" TargetMode="External"/><Relationship Id="rId222" Type="http://schemas.openxmlformats.org/officeDocument/2006/relationships/image" Target="cid:e7d8c5be13" TargetMode="External"/><Relationship Id="rId264" Type="http://schemas.openxmlformats.org/officeDocument/2006/relationships/image" Target="cid:7d2b301d13" TargetMode="External"/><Relationship Id="rId17" Type="http://schemas.openxmlformats.org/officeDocument/2006/relationships/hyperlink" Target="cid:883802342" TargetMode="External"/><Relationship Id="rId59" Type="http://schemas.openxmlformats.org/officeDocument/2006/relationships/hyperlink" Target="cid:ef30262e2" TargetMode="External"/><Relationship Id="rId124" Type="http://schemas.openxmlformats.org/officeDocument/2006/relationships/image" Target="cid:b896ad6d13" TargetMode="External"/><Relationship Id="rId70" Type="http://schemas.openxmlformats.org/officeDocument/2006/relationships/image" Target="cid:e0ef2d213" TargetMode="External"/><Relationship Id="rId166" Type="http://schemas.openxmlformats.org/officeDocument/2006/relationships/image" Target="cid:a9baa8e13" TargetMode="External"/><Relationship Id="rId331" Type="http://schemas.openxmlformats.org/officeDocument/2006/relationships/hyperlink" Target="cid:8e511c9c2" TargetMode="External"/><Relationship Id="rId373" Type="http://schemas.openxmlformats.org/officeDocument/2006/relationships/hyperlink" Target="cid:488d1aa72" TargetMode="External"/><Relationship Id="rId429" Type="http://schemas.openxmlformats.org/officeDocument/2006/relationships/hyperlink" Target="cid:ac0c2b332" TargetMode="External"/><Relationship Id="rId1" Type="http://schemas.openxmlformats.org/officeDocument/2006/relationships/image" Target="../media/image1.jpeg"/><Relationship Id="rId233" Type="http://schemas.openxmlformats.org/officeDocument/2006/relationships/hyperlink" Target="cid:bf349ae2" TargetMode="External"/><Relationship Id="rId440" Type="http://schemas.openxmlformats.org/officeDocument/2006/relationships/image" Target="cid:d41961ac13" TargetMode="External"/><Relationship Id="rId28" Type="http://schemas.openxmlformats.org/officeDocument/2006/relationships/image" Target="cid:9cc12f6e13" TargetMode="External"/><Relationship Id="rId275" Type="http://schemas.openxmlformats.org/officeDocument/2006/relationships/hyperlink" Target="cid:bb0a5c3f2" TargetMode="External"/><Relationship Id="rId300" Type="http://schemas.openxmlformats.org/officeDocument/2006/relationships/image" Target="cid:fe112e9913" TargetMode="External"/><Relationship Id="rId81" Type="http://schemas.openxmlformats.org/officeDocument/2006/relationships/hyperlink" Target="cid:27d6fdf22" TargetMode="External"/><Relationship Id="rId135" Type="http://schemas.openxmlformats.org/officeDocument/2006/relationships/hyperlink" Target="cid:dc1f67392" TargetMode="External"/><Relationship Id="rId177" Type="http://schemas.openxmlformats.org/officeDocument/2006/relationships/hyperlink" Target="cid:2e6f58082" TargetMode="External"/><Relationship Id="rId342" Type="http://schemas.openxmlformats.org/officeDocument/2006/relationships/image" Target="cid:b23869a713" TargetMode="External"/><Relationship Id="rId384" Type="http://schemas.openxmlformats.org/officeDocument/2006/relationships/image" Target="cid:cd6ed5f013" TargetMode="External"/><Relationship Id="rId202" Type="http://schemas.openxmlformats.org/officeDocument/2006/relationships/image" Target="cid:a60cacae13" TargetMode="External"/><Relationship Id="rId244" Type="http://schemas.openxmlformats.org/officeDocument/2006/relationships/image" Target="cid:2fee711c13" TargetMode="External"/><Relationship Id="rId39" Type="http://schemas.openxmlformats.org/officeDocument/2006/relationships/hyperlink" Target="cid:bbbaca6d2" TargetMode="External"/><Relationship Id="rId286" Type="http://schemas.openxmlformats.org/officeDocument/2006/relationships/image" Target="cid:d9df1e3413" TargetMode="External"/><Relationship Id="rId451" Type="http://schemas.openxmlformats.org/officeDocument/2006/relationships/hyperlink" Target="cid:6ea40eb12" TargetMode="External"/><Relationship Id="rId50" Type="http://schemas.openxmlformats.org/officeDocument/2006/relationships/image" Target="cid:dfd4546613" TargetMode="External"/><Relationship Id="rId104" Type="http://schemas.openxmlformats.org/officeDocument/2006/relationships/image" Target="cid:7a31edd613" TargetMode="External"/><Relationship Id="rId146" Type="http://schemas.openxmlformats.org/officeDocument/2006/relationships/image" Target="cid:e293c51913" TargetMode="External"/><Relationship Id="rId188" Type="http://schemas.openxmlformats.org/officeDocument/2006/relationships/image" Target="cid:579a7f2113" TargetMode="External"/><Relationship Id="rId311" Type="http://schemas.openxmlformats.org/officeDocument/2006/relationships/hyperlink" Target="cid:3176d9812" TargetMode="External"/><Relationship Id="rId353" Type="http://schemas.openxmlformats.org/officeDocument/2006/relationships/hyperlink" Target="cid:d12328e62" TargetMode="External"/><Relationship Id="rId395" Type="http://schemas.openxmlformats.org/officeDocument/2006/relationships/hyperlink" Target="cid:1aa77f3c2" TargetMode="External"/><Relationship Id="rId409" Type="http://schemas.openxmlformats.org/officeDocument/2006/relationships/hyperlink" Target="cid:5da2d36c2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" name="Picture 2" descr="cid:650096f013">
          <a:hlinkClick xmlns:r="http://schemas.openxmlformats.org/officeDocument/2006/relationships" r:id="rId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" name="Picture 2" descr="cid:738f7e7313">
          <a:hlinkClick xmlns:r="http://schemas.openxmlformats.org/officeDocument/2006/relationships" r:id="rId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" name="Picture 2" descr="cid:7393133f13">
          <a:hlinkClick xmlns:r="http://schemas.openxmlformats.org/officeDocument/2006/relationships" r:id="rId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" name="Picture 2" descr="cid:7395293113">
          <a:hlinkClick xmlns:r="http://schemas.openxmlformats.org/officeDocument/2006/relationships" r:id="rId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" cstate="print"/>
        <a:srcRect/>
        <a:stretch>
          <a:fillRect/>
        </a:stretch>
      </xdr:blipFill>
      <xdr:spPr bwMode="auto">
        <a:xfrm>
          <a:off x="21516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" name="Picture 2" descr="cid:78be76ce13">
          <a:hlinkClick xmlns:r="http://schemas.openxmlformats.org/officeDocument/2006/relationships" r:id="rId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" name="Picture 2" descr="cid:78c0f48013">
          <a:hlinkClick xmlns:r="http://schemas.openxmlformats.org/officeDocument/2006/relationships" r:id="rId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" name="Picture 2" descr="cid:7dde59d613">
          <a:hlinkClick xmlns:r="http://schemas.openxmlformats.org/officeDocument/2006/relationships" r:id="rId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" name="Picture 2" descr="cid:8838026613">
          <a:hlinkClick xmlns:r="http://schemas.openxmlformats.org/officeDocument/2006/relationships" r:id="rId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" name="Picture 2" descr="cid:883d555513">
          <a:hlinkClick xmlns:r="http://schemas.openxmlformats.org/officeDocument/2006/relationships" r:id="rId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" name="Picture 2" descr="cid:97a5ff3513">
          <a:hlinkClick xmlns:r="http://schemas.openxmlformats.org/officeDocument/2006/relationships" r:id="rId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" name="Picture 2" descr="cid:97a883f913">
          <a:hlinkClick xmlns:r="http://schemas.openxmlformats.org/officeDocument/2006/relationships" r:id="rId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" name="Picture 2" descr="cid:97aae13713">
          <a:hlinkClick xmlns:r="http://schemas.openxmlformats.org/officeDocument/2006/relationships" r:id="rId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" name="Picture 2" descr="cid:9cc12f6e13">
          <a:hlinkClick xmlns:r="http://schemas.openxmlformats.org/officeDocument/2006/relationships" r:id="rId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" name="Picture 2" descr="cid:a1ed202213">
          <a:hlinkClick xmlns:r="http://schemas.openxmlformats.org/officeDocument/2006/relationships" r:id="rId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" name="Picture 2" descr="cid:a711f73213">
          <a:hlinkClick xmlns:r="http://schemas.openxmlformats.org/officeDocument/2006/relationships" r:id="rId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" name="Picture 2" descr="cid:ac87b7df13">
          <a:hlinkClick xmlns:r="http://schemas.openxmlformats.org/officeDocument/2006/relationships" r:id="rId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" name="Picture 2" descr="cid:bbb2dea413">
          <a:hlinkClick xmlns:r="http://schemas.openxmlformats.org/officeDocument/2006/relationships" r:id="rId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" name="Picture 2" descr="cid:bbb631eb13">
          <a:hlinkClick xmlns:r="http://schemas.openxmlformats.org/officeDocument/2006/relationships" r:id="rId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" name="Picture 2" descr="cid:bbbaca8f13">
          <a:hlinkClick xmlns:r="http://schemas.openxmlformats.org/officeDocument/2006/relationships" r:id="rId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" name="Picture 2" descr="cid:c0d5d5a813">
          <a:hlinkClick xmlns:r="http://schemas.openxmlformats.org/officeDocument/2006/relationships" r:id="rId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" name="Picture 2" descr="cid:c5fc194a13">
          <a:hlinkClick xmlns:r="http://schemas.openxmlformats.org/officeDocument/2006/relationships" r:id="rId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" name="Picture 2" descr="cid:cb1fd4e013">
          <a:hlinkClick xmlns:r="http://schemas.openxmlformats.org/officeDocument/2006/relationships" r:id="rId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7" name="Picture 2" descr="cid:d0b5888713">
          <a:hlinkClick xmlns:r="http://schemas.openxmlformats.org/officeDocument/2006/relationships" r:id="rId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9" name="Picture 2" descr="cid:dfd4546613">
          <a:hlinkClick xmlns:r="http://schemas.openxmlformats.org/officeDocument/2006/relationships" r:id="rId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0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1" name="Picture 2" descr="cid:dfd5ecc813">
          <a:hlinkClick xmlns:r="http://schemas.openxmlformats.org/officeDocument/2006/relationships" r:id="rId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3" name="Picture 2" descr="cid:e1e57b1713">
          <a:hlinkClick xmlns:r="http://schemas.openxmlformats.org/officeDocument/2006/relationships" r:id="rId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5" name="Picture 2" descr="cid:e76dc9a413">
          <a:hlinkClick xmlns:r="http://schemas.openxmlformats.org/officeDocument/2006/relationships" r:id="rId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7" name="Picture 2" descr="cid:eca83a0c13">
          <a:hlinkClick xmlns:r="http://schemas.openxmlformats.org/officeDocument/2006/relationships" r:id="rId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9" name="Picture 2" descr="cid:ef30265413">
          <a:hlinkClick xmlns:r="http://schemas.openxmlformats.org/officeDocument/2006/relationships" r:id="rId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0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1" name="Picture 2" descr="cid:f456204213">
          <a:hlinkClick xmlns:r="http://schemas.openxmlformats.org/officeDocument/2006/relationships" r:id="rId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3" name="Picture 2" descr="cid:38d18d213">
          <a:hlinkClick xmlns:r="http://schemas.openxmlformats.org/officeDocument/2006/relationships" r:id="rId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5" name="Picture 2" descr="cid:38f9f3713">
          <a:hlinkClick xmlns:r="http://schemas.openxmlformats.org/officeDocument/2006/relationships" r:id="rId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7" name="Picture 2" descr="cid:392276913">
          <a:hlinkClick xmlns:r="http://schemas.openxmlformats.org/officeDocument/2006/relationships" r:id="rId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9" name="Picture 2" descr="cid:e0ef2d213">
          <a:hlinkClick xmlns:r="http://schemas.openxmlformats.org/officeDocument/2006/relationships" r:id="rId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0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1" name="Picture 2" descr="cid:e111a3a13">
          <a:hlinkClick xmlns:r="http://schemas.openxmlformats.org/officeDocument/2006/relationships" r:id="rId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3" name="Picture 2" descr="cid:1338c59c13">
          <a:hlinkClick xmlns:r="http://schemas.openxmlformats.org/officeDocument/2006/relationships" r:id="rId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5" name="Picture 2" descr="cid:185a1bab13">
          <a:hlinkClick xmlns:r="http://schemas.openxmlformats.org/officeDocument/2006/relationships" r:id="rId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1</xdr:row>
      <xdr:rowOff>142875</xdr:rowOff>
    </xdr:to>
    <xdr:pic>
      <xdr:nvPicPr>
        <xdr:cNvPr id="77" name="Picture 2" descr="cid:27d3d8c413">
          <a:hlinkClick xmlns:r="http://schemas.openxmlformats.org/officeDocument/2006/relationships" r:id="rId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8" cstate="print"/>
        <a:srcRect/>
        <a:stretch>
          <a:fillRect/>
        </a:stretch>
      </xdr:blipFill>
      <xdr:spPr bwMode="auto">
        <a:xfrm>
          <a:off x="15411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1</xdr:row>
      <xdr:rowOff>142875</xdr:rowOff>
    </xdr:to>
    <xdr:pic>
      <xdr:nvPicPr>
        <xdr:cNvPr id="79" name="Picture 2" descr="cid:27d58f7c13">
          <a:hlinkClick xmlns:r="http://schemas.openxmlformats.org/officeDocument/2006/relationships" r:id="rId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0" cstate="print"/>
        <a:srcRect/>
        <a:stretch>
          <a:fillRect/>
        </a:stretch>
      </xdr:blipFill>
      <xdr:spPr bwMode="auto">
        <a:xfrm>
          <a:off x="15411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1</xdr:row>
      <xdr:rowOff>142875</xdr:rowOff>
    </xdr:to>
    <xdr:pic>
      <xdr:nvPicPr>
        <xdr:cNvPr id="81" name="Picture 2" descr="cid:27d6fe1a13">
          <a:hlinkClick xmlns:r="http://schemas.openxmlformats.org/officeDocument/2006/relationships" r:id="rId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2" cstate="print"/>
        <a:srcRect/>
        <a:stretch>
          <a:fillRect/>
        </a:stretch>
      </xdr:blipFill>
      <xdr:spPr bwMode="auto">
        <a:xfrm>
          <a:off x="15411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3" name="Picture 2" descr="cid:2deb17eb13">
          <a:hlinkClick xmlns:r="http://schemas.openxmlformats.org/officeDocument/2006/relationships" r:id="rId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5" name="Picture 2" descr="cid:321b9fbf13">
          <a:hlinkClick xmlns:r="http://schemas.openxmlformats.org/officeDocument/2006/relationships" r:id="rId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7" name="Picture 2" descr="cid:3c6ac21013">
          <a:hlinkClick xmlns:r="http://schemas.openxmlformats.org/officeDocument/2006/relationships" r:id="rId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9" name="Picture 2" descr="cid:3c6fa8b013">
          <a:hlinkClick xmlns:r="http://schemas.openxmlformats.org/officeDocument/2006/relationships" r:id="rId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0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1" name="Picture 2" descr="cid:4babe7a413">
          <a:hlinkClick xmlns:r="http://schemas.openxmlformats.org/officeDocument/2006/relationships" r:id="rId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2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3" name="Picture 2" descr="cid:4bad0c6813">
          <a:hlinkClick xmlns:r="http://schemas.openxmlformats.org/officeDocument/2006/relationships" r:id="rId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4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5" name="Picture 2" descr="cid:56290cef13">
          <a:hlinkClick xmlns:r="http://schemas.openxmlformats.org/officeDocument/2006/relationships" r:id="rId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6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7" name="Picture 2" descr="cid:5b3e82c213">
          <a:hlinkClick xmlns:r="http://schemas.openxmlformats.org/officeDocument/2006/relationships" r:id="rId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8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9" name="Picture 2" descr="cid:6fdc690013">
          <a:hlinkClick xmlns:r="http://schemas.openxmlformats.org/officeDocument/2006/relationships" r:id="rId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1" name="Picture 2" descr="cid:750aa1e013">
          <a:hlinkClick xmlns:r="http://schemas.openxmlformats.org/officeDocument/2006/relationships" r:id="rId1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3" name="Picture 2" descr="cid:7a31edd613">
          <a:hlinkClick xmlns:r="http://schemas.openxmlformats.org/officeDocument/2006/relationships" r:id="rId1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5" name="Picture 2" descr="cid:7f5152f613">
          <a:hlinkClick xmlns:r="http://schemas.openxmlformats.org/officeDocument/2006/relationships" r:id="rId1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7" name="Picture 2" descr="cid:8476340b13">
          <a:hlinkClick xmlns:r="http://schemas.openxmlformats.org/officeDocument/2006/relationships" r:id="rId1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9" name="Picture 2" descr="cid:93cbd5bb13">
          <a:hlinkClick xmlns:r="http://schemas.openxmlformats.org/officeDocument/2006/relationships" r:id="rId1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1" name="Picture 2" descr="cid:93cf0ff613">
          <a:hlinkClick xmlns:r="http://schemas.openxmlformats.org/officeDocument/2006/relationships" r:id="rId1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3" name="Picture 2" descr="cid:93d06d3013">
          <a:hlinkClick xmlns:r="http://schemas.openxmlformats.org/officeDocument/2006/relationships" r:id="rId1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5" name="Picture 2" descr="cid:9917345813">
          <a:hlinkClick xmlns:r="http://schemas.openxmlformats.org/officeDocument/2006/relationships" r:id="rId1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7" name="Picture 2" descr="cid:9ef219cb13">
          <a:hlinkClick xmlns:r="http://schemas.openxmlformats.org/officeDocument/2006/relationships" r:id="rId1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9" name="Picture 2" descr="cid:a368611313">
          <a:hlinkClick xmlns:r="http://schemas.openxmlformats.org/officeDocument/2006/relationships" r:id="rId1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1" name="Picture 2" descr="cid:a88b2fa613">
          <a:hlinkClick xmlns:r="http://schemas.openxmlformats.org/officeDocument/2006/relationships" r:id="rId1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3" name="Picture 2" descr="cid:b896ad6d13">
          <a:hlinkClick xmlns:r="http://schemas.openxmlformats.org/officeDocument/2006/relationships" r:id="rId1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5" name="Picture 2" descr="cid:b8993aa413">
          <a:hlinkClick xmlns:r="http://schemas.openxmlformats.org/officeDocument/2006/relationships" r:id="rId1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6" cstate="print"/>
        <a:srcRect/>
        <a:stretch>
          <a:fillRect/>
        </a:stretch>
      </xdr:blipFill>
      <xdr:spPr bwMode="auto">
        <a:xfrm>
          <a:off x="199072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7" name="Picture 2" descr="cid:b8b36ae913">
          <a:hlinkClick xmlns:r="http://schemas.openxmlformats.org/officeDocument/2006/relationships" r:id="rId1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9" name="Picture 2" descr="cid:bd29a19c13">
          <a:hlinkClick xmlns:r="http://schemas.openxmlformats.org/officeDocument/2006/relationships" r:id="rId1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1" name="Picture 2" descr="cid:c246516c13">
          <a:hlinkClick xmlns:r="http://schemas.openxmlformats.org/officeDocument/2006/relationships" r:id="rId1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3" name="Picture 2" descr="cid:c8af4f1913">
          <a:hlinkClick xmlns:r="http://schemas.openxmlformats.org/officeDocument/2006/relationships" r:id="rId1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5" name="Picture 2" descr="cid:dc1f676113">
          <a:hlinkClick xmlns:r="http://schemas.openxmlformats.org/officeDocument/2006/relationships" r:id="rId1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7" name="Picture 2" descr="cid:dc21cebf13">
          <a:hlinkClick xmlns:r="http://schemas.openxmlformats.org/officeDocument/2006/relationships" r:id="rId1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9" name="Picture 2" descr="cid:dc24c38713">
          <a:hlinkClick xmlns:r="http://schemas.openxmlformats.org/officeDocument/2006/relationships" r:id="rId1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0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1" name="Picture 2" descr="cid:e129789e13">
          <a:hlinkClick xmlns:r="http://schemas.openxmlformats.org/officeDocument/2006/relationships" r:id="rId1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2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3" name="Picture 2" descr="cid:e2636a6713">
          <a:hlinkClick xmlns:r="http://schemas.openxmlformats.org/officeDocument/2006/relationships" r:id="rId1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4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5" name="Picture 2" descr="cid:e293c51913">
          <a:hlinkClick xmlns:r="http://schemas.openxmlformats.org/officeDocument/2006/relationships" r:id="rId1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6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7" name="Picture 2" descr="cid:e39a52ae13">
          <a:hlinkClick xmlns:r="http://schemas.openxmlformats.org/officeDocument/2006/relationships" r:id="rId1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8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9" name="Picture 2" descr="cid:ea1527d513">
          <a:hlinkClick xmlns:r="http://schemas.openxmlformats.org/officeDocument/2006/relationships" r:id="rId1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0" cstate="print"/>
        <a:srcRect/>
        <a:stretch>
          <a:fillRect/>
        </a:stretch>
      </xdr:blipFill>
      <xdr:spPr bwMode="auto">
        <a:xfrm>
          <a:off x="194881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1" name="Picture 2" descr="cid:ecaa3d3d13">
          <a:hlinkClick xmlns:r="http://schemas.openxmlformats.org/officeDocument/2006/relationships" r:id="rId1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2" cstate="print"/>
        <a:srcRect/>
        <a:stretch>
          <a:fillRect/>
        </a:stretch>
      </xdr:blipFill>
      <xdr:spPr bwMode="auto">
        <a:xfrm>
          <a:off x="197167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3" name="Picture 2" descr="cid:ed79471e13">
          <a:hlinkClick xmlns:r="http://schemas.openxmlformats.org/officeDocument/2006/relationships" r:id="rId1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4" cstate="print"/>
        <a:srcRect/>
        <a:stretch>
          <a:fillRect/>
        </a:stretch>
      </xdr:blipFill>
      <xdr:spPr bwMode="auto">
        <a:xfrm>
          <a:off x="197167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5" name="Picture 2" descr="cid:f09b1bd013">
          <a:hlinkClick xmlns:r="http://schemas.openxmlformats.org/officeDocument/2006/relationships" r:id="rId1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6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7" name="Picture 2" descr="cid:14277013">
          <a:hlinkClick xmlns:r="http://schemas.openxmlformats.org/officeDocument/2006/relationships" r:id="rId1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8" cstate="print"/>
        <a:srcRect/>
        <a:stretch>
          <a:fillRect/>
        </a:stretch>
      </xdr:blipFill>
      <xdr:spPr bwMode="auto">
        <a:xfrm>
          <a:off x="20316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9" name="Picture 2" descr="cid:241934713">
          <a:hlinkClick xmlns:r="http://schemas.openxmlformats.org/officeDocument/2006/relationships" r:id="rId1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0" cstate="print"/>
        <a:srcRect/>
        <a:stretch>
          <a:fillRect/>
        </a:stretch>
      </xdr:blipFill>
      <xdr:spPr bwMode="auto">
        <a:xfrm>
          <a:off x="20316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1" name="Picture 2" descr="cid:55eafc213">
          <a:hlinkClick xmlns:r="http://schemas.openxmlformats.org/officeDocument/2006/relationships" r:id="rId1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2" cstate="print"/>
        <a:srcRect/>
        <a:stretch>
          <a:fillRect/>
        </a:stretch>
      </xdr:blipFill>
      <xdr:spPr bwMode="auto">
        <a:xfrm>
          <a:off x="202025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3" name="Picture 2" descr="cid:a6fd2fd13">
          <a:hlinkClick xmlns:r="http://schemas.openxmlformats.org/officeDocument/2006/relationships" r:id="rId1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4" cstate="print"/>
        <a:srcRect/>
        <a:stretch>
          <a:fillRect/>
        </a:stretch>
      </xdr:blipFill>
      <xdr:spPr bwMode="auto">
        <a:xfrm>
          <a:off x="201834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5" name="Picture 2" descr="cid:a9baa8e13">
          <a:hlinkClick xmlns:r="http://schemas.openxmlformats.org/officeDocument/2006/relationships" r:id="rId1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6" cstate="print"/>
        <a:srcRect/>
        <a:stretch>
          <a:fillRect/>
        </a:stretch>
      </xdr:blipFill>
      <xdr:spPr bwMode="auto">
        <a:xfrm>
          <a:off x="201834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7" name="Picture 2" descr="cid:fa4c68513">
          <a:hlinkClick xmlns:r="http://schemas.openxmlformats.org/officeDocument/2006/relationships" r:id="rId1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9" name="Picture 2" descr="cid:1600d1f413">
          <a:hlinkClick xmlns:r="http://schemas.openxmlformats.org/officeDocument/2006/relationships" r:id="rId1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1" name="Picture 2" descr="cid:16470bac13">
          <a:hlinkClick xmlns:r="http://schemas.openxmlformats.org/officeDocument/2006/relationships" r:id="rId1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3" name="Picture 2" descr="cid:2421fe4c13">
          <a:hlinkClick xmlns:r="http://schemas.openxmlformats.org/officeDocument/2006/relationships" r:id="rId1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5" name="Picture 2" descr="cid:2a30ebbf13">
          <a:hlinkClick xmlns:r="http://schemas.openxmlformats.org/officeDocument/2006/relationships" r:id="rId1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7" name="Picture 2" descr="cid:2e6f582e13">
          <a:hlinkClick xmlns:r="http://schemas.openxmlformats.org/officeDocument/2006/relationships" r:id="rId1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9" name="Picture 2" descr="cid:4307d8dd13">
          <a:hlinkClick xmlns:r="http://schemas.openxmlformats.org/officeDocument/2006/relationships" r:id="rId1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1" name="Picture 2" descr="cid:482d451d13">
          <a:hlinkClick xmlns:r="http://schemas.openxmlformats.org/officeDocument/2006/relationships" r:id="rId1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3" name="Picture 2" descr="cid:4d58e2a713">
          <a:hlinkClick xmlns:r="http://schemas.openxmlformats.org/officeDocument/2006/relationships" r:id="rId1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5" name="Picture 2" descr="cid:531d4e0813">
          <a:hlinkClick xmlns:r="http://schemas.openxmlformats.org/officeDocument/2006/relationships" r:id="rId1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7" name="Picture 2" descr="cid:579a7f2113">
          <a:hlinkClick xmlns:r="http://schemas.openxmlformats.org/officeDocument/2006/relationships" r:id="rId1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9" name="Picture 2" descr="cid:5dbe5bf513">
          <a:hlinkClick xmlns:r="http://schemas.openxmlformats.org/officeDocument/2006/relationships" r:id="rId1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1" name="Picture 2" descr="cid:671668c913">
          <a:hlinkClick xmlns:r="http://schemas.openxmlformats.org/officeDocument/2006/relationships" r:id="rId1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2" name="Picture 1" descr="Logo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3" name="Picture 2" descr="cid:6c3b181013">
          <a:hlinkClick xmlns:r="http://schemas.openxmlformats.org/officeDocument/2006/relationships" r:id="rId1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4" cstate="print"/>
        <a:srcRect/>
        <a:stretch>
          <a:fillRect/>
        </a:stretch>
      </xdr:blipFill>
      <xdr:spPr bwMode="auto">
        <a:xfrm>
          <a:off x="211931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5" name="Picture 2" descr="cid:9571363a13">
          <a:hlinkClick xmlns:r="http://schemas.openxmlformats.org/officeDocument/2006/relationships" r:id="rId1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7" name="Picture 2" descr="cid:9a94d69913">
          <a:hlinkClick xmlns:r="http://schemas.openxmlformats.org/officeDocument/2006/relationships" r:id="rId1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9" name="Picture 2" descr="cid:9fc12dfe13">
          <a:hlinkClick xmlns:r="http://schemas.openxmlformats.org/officeDocument/2006/relationships" r:id="rId1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1" name="Picture 2" descr="cid:a60cacae13">
          <a:hlinkClick xmlns:r="http://schemas.openxmlformats.org/officeDocument/2006/relationships" r:id="rId2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3" name="Picture 2" descr="cid:aad101f313">
          <a:hlinkClick xmlns:r="http://schemas.openxmlformats.org/officeDocument/2006/relationships" r:id="rId2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5" name="Picture 2" descr="cid:b45939ec13">
          <a:hlinkClick xmlns:r="http://schemas.openxmlformats.org/officeDocument/2006/relationships" r:id="rId2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6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7" name="Picture 2" descr="cid:b979451613">
          <a:hlinkClick xmlns:r="http://schemas.openxmlformats.org/officeDocument/2006/relationships" r:id="rId2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9" name="Picture 2" descr="cid:be9a3ee813">
          <a:hlinkClick xmlns:r="http://schemas.openxmlformats.org/officeDocument/2006/relationships" r:id="rId2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0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1" name="Picture 2" descr="cid:c607a81c13">
          <a:hlinkClick xmlns:r="http://schemas.openxmlformats.org/officeDocument/2006/relationships" r:id="rId2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3" name="Picture 2" descr="cid:c8f5e14113">
          <a:hlinkClick xmlns:r="http://schemas.openxmlformats.org/officeDocument/2006/relationships" r:id="rId2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5" name="Picture 2" descr="cid:d85c69b313">
          <a:hlinkClick xmlns:r="http://schemas.openxmlformats.org/officeDocument/2006/relationships" r:id="rId2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6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7" name="Picture 2" descr="cid:dd85b63513">
          <a:hlinkClick xmlns:r="http://schemas.openxmlformats.org/officeDocument/2006/relationships" r:id="rId2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9" name="Picture 2" descr="cid:e2b490ca13">
          <a:hlinkClick xmlns:r="http://schemas.openxmlformats.org/officeDocument/2006/relationships" r:id="rId2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0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1" name="Picture 2" descr="cid:e7d8c5be13">
          <a:hlinkClick xmlns:r="http://schemas.openxmlformats.org/officeDocument/2006/relationships" r:id="rId2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3" name="Picture 2" descr="cid:ed01ac3f13">
          <a:hlinkClick xmlns:r="http://schemas.openxmlformats.org/officeDocument/2006/relationships" r:id="rId2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5" name="Picture 2" descr="cid:fd1fb7e513">
          <a:hlinkClick xmlns:r="http://schemas.openxmlformats.org/officeDocument/2006/relationships" r:id="rId2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7" name="Picture 2" descr="cid:fd20b79113">
          <a:hlinkClick xmlns:r="http://schemas.openxmlformats.org/officeDocument/2006/relationships" r:id="rId2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8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9" name="Picture 2" descr="cid:196d9a913">
          <a:hlinkClick xmlns:r="http://schemas.openxmlformats.org/officeDocument/2006/relationships" r:id="rId2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0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1" name="Picture 2" descr="cid:7e6338613">
          <a:hlinkClick xmlns:r="http://schemas.openxmlformats.org/officeDocument/2006/relationships" r:id="rId2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3" name="Picture 2" descr="cid:bf349d213">
          <a:hlinkClick xmlns:r="http://schemas.openxmlformats.org/officeDocument/2006/relationships" r:id="rId2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5" name="Picture 2" descr="cid:1128430c13">
          <a:hlinkClick xmlns:r="http://schemas.openxmlformats.org/officeDocument/2006/relationships" r:id="rId2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6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7" name="Picture 2" descr="cid:207b4f4113">
          <a:hlinkClick xmlns:r="http://schemas.openxmlformats.org/officeDocument/2006/relationships" r:id="rId2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9" name="Picture 2" descr="cid:25a2b89113">
          <a:hlinkClick xmlns:r="http://schemas.openxmlformats.org/officeDocument/2006/relationships" r:id="rId2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1" name="Picture 2" descr="cid:2accc0ec13">
          <a:hlinkClick xmlns:r="http://schemas.openxmlformats.org/officeDocument/2006/relationships" r:id="rId2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3" name="Picture 2" descr="cid:2fee711c13">
          <a:hlinkClick xmlns:r="http://schemas.openxmlformats.org/officeDocument/2006/relationships" r:id="rId2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5" name="Picture 2" descr="cid:451c38e513">
          <a:hlinkClick xmlns:r="http://schemas.openxmlformats.org/officeDocument/2006/relationships" r:id="rId2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6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7" name="Picture 2" descr="cid:49a8285213">
          <a:hlinkClick xmlns:r="http://schemas.openxmlformats.org/officeDocument/2006/relationships" r:id="rId2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9" name="Picture 2" descr="cid:4fda174d13">
          <a:hlinkClick xmlns:r="http://schemas.openxmlformats.org/officeDocument/2006/relationships" r:id="rId2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0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1" name="Picture 2" descr="cid:53f9d4e613">
          <a:hlinkClick xmlns:r="http://schemas.openxmlformats.org/officeDocument/2006/relationships" r:id="rId2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3" name="Picture 2" descr="cid:5923310913">
          <a:hlinkClick xmlns:r="http://schemas.openxmlformats.org/officeDocument/2006/relationships" r:id="rId2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5" name="Picture 2" descr="cid:688eac9213">
          <a:hlinkClick xmlns:r="http://schemas.openxmlformats.org/officeDocument/2006/relationships" r:id="rId2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6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7" name="Picture 2" descr="cid:72d9e8ca13">
          <a:hlinkClick xmlns:r="http://schemas.openxmlformats.org/officeDocument/2006/relationships" r:id="rId2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9" name="Picture 2" descr="cid:72dad92513">
          <a:hlinkClick xmlns:r="http://schemas.openxmlformats.org/officeDocument/2006/relationships" r:id="rId2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0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1" name="Picture 2" descr="cid:7804083513">
          <a:hlinkClick xmlns:r="http://schemas.openxmlformats.org/officeDocument/2006/relationships" r:id="rId2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3" name="Picture 2" descr="cid:7d2b301d13">
          <a:hlinkClick xmlns:r="http://schemas.openxmlformats.org/officeDocument/2006/relationships" r:id="rId2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5" name="Picture 2" descr="cid:8c9b568c13">
          <a:hlinkClick xmlns:r="http://schemas.openxmlformats.org/officeDocument/2006/relationships" r:id="rId2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6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7" name="Picture 2" descr="cid:96e6abaa13">
          <a:hlinkClick xmlns:r="http://schemas.openxmlformats.org/officeDocument/2006/relationships" r:id="rId2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8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9" name="Picture 2" descr="cid:b0aaf7de13">
          <a:hlinkClick xmlns:r="http://schemas.openxmlformats.org/officeDocument/2006/relationships" r:id="rId2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1" name="Picture 2" descr="cid:bb0725a813">
          <a:hlinkClick xmlns:r="http://schemas.openxmlformats.org/officeDocument/2006/relationships" r:id="rId2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3" name="Picture 2" descr="cid:bb08328813">
          <a:hlinkClick xmlns:r="http://schemas.openxmlformats.org/officeDocument/2006/relationships" r:id="rId2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5" name="Picture 2" descr="cid:bb0a5c6213">
          <a:hlinkClick xmlns:r="http://schemas.openxmlformats.org/officeDocument/2006/relationships" r:id="rId2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7" name="Picture 2" descr="cid:bbbeaa0e13">
          <a:hlinkClick xmlns:r="http://schemas.openxmlformats.org/officeDocument/2006/relationships" r:id="rId2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9" name="Picture 2" descr="cid:c022960213">
          <a:hlinkClick xmlns:r="http://schemas.openxmlformats.org/officeDocument/2006/relationships" r:id="rId2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1" name="Picture 2" descr="cid:c547f7c813">
          <a:hlinkClick xmlns:r="http://schemas.openxmlformats.org/officeDocument/2006/relationships" r:id="rId2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3" name="Picture 2" descr="cid:d51f223613">
          <a:hlinkClick xmlns:r="http://schemas.openxmlformats.org/officeDocument/2006/relationships" r:id="rId2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5" name="Picture 2" descr="cid:d9df1e3413">
          <a:hlinkClick xmlns:r="http://schemas.openxmlformats.org/officeDocument/2006/relationships" r:id="rId2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7" name="Picture 2" descr="cid:da32c0b013">
          <a:hlinkClick xmlns:r="http://schemas.openxmlformats.org/officeDocument/2006/relationships" r:id="rId2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9" name="Picture 2" descr="cid:da5389d113">
          <a:hlinkClick xmlns:r="http://schemas.openxmlformats.org/officeDocument/2006/relationships" r:id="rId2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1" name="Picture 2" descr="cid:df11ed3b13">
          <a:hlinkClick xmlns:r="http://schemas.openxmlformats.org/officeDocument/2006/relationships" r:id="rId2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3" name="Picture 2" descr="cid:e43b3fc913">
          <a:hlinkClick xmlns:r="http://schemas.openxmlformats.org/officeDocument/2006/relationships" r:id="rId2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5" name="Picture 2" descr="cid:ea6dd08913">
          <a:hlinkClick xmlns:r="http://schemas.openxmlformats.org/officeDocument/2006/relationships" r:id="rId2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6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7" name="Picture 2" descr="cid:f8f29cbf13">
          <a:hlinkClick xmlns:r="http://schemas.openxmlformats.org/officeDocument/2006/relationships" r:id="rId2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8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9" name="Picture 2" descr="cid:fe112e9913">
          <a:hlinkClick xmlns:r="http://schemas.openxmlformats.org/officeDocument/2006/relationships" r:id="rId2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0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1" name="Picture 2" descr="cid:41f092313">
          <a:hlinkClick xmlns:r="http://schemas.openxmlformats.org/officeDocument/2006/relationships" r:id="rId3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3" name="Picture 2" descr="cid:858465413">
          <a:hlinkClick xmlns:r="http://schemas.openxmlformats.org/officeDocument/2006/relationships" r:id="rId3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5" name="Picture 2" descr="cid:da5777c13">
          <a:hlinkClick xmlns:r="http://schemas.openxmlformats.org/officeDocument/2006/relationships" r:id="rId3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6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7" name="Picture 2" descr="cid:2722c4e513">
          <a:hlinkClick xmlns:r="http://schemas.openxmlformats.org/officeDocument/2006/relationships" r:id="rId3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9" name="Picture 2" descr="cid:2c47223813">
          <a:hlinkClick xmlns:r="http://schemas.openxmlformats.org/officeDocument/2006/relationships" r:id="rId3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0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1" name="Picture 2" descr="cid:3176d9a713">
          <a:hlinkClick xmlns:r="http://schemas.openxmlformats.org/officeDocument/2006/relationships" r:id="rId3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3" name="Picture 2" descr="cid:460f5a8f13">
          <a:hlinkClick xmlns:r="http://schemas.openxmlformats.org/officeDocument/2006/relationships" r:id="rId3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4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5" name="Picture 2" descr="cid:5586102e13">
          <a:hlinkClick xmlns:r="http://schemas.openxmlformats.org/officeDocument/2006/relationships" r:id="rId3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6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7" name="Picture 2" descr="cid:5588ec7013">
          <a:hlinkClick xmlns:r="http://schemas.openxmlformats.org/officeDocument/2006/relationships" r:id="rId3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8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9" name="Picture 2" descr="cid:64f5effa13">
          <a:hlinkClick xmlns:r="http://schemas.openxmlformats.org/officeDocument/2006/relationships" r:id="rId3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0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1" name="Picture 2" descr="cid:7569af6313">
          <a:hlinkClick xmlns:r="http://schemas.openxmlformats.org/officeDocument/2006/relationships" r:id="rId3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2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3" name="Picture 2" descr="cid:756b0d1e13">
          <a:hlinkClick xmlns:r="http://schemas.openxmlformats.org/officeDocument/2006/relationships" r:id="rId3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4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5" name="Picture 2" descr="cid:798fde1113">
          <a:hlinkClick xmlns:r="http://schemas.openxmlformats.org/officeDocument/2006/relationships" r:id="rId3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6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7" name="Picture 2" descr="cid:88fc8e9d13">
          <a:hlinkClick xmlns:r="http://schemas.openxmlformats.org/officeDocument/2006/relationships" r:id="rId3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9" name="Picture 2" descr="cid:89dfa1d413">
          <a:hlinkClick xmlns:r="http://schemas.openxmlformats.org/officeDocument/2006/relationships" r:id="rId3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1" name="Picture 2" descr="cid:8e511cc513">
          <a:hlinkClick xmlns:r="http://schemas.openxmlformats.org/officeDocument/2006/relationships" r:id="rId3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3" name="Picture 2" descr="cid:934e91da13">
          <a:hlinkClick xmlns:r="http://schemas.openxmlformats.org/officeDocument/2006/relationships" r:id="rId3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5" name="Picture 2" descr="cid:9876b3db13">
          <a:hlinkClick xmlns:r="http://schemas.openxmlformats.org/officeDocument/2006/relationships" r:id="rId3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7" name="Picture 2" descr="cid:9d975cd113">
          <a:hlinkClick xmlns:r="http://schemas.openxmlformats.org/officeDocument/2006/relationships" r:id="rId3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9" name="Picture 2" descr="cid:ad0a8bdd13">
          <a:hlinkClick xmlns:r="http://schemas.openxmlformats.org/officeDocument/2006/relationships" r:id="rId3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1" name="Picture 2" descr="cid:b23869a713">
          <a:hlinkClick xmlns:r="http://schemas.openxmlformats.org/officeDocument/2006/relationships" r:id="rId3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3" name="Picture 2" descr="cid:b85e625313">
          <a:hlinkClick xmlns:r="http://schemas.openxmlformats.org/officeDocument/2006/relationships" r:id="rId3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5" name="Picture 2" descr="cid:bc84eb1013">
          <a:hlinkClick xmlns:r="http://schemas.openxmlformats.org/officeDocument/2006/relationships" r:id="rId3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7" name="Picture 2" descr="cid:c1af07a713">
          <a:hlinkClick xmlns:r="http://schemas.openxmlformats.org/officeDocument/2006/relationships" r:id="rId3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9" name="Picture 2" descr="cid:c6d730e813">
          <a:hlinkClick xmlns:r="http://schemas.openxmlformats.org/officeDocument/2006/relationships" r:id="rId3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1" name="Picture 2" descr="cid:cd2d50ae13">
          <a:hlinkClick xmlns:r="http://schemas.openxmlformats.org/officeDocument/2006/relationships" r:id="rId3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3" name="Picture 2" descr="cid:d123290d13">
          <a:hlinkClick xmlns:r="http://schemas.openxmlformats.org/officeDocument/2006/relationships" r:id="rId3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5" name="Picture 2" descr="cid:d64e537713">
          <a:hlinkClick xmlns:r="http://schemas.openxmlformats.org/officeDocument/2006/relationships" r:id="rId3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7" name="Picture 2" descr="cid:db6b853c13">
          <a:hlinkClick xmlns:r="http://schemas.openxmlformats.org/officeDocument/2006/relationships" r:id="rId3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9" name="Picture 2" descr="cid:9d9114313">
          <a:hlinkClick xmlns:r="http://schemas.openxmlformats.org/officeDocument/2006/relationships" r:id="rId3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0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1" name="Picture 2" descr="cid:193e37f713">
          <a:hlinkClick xmlns:r="http://schemas.openxmlformats.org/officeDocument/2006/relationships" r:id="rId3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2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3" name="Picture 2" descr="cid:1e6ccffa13">
          <a:hlinkClick xmlns:r="http://schemas.openxmlformats.org/officeDocument/2006/relationships" r:id="rId3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5" name="Picture 2" descr="cid:238fd07013">
          <a:hlinkClick xmlns:r="http://schemas.openxmlformats.org/officeDocument/2006/relationships" r:id="rId3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7" name="Picture 2" descr="cid:29a565a913">
          <a:hlinkClick xmlns:r="http://schemas.openxmlformats.org/officeDocument/2006/relationships" r:id="rId3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9" name="Picture 2" descr="cid:2dd5453413">
          <a:hlinkClick xmlns:r="http://schemas.openxmlformats.org/officeDocument/2006/relationships" r:id="rId3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1" name="Picture 2" descr="cid:4276af6213">
          <a:hlinkClick xmlns:r="http://schemas.openxmlformats.org/officeDocument/2006/relationships" r:id="rId3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3" name="Picture 2" descr="cid:488d1ad013">
          <a:hlinkClick xmlns:r="http://schemas.openxmlformats.org/officeDocument/2006/relationships" r:id="rId3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5" name="Picture 2" descr="cid:4cbb716013">
          <a:hlinkClick xmlns:r="http://schemas.openxmlformats.org/officeDocument/2006/relationships" r:id="rId3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7" name="Picture 2" descr="cid:51e44aa513">
          <a:hlinkClick xmlns:r="http://schemas.openxmlformats.org/officeDocument/2006/relationships" r:id="rId3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9" name="Picture 2" descr="cid:b3b6d28013">
          <a:hlinkClick xmlns:r="http://schemas.openxmlformats.org/officeDocument/2006/relationships" r:id="rId3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1" name="Picture 2" descr="cid:b9568b9c13">
          <a:hlinkClick xmlns:r="http://schemas.openxmlformats.org/officeDocument/2006/relationships" r:id="rId3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3" name="Picture 2" descr="cid:cd6ed5f013">
          <a:hlinkClick xmlns:r="http://schemas.openxmlformats.org/officeDocument/2006/relationships" r:id="rId3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5" name="Picture 2" descr="cid:d80d7c7b13">
          <a:hlinkClick xmlns:r="http://schemas.openxmlformats.org/officeDocument/2006/relationships" r:id="rId3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7" name="Picture 2" descr="cid:dceb387013">
          <a:hlinkClick xmlns:r="http://schemas.openxmlformats.org/officeDocument/2006/relationships" r:id="rId3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9" name="Picture 2" descr="cid:fbcceb1413">
          <a:hlinkClick xmlns:r="http://schemas.openxmlformats.org/officeDocument/2006/relationships" r:id="rId3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1" name="Picture 2" descr="cid:ee5f6213">
          <a:hlinkClick xmlns:r="http://schemas.openxmlformats.org/officeDocument/2006/relationships" r:id="rId3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3" name="Picture 2" descr="cid:1583250013">
          <a:hlinkClick xmlns:r="http://schemas.openxmlformats.org/officeDocument/2006/relationships" r:id="rId3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5" name="Picture 2" descr="cid:1aa77f6213">
          <a:hlinkClick xmlns:r="http://schemas.openxmlformats.org/officeDocument/2006/relationships" r:id="rId3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7" name="Picture 2" descr="cid:1fd500d013">
          <a:hlinkClick xmlns:r="http://schemas.openxmlformats.org/officeDocument/2006/relationships" r:id="rId3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8" cstate="print"/>
        <a:srcRect/>
        <a:stretch>
          <a:fillRect/>
        </a:stretch>
      </xdr:blipFill>
      <xdr:spPr bwMode="auto">
        <a:xfrm>
          <a:off x="19659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9" name="Picture 2" descr="cid:25d848f913">
          <a:hlinkClick xmlns:r="http://schemas.openxmlformats.org/officeDocument/2006/relationships" r:id="rId3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0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1" name="Picture 2" descr="cid:3ec6719313">
          <a:hlinkClick xmlns:r="http://schemas.openxmlformats.org/officeDocument/2006/relationships" r:id="rId4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2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3" name="Picture 2" descr="cid:43f40bee13">
          <a:hlinkClick xmlns:r="http://schemas.openxmlformats.org/officeDocument/2006/relationships" r:id="rId4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4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5" name="Picture 2" descr="cid:490c124213">
          <a:hlinkClick xmlns:r="http://schemas.openxmlformats.org/officeDocument/2006/relationships" r:id="rId4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6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7" name="Picture 2" descr="cid:4e312dcc13">
          <a:hlinkClick xmlns:r="http://schemas.openxmlformats.org/officeDocument/2006/relationships" r:id="rId4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9" name="Picture 2" descr="cid:5da2d39113">
          <a:hlinkClick xmlns:r="http://schemas.openxmlformats.org/officeDocument/2006/relationships" r:id="rId4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1" name="Picture 2" descr="cid:62c6dea613">
          <a:hlinkClick xmlns:r="http://schemas.openxmlformats.org/officeDocument/2006/relationships" r:id="rId4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3" name="Picture 2" descr="cid:67f5eab413">
          <a:hlinkClick xmlns:r="http://schemas.openxmlformats.org/officeDocument/2006/relationships" r:id="rId4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5" name="Picture 2" descr="cid:723dedcb13">
          <a:hlinkClick xmlns:r="http://schemas.openxmlformats.org/officeDocument/2006/relationships" r:id="rId4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7" name="Picture 2" descr="cid:81b7b22f13">
          <a:hlinkClick xmlns:r="http://schemas.openxmlformats.org/officeDocument/2006/relationships" r:id="rId4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9" name="Picture 2" descr="cid:87b1653313">
          <a:hlinkClick xmlns:r="http://schemas.openxmlformats.org/officeDocument/2006/relationships" r:id="rId4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1" name="Picture 2" descr="cid:8c0050da13">
          <a:hlinkClick xmlns:r="http://schemas.openxmlformats.org/officeDocument/2006/relationships" r:id="rId4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3" name="Picture 2" descr="cid:91324cd513">
          <a:hlinkClick xmlns:r="http://schemas.openxmlformats.org/officeDocument/2006/relationships" r:id="rId4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5" name="Picture 2" descr="cid:964fe90e13">
          <a:hlinkClick xmlns:r="http://schemas.openxmlformats.org/officeDocument/2006/relationships" r:id="rId4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7" name="Picture 2" descr="cid:a5bfdea013">
          <a:hlinkClick xmlns:r="http://schemas.openxmlformats.org/officeDocument/2006/relationships" r:id="rId4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9" name="Picture 2" descr="cid:ac0c2b5813">
          <a:hlinkClick xmlns:r="http://schemas.openxmlformats.org/officeDocument/2006/relationships" r:id="rId4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1" name="Picture 2" descr="cid:b011a0c113">
          <a:hlinkClick xmlns:r="http://schemas.openxmlformats.org/officeDocument/2006/relationships" r:id="rId4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3" name="Picture 2" descr="cid:c4a27cc213">
          <a:hlinkClick xmlns:r="http://schemas.openxmlformats.org/officeDocument/2006/relationships" r:id="rId4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4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5" name="Picture 2" descr="cid:c9d21daa13">
          <a:hlinkClick xmlns:r="http://schemas.openxmlformats.org/officeDocument/2006/relationships" r:id="rId4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6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7" name="Picture 2" descr="cid:cef11cb313">
          <a:hlinkClick xmlns:r="http://schemas.openxmlformats.org/officeDocument/2006/relationships" r:id="rId4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8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9" name="Picture 2" descr="cid:d41961ac13">
          <a:hlinkClick xmlns:r="http://schemas.openxmlformats.org/officeDocument/2006/relationships" r:id="rId4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0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1" name="Picture 2" descr="cid:d943ccea13">
          <a:hlinkClick xmlns:r="http://schemas.openxmlformats.org/officeDocument/2006/relationships" r:id="rId4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2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3" name="Picture 2" descr="cid:de6f2c0e13">
          <a:hlinkClick xmlns:r="http://schemas.openxmlformats.org/officeDocument/2006/relationships" r:id="rId4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4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5" name="Picture 2" descr="cid:edd0fa3b13">
          <a:hlinkClick xmlns:r="http://schemas.openxmlformats.org/officeDocument/2006/relationships" r:id="rId4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7" name="Picture 2" descr="cid:f3fbac1e13">
          <a:hlinkClick xmlns:r="http://schemas.openxmlformats.org/officeDocument/2006/relationships" r:id="rId4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9" name="Picture 2" descr="cid:698b158313">
          <a:hlinkClick xmlns:r="http://schemas.openxmlformats.org/officeDocument/2006/relationships" r:id="rId4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1" name="Picture 2" descr="cid:6ea40ed913">
          <a:hlinkClick xmlns:r="http://schemas.openxmlformats.org/officeDocument/2006/relationships" r:id="rId4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3" name="Picture 2" descr="cid:7e78fe6c13">
          <a:hlinkClick xmlns:r="http://schemas.openxmlformats.org/officeDocument/2006/relationships" r:id="rId4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showGridLines="0"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N12" sqref="N12"/>
    </sheetView>
  </sheetViews>
  <sheetFormatPr defaultRowHeight="11.25" x14ac:dyDescent="0.15"/>
  <cols>
    <col min="1" max="1" width="7.75" style="1" customWidth="1"/>
    <col min="2" max="2" width="4.5" style="4" bestFit="1" customWidth="1"/>
    <col min="3" max="4" width="9" style="1"/>
    <col min="5" max="5" width="10.5" style="1" bestFit="1" customWidth="1"/>
    <col min="6" max="6" width="13.625" style="26" bestFit="1" customWidth="1"/>
    <col min="7" max="7" width="14.125" style="1" bestFit="1" customWidth="1"/>
    <col min="8" max="8" width="11.75" style="26" bestFit="1" customWidth="1"/>
    <col min="9" max="9" width="9.75" style="2" bestFit="1" customWidth="1"/>
    <col min="10" max="10" width="12.75" style="2" bestFit="1" customWidth="1"/>
    <col min="11" max="12" width="9.75" style="2" bestFit="1" customWidth="1"/>
    <col min="13" max="16384" width="9" style="1"/>
  </cols>
  <sheetData>
    <row r="1" spans="1:12" x14ac:dyDescent="0.2">
      <c r="A1" s="5"/>
      <c r="B1" s="6"/>
      <c r="C1" s="7"/>
      <c r="D1" s="8"/>
      <c r="E1" s="9" t="s">
        <v>0</v>
      </c>
      <c r="F1" s="23" t="s">
        <v>1</v>
      </c>
      <c r="G1" s="10" t="s">
        <v>44</v>
      </c>
      <c r="H1" s="23" t="s">
        <v>2</v>
      </c>
      <c r="I1" s="17" t="s">
        <v>42</v>
      </c>
      <c r="J1" s="18" t="s">
        <v>43</v>
      </c>
      <c r="K1" s="19" t="s">
        <v>45</v>
      </c>
      <c r="L1" s="19" t="s">
        <v>46</v>
      </c>
    </row>
    <row r="2" spans="1:12" x14ac:dyDescent="0.15">
      <c r="A2" s="11" t="s">
        <v>3</v>
      </c>
      <c r="B2" s="12"/>
      <c r="C2" s="38" t="s">
        <v>4</v>
      </c>
      <c r="D2" s="38"/>
      <c r="E2" s="13"/>
      <c r="F2" s="24"/>
      <c r="G2" s="14"/>
      <c r="H2" s="24"/>
      <c r="I2" s="20"/>
      <c r="J2" s="21"/>
      <c r="K2" s="22"/>
      <c r="L2" s="22"/>
    </row>
    <row r="3" spans="1:12" x14ac:dyDescent="0.15">
      <c r="A3" s="39" t="s">
        <v>5</v>
      </c>
      <c r="B3" s="39"/>
      <c r="C3" s="39"/>
      <c r="D3" s="39"/>
      <c r="E3" s="15">
        <f>RA!D7</f>
        <v>22861165.3015</v>
      </c>
      <c r="F3" s="25">
        <f>RA!I7</f>
        <v>1823761.2943</v>
      </c>
      <c r="G3" s="16">
        <f>E3-F3</f>
        <v>21037404.007199999</v>
      </c>
      <c r="H3" s="27">
        <f>RA!J7</f>
        <v>7.9775517575227797</v>
      </c>
      <c r="I3" s="20">
        <f>SUM(I4:I40)</f>
        <v>22861167.979546312</v>
      </c>
      <c r="J3" s="21">
        <f>SUM(J4:J40)</f>
        <v>21037402.20088388</v>
      </c>
      <c r="K3" s="22">
        <f>E3-I3</f>
        <v>-2.6780463121831417</v>
      </c>
      <c r="L3" s="22">
        <f>G3-J3</f>
        <v>1.8063161186873913</v>
      </c>
    </row>
    <row r="4" spans="1:12" x14ac:dyDescent="0.15">
      <c r="A4" s="40">
        <f>RA!A8</f>
        <v>41819</v>
      </c>
      <c r="B4" s="12">
        <v>12</v>
      </c>
      <c r="C4" s="37" t="s">
        <v>6</v>
      </c>
      <c r="D4" s="37"/>
      <c r="E4" s="15">
        <f>VLOOKUP(C4,RA!B8:D39,3,0)</f>
        <v>741925.4621</v>
      </c>
      <c r="F4" s="25">
        <f>VLOOKUP(C4,RA!B8:I43,8,0)</f>
        <v>132214.48190000001</v>
      </c>
      <c r="G4" s="16">
        <f t="shared" ref="G4:G40" si="0">E4-F4</f>
        <v>609710.98019999999</v>
      </c>
      <c r="H4" s="27">
        <f>RA!J8</f>
        <v>17.820453489461102</v>
      </c>
      <c r="I4" s="20">
        <f>VLOOKUP(B4,RMS!B:D,3,FALSE)</f>
        <v>741926.14092991501</v>
      </c>
      <c r="J4" s="21">
        <f>VLOOKUP(B4,RMS!B:E,4,FALSE)</f>
        <v>609710.98555811995</v>
      </c>
      <c r="K4" s="22">
        <f t="shared" ref="K4:K40" si="1">E4-I4</f>
        <v>-0.67882991500664502</v>
      </c>
      <c r="L4" s="22">
        <f t="shared" ref="L4:L40" si="2">G4-J4</f>
        <v>-5.3581199608743191E-3</v>
      </c>
    </row>
    <row r="5" spans="1:12" x14ac:dyDescent="0.15">
      <c r="A5" s="40"/>
      <c r="B5" s="12">
        <v>13</v>
      </c>
      <c r="C5" s="37" t="s">
        <v>7</v>
      </c>
      <c r="D5" s="37"/>
      <c r="E5" s="15">
        <f>VLOOKUP(C5,RA!B8:D40,3,0)</f>
        <v>143601.0852</v>
      </c>
      <c r="F5" s="25">
        <f>VLOOKUP(C5,RA!B9:I44,8,0)</f>
        <v>28813.6368</v>
      </c>
      <c r="G5" s="16">
        <f t="shared" si="0"/>
        <v>114787.44839999999</v>
      </c>
      <c r="H5" s="27">
        <f>RA!J9</f>
        <v>20.065055051547802</v>
      </c>
      <c r="I5" s="20">
        <f>VLOOKUP(B5,RMS!B:D,3,FALSE)</f>
        <v>143601.11883108699</v>
      </c>
      <c r="J5" s="21">
        <f>VLOOKUP(B5,RMS!B:E,4,FALSE)</f>
        <v>114787.431556728</v>
      </c>
      <c r="K5" s="22">
        <f t="shared" si="1"/>
        <v>-3.3631086989771575E-2</v>
      </c>
      <c r="L5" s="22">
        <f t="shared" si="2"/>
        <v>1.6843271994730458E-2</v>
      </c>
    </row>
    <row r="6" spans="1:12" x14ac:dyDescent="0.15">
      <c r="A6" s="40"/>
      <c r="B6" s="12">
        <v>14</v>
      </c>
      <c r="C6" s="37" t="s">
        <v>8</v>
      </c>
      <c r="D6" s="37"/>
      <c r="E6" s="15">
        <f>VLOOKUP(C6,RA!B10:D41,3,0)</f>
        <v>203796.6133</v>
      </c>
      <c r="F6" s="25">
        <f>VLOOKUP(C6,RA!B10:I45,8,0)</f>
        <v>53283.156900000002</v>
      </c>
      <c r="G6" s="16">
        <f t="shared" si="0"/>
        <v>150513.4564</v>
      </c>
      <c r="H6" s="27">
        <f>RA!J10</f>
        <v>26.145261217645601</v>
      </c>
      <c r="I6" s="20">
        <f>VLOOKUP(B6,RMS!B:D,3,FALSE)</f>
        <v>203798.95847435901</v>
      </c>
      <c r="J6" s="21">
        <f>VLOOKUP(B6,RMS!B:E,4,FALSE)</f>
        <v>150513.45668632499</v>
      </c>
      <c r="K6" s="22">
        <f t="shared" si="1"/>
        <v>-2.3451743590121623</v>
      </c>
      <c r="L6" s="22">
        <f t="shared" si="2"/>
        <v>-2.8632499743252993E-4</v>
      </c>
    </row>
    <row r="7" spans="1:12" x14ac:dyDescent="0.15">
      <c r="A7" s="40"/>
      <c r="B7" s="12">
        <v>15</v>
      </c>
      <c r="C7" s="37" t="s">
        <v>9</v>
      </c>
      <c r="D7" s="37"/>
      <c r="E7" s="15">
        <f>VLOOKUP(C7,RA!B10:D42,3,0)</f>
        <v>86061.549499999994</v>
      </c>
      <c r="F7" s="25">
        <f>VLOOKUP(C7,RA!B11:I46,8,0)</f>
        <v>11139.695100000001</v>
      </c>
      <c r="G7" s="16">
        <f t="shared" si="0"/>
        <v>74921.854399999997</v>
      </c>
      <c r="H7" s="27">
        <f>RA!J11</f>
        <v>12.943870014796801</v>
      </c>
      <c r="I7" s="20">
        <f>VLOOKUP(B7,RMS!B:D,3,FALSE)</f>
        <v>86061.583706837599</v>
      </c>
      <c r="J7" s="21">
        <f>VLOOKUP(B7,RMS!B:E,4,FALSE)</f>
        <v>74921.854646153806</v>
      </c>
      <c r="K7" s="22">
        <f t="shared" si="1"/>
        <v>-3.4206837604870088E-2</v>
      </c>
      <c r="L7" s="22">
        <f t="shared" si="2"/>
        <v>-2.4615380971226841E-4</v>
      </c>
    </row>
    <row r="8" spans="1:12" x14ac:dyDescent="0.15">
      <c r="A8" s="40"/>
      <c r="B8" s="12">
        <v>16</v>
      </c>
      <c r="C8" s="37" t="s">
        <v>10</v>
      </c>
      <c r="D8" s="37"/>
      <c r="E8" s="15">
        <f>VLOOKUP(C8,RA!B12:D43,3,0)</f>
        <v>291073.7365</v>
      </c>
      <c r="F8" s="25">
        <f>VLOOKUP(C8,RA!B12:I47,8,0)</f>
        <v>39147.6564</v>
      </c>
      <c r="G8" s="16">
        <f t="shared" si="0"/>
        <v>251926.08009999999</v>
      </c>
      <c r="H8" s="27">
        <f>RA!J12</f>
        <v>13.4493949439509</v>
      </c>
      <c r="I8" s="20">
        <f>VLOOKUP(B8,RMS!B:D,3,FALSE)</f>
        <v>291073.73543247901</v>
      </c>
      <c r="J8" s="21">
        <f>VLOOKUP(B8,RMS!B:E,4,FALSE)</f>
        <v>251926.082928205</v>
      </c>
      <c r="K8" s="22">
        <f t="shared" si="1"/>
        <v>1.0675209923647344E-3</v>
      </c>
      <c r="L8" s="22">
        <f t="shared" si="2"/>
        <v>-2.8282050043344498E-3</v>
      </c>
    </row>
    <row r="9" spans="1:12" x14ac:dyDescent="0.15">
      <c r="A9" s="40"/>
      <c r="B9" s="12">
        <v>17</v>
      </c>
      <c r="C9" s="37" t="s">
        <v>11</v>
      </c>
      <c r="D9" s="37"/>
      <c r="E9" s="15">
        <f>VLOOKUP(C9,RA!B12:D44,3,0)</f>
        <v>345045.43780000001</v>
      </c>
      <c r="F9" s="25">
        <f>VLOOKUP(C9,RA!B13:I48,8,0)</f>
        <v>71233.423699999999</v>
      </c>
      <c r="G9" s="16">
        <f t="shared" si="0"/>
        <v>273812.01410000003</v>
      </c>
      <c r="H9" s="27">
        <f>RA!J13</f>
        <v>20.644650210181702</v>
      </c>
      <c r="I9" s="20">
        <f>VLOOKUP(B9,RMS!B:D,3,FALSE)</f>
        <v>345045.54227777797</v>
      </c>
      <c r="J9" s="21">
        <f>VLOOKUP(B9,RMS!B:E,4,FALSE)</f>
        <v>273812.013915385</v>
      </c>
      <c r="K9" s="22">
        <f t="shared" si="1"/>
        <v>-0.10447777796071023</v>
      </c>
      <c r="L9" s="22">
        <f t="shared" si="2"/>
        <v>1.8461502622812986E-4</v>
      </c>
    </row>
    <row r="10" spans="1:12" x14ac:dyDescent="0.15">
      <c r="A10" s="40"/>
      <c r="B10" s="12">
        <v>18</v>
      </c>
      <c r="C10" s="37" t="s">
        <v>12</v>
      </c>
      <c r="D10" s="37"/>
      <c r="E10" s="15">
        <f>VLOOKUP(C10,RA!B14:D45,3,0)</f>
        <v>188767.8835</v>
      </c>
      <c r="F10" s="25">
        <f>VLOOKUP(C10,RA!B14:I49,8,0)</f>
        <v>30145.718499999999</v>
      </c>
      <c r="G10" s="16">
        <f t="shared" si="0"/>
        <v>158622.16500000001</v>
      </c>
      <c r="H10" s="27">
        <f>RA!J14</f>
        <v>15.969728505220001</v>
      </c>
      <c r="I10" s="20">
        <f>VLOOKUP(B10,RMS!B:D,3,FALSE)</f>
        <v>188767.88348632501</v>
      </c>
      <c r="J10" s="21">
        <f>VLOOKUP(B10,RMS!B:E,4,FALSE)</f>
        <v>158622.16309914499</v>
      </c>
      <c r="K10" s="22">
        <f t="shared" si="1"/>
        <v>1.3674987712875009E-5</v>
      </c>
      <c r="L10" s="22">
        <f t="shared" si="2"/>
        <v>1.900855015264824E-3</v>
      </c>
    </row>
    <row r="11" spans="1:12" x14ac:dyDescent="0.15">
      <c r="A11" s="40"/>
      <c r="B11" s="12">
        <v>19</v>
      </c>
      <c r="C11" s="37" t="s">
        <v>13</v>
      </c>
      <c r="D11" s="37"/>
      <c r="E11" s="15">
        <f>VLOOKUP(C11,RA!B14:D46,3,0)</f>
        <v>149479.10459999999</v>
      </c>
      <c r="F11" s="25">
        <f>VLOOKUP(C11,RA!B15:I50,8,0)</f>
        <v>14919.896199999999</v>
      </c>
      <c r="G11" s="16">
        <f t="shared" si="0"/>
        <v>134559.2084</v>
      </c>
      <c r="H11" s="27">
        <f>RA!J15</f>
        <v>9.9812587451102495</v>
      </c>
      <c r="I11" s="20">
        <f>VLOOKUP(B11,RMS!B:D,3,FALSE)</f>
        <v>149479.178232479</v>
      </c>
      <c r="J11" s="21">
        <f>VLOOKUP(B11,RMS!B:E,4,FALSE)</f>
        <v>134559.20902307701</v>
      </c>
      <c r="K11" s="22">
        <f t="shared" si="1"/>
        <v>-7.3632479005027562E-2</v>
      </c>
      <c r="L11" s="22">
        <f t="shared" si="2"/>
        <v>-6.2307700864039361E-4</v>
      </c>
    </row>
    <row r="12" spans="1:12" x14ac:dyDescent="0.15">
      <c r="A12" s="40"/>
      <c r="B12" s="12">
        <v>21</v>
      </c>
      <c r="C12" s="37" t="s">
        <v>14</v>
      </c>
      <c r="D12" s="37"/>
      <c r="E12" s="15">
        <f>VLOOKUP(C12,RA!B16:D47,3,0)</f>
        <v>1113727.9409</v>
      </c>
      <c r="F12" s="25">
        <f>VLOOKUP(C12,RA!B16:I51,8,0)</f>
        <v>26237.901900000001</v>
      </c>
      <c r="G12" s="16">
        <f t="shared" si="0"/>
        <v>1087490.0390000001</v>
      </c>
      <c r="H12" s="27">
        <f>RA!J16</f>
        <v>2.3558627683164</v>
      </c>
      <c r="I12" s="20">
        <f>VLOOKUP(B12,RMS!B:D,3,FALSE)</f>
        <v>1113727.584</v>
      </c>
      <c r="J12" s="21">
        <f>VLOOKUP(B12,RMS!B:E,4,FALSE)</f>
        <v>1087490.0390000001</v>
      </c>
      <c r="K12" s="22">
        <f t="shared" si="1"/>
        <v>0.35690000001341105</v>
      </c>
      <c r="L12" s="22">
        <f t="shared" si="2"/>
        <v>0</v>
      </c>
    </row>
    <row r="13" spans="1:12" x14ac:dyDescent="0.15">
      <c r="A13" s="40"/>
      <c r="B13" s="12">
        <v>22</v>
      </c>
      <c r="C13" s="37" t="s">
        <v>15</v>
      </c>
      <c r="D13" s="37"/>
      <c r="E13" s="15">
        <f>VLOOKUP(C13,RA!B16:D48,3,0)</f>
        <v>705390.82570000004</v>
      </c>
      <c r="F13" s="25">
        <f>VLOOKUP(C13,RA!B17:I52,8,0)</f>
        <v>55300.124300000003</v>
      </c>
      <c r="G13" s="16">
        <f t="shared" si="0"/>
        <v>650090.70140000002</v>
      </c>
      <c r="H13" s="27">
        <f>RA!J17</f>
        <v>7.8396432566474799</v>
      </c>
      <c r="I13" s="20">
        <f>VLOOKUP(B13,RMS!B:D,3,FALSE)</f>
        <v>705390.89509999997</v>
      </c>
      <c r="J13" s="21">
        <f>VLOOKUP(B13,RMS!B:E,4,FALSE)</f>
        <v>650090.70160769206</v>
      </c>
      <c r="K13" s="22">
        <f t="shared" si="1"/>
        <v>-6.9399999920278788E-2</v>
      </c>
      <c r="L13" s="22">
        <f t="shared" si="2"/>
        <v>-2.0769203547388315E-4</v>
      </c>
    </row>
    <row r="14" spans="1:12" x14ac:dyDescent="0.15">
      <c r="A14" s="40"/>
      <c r="B14" s="12">
        <v>23</v>
      </c>
      <c r="C14" s="37" t="s">
        <v>16</v>
      </c>
      <c r="D14" s="37"/>
      <c r="E14" s="15">
        <f>VLOOKUP(C14,RA!B18:D49,3,0)</f>
        <v>2202110.5202000001</v>
      </c>
      <c r="F14" s="25">
        <f>VLOOKUP(C14,RA!B18:I53,8,0)</f>
        <v>241285.89540000001</v>
      </c>
      <c r="G14" s="16">
        <f t="shared" si="0"/>
        <v>1960824.6248000001</v>
      </c>
      <c r="H14" s="27">
        <f>RA!J18</f>
        <v>10.957029321947299</v>
      </c>
      <c r="I14" s="20">
        <f>VLOOKUP(B14,RMS!B:D,3,FALSE)</f>
        <v>2202111.0824692301</v>
      </c>
      <c r="J14" s="21">
        <f>VLOOKUP(B14,RMS!B:E,4,FALSE)</f>
        <v>1960824.5913213701</v>
      </c>
      <c r="K14" s="22">
        <f t="shared" si="1"/>
        <v>-0.56226922990754247</v>
      </c>
      <c r="L14" s="22">
        <f t="shared" si="2"/>
        <v>3.3478630008175969E-2</v>
      </c>
    </row>
    <row r="15" spans="1:12" x14ac:dyDescent="0.15">
      <c r="A15" s="40"/>
      <c r="B15" s="12">
        <v>24</v>
      </c>
      <c r="C15" s="37" t="s">
        <v>17</v>
      </c>
      <c r="D15" s="37"/>
      <c r="E15" s="15">
        <f>VLOOKUP(C15,RA!B18:D50,3,0)</f>
        <v>1110867.1716</v>
      </c>
      <c r="F15" s="25">
        <f>VLOOKUP(C15,RA!B19:I54,8,0)</f>
        <v>-35607.106200000002</v>
      </c>
      <c r="G15" s="16">
        <f t="shared" si="0"/>
        <v>1146474.2778</v>
      </c>
      <c r="H15" s="27">
        <f>RA!J19</f>
        <v>-3.2053432768847201</v>
      </c>
      <c r="I15" s="20">
        <f>VLOOKUP(B15,RMS!B:D,3,FALSE)</f>
        <v>1110867.19281026</v>
      </c>
      <c r="J15" s="21">
        <f>VLOOKUP(B15,RMS!B:E,4,FALSE)</f>
        <v>1146474.27482821</v>
      </c>
      <c r="K15" s="22">
        <f t="shared" si="1"/>
        <v>-2.1210259990766644E-2</v>
      </c>
      <c r="L15" s="22">
        <f t="shared" si="2"/>
        <v>2.9717900324612856E-3</v>
      </c>
    </row>
    <row r="16" spans="1:12" x14ac:dyDescent="0.15">
      <c r="A16" s="40"/>
      <c r="B16" s="12">
        <v>25</v>
      </c>
      <c r="C16" s="37" t="s">
        <v>18</v>
      </c>
      <c r="D16" s="37"/>
      <c r="E16" s="15">
        <f>VLOOKUP(C16,RA!B20:D51,3,0)</f>
        <v>1922294.2960000001</v>
      </c>
      <c r="F16" s="25">
        <f>VLOOKUP(C16,RA!B20:I55,8,0)</f>
        <v>167175.68830000001</v>
      </c>
      <c r="G16" s="16">
        <f t="shared" si="0"/>
        <v>1755118.6077000001</v>
      </c>
      <c r="H16" s="27">
        <f>RA!J20</f>
        <v>8.6966750433514299</v>
      </c>
      <c r="I16" s="20">
        <f>VLOOKUP(B16,RMS!B:D,3,FALSE)</f>
        <v>1922294.2301</v>
      </c>
      <c r="J16" s="21">
        <f>VLOOKUP(B16,RMS!B:E,4,FALSE)</f>
        <v>1755118.6077000001</v>
      </c>
      <c r="K16" s="22">
        <f t="shared" si="1"/>
        <v>6.5900000045076013E-2</v>
      </c>
      <c r="L16" s="22">
        <f t="shared" si="2"/>
        <v>0</v>
      </c>
    </row>
    <row r="17" spans="1:12" x14ac:dyDescent="0.15">
      <c r="A17" s="40"/>
      <c r="B17" s="12">
        <v>26</v>
      </c>
      <c r="C17" s="37" t="s">
        <v>19</v>
      </c>
      <c r="D17" s="37"/>
      <c r="E17" s="15">
        <f>VLOOKUP(C17,RA!B20:D52,3,0)</f>
        <v>491121.91269999999</v>
      </c>
      <c r="F17" s="25">
        <f>VLOOKUP(C17,RA!B21:I56,8,0)</f>
        <v>19186.8819</v>
      </c>
      <c r="G17" s="16">
        <f t="shared" si="0"/>
        <v>471935.03080000001</v>
      </c>
      <c r="H17" s="27">
        <f>RA!J21</f>
        <v>3.9067452304292201</v>
      </c>
      <c r="I17" s="20">
        <f>VLOOKUP(B17,RMS!B:D,3,FALSE)</f>
        <v>491121.923216814</v>
      </c>
      <c r="J17" s="21">
        <f>VLOOKUP(B17,RMS!B:E,4,FALSE)</f>
        <v>471935.03078761097</v>
      </c>
      <c r="K17" s="22">
        <f t="shared" si="1"/>
        <v>-1.0516814014408737E-2</v>
      </c>
      <c r="L17" s="22">
        <f t="shared" si="2"/>
        <v>1.238903496414423E-5</v>
      </c>
    </row>
    <row r="18" spans="1:12" x14ac:dyDescent="0.15">
      <c r="A18" s="40"/>
      <c r="B18" s="12">
        <v>27</v>
      </c>
      <c r="C18" s="37" t="s">
        <v>20</v>
      </c>
      <c r="D18" s="37"/>
      <c r="E18" s="15">
        <f>VLOOKUP(C18,RA!B22:D53,3,0)</f>
        <v>1441532.9057</v>
      </c>
      <c r="F18" s="25">
        <f>VLOOKUP(C18,RA!B22:I57,8,0)</f>
        <v>190241.55979999999</v>
      </c>
      <c r="G18" s="16">
        <f t="shared" si="0"/>
        <v>1251291.3459000001</v>
      </c>
      <c r="H18" s="27">
        <f>RA!J22</f>
        <v>13.197170806699001</v>
      </c>
      <c r="I18" s="20">
        <f>VLOOKUP(B18,RMS!B:D,3,FALSE)</f>
        <v>1441532.8199205101</v>
      </c>
      <c r="J18" s="21">
        <f>VLOOKUP(B18,RMS!B:E,4,FALSE)</f>
        <v>1251291.3472384601</v>
      </c>
      <c r="K18" s="22">
        <f t="shared" si="1"/>
        <v>8.5779489949345589E-2</v>
      </c>
      <c r="L18" s="22">
        <f t="shared" si="2"/>
        <v>-1.3384600169956684E-3</v>
      </c>
    </row>
    <row r="19" spans="1:12" x14ac:dyDescent="0.15">
      <c r="A19" s="40"/>
      <c r="B19" s="12">
        <v>29</v>
      </c>
      <c r="C19" s="37" t="s">
        <v>21</v>
      </c>
      <c r="D19" s="37"/>
      <c r="E19" s="15">
        <f>VLOOKUP(C19,RA!B22:D54,3,0)</f>
        <v>3861928.1836999999</v>
      </c>
      <c r="F19" s="25">
        <f>VLOOKUP(C19,RA!B23:I58,8,0)</f>
        <v>189852.55009999999</v>
      </c>
      <c r="G19" s="16">
        <f t="shared" si="0"/>
        <v>3672075.6335999998</v>
      </c>
      <c r="H19" s="27">
        <f>RA!J23</f>
        <v>4.9160041582675902</v>
      </c>
      <c r="I19" s="20">
        <f>VLOOKUP(B19,RMS!B:D,3,FALSE)</f>
        <v>3861929.0282478598</v>
      </c>
      <c r="J19" s="21">
        <f>VLOOKUP(B19,RMS!B:E,4,FALSE)</f>
        <v>3672075.6789145302</v>
      </c>
      <c r="K19" s="22">
        <f t="shared" si="1"/>
        <v>-0.84454785985872149</v>
      </c>
      <c r="L19" s="22">
        <f t="shared" si="2"/>
        <v>-4.5314530376344919E-2</v>
      </c>
    </row>
    <row r="20" spans="1:12" x14ac:dyDescent="0.15">
      <c r="A20" s="40"/>
      <c r="B20" s="12">
        <v>31</v>
      </c>
      <c r="C20" s="37" t="s">
        <v>22</v>
      </c>
      <c r="D20" s="37"/>
      <c r="E20" s="15">
        <f>VLOOKUP(C20,RA!B24:D55,3,0)</f>
        <v>315166.79310000001</v>
      </c>
      <c r="F20" s="25">
        <f>VLOOKUP(C20,RA!B24:I59,8,0)</f>
        <v>59494.122000000003</v>
      </c>
      <c r="G20" s="16">
        <f t="shared" si="0"/>
        <v>255672.67110000001</v>
      </c>
      <c r="H20" s="27">
        <f>RA!J24</f>
        <v>18.8770274351597</v>
      </c>
      <c r="I20" s="20">
        <f>VLOOKUP(B20,RMS!B:D,3,FALSE)</f>
        <v>315166.77541612601</v>
      </c>
      <c r="J20" s="21">
        <f>VLOOKUP(B20,RMS!B:E,4,FALSE)</f>
        <v>255672.649958594</v>
      </c>
      <c r="K20" s="22">
        <f t="shared" si="1"/>
        <v>1.7683874000795186E-2</v>
      </c>
      <c r="L20" s="22">
        <f t="shared" si="2"/>
        <v>2.1141406003152952E-2</v>
      </c>
    </row>
    <row r="21" spans="1:12" x14ac:dyDescent="0.15">
      <c r="A21" s="40"/>
      <c r="B21" s="12">
        <v>32</v>
      </c>
      <c r="C21" s="37" t="s">
        <v>23</v>
      </c>
      <c r="D21" s="37"/>
      <c r="E21" s="15">
        <f>VLOOKUP(C21,RA!B24:D56,3,0)</f>
        <v>375006.74329999997</v>
      </c>
      <c r="F21" s="25">
        <f>VLOOKUP(C21,RA!B25:I60,8,0)</f>
        <v>19795.548699999999</v>
      </c>
      <c r="G21" s="16">
        <f t="shared" si="0"/>
        <v>355211.19459999999</v>
      </c>
      <c r="H21" s="27">
        <f>RA!J25</f>
        <v>5.2787180640546101</v>
      </c>
      <c r="I21" s="20">
        <f>VLOOKUP(B21,RMS!B:D,3,FALSE)</f>
        <v>375006.745531858</v>
      </c>
      <c r="J21" s="21">
        <f>VLOOKUP(B21,RMS!B:E,4,FALSE)</f>
        <v>355211.15777309</v>
      </c>
      <c r="K21" s="22">
        <f t="shared" si="1"/>
        <v>-2.2318580304272473E-3</v>
      </c>
      <c r="L21" s="22">
        <f t="shared" si="2"/>
        <v>3.6826909985393286E-2</v>
      </c>
    </row>
    <row r="22" spans="1:12" x14ac:dyDescent="0.15">
      <c r="A22" s="40"/>
      <c r="B22" s="12">
        <v>33</v>
      </c>
      <c r="C22" s="37" t="s">
        <v>24</v>
      </c>
      <c r="D22" s="37"/>
      <c r="E22" s="15">
        <f>VLOOKUP(C22,RA!B26:D57,3,0)</f>
        <v>645097.02370000002</v>
      </c>
      <c r="F22" s="25">
        <f>VLOOKUP(C22,RA!B26:I61,8,0)</f>
        <v>133028.3241</v>
      </c>
      <c r="G22" s="16">
        <f t="shared" si="0"/>
        <v>512068.69960000005</v>
      </c>
      <c r="H22" s="27">
        <f>RA!J26</f>
        <v>20.6214444049062</v>
      </c>
      <c r="I22" s="20">
        <f>VLOOKUP(B22,RMS!B:D,3,FALSE)</f>
        <v>645097.023397043</v>
      </c>
      <c r="J22" s="21">
        <f>VLOOKUP(B22,RMS!B:E,4,FALSE)</f>
        <v>512068.725884541</v>
      </c>
      <c r="K22" s="22">
        <f t="shared" si="1"/>
        <v>3.0295702163130045E-4</v>
      </c>
      <c r="L22" s="22">
        <f t="shared" si="2"/>
        <v>-2.6284540945198387E-2</v>
      </c>
    </row>
    <row r="23" spans="1:12" x14ac:dyDescent="0.15">
      <c r="A23" s="40"/>
      <c r="B23" s="12">
        <v>34</v>
      </c>
      <c r="C23" s="37" t="s">
        <v>25</v>
      </c>
      <c r="D23" s="37"/>
      <c r="E23" s="15">
        <f>VLOOKUP(C23,RA!B26:D58,3,0)</f>
        <v>296849.16519999999</v>
      </c>
      <c r="F23" s="25">
        <f>VLOOKUP(C23,RA!B27:I62,8,0)</f>
        <v>94773.636400000003</v>
      </c>
      <c r="G23" s="16">
        <f t="shared" si="0"/>
        <v>202075.52879999997</v>
      </c>
      <c r="H23" s="27">
        <f>RA!J27</f>
        <v>31.926529534333302</v>
      </c>
      <c r="I23" s="20">
        <f>VLOOKUP(B23,RMS!B:D,3,FALSE)</f>
        <v>296849.02749882801</v>
      </c>
      <c r="J23" s="21">
        <f>VLOOKUP(B23,RMS!B:E,4,FALSE)</f>
        <v>202075.53762827101</v>
      </c>
      <c r="K23" s="22">
        <f t="shared" si="1"/>
        <v>0.13770117197418585</v>
      </c>
      <c r="L23" s="22">
        <f t="shared" si="2"/>
        <v>-8.8282710348721594E-3</v>
      </c>
    </row>
    <row r="24" spans="1:12" x14ac:dyDescent="0.15">
      <c r="A24" s="40"/>
      <c r="B24" s="12">
        <v>35</v>
      </c>
      <c r="C24" s="37" t="s">
        <v>26</v>
      </c>
      <c r="D24" s="37"/>
      <c r="E24" s="15">
        <f>VLOOKUP(C24,RA!B28:D59,3,0)</f>
        <v>1154593.8160000001</v>
      </c>
      <c r="F24" s="25">
        <f>VLOOKUP(C24,RA!B28:I63,8,0)</f>
        <v>1874.8393000000001</v>
      </c>
      <c r="G24" s="16">
        <f t="shared" si="0"/>
        <v>1152718.9767</v>
      </c>
      <c r="H24" s="27">
        <f>RA!J28</f>
        <v>0.16238085411675199</v>
      </c>
      <c r="I24" s="20">
        <f>VLOOKUP(B24,RMS!B:D,3,FALSE)</f>
        <v>1154593.8165769901</v>
      </c>
      <c r="J24" s="21">
        <f>VLOOKUP(B24,RMS!B:E,4,FALSE)</f>
        <v>1152718.9855278099</v>
      </c>
      <c r="K24" s="22">
        <f t="shared" si="1"/>
        <v>-5.7698995806276798E-4</v>
      </c>
      <c r="L24" s="22">
        <f t="shared" si="2"/>
        <v>-8.8278099428862333E-3</v>
      </c>
    </row>
    <row r="25" spans="1:12" x14ac:dyDescent="0.15">
      <c r="A25" s="40"/>
      <c r="B25" s="12">
        <v>36</v>
      </c>
      <c r="C25" s="37" t="s">
        <v>27</v>
      </c>
      <c r="D25" s="37"/>
      <c r="E25" s="15">
        <f>VLOOKUP(C25,RA!B28:D60,3,0)</f>
        <v>516868.68839999998</v>
      </c>
      <c r="F25" s="25">
        <f>VLOOKUP(C25,RA!B29:I64,8,0)</f>
        <v>82921.478499999997</v>
      </c>
      <c r="G25" s="16">
        <f t="shared" si="0"/>
        <v>433947.20990000002</v>
      </c>
      <c r="H25" s="27">
        <f>RA!J29</f>
        <v>16.043045431265899</v>
      </c>
      <c r="I25" s="20">
        <f>VLOOKUP(B25,RMS!B:D,3,FALSE)</f>
        <v>516868.68640176998</v>
      </c>
      <c r="J25" s="21">
        <f>VLOOKUP(B25,RMS!B:E,4,FALSE)</f>
        <v>433947.22050904698</v>
      </c>
      <c r="K25" s="22">
        <f t="shared" si="1"/>
        <v>1.9982300000265241E-3</v>
      </c>
      <c r="L25" s="22">
        <f t="shared" si="2"/>
        <v>-1.0609046963509172E-2</v>
      </c>
    </row>
    <row r="26" spans="1:12" x14ac:dyDescent="0.15">
      <c r="A26" s="40"/>
      <c r="B26" s="12">
        <v>37</v>
      </c>
      <c r="C26" s="37" t="s">
        <v>28</v>
      </c>
      <c r="D26" s="37"/>
      <c r="E26" s="15">
        <f>VLOOKUP(C26,RA!B30:D61,3,0)</f>
        <v>1577231.5641000001</v>
      </c>
      <c r="F26" s="25">
        <f>VLOOKUP(C26,RA!B30:I65,8,0)</f>
        <v>152652.7677</v>
      </c>
      <c r="G26" s="16">
        <f t="shared" si="0"/>
        <v>1424578.7964000001</v>
      </c>
      <c r="H26" s="27">
        <f>RA!J30</f>
        <v>9.6785260436444993</v>
      </c>
      <c r="I26" s="20">
        <f>VLOOKUP(B26,RMS!B:D,3,FALSE)</f>
        <v>1577231.5612699101</v>
      </c>
      <c r="J26" s="21">
        <f>VLOOKUP(B26,RMS!B:E,4,FALSE)</f>
        <v>1424578.7742364199</v>
      </c>
      <c r="K26" s="22">
        <f t="shared" si="1"/>
        <v>2.8300900012254715E-3</v>
      </c>
      <c r="L26" s="22">
        <f t="shared" si="2"/>
        <v>2.2163580171763897E-2</v>
      </c>
    </row>
    <row r="27" spans="1:12" x14ac:dyDescent="0.15">
      <c r="A27" s="40"/>
      <c r="B27" s="12">
        <v>38</v>
      </c>
      <c r="C27" s="37" t="s">
        <v>29</v>
      </c>
      <c r="D27" s="37"/>
      <c r="E27" s="15">
        <f>VLOOKUP(C27,RA!B30:D62,3,0)</f>
        <v>1620274.3713</v>
      </c>
      <c r="F27" s="25">
        <f>VLOOKUP(C27,RA!B31:I66,8,0)</f>
        <v>-54296.228499999997</v>
      </c>
      <c r="G27" s="16">
        <f t="shared" si="0"/>
        <v>1674570.5998</v>
      </c>
      <c r="H27" s="27">
        <f>RA!J31</f>
        <v>-3.3510514923738701</v>
      </c>
      <c r="I27" s="20">
        <f>VLOOKUP(B27,RMS!B:D,3,FALSE)</f>
        <v>1620274.1417300899</v>
      </c>
      <c r="J27" s="21">
        <f>VLOOKUP(B27,RMS!B:E,4,FALSE)</f>
        <v>1674569.8413070799</v>
      </c>
      <c r="K27" s="22">
        <f t="shared" si="1"/>
        <v>0.22956991009414196</v>
      </c>
      <c r="L27" s="22">
        <f t="shared" si="2"/>
        <v>0.75849292008206248</v>
      </c>
    </row>
    <row r="28" spans="1:12" x14ac:dyDescent="0.15">
      <c r="A28" s="40"/>
      <c r="B28" s="12">
        <v>39</v>
      </c>
      <c r="C28" s="37" t="s">
        <v>30</v>
      </c>
      <c r="D28" s="37"/>
      <c r="E28" s="15">
        <f>VLOOKUP(C28,RA!B32:D63,3,0)</f>
        <v>151010.24290000001</v>
      </c>
      <c r="F28" s="25">
        <f>VLOOKUP(C28,RA!B32:I67,8,0)</f>
        <v>38953.595600000001</v>
      </c>
      <c r="G28" s="16">
        <f t="shared" si="0"/>
        <v>112056.64730000001</v>
      </c>
      <c r="H28" s="27">
        <f>RA!J32</f>
        <v>25.7953333839714</v>
      </c>
      <c r="I28" s="20">
        <f>VLOOKUP(B28,RMS!B:D,3,FALSE)</f>
        <v>151010.0682828</v>
      </c>
      <c r="J28" s="21">
        <f>VLOOKUP(B28,RMS!B:E,4,FALSE)</f>
        <v>112056.638197655</v>
      </c>
      <c r="K28" s="22">
        <f t="shared" si="1"/>
        <v>0.17461720001301728</v>
      </c>
      <c r="L28" s="22">
        <f t="shared" si="2"/>
        <v>9.1023450077045709E-3</v>
      </c>
    </row>
    <row r="29" spans="1:12" x14ac:dyDescent="0.15">
      <c r="A29" s="40"/>
      <c r="B29" s="12">
        <v>40</v>
      </c>
      <c r="C29" s="37" t="s">
        <v>31</v>
      </c>
      <c r="D29" s="37"/>
      <c r="E29" s="15">
        <f>VLOOKUP(C29,RA!B32:D64,3,0)</f>
        <v>0</v>
      </c>
      <c r="F29" s="25">
        <f>VLOOKUP(C29,RA!B33:I68,8,0)</f>
        <v>0</v>
      </c>
      <c r="G29" s="16">
        <f t="shared" si="0"/>
        <v>0</v>
      </c>
      <c r="H29" s="27">
        <f>RA!J33</f>
        <v>0</v>
      </c>
      <c r="I29" s="20">
        <f>VLOOKUP(B29,RMS!B:D,3,FALSE)</f>
        <v>0</v>
      </c>
      <c r="J29" s="21">
        <f>VLOOKUP(B29,RMS!B:E,4,FALSE)</f>
        <v>0</v>
      </c>
      <c r="K29" s="22">
        <f t="shared" si="1"/>
        <v>0</v>
      </c>
      <c r="L29" s="22">
        <f t="shared" si="2"/>
        <v>0</v>
      </c>
    </row>
    <row r="30" spans="1:12" x14ac:dyDescent="0.15">
      <c r="A30" s="40"/>
      <c r="B30" s="12">
        <v>41</v>
      </c>
      <c r="C30" s="37" t="s">
        <v>36</v>
      </c>
      <c r="D30" s="37"/>
      <c r="E30" s="15">
        <f>VLOOKUP(C30,RA!B34:D65,3,0)</f>
        <v>1</v>
      </c>
      <c r="F30" s="25">
        <f>VLOOKUP(C30,RA!B34:I69,8,0)</f>
        <v>0</v>
      </c>
      <c r="G30" s="16">
        <f t="shared" si="0"/>
        <v>1</v>
      </c>
      <c r="H30" s="27">
        <f>RA!J34</f>
        <v>0</v>
      </c>
      <c r="I30" s="20">
        <v>0</v>
      </c>
      <c r="J30" s="21">
        <v>0</v>
      </c>
      <c r="K30" s="22">
        <f t="shared" si="1"/>
        <v>1</v>
      </c>
      <c r="L30" s="22">
        <f t="shared" si="2"/>
        <v>1</v>
      </c>
    </row>
    <row r="31" spans="1:12" x14ac:dyDescent="0.15">
      <c r="A31" s="40"/>
      <c r="B31" s="12">
        <v>42</v>
      </c>
      <c r="C31" s="37" t="s">
        <v>32</v>
      </c>
      <c r="D31" s="37"/>
      <c r="E31" s="15">
        <f>VLOOKUP(C31,RA!B34:D66,3,0)</f>
        <v>192871.4075</v>
      </c>
      <c r="F31" s="25">
        <f>VLOOKUP(C31,RA!B35:I70,8,0)</f>
        <v>17464.929</v>
      </c>
      <c r="G31" s="16">
        <f t="shared" si="0"/>
        <v>175406.4785</v>
      </c>
      <c r="H31" s="27">
        <f>RA!J35</f>
        <v>9.0552193434892594</v>
      </c>
      <c r="I31" s="20">
        <f>VLOOKUP(B31,RMS!B:D,3,FALSE)</f>
        <v>192871.40710000001</v>
      </c>
      <c r="J31" s="21">
        <f>VLOOKUP(B31,RMS!B:E,4,FALSE)</f>
        <v>175406.47200000001</v>
      </c>
      <c r="K31" s="22">
        <f t="shared" si="1"/>
        <v>3.9999998989515007E-4</v>
      </c>
      <c r="L31" s="22">
        <f t="shared" si="2"/>
        <v>6.4999999885912985E-3</v>
      </c>
    </row>
    <row r="32" spans="1:12" x14ac:dyDescent="0.15">
      <c r="A32" s="40"/>
      <c r="B32" s="12">
        <v>71</v>
      </c>
      <c r="C32" s="37" t="s">
        <v>37</v>
      </c>
      <c r="D32" s="37"/>
      <c r="E32" s="15">
        <f>VLOOKUP(C32,RA!B36:D67,3,0)</f>
        <v>0</v>
      </c>
      <c r="F32" s="25">
        <f>VLOOKUP(C32,RA!B36:I71,8,0)</f>
        <v>0</v>
      </c>
      <c r="G32" s="16">
        <f t="shared" si="0"/>
        <v>0</v>
      </c>
      <c r="H32" s="27">
        <f>RA!J36</f>
        <v>0</v>
      </c>
      <c r="I32" s="20">
        <v>0</v>
      </c>
      <c r="J32" s="21">
        <v>0</v>
      </c>
      <c r="K32" s="22">
        <f t="shared" si="1"/>
        <v>0</v>
      </c>
      <c r="L32" s="22">
        <f t="shared" si="2"/>
        <v>0</v>
      </c>
    </row>
    <row r="33" spans="1:12" x14ac:dyDescent="0.15">
      <c r="A33" s="40"/>
      <c r="B33" s="12">
        <v>72</v>
      </c>
      <c r="C33" s="37" t="s">
        <v>38</v>
      </c>
      <c r="D33" s="37"/>
      <c r="E33" s="15">
        <f>VLOOKUP(C33,RA!B37:D68,3,0)</f>
        <v>0</v>
      </c>
      <c r="F33" s="25">
        <f>VLOOKUP(C33,RA!B37:I72,8,0)</f>
        <v>0</v>
      </c>
      <c r="G33" s="16">
        <f t="shared" si="0"/>
        <v>0</v>
      </c>
      <c r="H33" s="27">
        <f>RA!J37</f>
        <v>0</v>
      </c>
      <c r="I33" s="20">
        <v>0</v>
      </c>
      <c r="J33" s="21">
        <v>0</v>
      </c>
      <c r="K33" s="22">
        <f t="shared" si="1"/>
        <v>0</v>
      </c>
      <c r="L33" s="22">
        <f t="shared" si="2"/>
        <v>0</v>
      </c>
    </row>
    <row r="34" spans="1:12" x14ac:dyDescent="0.15">
      <c r="A34" s="40"/>
      <c r="B34" s="12">
        <v>73</v>
      </c>
      <c r="C34" s="37" t="s">
        <v>39</v>
      </c>
      <c r="D34" s="37"/>
      <c r="E34" s="15">
        <f>VLOOKUP(C34,RA!B38:D69,3,0)</f>
        <v>0</v>
      </c>
      <c r="F34" s="25">
        <f>VLOOKUP(C34,RA!B38:I73,8,0)</f>
        <v>0</v>
      </c>
      <c r="G34" s="16">
        <f t="shared" si="0"/>
        <v>0</v>
      </c>
      <c r="H34" s="27">
        <f>RA!J38</f>
        <v>0</v>
      </c>
      <c r="I34" s="20">
        <v>0</v>
      </c>
      <c r="J34" s="21">
        <v>0</v>
      </c>
      <c r="K34" s="22">
        <f t="shared" si="1"/>
        <v>0</v>
      </c>
      <c r="L34" s="22">
        <f t="shared" si="2"/>
        <v>0</v>
      </c>
    </row>
    <row r="35" spans="1:12" x14ac:dyDescent="0.15">
      <c r="A35" s="40"/>
      <c r="B35" s="12">
        <v>75</v>
      </c>
      <c r="C35" s="37" t="s">
        <v>33</v>
      </c>
      <c r="D35" s="37"/>
      <c r="E35" s="15">
        <f>VLOOKUP(C35,RA!B8:D70,3,0)</f>
        <v>295589.74329999997</v>
      </c>
      <c r="F35" s="25">
        <f>VLOOKUP(C35,RA!B8:I74,8,0)</f>
        <v>15635.598099999999</v>
      </c>
      <c r="G35" s="16">
        <f t="shared" si="0"/>
        <v>279954.14519999997</v>
      </c>
      <c r="H35" s="27">
        <f>RA!J39</f>
        <v>5.2896280924508003</v>
      </c>
      <c r="I35" s="20">
        <f>VLOOKUP(B35,RMS!B:D,3,FALSE)</f>
        <v>295589.74358974397</v>
      </c>
      <c r="J35" s="21">
        <f>VLOOKUP(B35,RMS!B:E,4,FALSE)</f>
        <v>279954.141025641</v>
      </c>
      <c r="K35" s="22">
        <f t="shared" si="1"/>
        <v>-2.8974399901926517E-4</v>
      </c>
      <c r="L35" s="22">
        <f t="shared" si="2"/>
        <v>4.1743589681573212E-3</v>
      </c>
    </row>
    <row r="36" spans="1:12" x14ac:dyDescent="0.15">
      <c r="A36" s="40"/>
      <c r="B36" s="12">
        <v>76</v>
      </c>
      <c r="C36" s="37" t="s">
        <v>34</v>
      </c>
      <c r="D36" s="37"/>
      <c r="E36" s="15">
        <f>VLOOKUP(C36,RA!B8:D71,3,0)</f>
        <v>673569.15300000005</v>
      </c>
      <c r="F36" s="25">
        <f>VLOOKUP(C36,RA!B8:I75,8,0)</f>
        <v>21885.0144</v>
      </c>
      <c r="G36" s="16">
        <f t="shared" si="0"/>
        <v>651684.13860000006</v>
      </c>
      <c r="H36" s="27">
        <f>RA!J40</f>
        <v>3.24911173597049</v>
      </c>
      <c r="I36" s="20">
        <f>VLOOKUP(B36,RMS!B:D,3,FALSE)</f>
        <v>673569.12492222199</v>
      </c>
      <c r="J36" s="21">
        <f>VLOOKUP(B36,RMS!B:E,4,FALSE)</f>
        <v>651684.13538119697</v>
      </c>
      <c r="K36" s="22">
        <f t="shared" si="1"/>
        <v>2.8077778057195246E-2</v>
      </c>
      <c r="L36" s="22">
        <f t="shared" si="2"/>
        <v>3.2188030891120434E-3</v>
      </c>
    </row>
    <row r="37" spans="1:12" x14ac:dyDescent="0.15">
      <c r="A37" s="40"/>
      <c r="B37" s="12">
        <v>77</v>
      </c>
      <c r="C37" s="37" t="s">
        <v>40</v>
      </c>
      <c r="D37" s="37"/>
      <c r="E37" s="15">
        <f>VLOOKUP(C37,RA!B9:D72,3,0)</f>
        <v>0</v>
      </c>
      <c r="F37" s="25">
        <f>VLOOKUP(C37,RA!B9:I76,8,0)</f>
        <v>0</v>
      </c>
      <c r="G37" s="16">
        <f t="shared" si="0"/>
        <v>0</v>
      </c>
      <c r="H37" s="27">
        <f>RA!J41</f>
        <v>0</v>
      </c>
      <c r="I37" s="20">
        <v>0</v>
      </c>
      <c r="J37" s="21">
        <v>0</v>
      </c>
      <c r="K37" s="22">
        <f t="shared" si="1"/>
        <v>0</v>
      </c>
      <c r="L37" s="22">
        <f t="shared" si="2"/>
        <v>0</v>
      </c>
    </row>
    <row r="38" spans="1:12" x14ac:dyDescent="0.15">
      <c r="A38" s="40"/>
      <c r="B38" s="12">
        <v>78</v>
      </c>
      <c r="C38" s="37" t="s">
        <v>41</v>
      </c>
      <c r="D38" s="37"/>
      <c r="E38" s="15">
        <f>VLOOKUP(C38,RA!B10:D73,3,0)</f>
        <v>0</v>
      </c>
      <c r="F38" s="25">
        <f>VLOOKUP(C38,RA!B10:I77,8,0)</f>
        <v>0</v>
      </c>
      <c r="G38" s="16">
        <f t="shared" si="0"/>
        <v>0</v>
      </c>
      <c r="H38" s="27">
        <f>RA!J42</f>
        <v>0</v>
      </c>
      <c r="I38" s="20">
        <v>0</v>
      </c>
      <c r="J38" s="21">
        <v>0</v>
      </c>
      <c r="K38" s="22">
        <f t="shared" si="1"/>
        <v>0</v>
      </c>
      <c r="L38" s="22">
        <f t="shared" si="2"/>
        <v>0</v>
      </c>
    </row>
    <row r="39" spans="1:12" s="35" customFormat="1" x14ac:dyDescent="0.15">
      <c r="A39" s="40"/>
      <c r="B39" s="12">
        <v>9101</v>
      </c>
      <c r="C39" s="37" t="s">
        <v>72</v>
      </c>
      <c r="D39" s="37"/>
      <c r="E39" s="15">
        <f>VLOOKUP(C39,RA!B11:D74,3,0)</f>
        <v>0</v>
      </c>
      <c r="F39" s="25">
        <f>VLOOKUP(C39,RA!B11:I78,8,0)</f>
        <v>0</v>
      </c>
      <c r="G39" s="16">
        <f t="shared" si="0"/>
        <v>0</v>
      </c>
      <c r="H39" s="27">
        <f>RA!J43</f>
        <v>0</v>
      </c>
      <c r="I39" s="20">
        <v>0</v>
      </c>
      <c r="J39" s="21">
        <v>0</v>
      </c>
      <c r="K39" s="22">
        <f t="shared" si="1"/>
        <v>0</v>
      </c>
      <c r="L39" s="22">
        <f t="shared" si="2"/>
        <v>0</v>
      </c>
    </row>
    <row r="40" spans="1:12" x14ac:dyDescent="0.15">
      <c r="A40" s="40"/>
      <c r="B40" s="12">
        <v>99</v>
      </c>
      <c r="C40" s="37" t="s">
        <v>35</v>
      </c>
      <c r="D40" s="37"/>
      <c r="E40" s="15">
        <f>VLOOKUP(C40,RA!B8:D74,3,0)</f>
        <v>48310.960700000003</v>
      </c>
      <c r="F40" s="25">
        <f>VLOOKUP(C40,RA!B8:I78,8,0)</f>
        <v>5006.5079999999998</v>
      </c>
      <c r="G40" s="16">
        <f t="shared" si="0"/>
        <v>43304.452700000002</v>
      </c>
      <c r="H40" s="27">
        <f>RA!J43</f>
        <v>0</v>
      </c>
      <c r="I40" s="20">
        <f>VLOOKUP(B40,RMS!B:D,3,FALSE)</f>
        <v>48310.960592996002</v>
      </c>
      <c r="J40" s="21">
        <f>VLOOKUP(B40,RMS!B:E,4,FALSE)</f>
        <v>43304.452643521698</v>
      </c>
      <c r="K40" s="22">
        <f t="shared" si="1"/>
        <v>1.0700400162022561E-4</v>
      </c>
      <c r="L40" s="22">
        <f t="shared" si="2"/>
        <v>5.6478304031770676E-5</v>
      </c>
    </row>
  </sheetData>
  <mergeCells count="40">
    <mergeCell ref="C39:D39"/>
    <mergeCell ref="C40:D40"/>
    <mergeCell ref="C10:D10"/>
    <mergeCell ref="C8:D8"/>
    <mergeCell ref="C9:D9"/>
    <mergeCell ref="C22:D22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:D2"/>
    <mergeCell ref="C4:D4"/>
    <mergeCell ref="C5:D5"/>
    <mergeCell ref="C6:D6"/>
    <mergeCell ref="C7:D7"/>
    <mergeCell ref="A3:D3"/>
    <mergeCell ref="A4:A40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  <mergeCell ref="C29:D29"/>
    <mergeCell ref="C27:D27"/>
    <mergeCell ref="C28:D28"/>
    <mergeCell ref="C23:D23"/>
    <mergeCell ref="C24:D24"/>
    <mergeCell ref="C25:D25"/>
    <mergeCell ref="C26:D26"/>
  </mergeCells>
  <phoneticPr fontId="23" type="noConversion"/>
  <pageMargins left="0.75" right="0.75" top="1" bottom="1" header="0.5" footer="0.5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4"/>
  <sheetViews>
    <sheetView workbookViewId="0">
      <selection activeCell="A8" sqref="A1:W44"/>
    </sheetView>
  </sheetViews>
  <sheetFormatPr defaultRowHeight="11.25" x14ac:dyDescent="0.15"/>
  <cols>
    <col min="1" max="1" width="7" style="34" customWidth="1"/>
    <col min="2" max="3" width="9" style="34"/>
    <col min="4" max="5" width="11.5" style="34" bestFit="1" customWidth="1"/>
    <col min="6" max="7" width="12.25" style="34" bestFit="1" customWidth="1"/>
    <col min="8" max="8" width="9" style="34"/>
    <col min="9" max="9" width="12.25" style="34" bestFit="1" customWidth="1"/>
    <col min="10" max="10" width="9" style="34"/>
    <col min="11" max="11" width="12.25" style="34" bestFit="1" customWidth="1"/>
    <col min="12" max="12" width="10.5" style="34" bestFit="1" customWidth="1"/>
    <col min="13" max="13" width="12.25" style="34" bestFit="1" customWidth="1"/>
    <col min="14" max="15" width="13.875" style="34" bestFit="1" customWidth="1"/>
    <col min="16" max="18" width="10.5" style="34" bestFit="1" customWidth="1"/>
    <col min="19" max="20" width="9" style="34"/>
    <col min="21" max="21" width="10.5" style="34" bestFit="1" customWidth="1"/>
    <col min="22" max="22" width="36" style="34" bestFit="1" customWidth="1"/>
    <col min="23" max="16384" width="9" style="34"/>
  </cols>
  <sheetData>
    <row r="1" spans="1:23" ht="12.75" x14ac:dyDescent="0.2">
      <c r="A1" s="41"/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55" t="s">
        <v>47</v>
      </c>
      <c r="W1" s="43"/>
    </row>
    <row r="2" spans="1:23" ht="12.75" x14ac:dyDescent="0.2">
      <c r="A2" s="41"/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55"/>
      <c r="W2" s="43"/>
    </row>
    <row r="3" spans="1:23" ht="23.25" thickBot="1" x14ac:dyDescent="0.2">
      <c r="A3" s="41"/>
      <c r="B3" s="41"/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56" t="s">
        <v>48</v>
      </c>
      <c r="W3" s="43"/>
    </row>
    <row r="4" spans="1:23" ht="15" thickTop="1" thickBot="1" x14ac:dyDescent="0.2">
      <c r="A4" s="42"/>
      <c r="B4" s="42"/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54"/>
      <c r="W4" s="43"/>
    </row>
    <row r="5" spans="1:23" ht="15" thickTop="1" thickBot="1" x14ac:dyDescent="0.25">
      <c r="A5" s="57"/>
      <c r="B5" s="58"/>
      <c r="C5" s="59"/>
      <c r="D5" s="60" t="s">
        <v>0</v>
      </c>
      <c r="E5" s="60" t="s">
        <v>60</v>
      </c>
      <c r="F5" s="60" t="s">
        <v>61</v>
      </c>
      <c r="G5" s="60" t="s">
        <v>49</v>
      </c>
      <c r="H5" s="60" t="s">
        <v>50</v>
      </c>
      <c r="I5" s="60" t="s">
        <v>1</v>
      </c>
      <c r="J5" s="60" t="s">
        <v>2</v>
      </c>
      <c r="K5" s="60" t="s">
        <v>51</v>
      </c>
      <c r="L5" s="60" t="s">
        <v>52</v>
      </c>
      <c r="M5" s="60" t="s">
        <v>53</v>
      </c>
      <c r="N5" s="60" t="s">
        <v>54</v>
      </c>
      <c r="O5" s="60" t="s">
        <v>55</v>
      </c>
      <c r="P5" s="60" t="s">
        <v>62</v>
      </c>
      <c r="Q5" s="60" t="s">
        <v>63</v>
      </c>
      <c r="R5" s="60" t="s">
        <v>56</v>
      </c>
      <c r="S5" s="60" t="s">
        <v>57</v>
      </c>
      <c r="T5" s="60" t="s">
        <v>58</v>
      </c>
      <c r="U5" s="61" t="s">
        <v>59</v>
      </c>
      <c r="V5" s="54"/>
      <c r="W5" s="54"/>
    </row>
    <row r="6" spans="1:23" ht="14.25" thickBot="1" x14ac:dyDescent="0.2">
      <c r="A6" s="62" t="s">
        <v>3</v>
      </c>
      <c r="B6" s="44" t="s">
        <v>4</v>
      </c>
      <c r="C6" s="45"/>
      <c r="D6" s="62"/>
      <c r="E6" s="62"/>
      <c r="F6" s="62"/>
      <c r="G6" s="62"/>
      <c r="H6" s="62"/>
      <c r="I6" s="62"/>
      <c r="J6" s="62"/>
      <c r="K6" s="62"/>
      <c r="L6" s="62"/>
      <c r="M6" s="62"/>
      <c r="N6" s="62"/>
      <c r="O6" s="62"/>
      <c r="P6" s="62"/>
      <c r="Q6" s="62"/>
      <c r="R6" s="62"/>
      <c r="S6" s="62"/>
      <c r="T6" s="62"/>
      <c r="U6" s="63"/>
      <c r="V6" s="54"/>
      <c r="W6" s="54"/>
    </row>
    <row r="7" spans="1:23" ht="14.25" thickBot="1" x14ac:dyDescent="0.2">
      <c r="A7" s="46" t="s">
        <v>5</v>
      </c>
      <c r="B7" s="47"/>
      <c r="C7" s="48"/>
      <c r="D7" s="64">
        <v>22861165.3015</v>
      </c>
      <c r="E7" s="64">
        <v>28293456</v>
      </c>
      <c r="F7" s="65">
        <v>80.800186804680195</v>
      </c>
      <c r="G7" s="64">
        <v>18458300.905200001</v>
      </c>
      <c r="H7" s="65">
        <v>23.853031863077099</v>
      </c>
      <c r="I7" s="64">
        <v>1823761.2943</v>
      </c>
      <c r="J7" s="65">
        <v>7.9775517575227797</v>
      </c>
      <c r="K7" s="64">
        <v>1600194.5415000001</v>
      </c>
      <c r="L7" s="65">
        <v>8.6692407373703606</v>
      </c>
      <c r="M7" s="65">
        <v>0.139712233107877</v>
      </c>
      <c r="N7" s="64">
        <v>498459478.15829998</v>
      </c>
      <c r="O7" s="64">
        <v>3665116149.9060001</v>
      </c>
      <c r="P7" s="64">
        <v>1206512</v>
      </c>
      <c r="Q7" s="64">
        <v>1262552</v>
      </c>
      <c r="R7" s="65">
        <v>-4.43862906240693</v>
      </c>
      <c r="S7" s="64">
        <v>18.9481458133031</v>
      </c>
      <c r="T7" s="64">
        <v>20.181441987736001</v>
      </c>
      <c r="U7" s="66">
        <v>-6.5087960932142002</v>
      </c>
      <c r="V7" s="54"/>
      <c r="W7" s="54"/>
    </row>
    <row r="8" spans="1:23" ht="14.25" thickBot="1" x14ac:dyDescent="0.2">
      <c r="A8" s="49">
        <v>41819</v>
      </c>
      <c r="B8" s="52" t="s">
        <v>6</v>
      </c>
      <c r="C8" s="53"/>
      <c r="D8" s="67">
        <v>741925.4621</v>
      </c>
      <c r="E8" s="67">
        <v>995883</v>
      </c>
      <c r="F8" s="68">
        <v>74.499259662028606</v>
      </c>
      <c r="G8" s="67">
        <v>692761.71230000001</v>
      </c>
      <c r="H8" s="68">
        <v>7.0967764134617397</v>
      </c>
      <c r="I8" s="67">
        <v>132214.48190000001</v>
      </c>
      <c r="J8" s="68">
        <v>17.820453489461102</v>
      </c>
      <c r="K8" s="67">
        <v>57508.873899999999</v>
      </c>
      <c r="L8" s="68">
        <v>8.3013932321790591</v>
      </c>
      <c r="M8" s="68">
        <v>1.29902748799955</v>
      </c>
      <c r="N8" s="67">
        <v>17431895.384500001</v>
      </c>
      <c r="O8" s="67">
        <v>140007162.85280001</v>
      </c>
      <c r="P8" s="67">
        <v>33798</v>
      </c>
      <c r="Q8" s="67">
        <v>35439</v>
      </c>
      <c r="R8" s="68">
        <v>-4.6304918310336101</v>
      </c>
      <c r="S8" s="67">
        <v>21.9517563790757</v>
      </c>
      <c r="T8" s="67">
        <v>22.947125931883001</v>
      </c>
      <c r="U8" s="69">
        <v>-4.5343503982945501</v>
      </c>
      <c r="V8" s="54"/>
      <c r="W8" s="54"/>
    </row>
    <row r="9" spans="1:23" ht="12" customHeight="1" thickBot="1" x14ac:dyDescent="0.2">
      <c r="A9" s="50"/>
      <c r="B9" s="52" t="s">
        <v>7</v>
      </c>
      <c r="C9" s="53"/>
      <c r="D9" s="67">
        <v>143601.0852</v>
      </c>
      <c r="E9" s="67">
        <v>160568</v>
      </c>
      <c r="F9" s="68">
        <v>89.433190423994802</v>
      </c>
      <c r="G9" s="67">
        <v>126663.9651</v>
      </c>
      <c r="H9" s="68">
        <v>13.3716957989025</v>
      </c>
      <c r="I9" s="67">
        <v>28813.6368</v>
      </c>
      <c r="J9" s="68">
        <v>20.065055051547802</v>
      </c>
      <c r="K9" s="67">
        <v>25055.809000000001</v>
      </c>
      <c r="L9" s="68">
        <v>19.781323741301399</v>
      </c>
      <c r="M9" s="68">
        <v>0.149978306427863</v>
      </c>
      <c r="N9" s="67">
        <v>2829743.9391000001</v>
      </c>
      <c r="O9" s="67">
        <v>23411746.931699999</v>
      </c>
      <c r="P9" s="67">
        <v>7116</v>
      </c>
      <c r="Q9" s="67">
        <v>7650</v>
      </c>
      <c r="R9" s="68">
        <v>-6.9803921568627496</v>
      </c>
      <c r="S9" s="67">
        <v>20.180028836424999</v>
      </c>
      <c r="T9" s="67">
        <v>17.523033529411801</v>
      </c>
      <c r="U9" s="69">
        <v>13.1664594166353</v>
      </c>
      <c r="V9" s="54"/>
      <c r="W9" s="54"/>
    </row>
    <row r="10" spans="1:23" ht="14.25" thickBot="1" x14ac:dyDescent="0.2">
      <c r="A10" s="50"/>
      <c r="B10" s="52" t="s">
        <v>8</v>
      </c>
      <c r="C10" s="53"/>
      <c r="D10" s="67">
        <v>203796.6133</v>
      </c>
      <c r="E10" s="67">
        <v>226263</v>
      </c>
      <c r="F10" s="68">
        <v>90.070675850669403</v>
      </c>
      <c r="G10" s="67">
        <v>186456.1459</v>
      </c>
      <c r="H10" s="68">
        <v>9.3000245802034502</v>
      </c>
      <c r="I10" s="67">
        <v>53283.156900000002</v>
      </c>
      <c r="J10" s="68">
        <v>26.145261217645601</v>
      </c>
      <c r="K10" s="67">
        <v>23519.7101</v>
      </c>
      <c r="L10" s="68">
        <v>12.61407071699</v>
      </c>
      <c r="M10" s="68">
        <v>1.26546826782529</v>
      </c>
      <c r="N10" s="67">
        <v>5312569.9047999997</v>
      </c>
      <c r="O10" s="67">
        <v>35426366.105300002</v>
      </c>
      <c r="P10" s="67">
        <v>102373</v>
      </c>
      <c r="Q10" s="67">
        <v>106299</v>
      </c>
      <c r="R10" s="68">
        <v>-3.69335553485922</v>
      </c>
      <c r="S10" s="67">
        <v>1.99072620026765</v>
      </c>
      <c r="T10" s="67">
        <v>2.0451441857402202</v>
      </c>
      <c r="U10" s="69">
        <v>-2.7335745852572999</v>
      </c>
      <c r="V10" s="54"/>
      <c r="W10" s="54"/>
    </row>
    <row r="11" spans="1:23" ht="14.25" thickBot="1" x14ac:dyDescent="0.2">
      <c r="A11" s="50"/>
      <c r="B11" s="52" t="s">
        <v>9</v>
      </c>
      <c r="C11" s="53"/>
      <c r="D11" s="67">
        <v>86061.549499999994</v>
      </c>
      <c r="E11" s="67">
        <v>93260</v>
      </c>
      <c r="F11" s="68">
        <v>92.281309779112206</v>
      </c>
      <c r="G11" s="67">
        <v>65502.966999999997</v>
      </c>
      <c r="H11" s="68">
        <v>31.3857271533975</v>
      </c>
      <c r="I11" s="67">
        <v>11139.695100000001</v>
      </c>
      <c r="J11" s="68">
        <v>12.943870014796801</v>
      </c>
      <c r="K11" s="67">
        <v>14701.355600000001</v>
      </c>
      <c r="L11" s="68">
        <v>22.4438010571338</v>
      </c>
      <c r="M11" s="68">
        <v>-0.24226748858452199</v>
      </c>
      <c r="N11" s="67">
        <v>2240349.3385000001</v>
      </c>
      <c r="O11" s="67">
        <v>15039276.9527</v>
      </c>
      <c r="P11" s="67">
        <v>4366</v>
      </c>
      <c r="Q11" s="67">
        <v>4261</v>
      </c>
      <c r="R11" s="68">
        <v>2.4642102792771698</v>
      </c>
      <c r="S11" s="67">
        <v>19.7117612230875</v>
      </c>
      <c r="T11" s="67">
        <v>18.102128655245298</v>
      </c>
      <c r="U11" s="69">
        <v>8.1658485491238295</v>
      </c>
      <c r="V11" s="54"/>
      <c r="W11" s="54"/>
    </row>
    <row r="12" spans="1:23" ht="14.25" thickBot="1" x14ac:dyDescent="0.2">
      <c r="A12" s="50"/>
      <c r="B12" s="52" t="s">
        <v>10</v>
      </c>
      <c r="C12" s="53"/>
      <c r="D12" s="67">
        <v>291073.7365</v>
      </c>
      <c r="E12" s="67">
        <v>364958</v>
      </c>
      <c r="F12" s="68">
        <v>79.7554065125302</v>
      </c>
      <c r="G12" s="67">
        <v>254281.00330000001</v>
      </c>
      <c r="H12" s="68">
        <v>14.469320445692899</v>
      </c>
      <c r="I12" s="67">
        <v>39147.6564</v>
      </c>
      <c r="J12" s="68">
        <v>13.4493949439509</v>
      </c>
      <c r="K12" s="67">
        <v>-23852.829000000002</v>
      </c>
      <c r="L12" s="68">
        <v>-9.3804997976425692</v>
      </c>
      <c r="M12" s="68">
        <v>-2.64121649469755</v>
      </c>
      <c r="N12" s="67">
        <v>7271904.7418</v>
      </c>
      <c r="O12" s="67">
        <v>44729294.762100004</v>
      </c>
      <c r="P12" s="67">
        <v>3081</v>
      </c>
      <c r="Q12" s="67">
        <v>3247</v>
      </c>
      <c r="R12" s="68">
        <v>-5.1124114567292898</v>
      </c>
      <c r="S12" s="67">
        <v>94.473786595261302</v>
      </c>
      <c r="T12" s="67">
        <v>102.642766122575</v>
      </c>
      <c r="U12" s="69">
        <v>-8.64682132654473</v>
      </c>
      <c r="V12" s="54"/>
      <c r="W12" s="54"/>
    </row>
    <row r="13" spans="1:23" ht="14.25" thickBot="1" x14ac:dyDescent="0.2">
      <c r="A13" s="50"/>
      <c r="B13" s="52" t="s">
        <v>11</v>
      </c>
      <c r="C13" s="53"/>
      <c r="D13" s="67">
        <v>345045.43780000001</v>
      </c>
      <c r="E13" s="67">
        <v>502462</v>
      </c>
      <c r="F13" s="68">
        <v>68.670951793369497</v>
      </c>
      <c r="G13" s="67">
        <v>408302.97519999999</v>
      </c>
      <c r="H13" s="68">
        <v>-15.492793646437301</v>
      </c>
      <c r="I13" s="67">
        <v>71233.423699999999</v>
      </c>
      <c r="J13" s="68">
        <v>20.644650210181702</v>
      </c>
      <c r="K13" s="67">
        <v>35011.585700000003</v>
      </c>
      <c r="L13" s="68">
        <v>8.5749033993323707</v>
      </c>
      <c r="M13" s="68">
        <v>1.0345671947100601</v>
      </c>
      <c r="N13" s="67">
        <v>9843026.5649999995</v>
      </c>
      <c r="O13" s="67">
        <v>70242734.216800004</v>
      </c>
      <c r="P13" s="67">
        <v>14789</v>
      </c>
      <c r="Q13" s="67">
        <v>15305</v>
      </c>
      <c r="R13" s="68">
        <v>-3.3714472394642301</v>
      </c>
      <c r="S13" s="67">
        <v>23.3312217053215</v>
      </c>
      <c r="T13" s="67">
        <v>24.782197386475001</v>
      </c>
      <c r="U13" s="69">
        <v>-6.2190300168573502</v>
      </c>
      <c r="V13" s="54"/>
      <c r="W13" s="54"/>
    </row>
    <row r="14" spans="1:23" ht="14.25" thickBot="1" x14ac:dyDescent="0.2">
      <c r="A14" s="50"/>
      <c r="B14" s="52" t="s">
        <v>12</v>
      </c>
      <c r="C14" s="53"/>
      <c r="D14" s="67">
        <v>188767.8835</v>
      </c>
      <c r="E14" s="67">
        <v>210367</v>
      </c>
      <c r="F14" s="68">
        <v>89.732649845270402</v>
      </c>
      <c r="G14" s="67">
        <v>193691.0404</v>
      </c>
      <c r="H14" s="68">
        <v>-2.5417576826646</v>
      </c>
      <c r="I14" s="67">
        <v>30145.718499999999</v>
      </c>
      <c r="J14" s="68">
        <v>15.969728505220001</v>
      </c>
      <c r="K14" s="67">
        <v>23172.190900000001</v>
      </c>
      <c r="L14" s="68">
        <v>11.963481042874299</v>
      </c>
      <c r="M14" s="68">
        <v>0.30094381796241798</v>
      </c>
      <c r="N14" s="67">
        <v>5255552.0681999996</v>
      </c>
      <c r="O14" s="67">
        <v>32619965.284000002</v>
      </c>
      <c r="P14" s="67">
        <v>3390</v>
      </c>
      <c r="Q14" s="67">
        <v>3581</v>
      </c>
      <c r="R14" s="68">
        <v>-5.3337056688075997</v>
      </c>
      <c r="S14" s="67">
        <v>55.6837414454277</v>
      </c>
      <c r="T14" s="67">
        <v>54.7944791957554</v>
      </c>
      <c r="U14" s="69">
        <v>1.59698724724497</v>
      </c>
      <c r="V14" s="54"/>
      <c r="W14" s="54"/>
    </row>
    <row r="15" spans="1:23" ht="14.25" thickBot="1" x14ac:dyDescent="0.2">
      <c r="A15" s="50"/>
      <c r="B15" s="52" t="s">
        <v>13</v>
      </c>
      <c r="C15" s="53"/>
      <c r="D15" s="67">
        <v>149479.10459999999</v>
      </c>
      <c r="E15" s="67">
        <v>151083</v>
      </c>
      <c r="F15" s="68">
        <v>98.938401143742198</v>
      </c>
      <c r="G15" s="67">
        <v>122243.61990000001</v>
      </c>
      <c r="H15" s="68">
        <v>22.279677845174799</v>
      </c>
      <c r="I15" s="67">
        <v>14919.896199999999</v>
      </c>
      <c r="J15" s="68">
        <v>9.9812587451102495</v>
      </c>
      <c r="K15" s="67">
        <v>13299.321</v>
      </c>
      <c r="L15" s="68">
        <v>10.879357966394799</v>
      </c>
      <c r="M15" s="68">
        <v>0.121853980364862</v>
      </c>
      <c r="N15" s="67">
        <v>4439483.4702000003</v>
      </c>
      <c r="O15" s="67">
        <v>25691077.694600001</v>
      </c>
      <c r="P15" s="67">
        <v>7441</v>
      </c>
      <c r="Q15" s="67">
        <v>8192</v>
      </c>
      <c r="R15" s="68">
        <v>-9.16748046875</v>
      </c>
      <c r="S15" s="67">
        <v>20.088577422389498</v>
      </c>
      <c r="T15" s="67">
        <v>22.809991833496099</v>
      </c>
      <c r="U15" s="69">
        <v>-13.5470738115757</v>
      </c>
      <c r="V15" s="54"/>
      <c r="W15" s="54"/>
    </row>
    <row r="16" spans="1:23" ht="14.25" thickBot="1" x14ac:dyDescent="0.2">
      <c r="A16" s="50"/>
      <c r="B16" s="52" t="s">
        <v>14</v>
      </c>
      <c r="C16" s="53"/>
      <c r="D16" s="67">
        <v>1113727.9409</v>
      </c>
      <c r="E16" s="67">
        <v>1587929</v>
      </c>
      <c r="F16" s="68">
        <v>70.137137170490604</v>
      </c>
      <c r="G16" s="67">
        <v>859321.22349999996</v>
      </c>
      <c r="H16" s="68">
        <v>29.605543357093602</v>
      </c>
      <c r="I16" s="67">
        <v>26237.901900000001</v>
      </c>
      <c r="J16" s="68">
        <v>2.3558627683164</v>
      </c>
      <c r="K16" s="67">
        <v>69778.037200000006</v>
      </c>
      <c r="L16" s="68">
        <v>8.1201342747936902</v>
      </c>
      <c r="M16" s="68">
        <v>-0.62398051087627904</v>
      </c>
      <c r="N16" s="67">
        <v>27207733.423099998</v>
      </c>
      <c r="O16" s="67">
        <v>186071162.7818</v>
      </c>
      <c r="P16" s="67">
        <v>65120</v>
      </c>
      <c r="Q16" s="67">
        <v>74210</v>
      </c>
      <c r="R16" s="68">
        <v>-12.249023042716599</v>
      </c>
      <c r="S16" s="67">
        <v>17.1027017951474</v>
      </c>
      <c r="T16" s="67">
        <v>27.481650650855698</v>
      </c>
      <c r="U16" s="69">
        <v>-60.686018969547199</v>
      </c>
      <c r="V16" s="54"/>
      <c r="W16" s="54"/>
    </row>
    <row r="17" spans="1:23" ht="12" thickBot="1" x14ac:dyDescent="0.2">
      <c r="A17" s="50"/>
      <c r="B17" s="52" t="s">
        <v>15</v>
      </c>
      <c r="C17" s="53"/>
      <c r="D17" s="67">
        <v>705390.82570000004</v>
      </c>
      <c r="E17" s="67">
        <v>1039952</v>
      </c>
      <c r="F17" s="68">
        <v>67.829171509838901</v>
      </c>
      <c r="G17" s="67">
        <v>658594.25280000002</v>
      </c>
      <c r="H17" s="68">
        <v>7.1055240310776</v>
      </c>
      <c r="I17" s="67">
        <v>55300.124300000003</v>
      </c>
      <c r="J17" s="68">
        <v>7.8396432566474799</v>
      </c>
      <c r="K17" s="67">
        <v>60010.5173</v>
      </c>
      <c r="L17" s="68">
        <v>9.1119102611154794</v>
      </c>
      <c r="M17" s="68">
        <v>-7.8492791129464001E-2</v>
      </c>
      <c r="N17" s="67">
        <v>21358705.486299999</v>
      </c>
      <c r="O17" s="67">
        <v>190023629.3662</v>
      </c>
      <c r="P17" s="67">
        <v>14881</v>
      </c>
      <c r="Q17" s="67">
        <v>15662</v>
      </c>
      <c r="R17" s="68">
        <v>-4.9865917507342603</v>
      </c>
      <c r="S17" s="67">
        <v>47.402111800282199</v>
      </c>
      <c r="T17" s="67">
        <v>72.294648710254094</v>
      </c>
      <c r="U17" s="69">
        <v>-52.513561030467997</v>
      </c>
      <c r="V17" s="36"/>
      <c r="W17" s="36"/>
    </row>
    <row r="18" spans="1:23" ht="12" thickBot="1" x14ac:dyDescent="0.2">
      <c r="A18" s="50"/>
      <c r="B18" s="52" t="s">
        <v>16</v>
      </c>
      <c r="C18" s="53"/>
      <c r="D18" s="67">
        <v>2202110.5202000001</v>
      </c>
      <c r="E18" s="67">
        <v>2376532</v>
      </c>
      <c r="F18" s="68">
        <v>92.660671945507204</v>
      </c>
      <c r="G18" s="67">
        <v>1926373.5393000001</v>
      </c>
      <c r="H18" s="68">
        <v>14.3137857364983</v>
      </c>
      <c r="I18" s="67">
        <v>241285.89540000001</v>
      </c>
      <c r="J18" s="68">
        <v>10.957029321947299</v>
      </c>
      <c r="K18" s="67">
        <v>233655.57680000001</v>
      </c>
      <c r="L18" s="68">
        <v>12.1292974614313</v>
      </c>
      <c r="M18" s="68">
        <v>3.2656265707414998E-2</v>
      </c>
      <c r="N18" s="67">
        <v>50608377.387000002</v>
      </c>
      <c r="O18" s="67">
        <v>460792686.91680002</v>
      </c>
      <c r="P18" s="67">
        <v>114549</v>
      </c>
      <c r="Q18" s="67">
        <v>120533</v>
      </c>
      <c r="R18" s="68">
        <v>-4.9646154994897698</v>
      </c>
      <c r="S18" s="67">
        <v>19.224179348575699</v>
      </c>
      <c r="T18" s="67">
        <v>19.570223117320602</v>
      </c>
      <c r="U18" s="69">
        <v>-1.8000444256700301</v>
      </c>
      <c r="V18" s="36"/>
      <c r="W18" s="36"/>
    </row>
    <row r="19" spans="1:23" ht="12" thickBot="1" x14ac:dyDescent="0.2">
      <c r="A19" s="50"/>
      <c r="B19" s="52" t="s">
        <v>17</v>
      </c>
      <c r="C19" s="53"/>
      <c r="D19" s="67">
        <v>1110867.1716</v>
      </c>
      <c r="E19" s="67">
        <v>836006</v>
      </c>
      <c r="F19" s="68">
        <v>132.87789460841199</v>
      </c>
      <c r="G19" s="67">
        <v>655500.56030000001</v>
      </c>
      <c r="H19" s="68">
        <v>69.468531207905301</v>
      </c>
      <c r="I19" s="67">
        <v>-35607.106200000002</v>
      </c>
      <c r="J19" s="68">
        <v>-3.2053432768847201</v>
      </c>
      <c r="K19" s="67">
        <v>39233.080499999996</v>
      </c>
      <c r="L19" s="68">
        <v>5.9852093005144598</v>
      </c>
      <c r="M19" s="68">
        <v>-1.90757864909435</v>
      </c>
      <c r="N19" s="67">
        <v>17899124.4736</v>
      </c>
      <c r="O19" s="67">
        <v>148296407.48050001</v>
      </c>
      <c r="P19" s="67">
        <v>14292</v>
      </c>
      <c r="Q19" s="67">
        <v>14975</v>
      </c>
      <c r="R19" s="68">
        <v>-4.5609348914858101</v>
      </c>
      <c r="S19" s="67">
        <v>77.726502350965603</v>
      </c>
      <c r="T19" s="67">
        <v>84.690325782971598</v>
      </c>
      <c r="U19" s="69">
        <v>-8.9593937992496393</v>
      </c>
      <c r="V19" s="36"/>
      <c r="W19" s="36"/>
    </row>
    <row r="20" spans="1:23" ht="12" thickBot="1" x14ac:dyDescent="0.2">
      <c r="A20" s="50"/>
      <c r="B20" s="52" t="s">
        <v>18</v>
      </c>
      <c r="C20" s="53"/>
      <c r="D20" s="67">
        <v>1922294.2960000001</v>
      </c>
      <c r="E20" s="67">
        <v>2062732</v>
      </c>
      <c r="F20" s="68">
        <v>93.191665034527006</v>
      </c>
      <c r="G20" s="67">
        <v>1213519.1185999999</v>
      </c>
      <c r="H20" s="68">
        <v>58.406593397365903</v>
      </c>
      <c r="I20" s="67">
        <v>167175.68830000001</v>
      </c>
      <c r="J20" s="68">
        <v>8.6966750433514299</v>
      </c>
      <c r="K20" s="67">
        <v>-11607.002200000001</v>
      </c>
      <c r="L20" s="68">
        <v>-0.956474605310763</v>
      </c>
      <c r="M20" s="68">
        <v>-15.4030030682686</v>
      </c>
      <c r="N20" s="67">
        <v>27597359.7348</v>
      </c>
      <c r="O20" s="67">
        <v>211155705.83000001</v>
      </c>
      <c r="P20" s="67">
        <v>61110</v>
      </c>
      <c r="Q20" s="67">
        <v>59477</v>
      </c>
      <c r="R20" s="68">
        <v>2.7455991391630401</v>
      </c>
      <c r="S20" s="67">
        <v>31.456296776304999</v>
      </c>
      <c r="T20" s="67">
        <v>29.385369625233299</v>
      </c>
      <c r="U20" s="69">
        <v>6.5835058900884302</v>
      </c>
      <c r="V20" s="36"/>
      <c r="W20" s="36"/>
    </row>
    <row r="21" spans="1:23" ht="12" thickBot="1" x14ac:dyDescent="0.2">
      <c r="A21" s="50"/>
      <c r="B21" s="52" t="s">
        <v>19</v>
      </c>
      <c r="C21" s="53"/>
      <c r="D21" s="67">
        <v>491121.91269999999</v>
      </c>
      <c r="E21" s="67">
        <v>508319</v>
      </c>
      <c r="F21" s="68">
        <v>96.616871039642405</v>
      </c>
      <c r="G21" s="67">
        <v>418738.89720000001</v>
      </c>
      <c r="H21" s="68">
        <v>17.2859545611852</v>
      </c>
      <c r="I21" s="67">
        <v>19186.8819</v>
      </c>
      <c r="J21" s="68">
        <v>3.9067452304292201</v>
      </c>
      <c r="K21" s="67">
        <v>9081.3768</v>
      </c>
      <c r="L21" s="68">
        <v>2.16874449943028</v>
      </c>
      <c r="M21" s="68">
        <v>1.11277236068434</v>
      </c>
      <c r="N21" s="67">
        <v>9872645.7482999992</v>
      </c>
      <c r="O21" s="67">
        <v>84987222.905900002</v>
      </c>
      <c r="P21" s="67">
        <v>47758</v>
      </c>
      <c r="Q21" s="67">
        <v>51939</v>
      </c>
      <c r="R21" s="68">
        <v>-8.0498276824736799</v>
      </c>
      <c r="S21" s="67">
        <v>10.283552759747099</v>
      </c>
      <c r="T21" s="67">
        <v>10.5819066039007</v>
      </c>
      <c r="U21" s="69">
        <v>-2.9012720712779299</v>
      </c>
      <c r="V21" s="36"/>
      <c r="W21" s="36"/>
    </row>
    <row r="22" spans="1:23" ht="12" thickBot="1" x14ac:dyDescent="0.2">
      <c r="A22" s="50"/>
      <c r="B22" s="52" t="s">
        <v>20</v>
      </c>
      <c r="C22" s="53"/>
      <c r="D22" s="67">
        <v>1441532.9057</v>
      </c>
      <c r="E22" s="67">
        <v>1647386</v>
      </c>
      <c r="F22" s="68">
        <v>87.504258607272405</v>
      </c>
      <c r="G22" s="67">
        <v>1280559.2453000001</v>
      </c>
      <c r="H22" s="68">
        <v>12.5705750039147</v>
      </c>
      <c r="I22" s="67">
        <v>190241.55979999999</v>
      </c>
      <c r="J22" s="68">
        <v>13.197170806699001</v>
      </c>
      <c r="K22" s="67">
        <v>133845.5766</v>
      </c>
      <c r="L22" s="68">
        <v>10.452119032465699</v>
      </c>
      <c r="M22" s="68">
        <v>0.42135111695577698</v>
      </c>
      <c r="N22" s="67">
        <v>37652950.167300001</v>
      </c>
      <c r="O22" s="67">
        <v>253620658.521</v>
      </c>
      <c r="P22" s="67">
        <v>86797</v>
      </c>
      <c r="Q22" s="67">
        <v>89014</v>
      </c>
      <c r="R22" s="68">
        <v>-2.4906194531197401</v>
      </c>
      <c r="S22" s="67">
        <v>16.608095967602601</v>
      </c>
      <c r="T22" s="67">
        <v>16.785058196463499</v>
      </c>
      <c r="U22" s="69">
        <v>-1.06551786072354</v>
      </c>
      <c r="V22" s="36"/>
      <c r="W22" s="36"/>
    </row>
    <row r="23" spans="1:23" ht="12" thickBot="1" x14ac:dyDescent="0.2">
      <c r="A23" s="50"/>
      <c r="B23" s="52" t="s">
        <v>21</v>
      </c>
      <c r="C23" s="53"/>
      <c r="D23" s="67">
        <v>3861928.1836999999</v>
      </c>
      <c r="E23" s="67">
        <v>4529388</v>
      </c>
      <c r="F23" s="68">
        <v>85.263796868362803</v>
      </c>
      <c r="G23" s="67">
        <v>2806130.1723000002</v>
      </c>
      <c r="H23" s="68">
        <v>37.624698305946097</v>
      </c>
      <c r="I23" s="67">
        <v>189852.55009999999</v>
      </c>
      <c r="J23" s="68">
        <v>4.9160041582675902</v>
      </c>
      <c r="K23" s="67">
        <v>200461.139</v>
      </c>
      <c r="L23" s="68">
        <v>7.1436863827202703</v>
      </c>
      <c r="M23" s="68">
        <v>-5.2920924987860003E-2</v>
      </c>
      <c r="N23" s="67">
        <v>82549174.481299996</v>
      </c>
      <c r="O23" s="67">
        <v>521860450.36250001</v>
      </c>
      <c r="P23" s="67">
        <v>124201</v>
      </c>
      <c r="Q23" s="67">
        <v>128577</v>
      </c>
      <c r="R23" s="68">
        <v>-3.4034080745389899</v>
      </c>
      <c r="S23" s="67">
        <v>31.094179464738598</v>
      </c>
      <c r="T23" s="67">
        <v>32.121988891481401</v>
      </c>
      <c r="U23" s="69">
        <v>-3.3054720993950601</v>
      </c>
      <c r="V23" s="36"/>
      <c r="W23" s="36"/>
    </row>
    <row r="24" spans="1:23" ht="12" thickBot="1" x14ac:dyDescent="0.2">
      <c r="A24" s="50"/>
      <c r="B24" s="52" t="s">
        <v>22</v>
      </c>
      <c r="C24" s="53"/>
      <c r="D24" s="67">
        <v>315166.79310000001</v>
      </c>
      <c r="E24" s="67">
        <v>407272</v>
      </c>
      <c r="F24" s="68">
        <v>77.384841850163994</v>
      </c>
      <c r="G24" s="67">
        <v>335109.15230000002</v>
      </c>
      <c r="H24" s="68">
        <v>-5.9510040424521096</v>
      </c>
      <c r="I24" s="67">
        <v>59494.122000000003</v>
      </c>
      <c r="J24" s="68">
        <v>18.8770274351597</v>
      </c>
      <c r="K24" s="67">
        <v>49189.854099999997</v>
      </c>
      <c r="L24" s="68">
        <v>14.678755791176901</v>
      </c>
      <c r="M24" s="68">
        <v>0.20947953777321701</v>
      </c>
      <c r="N24" s="67">
        <v>7721856.8409000002</v>
      </c>
      <c r="O24" s="67">
        <v>57675760.726300001</v>
      </c>
      <c r="P24" s="67">
        <v>32670</v>
      </c>
      <c r="Q24" s="67">
        <v>34573</v>
      </c>
      <c r="R24" s="68">
        <v>-5.5042952593063896</v>
      </c>
      <c r="S24" s="67">
        <v>9.6469786685032108</v>
      </c>
      <c r="T24" s="67">
        <v>9.8409749631215107</v>
      </c>
      <c r="U24" s="69">
        <v>-2.0109539088303601</v>
      </c>
      <c r="V24" s="36"/>
      <c r="W24" s="36"/>
    </row>
    <row r="25" spans="1:23" ht="12" thickBot="1" x14ac:dyDescent="0.2">
      <c r="A25" s="50"/>
      <c r="B25" s="52" t="s">
        <v>23</v>
      </c>
      <c r="C25" s="53"/>
      <c r="D25" s="67">
        <v>375006.74329999997</v>
      </c>
      <c r="E25" s="67">
        <v>357261</v>
      </c>
      <c r="F25" s="68">
        <v>104.967164985823</v>
      </c>
      <c r="G25" s="67">
        <v>254421.8561</v>
      </c>
      <c r="H25" s="68">
        <v>47.395647940169198</v>
      </c>
      <c r="I25" s="67">
        <v>19795.548699999999</v>
      </c>
      <c r="J25" s="68">
        <v>5.2787180640546101</v>
      </c>
      <c r="K25" s="67">
        <v>25433.334900000002</v>
      </c>
      <c r="L25" s="68">
        <v>9.9965212461949307</v>
      </c>
      <c r="M25" s="68">
        <v>-0.22166916852103399</v>
      </c>
      <c r="N25" s="67">
        <v>6704573.4841999998</v>
      </c>
      <c r="O25" s="67">
        <v>56832589.310199998</v>
      </c>
      <c r="P25" s="67">
        <v>24017</v>
      </c>
      <c r="Q25" s="67">
        <v>25973</v>
      </c>
      <c r="R25" s="68">
        <v>-7.5308974704500802</v>
      </c>
      <c r="S25" s="67">
        <v>15.6142208976975</v>
      </c>
      <c r="T25" s="67">
        <v>13.118654960921001</v>
      </c>
      <c r="U25" s="69">
        <v>15.982647825512201</v>
      </c>
      <c r="V25" s="36"/>
      <c r="W25" s="36"/>
    </row>
    <row r="26" spans="1:23" ht="12" thickBot="1" x14ac:dyDescent="0.2">
      <c r="A26" s="50"/>
      <c r="B26" s="52" t="s">
        <v>24</v>
      </c>
      <c r="C26" s="53"/>
      <c r="D26" s="67">
        <v>645097.02370000002</v>
      </c>
      <c r="E26" s="67">
        <v>759818</v>
      </c>
      <c r="F26" s="68">
        <v>84.901519008499406</v>
      </c>
      <c r="G26" s="67">
        <v>549407.76939999999</v>
      </c>
      <c r="H26" s="68">
        <v>17.416800349310801</v>
      </c>
      <c r="I26" s="67">
        <v>133028.3241</v>
      </c>
      <c r="J26" s="68">
        <v>20.6214444049062</v>
      </c>
      <c r="K26" s="67">
        <v>115461.1416</v>
      </c>
      <c r="L26" s="68">
        <v>21.0155640365431</v>
      </c>
      <c r="M26" s="68">
        <v>0.15214800630379299</v>
      </c>
      <c r="N26" s="67">
        <v>16724541.4297</v>
      </c>
      <c r="O26" s="67">
        <v>119300648.84010001</v>
      </c>
      <c r="P26" s="67">
        <v>48351</v>
      </c>
      <c r="Q26" s="67">
        <v>49974</v>
      </c>
      <c r="R26" s="68">
        <v>-3.2476887981750502</v>
      </c>
      <c r="S26" s="67">
        <v>13.341958257326599</v>
      </c>
      <c r="T26" s="67">
        <v>13.795258588466</v>
      </c>
      <c r="U26" s="69">
        <v>-3.3975547097101901</v>
      </c>
      <c r="V26" s="36"/>
      <c r="W26" s="36"/>
    </row>
    <row r="27" spans="1:23" ht="12" thickBot="1" x14ac:dyDescent="0.2">
      <c r="A27" s="50"/>
      <c r="B27" s="52" t="s">
        <v>25</v>
      </c>
      <c r="C27" s="53"/>
      <c r="D27" s="67">
        <v>296849.16519999999</v>
      </c>
      <c r="E27" s="67">
        <v>327011</v>
      </c>
      <c r="F27" s="68">
        <v>90.776507579255806</v>
      </c>
      <c r="G27" s="67">
        <v>288902.64689999999</v>
      </c>
      <c r="H27" s="68">
        <v>2.7505868794447599</v>
      </c>
      <c r="I27" s="67">
        <v>94773.636400000003</v>
      </c>
      <c r="J27" s="68">
        <v>31.926529534333302</v>
      </c>
      <c r="K27" s="67">
        <v>78879.4182</v>
      </c>
      <c r="L27" s="68">
        <v>27.3031137119706</v>
      </c>
      <c r="M27" s="68">
        <v>0.201500195649263</v>
      </c>
      <c r="N27" s="67">
        <v>7000915.1091</v>
      </c>
      <c r="O27" s="67">
        <v>50310897.363300003</v>
      </c>
      <c r="P27" s="67">
        <v>42035</v>
      </c>
      <c r="Q27" s="67">
        <v>43631</v>
      </c>
      <c r="R27" s="68">
        <v>-3.6579496229744901</v>
      </c>
      <c r="S27" s="67">
        <v>7.0619523064113299</v>
      </c>
      <c r="T27" s="67">
        <v>7.1426689738947102</v>
      </c>
      <c r="U27" s="69">
        <v>-1.1429795045500699</v>
      </c>
      <c r="V27" s="36"/>
      <c r="W27" s="36"/>
    </row>
    <row r="28" spans="1:23" ht="12" thickBot="1" x14ac:dyDescent="0.2">
      <c r="A28" s="50"/>
      <c r="B28" s="52" t="s">
        <v>26</v>
      </c>
      <c r="C28" s="53"/>
      <c r="D28" s="67">
        <v>1154593.8160000001</v>
      </c>
      <c r="E28" s="67">
        <v>1187105</v>
      </c>
      <c r="F28" s="68">
        <v>97.261305107804304</v>
      </c>
      <c r="G28" s="67">
        <v>909847.74269999994</v>
      </c>
      <c r="H28" s="68">
        <v>26.899673628216998</v>
      </c>
      <c r="I28" s="67">
        <v>1874.8393000000001</v>
      </c>
      <c r="J28" s="68">
        <v>0.16238085411675199</v>
      </c>
      <c r="K28" s="67">
        <v>64656.538200000003</v>
      </c>
      <c r="L28" s="68">
        <v>7.1063030840885304</v>
      </c>
      <c r="M28" s="68">
        <v>-0.97100309802853002</v>
      </c>
      <c r="N28" s="67">
        <v>23013766.664999999</v>
      </c>
      <c r="O28" s="67">
        <v>170963822.71439999</v>
      </c>
      <c r="P28" s="67">
        <v>61142</v>
      </c>
      <c r="Q28" s="67">
        <v>65015</v>
      </c>
      <c r="R28" s="68">
        <v>-5.9570868261170498</v>
      </c>
      <c r="S28" s="67">
        <v>18.883808445912798</v>
      </c>
      <c r="T28" s="67">
        <v>19.172912146427802</v>
      </c>
      <c r="U28" s="69">
        <v>-1.5309607770223399</v>
      </c>
      <c r="V28" s="36"/>
      <c r="W28" s="36"/>
    </row>
    <row r="29" spans="1:23" ht="12" thickBot="1" x14ac:dyDescent="0.2">
      <c r="A29" s="50"/>
      <c r="B29" s="52" t="s">
        <v>27</v>
      </c>
      <c r="C29" s="53"/>
      <c r="D29" s="67">
        <v>516868.68839999998</v>
      </c>
      <c r="E29" s="67">
        <v>604793</v>
      </c>
      <c r="F29" s="68">
        <v>85.462081803195503</v>
      </c>
      <c r="G29" s="67">
        <v>500898.98849999998</v>
      </c>
      <c r="H29" s="68">
        <v>3.1882076559633701</v>
      </c>
      <c r="I29" s="67">
        <v>82921.478499999997</v>
      </c>
      <c r="J29" s="68">
        <v>16.043045431265899</v>
      </c>
      <c r="K29" s="67">
        <v>83510.026199999993</v>
      </c>
      <c r="L29" s="68">
        <v>16.672029314748801</v>
      </c>
      <c r="M29" s="68">
        <v>-7.0476292102990001E-3</v>
      </c>
      <c r="N29" s="67">
        <v>15367898.853700001</v>
      </c>
      <c r="O29" s="67">
        <v>123598040.23010001</v>
      </c>
      <c r="P29" s="67">
        <v>95242</v>
      </c>
      <c r="Q29" s="67">
        <v>98633</v>
      </c>
      <c r="R29" s="68">
        <v>-3.43799742479698</v>
      </c>
      <c r="S29" s="67">
        <v>5.4268987253522596</v>
      </c>
      <c r="T29" s="67">
        <v>5.4004909776646803</v>
      </c>
      <c r="U29" s="69">
        <v>0.48660844847203799</v>
      </c>
      <c r="V29" s="36"/>
      <c r="W29" s="36"/>
    </row>
    <row r="30" spans="1:23" ht="12" thickBot="1" x14ac:dyDescent="0.2">
      <c r="A30" s="50"/>
      <c r="B30" s="52" t="s">
        <v>28</v>
      </c>
      <c r="C30" s="53"/>
      <c r="D30" s="67">
        <v>1577231.5641000001</v>
      </c>
      <c r="E30" s="67">
        <v>1649271</v>
      </c>
      <c r="F30" s="68">
        <v>95.6320437393248</v>
      </c>
      <c r="G30" s="67">
        <v>1286540.5055</v>
      </c>
      <c r="H30" s="68">
        <v>22.5947848013558</v>
      </c>
      <c r="I30" s="67">
        <v>152652.7677</v>
      </c>
      <c r="J30" s="68">
        <v>9.6785260436444993</v>
      </c>
      <c r="K30" s="67">
        <v>169295.51550000001</v>
      </c>
      <c r="L30" s="68">
        <v>13.1589728248941</v>
      </c>
      <c r="M30" s="68">
        <v>-9.8305898717087004E-2</v>
      </c>
      <c r="N30" s="67">
        <v>33932463.818499997</v>
      </c>
      <c r="O30" s="67">
        <v>223448220.95480001</v>
      </c>
      <c r="P30" s="67">
        <v>80134</v>
      </c>
      <c r="Q30" s="67">
        <v>82547</v>
      </c>
      <c r="R30" s="68">
        <v>-2.9231831562624899</v>
      </c>
      <c r="S30" s="67">
        <v>19.682426486884498</v>
      </c>
      <c r="T30" s="67">
        <v>19.640882252534901</v>
      </c>
      <c r="U30" s="69">
        <v>0.21107272712148101</v>
      </c>
      <c r="V30" s="36"/>
      <c r="W30" s="36"/>
    </row>
    <row r="31" spans="1:23" ht="12" thickBot="1" x14ac:dyDescent="0.2">
      <c r="A31" s="50"/>
      <c r="B31" s="52" t="s">
        <v>29</v>
      </c>
      <c r="C31" s="53"/>
      <c r="D31" s="67">
        <v>1620274.3713</v>
      </c>
      <c r="E31" s="67">
        <v>1333672</v>
      </c>
      <c r="F31" s="68">
        <v>121.48971945875699</v>
      </c>
      <c r="G31" s="67">
        <v>956092.58730000001</v>
      </c>
      <c r="H31" s="68">
        <v>69.468354092739602</v>
      </c>
      <c r="I31" s="67">
        <v>-54296.228499999997</v>
      </c>
      <c r="J31" s="68">
        <v>-3.3510514923738701</v>
      </c>
      <c r="K31" s="67">
        <v>12815.793299999999</v>
      </c>
      <c r="L31" s="68">
        <v>1.34043433347723</v>
      </c>
      <c r="M31" s="68">
        <v>-5.2366654352953699</v>
      </c>
      <c r="N31" s="67">
        <v>26733144.432599999</v>
      </c>
      <c r="O31" s="67">
        <v>196646890.3057</v>
      </c>
      <c r="P31" s="67">
        <v>67711</v>
      </c>
      <c r="Q31" s="67">
        <v>69263</v>
      </c>
      <c r="R31" s="68">
        <v>-2.2407345913402499</v>
      </c>
      <c r="S31" s="67">
        <v>23.9292636543545</v>
      </c>
      <c r="T31" s="67">
        <v>24.481057707578401</v>
      </c>
      <c r="U31" s="69">
        <v>-2.3059382904304901</v>
      </c>
      <c r="V31" s="36"/>
      <c r="W31" s="36"/>
    </row>
    <row r="32" spans="1:23" ht="12" thickBot="1" x14ac:dyDescent="0.2">
      <c r="A32" s="50"/>
      <c r="B32" s="52" t="s">
        <v>30</v>
      </c>
      <c r="C32" s="53"/>
      <c r="D32" s="67">
        <v>151010.24290000001</v>
      </c>
      <c r="E32" s="67">
        <v>188170</v>
      </c>
      <c r="F32" s="68">
        <v>80.252028963171597</v>
      </c>
      <c r="G32" s="67">
        <v>154982.55009999999</v>
      </c>
      <c r="H32" s="68">
        <v>-2.5630673888362998</v>
      </c>
      <c r="I32" s="67">
        <v>38953.595600000001</v>
      </c>
      <c r="J32" s="68">
        <v>25.7953333839714</v>
      </c>
      <c r="K32" s="67">
        <v>37492.201000000001</v>
      </c>
      <c r="L32" s="68">
        <v>24.191240224017999</v>
      </c>
      <c r="M32" s="68">
        <v>3.8978629182105998E-2</v>
      </c>
      <c r="N32" s="67">
        <v>4462348.5689000003</v>
      </c>
      <c r="O32" s="67">
        <v>29802260.5229</v>
      </c>
      <c r="P32" s="67">
        <v>31334</v>
      </c>
      <c r="Q32" s="67">
        <v>32627</v>
      </c>
      <c r="R32" s="68">
        <v>-3.9629754497808598</v>
      </c>
      <c r="S32" s="67">
        <v>4.8193732973766501</v>
      </c>
      <c r="T32" s="67">
        <v>4.8212208079198202</v>
      </c>
      <c r="U32" s="69">
        <v>-3.8335078633043002E-2</v>
      </c>
      <c r="V32" s="36"/>
      <c r="W32" s="36"/>
    </row>
    <row r="33" spans="1:23" ht="12" thickBot="1" x14ac:dyDescent="0.2">
      <c r="A33" s="50"/>
      <c r="B33" s="52" t="s">
        <v>31</v>
      </c>
      <c r="C33" s="53"/>
      <c r="D33" s="70"/>
      <c r="E33" s="70"/>
      <c r="F33" s="70"/>
      <c r="G33" s="67">
        <v>-17.435500000000001</v>
      </c>
      <c r="H33" s="70"/>
      <c r="I33" s="70"/>
      <c r="J33" s="70"/>
      <c r="K33" s="67">
        <v>-3.5413000000000001</v>
      </c>
      <c r="L33" s="68">
        <v>20.310860026956501</v>
      </c>
      <c r="M33" s="70"/>
      <c r="N33" s="67">
        <v>20.884899999999998</v>
      </c>
      <c r="O33" s="67">
        <v>4834.1475</v>
      </c>
      <c r="P33" s="70"/>
      <c r="Q33" s="67">
        <v>2</v>
      </c>
      <c r="R33" s="70"/>
      <c r="S33" s="70"/>
      <c r="T33" s="67">
        <v>0</v>
      </c>
      <c r="U33" s="71"/>
      <c r="V33" s="36"/>
      <c r="W33" s="36"/>
    </row>
    <row r="34" spans="1:23" ht="12" thickBot="1" x14ac:dyDescent="0.2">
      <c r="A34" s="50"/>
      <c r="B34" s="52" t="s">
        <v>36</v>
      </c>
      <c r="C34" s="53"/>
      <c r="D34" s="67">
        <v>1</v>
      </c>
      <c r="E34" s="70"/>
      <c r="F34" s="70"/>
      <c r="G34" s="70"/>
      <c r="H34" s="70"/>
      <c r="I34" s="67">
        <v>0</v>
      </c>
      <c r="J34" s="68">
        <v>0</v>
      </c>
      <c r="K34" s="70"/>
      <c r="L34" s="70"/>
      <c r="M34" s="70"/>
      <c r="N34" s="67">
        <v>4</v>
      </c>
      <c r="O34" s="67">
        <v>9</v>
      </c>
      <c r="P34" s="67">
        <v>1</v>
      </c>
      <c r="Q34" s="70"/>
      <c r="R34" s="70"/>
      <c r="S34" s="67">
        <v>1</v>
      </c>
      <c r="T34" s="70"/>
      <c r="U34" s="71"/>
      <c r="V34" s="36"/>
      <c r="W34" s="36"/>
    </row>
    <row r="35" spans="1:23" ht="12" thickBot="1" x14ac:dyDescent="0.2">
      <c r="A35" s="50"/>
      <c r="B35" s="52" t="s">
        <v>32</v>
      </c>
      <c r="C35" s="53"/>
      <c r="D35" s="67">
        <v>192871.4075</v>
      </c>
      <c r="E35" s="67">
        <v>210942</v>
      </c>
      <c r="F35" s="68">
        <v>91.433383347081204</v>
      </c>
      <c r="G35" s="67">
        <v>113385.0742</v>
      </c>
      <c r="H35" s="68">
        <v>70.102995355274103</v>
      </c>
      <c r="I35" s="67">
        <v>17464.929</v>
      </c>
      <c r="J35" s="68">
        <v>9.0552193434892594</v>
      </c>
      <c r="K35" s="67">
        <v>14157.651599999999</v>
      </c>
      <c r="L35" s="68">
        <v>12.486345050167101</v>
      </c>
      <c r="M35" s="68">
        <v>0.23360353068725001</v>
      </c>
      <c r="N35" s="67">
        <v>3721620.4281000001</v>
      </c>
      <c r="O35" s="67">
        <v>31057845.595400002</v>
      </c>
      <c r="P35" s="67">
        <v>14494</v>
      </c>
      <c r="Q35" s="67">
        <v>16763</v>
      </c>
      <c r="R35" s="68">
        <v>-13.5357632881942</v>
      </c>
      <c r="S35" s="67">
        <v>13.306982716986299</v>
      </c>
      <c r="T35" s="67">
        <v>13.1318864165126</v>
      </c>
      <c r="U35" s="69">
        <v>1.31582270900729</v>
      </c>
      <c r="V35" s="36"/>
      <c r="W35" s="36"/>
    </row>
    <row r="36" spans="1:23" ht="12" thickBot="1" x14ac:dyDescent="0.2">
      <c r="A36" s="50"/>
      <c r="B36" s="52" t="s">
        <v>37</v>
      </c>
      <c r="C36" s="53"/>
      <c r="D36" s="70"/>
      <c r="E36" s="67">
        <v>518496</v>
      </c>
      <c r="F36" s="70"/>
      <c r="G36" s="70"/>
      <c r="H36" s="70"/>
      <c r="I36" s="70"/>
      <c r="J36" s="70"/>
      <c r="K36" s="70"/>
      <c r="L36" s="70"/>
      <c r="M36" s="70"/>
      <c r="N36" s="70"/>
      <c r="O36" s="70"/>
      <c r="P36" s="70"/>
      <c r="Q36" s="70"/>
      <c r="R36" s="70"/>
      <c r="S36" s="70"/>
      <c r="T36" s="70"/>
      <c r="U36" s="71"/>
      <c r="V36" s="36"/>
      <c r="W36" s="36"/>
    </row>
    <row r="37" spans="1:23" ht="12" thickBot="1" x14ac:dyDescent="0.2">
      <c r="A37" s="50"/>
      <c r="B37" s="52" t="s">
        <v>38</v>
      </c>
      <c r="C37" s="53"/>
      <c r="D37" s="70"/>
      <c r="E37" s="67">
        <v>1020475</v>
      </c>
      <c r="F37" s="70"/>
      <c r="G37" s="70"/>
      <c r="H37" s="70"/>
      <c r="I37" s="70"/>
      <c r="J37" s="70"/>
      <c r="K37" s="70"/>
      <c r="L37" s="70"/>
      <c r="M37" s="70"/>
      <c r="N37" s="70"/>
      <c r="O37" s="70"/>
      <c r="P37" s="70"/>
      <c r="Q37" s="70"/>
      <c r="R37" s="70"/>
      <c r="S37" s="70"/>
      <c r="T37" s="70"/>
      <c r="U37" s="71"/>
      <c r="V37" s="36"/>
      <c r="W37" s="36"/>
    </row>
    <row r="38" spans="1:23" ht="12" thickBot="1" x14ac:dyDescent="0.2">
      <c r="A38" s="50"/>
      <c r="B38" s="52" t="s">
        <v>39</v>
      </c>
      <c r="C38" s="53"/>
      <c r="D38" s="70"/>
      <c r="E38" s="67">
        <v>773161</v>
      </c>
      <c r="F38" s="70"/>
      <c r="G38" s="70"/>
      <c r="H38" s="70"/>
      <c r="I38" s="70"/>
      <c r="J38" s="70"/>
      <c r="K38" s="70"/>
      <c r="L38" s="70"/>
      <c r="M38" s="70"/>
      <c r="N38" s="70"/>
      <c r="O38" s="70"/>
      <c r="P38" s="70"/>
      <c r="Q38" s="70"/>
      <c r="R38" s="70"/>
      <c r="S38" s="70"/>
      <c r="T38" s="70"/>
      <c r="U38" s="71"/>
      <c r="V38" s="36"/>
      <c r="W38" s="36"/>
    </row>
    <row r="39" spans="1:23" ht="12" customHeight="1" thickBot="1" x14ac:dyDescent="0.2">
      <c r="A39" s="50"/>
      <c r="B39" s="52" t="s">
        <v>33</v>
      </c>
      <c r="C39" s="53"/>
      <c r="D39" s="67">
        <v>295589.74329999997</v>
      </c>
      <c r="E39" s="67">
        <v>671805</v>
      </c>
      <c r="F39" s="68">
        <v>43.999336608093103</v>
      </c>
      <c r="G39" s="67">
        <v>651489.31420000002</v>
      </c>
      <c r="H39" s="68">
        <v>-54.628612187911202</v>
      </c>
      <c r="I39" s="67">
        <v>15635.598099999999</v>
      </c>
      <c r="J39" s="68">
        <v>5.2896280924508003</v>
      </c>
      <c r="K39" s="67">
        <v>15172.155199999999</v>
      </c>
      <c r="L39" s="68">
        <v>2.3288417583073802</v>
      </c>
      <c r="M39" s="68">
        <v>3.0545620835727001E-2</v>
      </c>
      <c r="N39" s="67">
        <v>6601465.0990000004</v>
      </c>
      <c r="O39" s="67">
        <v>52133737.6567</v>
      </c>
      <c r="P39" s="67">
        <v>456</v>
      </c>
      <c r="Q39" s="67">
        <v>447</v>
      </c>
      <c r="R39" s="68">
        <v>2.0134228187919501</v>
      </c>
      <c r="S39" s="67">
        <v>648.22312127193004</v>
      </c>
      <c r="T39" s="67">
        <v>625.51291588366905</v>
      </c>
      <c r="U39" s="69">
        <v>3.50345500538447</v>
      </c>
      <c r="V39" s="36"/>
      <c r="W39" s="36"/>
    </row>
    <row r="40" spans="1:23" ht="12" thickBot="1" x14ac:dyDescent="0.2">
      <c r="A40" s="50"/>
      <c r="B40" s="52" t="s">
        <v>34</v>
      </c>
      <c r="C40" s="53"/>
      <c r="D40" s="67">
        <v>673569.15300000005</v>
      </c>
      <c r="E40" s="67">
        <v>593127</v>
      </c>
      <c r="F40" s="68">
        <v>113.562382592598</v>
      </c>
      <c r="G40" s="67">
        <v>543467.17989999999</v>
      </c>
      <c r="H40" s="68">
        <v>23.939251147408601</v>
      </c>
      <c r="I40" s="67">
        <v>21885.0144</v>
      </c>
      <c r="J40" s="68">
        <v>3.24911173597049</v>
      </c>
      <c r="K40" s="67">
        <v>25876.132399999999</v>
      </c>
      <c r="L40" s="68">
        <v>4.76130543978043</v>
      </c>
      <c r="M40" s="68">
        <v>-0.15423935611026601</v>
      </c>
      <c r="N40" s="67">
        <v>16482136.0496</v>
      </c>
      <c r="O40" s="67">
        <v>102536444.7975</v>
      </c>
      <c r="P40" s="67">
        <v>3798</v>
      </c>
      <c r="Q40" s="67">
        <v>4694</v>
      </c>
      <c r="R40" s="68">
        <v>-19.088197699190498</v>
      </c>
      <c r="S40" s="67">
        <v>177.34838151658801</v>
      </c>
      <c r="T40" s="67">
        <v>207.82685509160601</v>
      </c>
      <c r="U40" s="69">
        <v>-17.185650815859301</v>
      </c>
      <c r="V40" s="36"/>
      <c r="W40" s="36"/>
    </row>
    <row r="41" spans="1:23" ht="12" thickBot="1" x14ac:dyDescent="0.2">
      <c r="A41" s="50"/>
      <c r="B41" s="52" t="s">
        <v>40</v>
      </c>
      <c r="C41" s="53"/>
      <c r="D41" s="70"/>
      <c r="E41" s="67">
        <v>194658</v>
      </c>
      <c r="F41" s="70"/>
      <c r="G41" s="70"/>
      <c r="H41" s="70"/>
      <c r="I41" s="70"/>
      <c r="J41" s="70"/>
      <c r="K41" s="70"/>
      <c r="L41" s="70"/>
      <c r="M41" s="70"/>
      <c r="N41" s="70"/>
      <c r="O41" s="70"/>
      <c r="P41" s="70"/>
      <c r="Q41" s="70"/>
      <c r="R41" s="70"/>
      <c r="S41" s="70"/>
      <c r="T41" s="70"/>
      <c r="U41" s="71"/>
      <c r="V41" s="36"/>
      <c r="W41" s="36"/>
    </row>
    <row r="42" spans="1:23" ht="12" thickBot="1" x14ac:dyDescent="0.2">
      <c r="A42" s="50"/>
      <c r="B42" s="52" t="s">
        <v>41</v>
      </c>
      <c r="C42" s="53"/>
      <c r="D42" s="70"/>
      <c r="E42" s="67">
        <v>203331</v>
      </c>
      <c r="F42" s="70"/>
      <c r="G42" s="70"/>
      <c r="H42" s="70"/>
      <c r="I42" s="70"/>
      <c r="J42" s="70"/>
      <c r="K42" s="70"/>
      <c r="L42" s="70"/>
      <c r="M42" s="70"/>
      <c r="N42" s="70"/>
      <c r="O42" s="70"/>
      <c r="P42" s="70"/>
      <c r="Q42" s="70"/>
      <c r="R42" s="70"/>
      <c r="S42" s="70"/>
      <c r="T42" s="70"/>
      <c r="U42" s="71"/>
      <c r="V42" s="36"/>
      <c r="W42" s="36"/>
    </row>
    <row r="43" spans="1:23" ht="12" thickBot="1" x14ac:dyDescent="0.2">
      <c r="A43" s="50"/>
      <c r="B43" s="52" t="s">
        <v>71</v>
      </c>
      <c r="C43" s="53"/>
      <c r="D43" s="70"/>
      <c r="E43" s="70"/>
      <c r="F43" s="70"/>
      <c r="G43" s="70"/>
      <c r="H43" s="70"/>
      <c r="I43" s="70"/>
      <c r="J43" s="70"/>
      <c r="K43" s="70"/>
      <c r="L43" s="70"/>
      <c r="M43" s="70"/>
      <c r="N43" s="67">
        <v>170.9402</v>
      </c>
      <c r="O43" s="67">
        <v>170.9402</v>
      </c>
      <c r="P43" s="70"/>
      <c r="Q43" s="70"/>
      <c r="R43" s="70"/>
      <c r="S43" s="70"/>
      <c r="T43" s="70"/>
      <c r="U43" s="71"/>
      <c r="V43" s="36"/>
      <c r="W43" s="36"/>
    </row>
    <row r="44" spans="1:23" ht="12" thickBot="1" x14ac:dyDescent="0.2">
      <c r="A44" s="51"/>
      <c r="B44" s="52" t="s">
        <v>35</v>
      </c>
      <c r="C44" s="53"/>
      <c r="D44" s="72">
        <v>48310.960700000003</v>
      </c>
      <c r="E44" s="73"/>
      <c r="F44" s="73"/>
      <c r="G44" s="72">
        <v>45132.535199999998</v>
      </c>
      <c r="H44" s="74">
        <v>7.0424262362288204</v>
      </c>
      <c r="I44" s="72">
        <v>5006.5079999999998</v>
      </c>
      <c r="J44" s="74">
        <v>10.363089302010099</v>
      </c>
      <c r="K44" s="72">
        <v>5384.0014000000001</v>
      </c>
      <c r="L44" s="74">
        <v>11.9293130247201</v>
      </c>
      <c r="M44" s="74">
        <v>-7.0113911931747E-2</v>
      </c>
      <c r="N44" s="72">
        <v>621955.24010000005</v>
      </c>
      <c r="O44" s="72">
        <v>6828427.8361999998</v>
      </c>
      <c r="P44" s="72">
        <v>65</v>
      </c>
      <c r="Q44" s="72">
        <v>49</v>
      </c>
      <c r="R44" s="74">
        <v>32.653061224489797</v>
      </c>
      <c r="S44" s="72">
        <v>743.24554923076903</v>
      </c>
      <c r="T44" s="72">
        <v>235.72572653061201</v>
      </c>
      <c r="U44" s="75">
        <v>68.284273377139002</v>
      </c>
      <c r="V44" s="36"/>
      <c r="W44" s="36"/>
    </row>
  </sheetData>
  <mergeCells count="42">
    <mergeCell ref="B18:C18"/>
    <mergeCell ref="A1:U4"/>
    <mergeCell ref="W1:W4"/>
    <mergeCell ref="B6:C6"/>
    <mergeCell ref="A7:C7"/>
    <mergeCell ref="A8:A44"/>
    <mergeCell ref="B8:C8"/>
    <mergeCell ref="B9:C9"/>
    <mergeCell ref="B10:C10"/>
    <mergeCell ref="B11:C11"/>
    <mergeCell ref="B12:C12"/>
    <mergeCell ref="B19:C19"/>
    <mergeCell ref="B20:C20"/>
    <mergeCell ref="B21:C21"/>
    <mergeCell ref="B22:C22"/>
    <mergeCell ref="B23:C23"/>
    <mergeCell ref="B43:C43"/>
    <mergeCell ref="B44:C44"/>
    <mergeCell ref="B37:C37"/>
    <mergeCell ref="B38:C38"/>
    <mergeCell ref="B39:C39"/>
    <mergeCell ref="B40:C40"/>
    <mergeCell ref="B41:C41"/>
    <mergeCell ref="B42:C42"/>
    <mergeCell ref="B31:C31"/>
    <mergeCell ref="B32:C32"/>
    <mergeCell ref="B33:C33"/>
    <mergeCell ref="B34:C34"/>
    <mergeCell ref="B35:C35"/>
    <mergeCell ref="B36:C36"/>
    <mergeCell ref="B25:C25"/>
    <mergeCell ref="B13:C13"/>
    <mergeCell ref="B14:C14"/>
    <mergeCell ref="B15:C15"/>
    <mergeCell ref="B16:C16"/>
    <mergeCell ref="B17:C17"/>
    <mergeCell ref="B29:C29"/>
    <mergeCell ref="B30:C30"/>
    <mergeCell ref="B26:C26"/>
    <mergeCell ref="B27:C27"/>
    <mergeCell ref="B28:C28"/>
    <mergeCell ref="B24:C24"/>
  </mergeCells>
  <phoneticPr fontId="23" type="noConversion"/>
  <pageMargins left="0.7" right="0.7" top="0.75" bottom="0.75" header="0.3" footer="0.3"/>
  <pageSetup orientation="portrait" horizontalDpi="200" verticalDpi="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4"/>
  <sheetViews>
    <sheetView topLeftCell="A19" workbookViewId="0">
      <selection activeCell="I31" sqref="I31"/>
    </sheetView>
  </sheetViews>
  <sheetFormatPr defaultRowHeight="13.5" x14ac:dyDescent="0.15"/>
  <cols>
    <col min="1" max="1" width="3" style="28" bestFit="1" customWidth="1"/>
    <col min="2" max="2" width="5.125" style="29" bestFit="1" customWidth="1"/>
    <col min="3" max="3" width="9" style="28"/>
    <col min="4" max="7" width="9.75" style="28" bestFit="1" customWidth="1"/>
    <col min="8" max="8" width="11" style="28" bestFit="1" customWidth="1"/>
    <col min="9" max="16384" width="9" style="3"/>
  </cols>
  <sheetData>
    <row r="1" spans="1:8" ht="14.25" x14ac:dyDescent="0.2">
      <c r="A1" s="30" t="s">
        <v>64</v>
      </c>
      <c r="B1" s="31" t="s">
        <v>65</v>
      </c>
      <c r="C1" s="30" t="s">
        <v>66</v>
      </c>
      <c r="D1" s="30" t="s">
        <v>67</v>
      </c>
      <c r="E1" s="30" t="s">
        <v>68</v>
      </c>
      <c r="F1" s="30" t="s">
        <v>69</v>
      </c>
      <c r="G1" s="30" t="s">
        <v>68</v>
      </c>
      <c r="H1" s="30" t="s">
        <v>70</v>
      </c>
    </row>
    <row r="2" spans="1:8" ht="14.25" x14ac:dyDescent="0.2">
      <c r="A2" s="32">
        <v>1</v>
      </c>
      <c r="B2" s="33">
        <v>12</v>
      </c>
      <c r="C2" s="32">
        <v>74933</v>
      </c>
      <c r="D2" s="32">
        <v>741926.14092991501</v>
      </c>
      <c r="E2" s="32">
        <v>609710.98555811995</v>
      </c>
      <c r="F2" s="32">
        <v>132215.155371795</v>
      </c>
      <c r="G2" s="32">
        <v>609710.98555811995</v>
      </c>
      <c r="H2" s="32">
        <v>0.17820527957955401</v>
      </c>
    </row>
    <row r="3" spans="1:8" ht="14.25" x14ac:dyDescent="0.2">
      <c r="A3" s="32">
        <v>2</v>
      </c>
      <c r="B3" s="33">
        <v>13</v>
      </c>
      <c r="C3" s="32">
        <v>13402.106</v>
      </c>
      <c r="D3" s="32">
        <v>143601.11883108699</v>
      </c>
      <c r="E3" s="32">
        <v>114787.431556728</v>
      </c>
      <c r="F3" s="32">
        <v>28813.687274358999</v>
      </c>
      <c r="G3" s="32">
        <v>114787.431556728</v>
      </c>
      <c r="H3" s="32">
        <v>0.20065085501354299</v>
      </c>
    </row>
    <row r="4" spans="1:8" ht="14.25" x14ac:dyDescent="0.2">
      <c r="A4" s="32">
        <v>3</v>
      </c>
      <c r="B4" s="33">
        <v>14</v>
      </c>
      <c r="C4" s="32">
        <v>126843</v>
      </c>
      <c r="D4" s="32">
        <v>203798.95847435901</v>
      </c>
      <c r="E4" s="32">
        <v>150513.45668632499</v>
      </c>
      <c r="F4" s="32">
        <v>53285.501788034198</v>
      </c>
      <c r="G4" s="32">
        <v>150513.45668632499</v>
      </c>
      <c r="H4" s="32">
        <v>0.26146110945281598</v>
      </c>
    </row>
    <row r="5" spans="1:8" ht="14.25" x14ac:dyDescent="0.2">
      <c r="A5" s="32">
        <v>4</v>
      </c>
      <c r="B5" s="33">
        <v>15</v>
      </c>
      <c r="C5" s="32">
        <v>5347</v>
      </c>
      <c r="D5" s="32">
        <v>86061.583706837599</v>
      </c>
      <c r="E5" s="32">
        <v>74921.854646153806</v>
      </c>
      <c r="F5" s="32">
        <v>11139.7290606838</v>
      </c>
      <c r="G5" s="32">
        <v>74921.854646153806</v>
      </c>
      <c r="H5" s="32">
        <v>0.12943904330915401</v>
      </c>
    </row>
    <row r="6" spans="1:8" ht="14.25" x14ac:dyDescent="0.2">
      <c r="A6" s="32">
        <v>5</v>
      </c>
      <c r="B6" s="33">
        <v>16</v>
      </c>
      <c r="C6" s="32">
        <v>4145</v>
      </c>
      <c r="D6" s="32">
        <v>291073.73543247901</v>
      </c>
      <c r="E6" s="32">
        <v>251926.082928205</v>
      </c>
      <c r="F6" s="32">
        <v>39147.652504273501</v>
      </c>
      <c r="G6" s="32">
        <v>251926.082928205</v>
      </c>
      <c r="H6" s="32">
        <v>0.134493936548785</v>
      </c>
    </row>
    <row r="7" spans="1:8" ht="14.25" x14ac:dyDescent="0.2">
      <c r="A7" s="32">
        <v>6</v>
      </c>
      <c r="B7" s="33">
        <v>17</v>
      </c>
      <c r="C7" s="32">
        <v>24683</v>
      </c>
      <c r="D7" s="32">
        <v>345045.54227777797</v>
      </c>
      <c r="E7" s="32">
        <v>273812.013915385</v>
      </c>
      <c r="F7" s="32">
        <v>71233.528362393205</v>
      </c>
      <c r="G7" s="32">
        <v>273812.013915385</v>
      </c>
      <c r="H7" s="32">
        <v>0.20644674292023399</v>
      </c>
    </row>
    <row r="8" spans="1:8" ht="14.25" x14ac:dyDescent="0.2">
      <c r="A8" s="32">
        <v>7</v>
      </c>
      <c r="B8" s="33">
        <v>18</v>
      </c>
      <c r="C8" s="32">
        <v>67099</v>
      </c>
      <c r="D8" s="32">
        <v>188767.88348632501</v>
      </c>
      <c r="E8" s="32">
        <v>158622.16309914499</v>
      </c>
      <c r="F8" s="32">
        <v>30145.720387179499</v>
      </c>
      <c r="G8" s="32">
        <v>158622.16309914499</v>
      </c>
      <c r="H8" s="32">
        <v>0.15969729506112401</v>
      </c>
    </row>
    <row r="9" spans="1:8" ht="14.25" x14ac:dyDescent="0.2">
      <c r="A9" s="32">
        <v>8</v>
      </c>
      <c r="B9" s="33">
        <v>19</v>
      </c>
      <c r="C9" s="32">
        <v>23300</v>
      </c>
      <c r="D9" s="32">
        <v>149479.178232479</v>
      </c>
      <c r="E9" s="32">
        <v>134559.20902307701</v>
      </c>
      <c r="F9" s="32">
        <v>14919.969209401699</v>
      </c>
      <c r="G9" s="32">
        <v>134559.20902307701</v>
      </c>
      <c r="H9" s="32">
        <v>9.9813026709293998E-2</v>
      </c>
    </row>
    <row r="10" spans="1:8" ht="14.25" x14ac:dyDescent="0.2">
      <c r="A10" s="32">
        <v>9</v>
      </c>
      <c r="B10" s="33">
        <v>21</v>
      </c>
      <c r="C10" s="32">
        <v>267284</v>
      </c>
      <c r="D10" s="32">
        <v>1113727.584</v>
      </c>
      <c r="E10" s="32">
        <v>1087490.0390000001</v>
      </c>
      <c r="F10" s="32">
        <v>26237.544999999998</v>
      </c>
      <c r="G10" s="32">
        <v>1087490.0390000001</v>
      </c>
      <c r="H10" s="32">
        <v>2.35583147772696E-2</v>
      </c>
    </row>
    <row r="11" spans="1:8" ht="14.25" x14ac:dyDescent="0.2">
      <c r="A11" s="32">
        <v>10</v>
      </c>
      <c r="B11" s="33">
        <v>22</v>
      </c>
      <c r="C11" s="32">
        <v>50582</v>
      </c>
      <c r="D11" s="32">
        <v>705390.89509999997</v>
      </c>
      <c r="E11" s="32">
        <v>650090.70160769206</v>
      </c>
      <c r="F11" s="32">
        <v>55300.193492307699</v>
      </c>
      <c r="G11" s="32">
        <v>650090.70160769206</v>
      </c>
      <c r="H11" s="32">
        <v>7.8396522944158595E-2</v>
      </c>
    </row>
    <row r="12" spans="1:8" ht="14.25" x14ac:dyDescent="0.2">
      <c r="A12" s="32">
        <v>11</v>
      </c>
      <c r="B12" s="33">
        <v>23</v>
      </c>
      <c r="C12" s="32">
        <v>330832.73800000001</v>
      </c>
      <c r="D12" s="32">
        <v>2202111.0824692301</v>
      </c>
      <c r="E12" s="32">
        <v>1960824.5913213701</v>
      </c>
      <c r="F12" s="32">
        <v>241286.49114786301</v>
      </c>
      <c r="G12" s="32">
        <v>1960824.5913213701</v>
      </c>
      <c r="H12" s="32">
        <v>0.109570535777563</v>
      </c>
    </row>
    <row r="13" spans="1:8" ht="14.25" x14ac:dyDescent="0.2">
      <c r="A13" s="32">
        <v>12</v>
      </c>
      <c r="B13" s="33">
        <v>24</v>
      </c>
      <c r="C13" s="32">
        <v>25193.268</v>
      </c>
      <c r="D13" s="32">
        <v>1110867.19281026</v>
      </c>
      <c r="E13" s="32">
        <v>1146474.27482821</v>
      </c>
      <c r="F13" s="32">
        <v>-35607.082017948698</v>
      </c>
      <c r="G13" s="32">
        <v>1146474.27482821</v>
      </c>
      <c r="H13" s="32">
        <v>-3.2053410388212501E-2</v>
      </c>
    </row>
    <row r="14" spans="1:8" ht="14.25" x14ac:dyDescent="0.2">
      <c r="A14" s="32">
        <v>13</v>
      </c>
      <c r="B14" s="33">
        <v>25</v>
      </c>
      <c r="C14" s="32">
        <v>111835</v>
      </c>
      <c r="D14" s="32">
        <v>1922294.2301</v>
      </c>
      <c r="E14" s="32">
        <v>1755118.6077000001</v>
      </c>
      <c r="F14" s="32">
        <v>167175.62239999999</v>
      </c>
      <c r="G14" s="32">
        <v>1755118.6077000001</v>
      </c>
      <c r="H14" s="32">
        <v>8.6966719132951495E-2</v>
      </c>
    </row>
    <row r="15" spans="1:8" ht="14.25" x14ac:dyDescent="0.2">
      <c r="A15" s="32">
        <v>14</v>
      </c>
      <c r="B15" s="33">
        <v>26</v>
      </c>
      <c r="C15" s="32">
        <v>104788</v>
      </c>
      <c r="D15" s="32">
        <v>491121.923216814</v>
      </c>
      <c r="E15" s="32">
        <v>471935.03078761097</v>
      </c>
      <c r="F15" s="32">
        <v>19186.892429203501</v>
      </c>
      <c r="G15" s="32">
        <v>471935.03078761097</v>
      </c>
      <c r="H15" s="32">
        <v>3.90674729067901E-2</v>
      </c>
    </row>
    <row r="16" spans="1:8" ht="14.25" x14ac:dyDescent="0.2">
      <c r="A16" s="32">
        <v>15</v>
      </c>
      <c r="B16" s="33">
        <v>27</v>
      </c>
      <c r="C16" s="32">
        <v>214693.144</v>
      </c>
      <c r="D16" s="32">
        <v>1441532.8199205101</v>
      </c>
      <c r="E16" s="32">
        <v>1251291.3472384601</v>
      </c>
      <c r="F16" s="32">
        <v>190241.47268205101</v>
      </c>
      <c r="G16" s="32">
        <v>1251291.3472384601</v>
      </c>
      <c r="H16" s="32">
        <v>0.13197165548581899</v>
      </c>
    </row>
    <row r="17" spans="1:8" ht="14.25" x14ac:dyDescent="0.2">
      <c r="A17" s="32">
        <v>16</v>
      </c>
      <c r="B17" s="33">
        <v>29</v>
      </c>
      <c r="C17" s="32">
        <v>325910</v>
      </c>
      <c r="D17" s="32">
        <v>3861929.0282478598</v>
      </c>
      <c r="E17" s="32">
        <v>3672075.6789145302</v>
      </c>
      <c r="F17" s="32">
        <v>189853.349333333</v>
      </c>
      <c r="G17" s="32">
        <v>3672075.6789145302</v>
      </c>
      <c r="H17" s="32">
        <v>4.91602377839317E-2</v>
      </c>
    </row>
    <row r="18" spans="1:8" ht="14.25" x14ac:dyDescent="0.2">
      <c r="A18" s="32">
        <v>17</v>
      </c>
      <c r="B18" s="33">
        <v>31</v>
      </c>
      <c r="C18" s="32">
        <v>42456.040999999997</v>
      </c>
      <c r="D18" s="32">
        <v>315166.77541612601</v>
      </c>
      <c r="E18" s="32">
        <v>255672.649958594</v>
      </c>
      <c r="F18" s="32">
        <v>59494.125457531802</v>
      </c>
      <c r="G18" s="32">
        <v>255672.649958594</v>
      </c>
      <c r="H18" s="32">
        <v>0.18877029591389999</v>
      </c>
    </row>
    <row r="19" spans="1:8" ht="14.25" x14ac:dyDescent="0.2">
      <c r="A19" s="32">
        <v>18</v>
      </c>
      <c r="B19" s="33">
        <v>32</v>
      </c>
      <c r="C19" s="32">
        <v>26201.536</v>
      </c>
      <c r="D19" s="32">
        <v>375006.745531858</v>
      </c>
      <c r="E19" s="32">
        <v>355211.15777309</v>
      </c>
      <c r="F19" s="32">
        <v>19795.587758768299</v>
      </c>
      <c r="G19" s="32">
        <v>355211.15777309</v>
      </c>
      <c r="H19" s="32">
        <v>5.27872844812243E-2</v>
      </c>
    </row>
    <row r="20" spans="1:8" ht="14.25" x14ac:dyDescent="0.2">
      <c r="A20" s="32">
        <v>19</v>
      </c>
      <c r="B20" s="33">
        <v>33</v>
      </c>
      <c r="C20" s="32">
        <v>58230.892</v>
      </c>
      <c r="D20" s="32">
        <v>645097.023397043</v>
      </c>
      <c r="E20" s="32">
        <v>512068.725884541</v>
      </c>
      <c r="F20" s="32">
        <v>133028.297512502</v>
      </c>
      <c r="G20" s="32">
        <v>512068.725884541</v>
      </c>
      <c r="H20" s="32">
        <v>0.20621440293117899</v>
      </c>
    </row>
    <row r="21" spans="1:8" ht="14.25" x14ac:dyDescent="0.2">
      <c r="A21" s="32">
        <v>20</v>
      </c>
      <c r="B21" s="33">
        <v>34</v>
      </c>
      <c r="C21" s="32">
        <v>59057.248</v>
      </c>
      <c r="D21" s="32">
        <v>296849.02749882801</v>
      </c>
      <c r="E21" s="32">
        <v>202075.53762827101</v>
      </c>
      <c r="F21" s="32">
        <v>94773.489870556601</v>
      </c>
      <c r="G21" s="32">
        <v>202075.53762827101</v>
      </c>
      <c r="H21" s="32">
        <v>0.31926494982683001</v>
      </c>
    </row>
    <row r="22" spans="1:8" ht="14.25" x14ac:dyDescent="0.2">
      <c r="A22" s="32">
        <v>21</v>
      </c>
      <c r="B22" s="33">
        <v>35</v>
      </c>
      <c r="C22" s="32">
        <v>59527.686999999998</v>
      </c>
      <c r="D22" s="32">
        <v>1154593.8165769901</v>
      </c>
      <c r="E22" s="32">
        <v>1152718.9855278099</v>
      </c>
      <c r="F22" s="32">
        <v>1874.83104918595</v>
      </c>
      <c r="G22" s="32">
        <v>1152718.9855278099</v>
      </c>
      <c r="H22" s="32">
        <v>1.62380139428101E-3</v>
      </c>
    </row>
    <row r="23" spans="1:8" ht="14.25" x14ac:dyDescent="0.2">
      <c r="A23" s="32">
        <v>22</v>
      </c>
      <c r="B23" s="33">
        <v>36</v>
      </c>
      <c r="C23" s="32">
        <v>116344.167</v>
      </c>
      <c r="D23" s="32">
        <v>516868.68640176998</v>
      </c>
      <c r="E23" s="32">
        <v>433947.22050904698</v>
      </c>
      <c r="F23" s="32">
        <v>82921.465892722801</v>
      </c>
      <c r="G23" s="32">
        <v>433947.22050904698</v>
      </c>
      <c r="H23" s="32">
        <v>0.16043043054124301</v>
      </c>
    </row>
    <row r="24" spans="1:8" ht="14.25" x14ac:dyDescent="0.2">
      <c r="A24" s="32">
        <v>23</v>
      </c>
      <c r="B24" s="33">
        <v>37</v>
      </c>
      <c r="C24" s="32">
        <v>150020.51800000001</v>
      </c>
      <c r="D24" s="32">
        <v>1577231.5612699101</v>
      </c>
      <c r="E24" s="32">
        <v>1424578.7742364199</v>
      </c>
      <c r="F24" s="32">
        <v>152652.78703349599</v>
      </c>
      <c r="G24" s="32">
        <v>1424578.7742364199</v>
      </c>
      <c r="H24" s="32">
        <v>9.6785272867978306E-2</v>
      </c>
    </row>
    <row r="25" spans="1:8" ht="14.25" x14ac:dyDescent="0.2">
      <c r="A25" s="32">
        <v>24</v>
      </c>
      <c r="B25" s="33">
        <v>38</v>
      </c>
      <c r="C25" s="32">
        <v>343433.02500000002</v>
      </c>
      <c r="D25" s="32">
        <v>1620274.1417300899</v>
      </c>
      <c r="E25" s="32">
        <v>1674569.8413070799</v>
      </c>
      <c r="F25" s="32">
        <v>-54295.699576991203</v>
      </c>
      <c r="G25" s="32">
        <v>1674569.8413070799</v>
      </c>
      <c r="H25" s="32">
        <v>-3.3510193231261198E-2</v>
      </c>
    </row>
    <row r="26" spans="1:8" ht="14.25" x14ac:dyDescent="0.2">
      <c r="A26" s="32">
        <v>25</v>
      </c>
      <c r="B26" s="33">
        <v>39</v>
      </c>
      <c r="C26" s="32">
        <v>102542.815</v>
      </c>
      <c r="D26" s="32">
        <v>151010.0682828</v>
      </c>
      <c r="E26" s="32">
        <v>112056.638197655</v>
      </c>
      <c r="F26" s="32">
        <v>38953.430085145301</v>
      </c>
      <c r="G26" s="32">
        <v>112056.638197655</v>
      </c>
      <c r="H26" s="32">
        <v>0.25795253606664398</v>
      </c>
    </row>
    <row r="27" spans="1:8" ht="14.25" x14ac:dyDescent="0.2">
      <c r="A27" s="32">
        <v>26</v>
      </c>
      <c r="B27" s="33">
        <v>41</v>
      </c>
      <c r="C27" s="32">
        <v>1</v>
      </c>
      <c r="D27" s="32">
        <v>1</v>
      </c>
      <c r="E27" s="32">
        <v>1</v>
      </c>
      <c r="F27" s="32">
        <v>0</v>
      </c>
      <c r="G27" s="32">
        <v>1</v>
      </c>
      <c r="H27" s="32">
        <v>0</v>
      </c>
    </row>
    <row r="28" spans="1:8" ht="14.25" x14ac:dyDescent="0.2">
      <c r="A28" s="32">
        <v>27</v>
      </c>
      <c r="B28" s="33">
        <v>42</v>
      </c>
      <c r="C28" s="32">
        <v>14235.183000000001</v>
      </c>
      <c r="D28" s="32">
        <v>192871.40710000001</v>
      </c>
      <c r="E28" s="32">
        <v>175406.47200000001</v>
      </c>
      <c r="F28" s="32">
        <v>17464.935099999999</v>
      </c>
      <c r="G28" s="32">
        <v>175406.47200000001</v>
      </c>
      <c r="H28" s="32">
        <v>9.0552225249981105E-2</v>
      </c>
    </row>
    <row r="29" spans="1:8" ht="14.25" x14ac:dyDescent="0.2">
      <c r="A29" s="32">
        <v>28</v>
      </c>
      <c r="B29" s="33">
        <v>75</v>
      </c>
      <c r="C29" s="32">
        <v>474</v>
      </c>
      <c r="D29" s="32">
        <v>295589.74358974397</v>
      </c>
      <c r="E29" s="32">
        <v>279954.141025641</v>
      </c>
      <c r="F29" s="32">
        <v>15635.602564102601</v>
      </c>
      <c r="G29" s="32">
        <v>279954.141025641</v>
      </c>
      <c r="H29" s="32">
        <v>5.2896295975017299E-2</v>
      </c>
    </row>
    <row r="30" spans="1:8" ht="14.25" x14ac:dyDescent="0.2">
      <c r="A30" s="32">
        <v>29</v>
      </c>
      <c r="B30" s="33">
        <v>76</v>
      </c>
      <c r="C30" s="32">
        <v>4000</v>
      </c>
      <c r="D30" s="32">
        <v>673569.12492222199</v>
      </c>
      <c r="E30" s="32">
        <v>651684.13538119697</v>
      </c>
      <c r="F30" s="32">
        <v>21884.989541025599</v>
      </c>
      <c r="G30" s="32">
        <v>651684.13538119697</v>
      </c>
      <c r="H30" s="32">
        <v>3.2491081807754701E-2</v>
      </c>
    </row>
    <row r="31" spans="1:8" ht="14.25" x14ac:dyDescent="0.2">
      <c r="A31" s="32">
        <v>30</v>
      </c>
      <c r="B31" s="33">
        <v>99</v>
      </c>
      <c r="C31" s="32">
        <v>65</v>
      </c>
      <c r="D31" s="32">
        <v>48310.960592996002</v>
      </c>
      <c r="E31" s="32">
        <v>43304.452643521698</v>
      </c>
      <c r="F31" s="32">
        <v>5006.5079494743204</v>
      </c>
      <c r="G31" s="32">
        <v>43304.452643521698</v>
      </c>
      <c r="H31" s="32">
        <v>0.10363089220379</v>
      </c>
    </row>
    <row r="32" spans="1:8" ht="14.25" x14ac:dyDescent="0.2">
      <c r="A32" s="32"/>
      <c r="B32" s="33">
        <v>40</v>
      </c>
      <c r="C32" s="32">
        <v>0</v>
      </c>
      <c r="D32" s="32">
        <v>0</v>
      </c>
      <c r="E32" s="32">
        <v>0</v>
      </c>
      <c r="F32" s="32">
        <v>0</v>
      </c>
      <c r="G32" s="32">
        <v>0</v>
      </c>
      <c r="H32" s="32">
        <v>0</v>
      </c>
    </row>
    <row r="33" spans="1:8" ht="14.25" x14ac:dyDescent="0.2">
      <c r="A33" s="32"/>
      <c r="B33" s="33"/>
      <c r="C33" s="32"/>
      <c r="D33" s="32"/>
      <c r="E33" s="32"/>
      <c r="F33" s="32"/>
      <c r="G33" s="32"/>
      <c r="H33" s="32"/>
    </row>
    <row r="34" spans="1:8" ht="14.25" x14ac:dyDescent="0.2">
      <c r="A34" s="32"/>
      <c r="B34" s="33"/>
      <c r="C34" s="32"/>
      <c r="D34" s="32"/>
      <c r="E34" s="32"/>
      <c r="F34" s="32"/>
      <c r="G34" s="32"/>
      <c r="H34" s="32"/>
    </row>
    <row r="35" spans="1:8" ht="14.25" x14ac:dyDescent="0.2">
      <c r="A35" s="32"/>
      <c r="B35" s="33"/>
      <c r="C35" s="32"/>
      <c r="D35" s="32"/>
      <c r="E35" s="32"/>
      <c r="F35" s="32"/>
      <c r="G35" s="32"/>
      <c r="H35" s="32"/>
    </row>
    <row r="36" spans="1:8" ht="14.25" x14ac:dyDescent="0.2">
      <c r="A36" s="32"/>
      <c r="B36" s="33"/>
      <c r="C36" s="32"/>
      <c r="D36" s="32"/>
      <c r="E36" s="32"/>
      <c r="F36" s="32"/>
      <c r="G36" s="32"/>
      <c r="H36" s="32"/>
    </row>
    <row r="37" spans="1:8" ht="14.25" x14ac:dyDescent="0.2">
      <c r="A37" s="32"/>
      <c r="B37" s="33"/>
      <c r="C37" s="32"/>
      <c r="D37" s="32"/>
      <c r="E37" s="32"/>
      <c r="F37" s="32"/>
      <c r="G37" s="32"/>
      <c r="H37" s="32"/>
    </row>
    <row r="38" spans="1:8" ht="14.25" x14ac:dyDescent="0.2">
      <c r="A38" s="32"/>
      <c r="B38" s="33"/>
      <c r="C38" s="32"/>
      <c r="D38" s="32"/>
      <c r="E38" s="32"/>
      <c r="F38" s="32"/>
      <c r="G38" s="32"/>
      <c r="H38" s="32"/>
    </row>
    <row r="39" spans="1:8" ht="14.25" x14ac:dyDescent="0.2">
      <c r="A39" s="32"/>
      <c r="B39" s="33"/>
      <c r="C39" s="32"/>
      <c r="D39" s="32"/>
      <c r="E39" s="32"/>
      <c r="F39" s="32"/>
      <c r="G39" s="32"/>
      <c r="H39" s="32"/>
    </row>
    <row r="40" spans="1:8" ht="14.25" x14ac:dyDescent="0.2">
      <c r="A40" s="32"/>
      <c r="B40" s="33"/>
      <c r="C40" s="32"/>
      <c r="D40" s="32"/>
      <c r="E40" s="32"/>
      <c r="F40" s="32"/>
      <c r="G40" s="32"/>
      <c r="H40" s="32"/>
    </row>
    <row r="41" spans="1:8" ht="14.25" x14ac:dyDescent="0.2">
      <c r="A41" s="32"/>
      <c r="B41" s="33"/>
      <c r="C41" s="32"/>
      <c r="D41" s="32"/>
      <c r="E41" s="32"/>
      <c r="F41" s="32"/>
      <c r="G41" s="32"/>
      <c r="H41" s="32"/>
    </row>
    <row r="42" spans="1:8" ht="14.25" x14ac:dyDescent="0.2">
      <c r="A42" s="32"/>
      <c r="B42" s="33"/>
      <c r="C42" s="32"/>
      <c r="D42" s="32"/>
      <c r="E42" s="32"/>
      <c r="F42" s="32"/>
      <c r="G42" s="32"/>
      <c r="H42" s="32"/>
    </row>
    <row r="43" spans="1:8" ht="14.25" x14ac:dyDescent="0.2">
      <c r="A43" s="32"/>
      <c r="B43" s="33"/>
      <c r="C43" s="32"/>
      <c r="D43" s="32"/>
      <c r="E43" s="32"/>
      <c r="F43" s="32"/>
      <c r="G43" s="32"/>
      <c r="H43" s="32"/>
    </row>
    <row r="44" spans="1:8" ht="14.25" x14ac:dyDescent="0.2">
      <c r="A44" s="32"/>
      <c r="B44" s="33"/>
      <c r="C44" s="33"/>
      <c r="D44" s="33"/>
      <c r="E44" s="33"/>
      <c r="F44" s="33"/>
      <c r="G44" s="33"/>
      <c r="H44" s="33"/>
    </row>
    <row r="45" spans="1:8" ht="14.25" x14ac:dyDescent="0.2">
      <c r="A45" s="32"/>
      <c r="B45" s="33"/>
      <c r="C45" s="33"/>
      <c r="D45" s="33"/>
      <c r="E45" s="33"/>
      <c r="F45" s="33"/>
      <c r="G45" s="33"/>
      <c r="H45" s="33"/>
    </row>
    <row r="46" spans="1:8" ht="14.25" x14ac:dyDescent="0.2">
      <c r="A46" s="32"/>
      <c r="B46" s="33"/>
      <c r="C46" s="32"/>
      <c r="D46" s="32"/>
      <c r="E46" s="32"/>
      <c r="F46" s="32"/>
      <c r="G46" s="32"/>
      <c r="H46" s="32"/>
    </row>
    <row r="47" spans="1:8" ht="14.25" x14ac:dyDescent="0.2">
      <c r="A47" s="32"/>
      <c r="B47" s="33"/>
      <c r="C47" s="32"/>
      <c r="D47" s="32"/>
      <c r="E47" s="32"/>
      <c r="F47" s="32"/>
      <c r="G47" s="32"/>
      <c r="H47" s="32"/>
    </row>
    <row r="48" spans="1:8" ht="14.25" x14ac:dyDescent="0.2">
      <c r="A48" s="32"/>
      <c r="B48" s="33"/>
      <c r="C48" s="32"/>
      <c r="D48" s="32"/>
      <c r="E48" s="32"/>
      <c r="F48" s="32"/>
      <c r="G48" s="32"/>
      <c r="H48" s="32"/>
    </row>
    <row r="49" spans="1:8" ht="14.25" x14ac:dyDescent="0.2">
      <c r="A49" s="32"/>
      <c r="B49" s="33"/>
      <c r="C49" s="32"/>
      <c r="D49" s="32"/>
      <c r="E49" s="32"/>
      <c r="F49" s="32"/>
      <c r="G49" s="32"/>
      <c r="H49" s="32"/>
    </row>
    <row r="50" spans="1:8" ht="14.25" x14ac:dyDescent="0.2">
      <c r="A50" s="32"/>
      <c r="B50" s="33"/>
      <c r="C50" s="32"/>
      <c r="D50" s="32"/>
      <c r="E50" s="32"/>
      <c r="F50" s="32"/>
      <c r="G50" s="32"/>
      <c r="H50" s="32"/>
    </row>
    <row r="51" spans="1:8" ht="14.25" x14ac:dyDescent="0.2">
      <c r="A51" s="32"/>
      <c r="B51" s="33"/>
      <c r="C51" s="32"/>
      <c r="D51" s="32"/>
      <c r="E51" s="32"/>
      <c r="F51" s="32"/>
      <c r="G51" s="32"/>
      <c r="H51" s="32"/>
    </row>
    <row r="52" spans="1:8" ht="14.25" x14ac:dyDescent="0.2">
      <c r="A52" s="32"/>
      <c r="B52" s="33"/>
      <c r="C52" s="32"/>
      <c r="D52" s="32"/>
      <c r="E52" s="32"/>
      <c r="F52" s="32"/>
      <c r="G52" s="32"/>
      <c r="H52" s="32"/>
    </row>
    <row r="53" spans="1:8" ht="14.25" x14ac:dyDescent="0.2">
      <c r="A53" s="32"/>
      <c r="B53" s="33"/>
      <c r="C53" s="32"/>
      <c r="D53" s="32"/>
      <c r="E53" s="32"/>
      <c r="F53" s="32"/>
      <c r="G53" s="32"/>
      <c r="H53" s="32"/>
    </row>
    <row r="54" spans="1:8" ht="14.25" x14ac:dyDescent="0.2">
      <c r="A54" s="32"/>
      <c r="B54" s="33"/>
      <c r="C54" s="32"/>
      <c r="D54" s="32"/>
      <c r="E54" s="32"/>
      <c r="F54" s="32"/>
      <c r="G54" s="32"/>
      <c r="H54" s="32"/>
    </row>
    <row r="55" spans="1:8" ht="14.25" x14ac:dyDescent="0.2">
      <c r="A55" s="32"/>
      <c r="B55" s="33"/>
      <c r="C55" s="32"/>
      <c r="D55" s="32"/>
      <c r="E55" s="32"/>
      <c r="F55" s="32"/>
      <c r="G55" s="32"/>
      <c r="H55" s="32"/>
    </row>
    <row r="56" spans="1:8" ht="14.25" x14ac:dyDescent="0.2">
      <c r="A56" s="32"/>
      <c r="B56" s="33"/>
      <c r="C56" s="32"/>
      <c r="D56" s="32"/>
      <c r="E56" s="32"/>
      <c r="F56" s="32"/>
      <c r="G56" s="32"/>
      <c r="H56" s="32"/>
    </row>
    <row r="57" spans="1:8" ht="14.25" x14ac:dyDescent="0.2">
      <c r="A57" s="32"/>
      <c r="B57" s="33"/>
      <c r="C57" s="32"/>
      <c r="D57" s="32"/>
      <c r="E57" s="32"/>
      <c r="F57" s="32"/>
      <c r="G57" s="32"/>
      <c r="H57" s="32"/>
    </row>
    <row r="58" spans="1:8" ht="14.25" x14ac:dyDescent="0.2">
      <c r="A58" s="32"/>
      <c r="B58" s="33"/>
      <c r="C58" s="32"/>
      <c r="D58" s="32"/>
      <c r="E58" s="32"/>
      <c r="F58" s="32"/>
      <c r="G58" s="32"/>
      <c r="H58" s="32"/>
    </row>
    <row r="59" spans="1:8" ht="14.25" x14ac:dyDescent="0.2">
      <c r="A59" s="32"/>
      <c r="B59" s="33"/>
      <c r="C59" s="32"/>
      <c r="D59" s="32"/>
      <c r="E59" s="32"/>
      <c r="F59" s="32"/>
      <c r="G59" s="32"/>
      <c r="H59" s="32"/>
    </row>
    <row r="60" spans="1:8" ht="14.25" x14ac:dyDescent="0.2">
      <c r="A60" s="32"/>
      <c r="B60" s="33"/>
      <c r="C60" s="32"/>
      <c r="D60" s="32"/>
      <c r="E60" s="32"/>
      <c r="F60" s="32"/>
      <c r="G60" s="32"/>
      <c r="H60" s="32"/>
    </row>
    <row r="61" spans="1:8" ht="14.25" x14ac:dyDescent="0.2">
      <c r="A61" s="32"/>
      <c r="B61" s="33"/>
      <c r="C61" s="32"/>
      <c r="D61" s="32"/>
      <c r="E61" s="32"/>
      <c r="F61" s="32"/>
      <c r="G61" s="32"/>
      <c r="H61" s="32"/>
    </row>
    <row r="62" spans="1:8" ht="14.25" x14ac:dyDescent="0.2">
      <c r="A62" s="32"/>
      <c r="B62" s="33"/>
      <c r="C62" s="32"/>
      <c r="D62" s="32"/>
      <c r="E62" s="32"/>
      <c r="F62" s="32"/>
      <c r="G62" s="32"/>
      <c r="H62" s="32"/>
    </row>
    <row r="63" spans="1:8" ht="14.25" x14ac:dyDescent="0.2">
      <c r="A63" s="32"/>
      <c r="B63" s="33"/>
      <c r="C63" s="32"/>
      <c r="D63" s="32"/>
      <c r="E63" s="32"/>
      <c r="F63" s="32"/>
      <c r="G63" s="32"/>
      <c r="H63" s="32"/>
    </row>
    <row r="64" spans="1:8" ht="14.25" x14ac:dyDescent="0.2">
      <c r="A64" s="32"/>
      <c r="B64" s="33"/>
      <c r="C64" s="32"/>
      <c r="D64" s="32"/>
      <c r="E64" s="32"/>
      <c r="F64" s="32"/>
      <c r="G64" s="32"/>
      <c r="H64" s="32"/>
    </row>
  </sheetData>
  <phoneticPr fontId="2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RMS-RA数据核对</vt:lpstr>
      <vt:lpstr>RA</vt:lpstr>
      <vt:lpstr>RMS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R0214-销售日报表</dc:title>
  <dc:creator>Administrator</dc:creator>
  <cp:lastModifiedBy>Windows 用户</cp:lastModifiedBy>
  <dcterms:created xsi:type="dcterms:W3CDTF">2013-06-21T00:28:37Z</dcterms:created>
  <dcterms:modified xsi:type="dcterms:W3CDTF">2014-06-30T00:32:18Z</dcterms:modified>
</cp:coreProperties>
</file>