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D\WORK\步步高\RMS-RA数据核对\RMS-RA部门销售数据核对\表格\"/>
    </mc:Choice>
  </mc:AlternateContent>
  <bookViews>
    <workbookView xWindow="0" yWindow="105" windowWidth="10095" windowHeight="5280"/>
  </bookViews>
  <sheets>
    <sheet name="RMS-RA数据核对" sheetId="2" r:id="rId1"/>
    <sheet name="RA" sheetId="3" r:id="rId2"/>
    <sheet name="RMS" sheetId="4" r:id="rId3"/>
  </sheets>
  <calcPr calcId="152511"/>
</workbook>
</file>

<file path=xl/calcChain.xml><?xml version="1.0" encoding="utf-8"?>
<calcChain xmlns="http://schemas.openxmlformats.org/spreadsheetml/2006/main">
  <c r="J8" i="2" l="1"/>
  <c r="H39" i="2" l="1"/>
  <c r="F39" i="2"/>
  <c r="E39" i="2"/>
  <c r="G39" i="2" l="1"/>
  <c r="L39" i="2" s="1"/>
  <c r="K39" i="2"/>
  <c r="F37" i="2"/>
  <c r="F38" i="2"/>
  <c r="F33" i="2"/>
  <c r="F34" i="2"/>
  <c r="E37" i="2"/>
  <c r="K37" i="2" s="1"/>
  <c r="E38" i="2"/>
  <c r="E34" i="2"/>
  <c r="E33" i="2"/>
  <c r="F40" i="2"/>
  <c r="E13" i="2"/>
  <c r="F36" i="2"/>
  <c r="F35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4" i="2"/>
  <c r="E40" i="2"/>
  <c r="E36" i="2"/>
  <c r="E35" i="2"/>
  <c r="E6" i="2"/>
  <c r="E7" i="2"/>
  <c r="E8" i="2"/>
  <c r="E9" i="2"/>
  <c r="E10" i="2"/>
  <c r="E11" i="2"/>
  <c r="E12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K32" i="2" s="1"/>
  <c r="E5" i="2"/>
  <c r="E4" i="2"/>
  <c r="I31" i="2"/>
  <c r="I35" i="2"/>
  <c r="I36" i="2"/>
  <c r="I40" i="2"/>
  <c r="J4" i="2"/>
  <c r="J5" i="2"/>
  <c r="J6" i="2"/>
  <c r="J7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1" i="2"/>
  <c r="J35" i="2"/>
  <c r="J36" i="2"/>
  <c r="J40" i="2"/>
  <c r="E3" i="2"/>
  <c r="F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A4" i="2"/>
  <c r="H30" i="2"/>
  <c r="H31" i="2"/>
  <c r="H32" i="2"/>
  <c r="H33" i="2"/>
  <c r="H34" i="2"/>
  <c r="H35" i="2"/>
  <c r="H36" i="2"/>
  <c r="H37" i="2"/>
  <c r="H38" i="2"/>
  <c r="H40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" i="2"/>
  <c r="G35" i="2" l="1"/>
  <c r="L35" i="2" s="1"/>
  <c r="G36" i="2"/>
  <c r="L36" i="2" s="1"/>
  <c r="G31" i="2"/>
  <c r="L31" i="2" s="1"/>
  <c r="G40" i="2"/>
  <c r="L40" i="2" s="1"/>
  <c r="G37" i="2"/>
  <c r="L37" i="2" s="1"/>
  <c r="G33" i="2"/>
  <c r="L33" i="2" s="1"/>
  <c r="G30" i="2"/>
  <c r="L30" i="2" s="1"/>
  <c r="G38" i="2"/>
  <c r="L38" i="2" s="1"/>
  <c r="G34" i="2"/>
  <c r="L34" i="2" s="1"/>
  <c r="K38" i="2"/>
  <c r="K34" i="2"/>
  <c r="G29" i="2"/>
  <c r="L29" i="2" s="1"/>
  <c r="G32" i="2"/>
  <c r="L32" i="2" s="1"/>
  <c r="K33" i="2"/>
  <c r="I3" i="2"/>
  <c r="K3" i="2" s="1"/>
  <c r="K30" i="2"/>
  <c r="K5" i="2"/>
  <c r="K7" i="2"/>
  <c r="K40" i="2"/>
  <c r="G19" i="2"/>
  <c r="L19" i="2" s="1"/>
  <c r="G11" i="2"/>
  <c r="L11" i="2" s="1"/>
  <c r="G7" i="2"/>
  <c r="L7" i="2" s="1"/>
  <c r="G5" i="2"/>
  <c r="L5" i="2" s="1"/>
  <c r="K36" i="2"/>
  <c r="K28" i="2"/>
  <c r="K26" i="2"/>
  <c r="K24" i="2"/>
  <c r="K22" i="2"/>
  <c r="K20" i="2"/>
  <c r="K18" i="2"/>
  <c r="K16" i="2"/>
  <c r="K14" i="2"/>
  <c r="K12" i="2"/>
  <c r="K10" i="2"/>
  <c r="K8" i="2"/>
  <c r="K6" i="2"/>
  <c r="K4" i="2"/>
  <c r="K23" i="2"/>
  <c r="K21" i="2"/>
  <c r="G27" i="2"/>
  <c r="L27" i="2" s="1"/>
  <c r="G23" i="2"/>
  <c r="L23" i="2" s="1"/>
  <c r="G21" i="2"/>
  <c r="L21" i="2" s="1"/>
  <c r="G18" i="2"/>
  <c r="L18" i="2" s="1"/>
  <c r="K29" i="2"/>
  <c r="K15" i="2"/>
  <c r="K13" i="2"/>
  <c r="G26" i="2"/>
  <c r="L26" i="2" s="1"/>
  <c r="G15" i="2"/>
  <c r="L15" i="2" s="1"/>
  <c r="G13" i="2"/>
  <c r="L13" i="2" s="1"/>
  <c r="G10" i="2"/>
  <c r="L10" i="2" s="1"/>
  <c r="G4" i="2"/>
  <c r="L4" i="2" s="1"/>
  <c r="K35" i="2"/>
  <c r="K31" i="2"/>
  <c r="K27" i="2"/>
  <c r="K25" i="2"/>
  <c r="K19" i="2"/>
  <c r="K17" i="2"/>
  <c r="K11" i="2"/>
  <c r="K9" i="2"/>
  <c r="G25" i="2"/>
  <c r="L25" i="2" s="1"/>
  <c r="G22" i="2"/>
  <c r="L22" i="2" s="1"/>
  <c r="G17" i="2"/>
  <c r="L17" i="2" s="1"/>
  <c r="G14" i="2"/>
  <c r="L14" i="2" s="1"/>
  <c r="G9" i="2"/>
  <c r="L9" i="2" s="1"/>
  <c r="G6" i="2"/>
  <c r="L6" i="2" s="1"/>
  <c r="G28" i="2"/>
  <c r="L28" i="2" s="1"/>
  <c r="G24" i="2"/>
  <c r="L24" i="2" s="1"/>
  <c r="G20" i="2"/>
  <c r="L20" i="2" s="1"/>
  <c r="G16" i="2"/>
  <c r="L16" i="2" s="1"/>
  <c r="G12" i="2"/>
  <c r="L12" i="2" s="1"/>
  <c r="G8" i="2"/>
  <c r="L8" i="2" s="1"/>
  <c r="J3" i="2"/>
  <c r="G3" i="2"/>
  <c r="L3" i="2" l="1"/>
</calcChain>
</file>

<file path=xl/sharedStrings.xml><?xml version="1.0" encoding="utf-8"?>
<sst xmlns="http://schemas.openxmlformats.org/spreadsheetml/2006/main" count="116" uniqueCount="73">
  <si>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</si>
  <si>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</si>
  <si>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</si>
  <si>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</si>
  <si>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</si>
  <si>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</si>
  <si>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</si>
  <si>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</si>
  <si>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</si>
  <si>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</si>
  <si>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</si>
  <si>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</si>
  <si>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</si>
  <si>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</si>
  <si>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</si>
  <si>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</si>
  <si>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</si>
  <si>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</si>
  <si>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</si>
  <si>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</si>
  <si>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</si>
  <si>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</si>
  <si>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</si>
  <si>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</si>
  <si>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</si>
  <si>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</si>
  <si>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</si>
  <si>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</si>
  <si>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</si>
  <si>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</si>
  <si>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</si>
  <si>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40-原材料</t>
  </si>
  <si>
    <t>42-冻品</t>
  </si>
  <si>
    <t>75-手机数码部</t>
  </si>
  <si>
    <t>76-小家电</t>
  </si>
  <si>
    <t>99-专柜</t>
  </si>
  <si>
    <t>41-周转筐</t>
  </si>
  <si>
    <t>71-黑电</t>
  </si>
  <si>
    <t>72-空调</t>
  </si>
  <si>
    <t>73-冰箱</t>
  </si>
  <si>
    <t>77-洗衣机</t>
  </si>
  <si>
    <t>78-厨卫</t>
  </si>
  <si>
    <t>AMT</t>
    <phoneticPr fontId="23" type="noConversion"/>
  </si>
  <si>
    <t>COST</t>
    <phoneticPr fontId="23" type="noConversion"/>
  </si>
  <si>
    <t>成本</t>
    <phoneticPr fontId="23" type="noConversion"/>
  </si>
  <si>
    <t>销售金额差异</t>
    <phoneticPr fontId="23" type="noConversion"/>
  </si>
  <si>
    <t>销售成本差异</t>
    <phoneticPr fontId="23" type="noConversion"/>
  </si>
  <si>
    <t>销售日报表</t>
  </si>
  <si>
    <t>以门店、商品为视角，综合分析销售金额、销售毛利及客流量增长率的变化情况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</si>
  <si>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</si>
  <si>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</si>
  <si>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</si>
  <si>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</si>
  <si>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</si>
  <si>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</si>
  <si>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</si>
  <si>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客流量增长率</t>
  </si>
  <si>
    <t>当日客单价</t>
  </si>
  <si>
    <t>昨日客单价</t>
  </si>
  <si>
    <t>客单价增长率</t>
  </si>
  <si>
    <t>销售预算金额</t>
  </si>
  <si>
    <t>销售预算完成率</t>
  </si>
  <si>
    <t>客流量</t>
  </si>
  <si>
    <t>昨天客流量</t>
  </si>
  <si>
    <t xml:space="preserve">   </t>
  </si>
  <si>
    <t>DEPT</t>
  </si>
  <si>
    <t>QTY</t>
  </si>
  <si>
    <t>AMT</t>
  </si>
  <si>
    <t>COST</t>
  </si>
  <si>
    <t>PROFIT</t>
  </si>
  <si>
    <t>PROFIT_RATE</t>
  </si>
  <si>
    <t>910-市场部</t>
  </si>
  <si>
    <r>
      <t>910-</t>
    </r>
    <r>
      <rPr>
        <sz val="8"/>
        <color rgb="FF000000"/>
        <rFont val="宋体"/>
        <family val="3"/>
        <charset val="134"/>
      </rPr>
      <t>市场部</t>
    </r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</si>
</sst>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.00&quot;%&quot;"/>
    <numFmt numFmtId="177" formatCode="0.00_ "/>
  </numFmts>
  <fonts count="3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b/>
      <sz val="9"/>
      <color indexed="64"/>
      <name val="Segoe UI"/>
      <family val="2"/>
    </font>
    <font>
      <sz val="9"/>
      <color indexed="64"/>
      <name val="Segoe UI"/>
      <family val="2"/>
    </font>
    <font>
      <sz val="8"/>
      <color rgb="FF333399"/>
      <name val="Arial"/>
      <family val="2"/>
    </font>
    <font>
      <sz val="18"/>
      <color theme="3"/>
      <name val="宋体"/>
      <family val="2"/>
      <charset val="134"/>
      <scheme val="maj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</borders>
  <cellStyleXfs count="5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0" fillId="0" borderId="0"/>
    <xf numFmtId="0" fontId="34" fillId="0" borderId="0" applyNumberFormat="0" applyFill="0" applyBorder="0" applyAlignment="0" applyProtection="0">
      <alignment vertical="center"/>
    </xf>
  </cellStyleXfs>
  <cellXfs count="77">
    <xf numFmtId="0" fontId="0" fillId="0" borderId="0" xfId="0">
      <alignment vertical="center"/>
    </xf>
    <xf numFmtId="0" fontId="20" fillId="0" borderId="0" xfId="0" applyFont="1">
      <alignment vertical="center"/>
    </xf>
    <xf numFmtId="177" fontId="20" fillId="0" borderId="0" xfId="0" applyNumberFormat="1" applyFont="1">
      <alignment vertical="center"/>
    </xf>
    <xf numFmtId="0" fontId="0" fillId="0" borderId="0" xfId="0" applyAlignment="1"/>
    <xf numFmtId="0" fontId="20" fillId="0" borderId="0" xfId="0" applyNumberFormat="1" applyFont="1">
      <alignment vertical="center"/>
    </xf>
    <xf numFmtId="0" fontId="21" fillId="0" borderId="18" xfId="0" applyFont="1" applyBorder="1" applyAlignment="1">
      <alignment wrapText="1"/>
    </xf>
    <xf numFmtId="0" fontId="21" fillId="0" borderId="18" xfId="0" applyNumberFormat="1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8" xfId="0" applyFont="1" applyBorder="1" applyAlignment="1">
      <alignment horizontal="right" vertical="center" wrapText="1"/>
    </xf>
    <xf numFmtId="49" fontId="21" fillId="36" borderId="18" xfId="0" applyNumberFormat="1" applyFont="1" applyFill="1" applyBorder="1" applyAlignment="1">
      <alignment vertical="center" wrapText="1"/>
    </xf>
    <xf numFmtId="49" fontId="24" fillId="37" borderId="18" xfId="0" applyNumberFormat="1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vertical="center" wrapText="1"/>
    </xf>
    <xf numFmtId="0" fontId="21" fillId="33" borderId="18" xfId="0" applyNumberFormat="1" applyFont="1" applyFill="1" applyBorder="1" applyAlignment="1">
      <alignment vertical="center" wrapText="1"/>
    </xf>
    <xf numFmtId="0" fontId="21" fillId="36" borderId="18" xfId="0" applyFont="1" applyFill="1" applyBorder="1" applyAlignment="1">
      <alignment vertical="center" wrapText="1"/>
    </xf>
    <xf numFmtId="0" fontId="21" fillId="37" borderId="18" xfId="0" applyFont="1" applyFill="1" applyBorder="1" applyAlignment="1">
      <alignment vertical="center" wrapText="1"/>
    </xf>
    <xf numFmtId="4" fontId="21" fillId="36" borderId="18" xfId="0" applyNumberFormat="1" applyFont="1" applyFill="1" applyBorder="1" applyAlignment="1">
      <alignment horizontal="right" vertical="top" wrapText="1"/>
    </xf>
    <xf numFmtId="4" fontId="21" fillId="37" borderId="18" xfId="0" applyNumberFormat="1" applyFont="1" applyFill="1" applyBorder="1" applyAlignment="1">
      <alignment horizontal="right" vertical="top" wrapText="1"/>
    </xf>
    <xf numFmtId="177" fontId="20" fillId="36" borderId="18" xfId="0" applyNumberFormat="1" applyFont="1" applyFill="1" applyBorder="1" applyAlignment="1">
      <alignment horizontal="center" vertical="center"/>
    </xf>
    <xf numFmtId="177" fontId="20" fillId="37" borderId="18" xfId="0" applyNumberFormat="1" applyFont="1" applyFill="1" applyBorder="1" applyAlignment="1">
      <alignment horizontal="center" vertical="center"/>
    </xf>
    <xf numFmtId="177" fontId="25" fillId="0" borderId="18" xfId="0" applyNumberFormat="1" applyFont="1" applyBorder="1">
      <alignment vertical="center"/>
    </xf>
    <xf numFmtId="177" fontId="20" fillId="36" borderId="18" xfId="0" applyNumberFormat="1" applyFont="1" applyFill="1" applyBorder="1">
      <alignment vertical="center"/>
    </xf>
    <xf numFmtId="177" fontId="20" fillId="37" borderId="18" xfId="0" applyNumberFormat="1" applyFont="1" applyFill="1" applyBorder="1">
      <alignment vertical="center"/>
    </xf>
    <xf numFmtId="177" fontId="20" fillId="0" borderId="18" xfId="0" applyNumberFormat="1" applyFont="1" applyBorder="1">
      <alignment vertical="center"/>
    </xf>
    <xf numFmtId="49" fontId="21" fillId="0" borderId="18" xfId="0" applyNumberFormat="1" applyFont="1" applyFill="1" applyBorder="1" applyAlignment="1">
      <alignment vertical="center" wrapText="1"/>
    </xf>
    <xf numFmtId="0" fontId="21" fillId="0" borderId="18" xfId="0" applyFont="1" applyFill="1" applyBorder="1" applyAlignment="1">
      <alignment vertical="center" wrapText="1"/>
    </xf>
    <xf numFmtId="4" fontId="21" fillId="0" borderId="18" xfId="0" applyNumberFormat="1" applyFont="1" applyFill="1" applyBorder="1" applyAlignment="1">
      <alignment horizontal="right" vertical="top" wrapText="1"/>
    </xf>
    <xf numFmtId="0" fontId="20" fillId="0" borderId="0" xfId="0" applyFont="1" applyFill="1">
      <alignment vertical="center"/>
    </xf>
    <xf numFmtId="176" fontId="21" fillId="0" borderId="18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1" fontId="0" fillId="0" borderId="0" xfId="0" applyNumberFormat="1" applyAlignment="1"/>
    <xf numFmtId="0" fontId="31" fillId="0" borderId="0" xfId="0" applyNumberFormat="1" applyFont="1" applyAlignment="1"/>
    <xf numFmtId="1" fontId="31" fillId="0" borderId="0" xfId="0" applyNumberFormat="1" applyFont="1" applyAlignment="1"/>
    <xf numFmtId="0" fontId="32" fillId="0" borderId="0" xfId="0" applyNumberFormat="1" applyFont="1" applyAlignment="1"/>
    <xf numFmtId="1" fontId="32" fillId="0" borderId="0" xfId="0" applyNumberFormat="1" applyFont="1" applyAlignment="1"/>
    <xf numFmtId="0" fontId="20" fillId="0" borderId="0" xfId="0" applyFont="1">
      <alignment vertical="center"/>
    </xf>
    <xf numFmtId="0" fontId="20" fillId="0" borderId="0" xfId="0" applyFont="1">
      <alignment vertical="center"/>
    </xf>
    <xf numFmtId="0" fontId="20" fillId="0" borderId="0" xfId="0" applyFont="1">
      <alignment vertical="center"/>
    </xf>
    <xf numFmtId="0" fontId="20" fillId="0" borderId="0" xfId="0" applyFont="1">
      <alignment vertical="center"/>
    </xf>
    <xf numFmtId="49" fontId="21" fillId="33" borderId="18" xfId="0" applyNumberFormat="1" applyFont="1" applyFill="1" applyBorder="1" applyAlignment="1">
      <alignment horizontal="left" vertical="top" wrapText="1"/>
    </xf>
    <xf numFmtId="0" fontId="21" fillId="33" borderId="18" xfId="0" applyFont="1" applyFill="1" applyBorder="1" applyAlignment="1">
      <alignment vertical="center" wrapText="1"/>
    </xf>
    <xf numFmtId="49" fontId="22" fillId="33" borderId="18" xfId="0" applyNumberFormat="1" applyFont="1" applyFill="1" applyBorder="1" applyAlignment="1">
      <alignment horizontal="left" vertical="top" wrapText="1"/>
    </xf>
    <xf numFmtId="14" fontId="21" fillId="33" borderId="18" xfId="0" applyNumberFormat="1" applyFont="1" applyFill="1" applyBorder="1" applyAlignment="1">
      <alignment vertical="center" wrapText="1"/>
    </xf>
    <xf numFmtId="49" fontId="21" fillId="33" borderId="13" xfId="0" applyNumberFormat="1" applyFont="1" applyFill="1" applyBorder="1" applyAlignment="1">
      <alignment horizontal="left" vertical="top" wrapText="1"/>
    </xf>
    <xf numFmtId="49" fontId="21" fillId="33" borderId="15" xfId="0" applyNumberFormat="1" applyFont="1" applyFill="1" applyBorder="1" applyAlignment="1">
      <alignment horizontal="left" vertical="top" wrapText="1"/>
    </xf>
    <xf numFmtId="0" fontId="20" fillId="0" borderId="0" xfId="0" applyFont="1" applyAlignment="1">
      <alignment wrapText="1"/>
    </xf>
    <xf numFmtId="0" fontId="20" fillId="0" borderId="19" xfId="0" applyFont="1" applyBorder="1" applyAlignment="1">
      <alignment wrapText="1"/>
    </xf>
    <xf numFmtId="0" fontId="20" fillId="0" borderId="0" xfId="0" applyFont="1" applyAlignment="1">
      <alignment horizontal="right" vertical="center" wrapText="1"/>
    </xf>
    <xf numFmtId="0" fontId="21" fillId="33" borderId="13" xfId="0" applyFont="1" applyFill="1" applyBorder="1" applyAlignment="1">
      <alignment vertical="center" wrapText="1"/>
    </xf>
    <xf numFmtId="0" fontId="21" fillId="33" borderId="15" xfId="0" applyFont="1" applyFill="1" applyBorder="1" applyAlignment="1">
      <alignment vertical="center" wrapText="1"/>
    </xf>
    <xf numFmtId="49" fontId="22" fillId="33" borderId="13" xfId="0" applyNumberFormat="1" applyFont="1" applyFill="1" applyBorder="1" applyAlignment="1">
      <alignment horizontal="left" vertical="top" wrapText="1"/>
    </xf>
    <xf numFmtId="49" fontId="22" fillId="33" borderId="14" xfId="0" applyNumberFormat="1" applyFont="1" applyFill="1" applyBorder="1" applyAlignment="1">
      <alignment horizontal="left" vertical="top" wrapText="1"/>
    </xf>
    <xf numFmtId="49" fontId="22" fillId="33" borderId="15" xfId="0" applyNumberFormat="1" applyFont="1" applyFill="1" applyBorder="1" applyAlignment="1">
      <alignment horizontal="left" vertical="top" wrapText="1"/>
    </xf>
    <xf numFmtId="14" fontId="21" fillId="33" borderId="12" xfId="0" applyNumberFormat="1" applyFont="1" applyFill="1" applyBorder="1" applyAlignment="1">
      <alignment vertical="center" wrapText="1"/>
    </xf>
    <xf numFmtId="14" fontId="21" fillId="33" borderId="16" xfId="0" applyNumberFormat="1" applyFont="1" applyFill="1" applyBorder="1" applyAlignment="1">
      <alignment vertical="center" wrapText="1"/>
    </xf>
    <xf numFmtId="14" fontId="21" fillId="33" borderId="17" xfId="0" applyNumberFormat="1" applyFont="1" applyFill="1" applyBorder="1" applyAlignment="1">
      <alignment vertical="center" wrapText="1"/>
    </xf>
    <xf numFmtId="0" fontId="0" fillId="0" borderId="0" xfId="0">
      <alignment vertical="center"/>
    </xf>
    <xf numFmtId="0" fontId="26" fillId="0" borderId="0" xfId="0" applyFont="1" applyAlignment="1">
      <alignment horizontal="left" wrapText="1"/>
    </xf>
    <xf numFmtId="0" fontId="33" fillId="0" borderId="19" xfId="0" applyFont="1" applyBorder="1" applyAlignment="1">
      <alignment horizontal="left" vertical="center" wrapText="1"/>
    </xf>
    <xf numFmtId="0" fontId="21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1" xfId="0" applyFont="1" applyBorder="1" applyAlignment="1">
      <alignment horizontal="right" vertical="center" wrapText="1"/>
    </xf>
    <xf numFmtId="49" fontId="21" fillId="33" borderId="10" xfId="0" applyNumberFormat="1" applyFont="1" applyFill="1" applyBorder="1" applyAlignment="1">
      <alignment vertical="center" wrapText="1"/>
    </xf>
    <xf numFmtId="49" fontId="21" fillId="33" borderId="12" xfId="0" applyNumberFormat="1" applyFont="1" applyFill="1" applyBorder="1" applyAlignment="1">
      <alignment vertical="center" wrapText="1"/>
    </xf>
    <xf numFmtId="0" fontId="21" fillId="33" borderId="10" xfId="0" applyFont="1" applyFill="1" applyBorder="1" applyAlignment="1">
      <alignment vertical="center" wrapText="1"/>
    </xf>
    <xf numFmtId="0" fontId="21" fillId="33" borderId="12" xfId="0" applyFont="1" applyFill="1" applyBorder="1" applyAlignment="1">
      <alignment vertical="center" wrapText="1"/>
    </xf>
    <xf numFmtId="4" fontId="22" fillId="34" borderId="10" xfId="0" applyNumberFormat="1" applyFont="1" applyFill="1" applyBorder="1" applyAlignment="1">
      <alignment horizontal="right" vertical="top" wrapText="1"/>
    </xf>
    <xf numFmtId="176" fontId="22" fillId="34" borderId="10" xfId="0" applyNumberFormat="1" applyFont="1" applyFill="1" applyBorder="1" applyAlignment="1">
      <alignment horizontal="right" vertical="top" wrapText="1"/>
    </xf>
    <xf numFmtId="176" fontId="22" fillId="34" borderId="12" xfId="0" applyNumberFormat="1" applyFont="1" applyFill="1" applyBorder="1" applyAlignment="1">
      <alignment horizontal="right" vertical="top" wrapText="1"/>
    </xf>
    <xf numFmtId="4" fontId="21" fillId="35" borderId="10" xfId="0" applyNumberFormat="1" applyFont="1" applyFill="1" applyBorder="1" applyAlignment="1">
      <alignment horizontal="right" vertical="top" wrapText="1"/>
    </xf>
    <xf numFmtId="176" fontId="21" fillId="35" borderId="10" xfId="0" applyNumberFormat="1" applyFont="1" applyFill="1" applyBorder="1" applyAlignment="1">
      <alignment horizontal="right" vertical="top" wrapText="1"/>
    </xf>
    <xf numFmtId="176" fontId="21" fillId="35" borderId="12" xfId="0" applyNumberFormat="1" applyFont="1" applyFill="1" applyBorder="1" applyAlignment="1">
      <alignment horizontal="right" vertical="top" wrapText="1"/>
    </xf>
    <xf numFmtId="0" fontId="21" fillId="35" borderId="10" xfId="0" applyFont="1" applyFill="1" applyBorder="1" applyAlignment="1">
      <alignment horizontal="right" vertical="top" wrapText="1"/>
    </xf>
    <xf numFmtId="0" fontId="21" fillId="35" borderId="12" xfId="0" applyFont="1" applyFill="1" applyBorder="1" applyAlignment="1">
      <alignment horizontal="right" vertical="top" wrapText="1"/>
    </xf>
    <xf numFmtId="4" fontId="21" fillId="35" borderId="13" xfId="0" applyNumberFormat="1" applyFont="1" applyFill="1" applyBorder="1" applyAlignment="1">
      <alignment horizontal="right" vertical="top" wrapText="1"/>
    </xf>
    <xf numFmtId="0" fontId="21" fillId="35" borderId="13" xfId="0" applyFont="1" applyFill="1" applyBorder="1" applyAlignment="1">
      <alignment horizontal="right" vertical="top" wrapText="1"/>
    </xf>
    <xf numFmtId="176" fontId="21" fillId="35" borderId="13" xfId="0" applyNumberFormat="1" applyFont="1" applyFill="1" applyBorder="1" applyAlignment="1">
      <alignment horizontal="right" vertical="top" wrapText="1"/>
    </xf>
    <xf numFmtId="176" fontId="21" fillId="35" borderId="20" xfId="0" applyNumberFormat="1" applyFont="1" applyFill="1" applyBorder="1" applyAlignment="1">
      <alignment horizontal="right" vertical="top" wrapText="1"/>
    </xf>
  </cellXfs>
  <cellStyles count="5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标题 5" xfId="53"/>
    <cellStyle name="差" xfId="7" builtinId="27" customBuiltin="1"/>
    <cellStyle name="常规" xfId="0" builtinId="0"/>
    <cellStyle name="常规 10" xfId="52"/>
    <cellStyle name="常规 2" xfId="44"/>
    <cellStyle name="常规 3" xfId="45"/>
    <cellStyle name="常规 4" xfId="47"/>
    <cellStyle name="常规 5" xfId="46"/>
    <cellStyle name="常规 6" xfId="48"/>
    <cellStyle name="常规 7" xfId="49"/>
    <cellStyle name="常规 8" xfId="50"/>
    <cellStyle name="常规 9" xfId="51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cid:9ef219a32" TargetMode="External"/><Relationship Id="rId299" Type="http://schemas.openxmlformats.org/officeDocument/2006/relationships/hyperlink" Target="cid:fe112e742" TargetMode="External"/><Relationship Id="rId21" Type="http://schemas.openxmlformats.org/officeDocument/2006/relationships/hyperlink" Target="cid:97a5ff112" TargetMode="External"/><Relationship Id="rId63" Type="http://schemas.openxmlformats.org/officeDocument/2006/relationships/hyperlink" Target="cid:38d18ad2" TargetMode="External"/><Relationship Id="rId159" Type="http://schemas.openxmlformats.org/officeDocument/2006/relationships/hyperlink" Target="cid:241931c2" TargetMode="External"/><Relationship Id="rId324" Type="http://schemas.openxmlformats.org/officeDocument/2006/relationships/image" Target="cid:756b0d1e13" TargetMode="External"/><Relationship Id="rId366" Type="http://schemas.openxmlformats.org/officeDocument/2006/relationships/image" Target="cid:238fd07013" TargetMode="External"/><Relationship Id="rId170" Type="http://schemas.openxmlformats.org/officeDocument/2006/relationships/image" Target="cid:1600d1f413" TargetMode="External"/><Relationship Id="rId226" Type="http://schemas.openxmlformats.org/officeDocument/2006/relationships/image" Target="cid:fd1fb7e513" TargetMode="External"/><Relationship Id="rId433" Type="http://schemas.openxmlformats.org/officeDocument/2006/relationships/hyperlink" Target="cid:c4a27c992" TargetMode="External"/><Relationship Id="rId268" Type="http://schemas.openxmlformats.org/officeDocument/2006/relationships/image" Target="cid:96e6abaa13" TargetMode="External"/><Relationship Id="rId32" Type="http://schemas.openxmlformats.org/officeDocument/2006/relationships/image" Target="cid:a711f73213" TargetMode="External"/><Relationship Id="rId74" Type="http://schemas.openxmlformats.org/officeDocument/2006/relationships/image" Target="cid:1338c59c13" TargetMode="External"/><Relationship Id="rId128" Type="http://schemas.openxmlformats.org/officeDocument/2006/relationships/image" Target="cid:b8b36ae913" TargetMode="External"/><Relationship Id="rId335" Type="http://schemas.openxmlformats.org/officeDocument/2006/relationships/hyperlink" Target="cid:9876b3b82" TargetMode="External"/><Relationship Id="rId377" Type="http://schemas.openxmlformats.org/officeDocument/2006/relationships/hyperlink" Target="cid:51e44a822" TargetMode="External"/><Relationship Id="rId5" Type="http://schemas.openxmlformats.org/officeDocument/2006/relationships/hyperlink" Target="cid:738f7e472" TargetMode="External"/><Relationship Id="rId181" Type="http://schemas.openxmlformats.org/officeDocument/2006/relationships/hyperlink" Target="cid:482d44f62" TargetMode="External"/><Relationship Id="rId237" Type="http://schemas.openxmlformats.org/officeDocument/2006/relationships/hyperlink" Target="cid:207b4f192" TargetMode="External"/><Relationship Id="rId402" Type="http://schemas.openxmlformats.org/officeDocument/2006/relationships/image" Target="cid:3ec6719313" TargetMode="External"/><Relationship Id="rId279" Type="http://schemas.openxmlformats.org/officeDocument/2006/relationships/hyperlink" Target="cid:c02295e22" TargetMode="External"/><Relationship Id="rId444" Type="http://schemas.openxmlformats.org/officeDocument/2006/relationships/image" Target="cid:de6f2c0e13" TargetMode="External"/><Relationship Id="rId43" Type="http://schemas.openxmlformats.org/officeDocument/2006/relationships/hyperlink" Target="cid:c5fc19282" TargetMode="External"/><Relationship Id="rId139" Type="http://schemas.openxmlformats.org/officeDocument/2006/relationships/hyperlink" Target="cid:dc24c3602" TargetMode="External"/><Relationship Id="rId290" Type="http://schemas.openxmlformats.org/officeDocument/2006/relationships/image" Target="cid:da5389d113" TargetMode="External"/><Relationship Id="rId304" Type="http://schemas.openxmlformats.org/officeDocument/2006/relationships/image" Target="cid:858465413" TargetMode="External"/><Relationship Id="rId346" Type="http://schemas.openxmlformats.org/officeDocument/2006/relationships/image" Target="cid:bc84eb1013" TargetMode="External"/><Relationship Id="rId388" Type="http://schemas.openxmlformats.org/officeDocument/2006/relationships/image" Target="cid:dceb387013" TargetMode="External"/><Relationship Id="rId85" Type="http://schemas.openxmlformats.org/officeDocument/2006/relationships/hyperlink" Target="cid:321b9f952" TargetMode="External"/><Relationship Id="rId150" Type="http://schemas.openxmlformats.org/officeDocument/2006/relationships/image" Target="cid:ea1527d513" TargetMode="External"/><Relationship Id="rId192" Type="http://schemas.openxmlformats.org/officeDocument/2006/relationships/image" Target="cid:671668c913" TargetMode="External"/><Relationship Id="rId206" Type="http://schemas.openxmlformats.org/officeDocument/2006/relationships/image" Target="cid:b45939ec13" TargetMode="External"/><Relationship Id="rId413" Type="http://schemas.openxmlformats.org/officeDocument/2006/relationships/hyperlink" Target="cid:67f5ea8e2" TargetMode="External"/><Relationship Id="rId248" Type="http://schemas.openxmlformats.org/officeDocument/2006/relationships/image" Target="cid:49a8285213" TargetMode="External"/><Relationship Id="rId455" Type="http://schemas.openxmlformats.org/officeDocument/2006/relationships/hyperlink" Target="cid:22e6a2e82" TargetMode="External"/><Relationship Id="rId12" Type="http://schemas.openxmlformats.org/officeDocument/2006/relationships/image" Target="cid:78be76ce13" TargetMode="External"/><Relationship Id="rId108" Type="http://schemas.openxmlformats.org/officeDocument/2006/relationships/image" Target="cid:8476340b13" TargetMode="External"/><Relationship Id="rId315" Type="http://schemas.openxmlformats.org/officeDocument/2006/relationships/hyperlink" Target="cid:558610092" TargetMode="External"/><Relationship Id="rId357" Type="http://schemas.openxmlformats.org/officeDocument/2006/relationships/hyperlink" Target="cid:db6b85142" TargetMode="External"/><Relationship Id="rId54" Type="http://schemas.openxmlformats.org/officeDocument/2006/relationships/image" Target="cid:e1e57b1713" TargetMode="External"/><Relationship Id="rId96" Type="http://schemas.openxmlformats.org/officeDocument/2006/relationships/image" Target="cid:56290cef13" TargetMode="External"/><Relationship Id="rId161" Type="http://schemas.openxmlformats.org/officeDocument/2006/relationships/hyperlink" Target="cid:55eaf9a2" TargetMode="External"/><Relationship Id="rId217" Type="http://schemas.openxmlformats.org/officeDocument/2006/relationships/hyperlink" Target="cid:dd85b6102" TargetMode="External"/><Relationship Id="rId399" Type="http://schemas.openxmlformats.org/officeDocument/2006/relationships/hyperlink" Target="cid:25d8489d2" TargetMode="External"/><Relationship Id="rId259" Type="http://schemas.openxmlformats.org/officeDocument/2006/relationships/hyperlink" Target="cid:72dad9032" TargetMode="External"/><Relationship Id="rId424" Type="http://schemas.openxmlformats.org/officeDocument/2006/relationships/image" Target="cid:91324cd513" TargetMode="External"/><Relationship Id="rId23" Type="http://schemas.openxmlformats.org/officeDocument/2006/relationships/hyperlink" Target="cid:97a883d72" TargetMode="External"/><Relationship Id="rId119" Type="http://schemas.openxmlformats.org/officeDocument/2006/relationships/hyperlink" Target="cid:a36860ed2" TargetMode="External"/><Relationship Id="rId270" Type="http://schemas.openxmlformats.org/officeDocument/2006/relationships/image" Target="cid:b0aaf7de13" TargetMode="External"/><Relationship Id="rId326" Type="http://schemas.openxmlformats.org/officeDocument/2006/relationships/image" Target="cid:798fde1113" TargetMode="External"/><Relationship Id="rId65" Type="http://schemas.openxmlformats.org/officeDocument/2006/relationships/hyperlink" Target="cid:38f9f0f2" TargetMode="External"/><Relationship Id="rId130" Type="http://schemas.openxmlformats.org/officeDocument/2006/relationships/image" Target="cid:bd29a19c13" TargetMode="External"/><Relationship Id="rId368" Type="http://schemas.openxmlformats.org/officeDocument/2006/relationships/image" Target="cid:29a565a913" TargetMode="External"/><Relationship Id="rId172" Type="http://schemas.openxmlformats.org/officeDocument/2006/relationships/image" Target="cid:16470bac13" TargetMode="External"/><Relationship Id="rId228" Type="http://schemas.openxmlformats.org/officeDocument/2006/relationships/image" Target="cid:fd20b79113" TargetMode="External"/><Relationship Id="rId435" Type="http://schemas.openxmlformats.org/officeDocument/2006/relationships/hyperlink" Target="cid:c9d21d832" TargetMode="External"/><Relationship Id="rId281" Type="http://schemas.openxmlformats.org/officeDocument/2006/relationships/hyperlink" Target="cid:c547f7a92" TargetMode="External"/><Relationship Id="rId337" Type="http://schemas.openxmlformats.org/officeDocument/2006/relationships/hyperlink" Target="cid:9d975cad2" TargetMode="External"/><Relationship Id="rId34" Type="http://schemas.openxmlformats.org/officeDocument/2006/relationships/image" Target="cid:ac87b7df13" TargetMode="External"/><Relationship Id="rId76" Type="http://schemas.openxmlformats.org/officeDocument/2006/relationships/image" Target="cid:185a1bab13" TargetMode="External"/><Relationship Id="rId141" Type="http://schemas.openxmlformats.org/officeDocument/2006/relationships/hyperlink" Target="cid:e12978772" TargetMode="External"/><Relationship Id="rId379" Type="http://schemas.openxmlformats.org/officeDocument/2006/relationships/hyperlink" Target="cid:b3b6d2552" TargetMode="External"/><Relationship Id="rId7" Type="http://schemas.openxmlformats.org/officeDocument/2006/relationships/hyperlink" Target="cid:7393130e2" TargetMode="External"/><Relationship Id="rId183" Type="http://schemas.openxmlformats.org/officeDocument/2006/relationships/hyperlink" Target="cid:4d58e2842" TargetMode="External"/><Relationship Id="rId239" Type="http://schemas.openxmlformats.org/officeDocument/2006/relationships/hyperlink" Target="cid:25a2b86c2" TargetMode="External"/><Relationship Id="rId390" Type="http://schemas.openxmlformats.org/officeDocument/2006/relationships/image" Target="cid:fbcceb1413" TargetMode="External"/><Relationship Id="rId404" Type="http://schemas.openxmlformats.org/officeDocument/2006/relationships/image" Target="cid:43f40bee13" TargetMode="External"/><Relationship Id="rId446" Type="http://schemas.openxmlformats.org/officeDocument/2006/relationships/image" Target="cid:edd0fa3b13" TargetMode="External"/><Relationship Id="rId250" Type="http://schemas.openxmlformats.org/officeDocument/2006/relationships/image" Target="cid:4fda174d13" TargetMode="External"/><Relationship Id="rId292" Type="http://schemas.openxmlformats.org/officeDocument/2006/relationships/image" Target="cid:df11ed3b13" TargetMode="External"/><Relationship Id="rId306" Type="http://schemas.openxmlformats.org/officeDocument/2006/relationships/image" Target="cid:da5777c13" TargetMode="External"/><Relationship Id="rId45" Type="http://schemas.openxmlformats.org/officeDocument/2006/relationships/hyperlink" Target="cid:cb1fd4bc2" TargetMode="External"/><Relationship Id="rId87" Type="http://schemas.openxmlformats.org/officeDocument/2006/relationships/hyperlink" Target="cid:3c6ac1ec2" TargetMode="External"/><Relationship Id="rId110" Type="http://schemas.openxmlformats.org/officeDocument/2006/relationships/image" Target="cid:93cbd5bb13" TargetMode="External"/><Relationship Id="rId348" Type="http://schemas.openxmlformats.org/officeDocument/2006/relationships/image" Target="cid:c1af07a713" TargetMode="External"/><Relationship Id="rId152" Type="http://schemas.openxmlformats.org/officeDocument/2006/relationships/image" Target="cid:ecaa3d3d13" TargetMode="External"/><Relationship Id="rId194" Type="http://schemas.openxmlformats.org/officeDocument/2006/relationships/image" Target="cid:6c3b181013" TargetMode="External"/><Relationship Id="rId208" Type="http://schemas.openxmlformats.org/officeDocument/2006/relationships/image" Target="cid:b979451613" TargetMode="External"/><Relationship Id="rId415" Type="http://schemas.openxmlformats.org/officeDocument/2006/relationships/hyperlink" Target="cid:723deda52" TargetMode="External"/><Relationship Id="rId261" Type="http://schemas.openxmlformats.org/officeDocument/2006/relationships/hyperlink" Target="cid:7804080e2" TargetMode="External"/><Relationship Id="rId14" Type="http://schemas.openxmlformats.org/officeDocument/2006/relationships/image" Target="cid:78c0f48013" TargetMode="External"/><Relationship Id="rId56" Type="http://schemas.openxmlformats.org/officeDocument/2006/relationships/image" Target="cid:e76dc9a413" TargetMode="External"/><Relationship Id="rId317" Type="http://schemas.openxmlformats.org/officeDocument/2006/relationships/hyperlink" Target="cid:5588ec4e2" TargetMode="External"/><Relationship Id="rId359" Type="http://schemas.openxmlformats.org/officeDocument/2006/relationships/hyperlink" Target="cid:9d9111c2" TargetMode="External"/><Relationship Id="rId98" Type="http://schemas.openxmlformats.org/officeDocument/2006/relationships/image" Target="cid:5b3e82c213" TargetMode="External"/><Relationship Id="rId121" Type="http://schemas.openxmlformats.org/officeDocument/2006/relationships/hyperlink" Target="cid:a88b2f882" TargetMode="External"/><Relationship Id="rId163" Type="http://schemas.openxmlformats.org/officeDocument/2006/relationships/hyperlink" Target="cid:a6fd2d02" TargetMode="External"/><Relationship Id="rId219" Type="http://schemas.openxmlformats.org/officeDocument/2006/relationships/hyperlink" Target="cid:e2b490a42" TargetMode="External"/><Relationship Id="rId370" Type="http://schemas.openxmlformats.org/officeDocument/2006/relationships/image" Target="cid:2dd5453413" TargetMode="External"/><Relationship Id="rId426" Type="http://schemas.openxmlformats.org/officeDocument/2006/relationships/image" Target="cid:964fe90e13" TargetMode="External"/><Relationship Id="rId230" Type="http://schemas.openxmlformats.org/officeDocument/2006/relationships/image" Target="cid:196d9a913" TargetMode="External"/><Relationship Id="rId25" Type="http://schemas.openxmlformats.org/officeDocument/2006/relationships/hyperlink" Target="cid:97aae1182" TargetMode="External"/><Relationship Id="rId67" Type="http://schemas.openxmlformats.org/officeDocument/2006/relationships/hyperlink" Target="cid:39227402" TargetMode="External"/><Relationship Id="rId272" Type="http://schemas.openxmlformats.org/officeDocument/2006/relationships/image" Target="cid:bb0725a813" TargetMode="External"/><Relationship Id="rId328" Type="http://schemas.openxmlformats.org/officeDocument/2006/relationships/image" Target="cid:88fc8e9d13" TargetMode="External"/><Relationship Id="rId132" Type="http://schemas.openxmlformats.org/officeDocument/2006/relationships/image" Target="cid:c246516c13" TargetMode="External"/><Relationship Id="rId174" Type="http://schemas.openxmlformats.org/officeDocument/2006/relationships/image" Target="cid:2421fe4c13" TargetMode="External"/><Relationship Id="rId381" Type="http://schemas.openxmlformats.org/officeDocument/2006/relationships/hyperlink" Target="cid:b9568b732" TargetMode="External"/><Relationship Id="rId241" Type="http://schemas.openxmlformats.org/officeDocument/2006/relationships/hyperlink" Target="cid:2accc0ce2" TargetMode="External"/><Relationship Id="rId437" Type="http://schemas.openxmlformats.org/officeDocument/2006/relationships/hyperlink" Target="cid:cef11c8d2" TargetMode="External"/><Relationship Id="rId36" Type="http://schemas.openxmlformats.org/officeDocument/2006/relationships/image" Target="cid:bbb2dea413" TargetMode="External"/><Relationship Id="rId283" Type="http://schemas.openxmlformats.org/officeDocument/2006/relationships/hyperlink" Target="cid:d51f220c2" TargetMode="External"/><Relationship Id="rId339" Type="http://schemas.openxmlformats.org/officeDocument/2006/relationships/hyperlink" Target="cid:ad0a8bb92" TargetMode="External"/><Relationship Id="rId78" Type="http://schemas.openxmlformats.org/officeDocument/2006/relationships/image" Target="cid:27d3d8c413" TargetMode="External"/><Relationship Id="rId101" Type="http://schemas.openxmlformats.org/officeDocument/2006/relationships/hyperlink" Target="cid:750aa1bc2" TargetMode="External"/><Relationship Id="rId143" Type="http://schemas.openxmlformats.org/officeDocument/2006/relationships/hyperlink" Target="cid:e2636a2d2" TargetMode="External"/><Relationship Id="rId185" Type="http://schemas.openxmlformats.org/officeDocument/2006/relationships/hyperlink" Target="cid:531d4de22" TargetMode="External"/><Relationship Id="rId350" Type="http://schemas.openxmlformats.org/officeDocument/2006/relationships/image" Target="cid:c6d730e813" TargetMode="External"/><Relationship Id="rId406" Type="http://schemas.openxmlformats.org/officeDocument/2006/relationships/image" Target="cid:490c124213" TargetMode="External"/><Relationship Id="rId9" Type="http://schemas.openxmlformats.org/officeDocument/2006/relationships/hyperlink" Target="cid:739529052" TargetMode="External"/><Relationship Id="rId210" Type="http://schemas.openxmlformats.org/officeDocument/2006/relationships/image" Target="cid:be9a3ee813" TargetMode="External"/><Relationship Id="rId392" Type="http://schemas.openxmlformats.org/officeDocument/2006/relationships/image" Target="cid:ee5f6213" TargetMode="External"/><Relationship Id="rId448" Type="http://schemas.openxmlformats.org/officeDocument/2006/relationships/image" Target="cid:f3fbac1e13" TargetMode="External"/><Relationship Id="rId252" Type="http://schemas.openxmlformats.org/officeDocument/2006/relationships/image" Target="cid:53f9d4e613" TargetMode="External"/><Relationship Id="rId294" Type="http://schemas.openxmlformats.org/officeDocument/2006/relationships/image" Target="cid:e43b3fc913" TargetMode="External"/><Relationship Id="rId308" Type="http://schemas.openxmlformats.org/officeDocument/2006/relationships/image" Target="cid:2722c4e513" TargetMode="External"/><Relationship Id="rId47" Type="http://schemas.openxmlformats.org/officeDocument/2006/relationships/hyperlink" Target="cid:d0b588612" TargetMode="External"/><Relationship Id="rId89" Type="http://schemas.openxmlformats.org/officeDocument/2006/relationships/hyperlink" Target="cid:3c6fa8862" TargetMode="External"/><Relationship Id="rId112" Type="http://schemas.openxmlformats.org/officeDocument/2006/relationships/image" Target="cid:93cf0ff613" TargetMode="External"/><Relationship Id="rId154" Type="http://schemas.openxmlformats.org/officeDocument/2006/relationships/image" Target="cid:ed79471e13" TargetMode="External"/><Relationship Id="rId361" Type="http://schemas.openxmlformats.org/officeDocument/2006/relationships/hyperlink" Target="cid:193e37d42" TargetMode="External"/><Relationship Id="rId196" Type="http://schemas.openxmlformats.org/officeDocument/2006/relationships/image" Target="cid:9571363a13" TargetMode="External"/><Relationship Id="rId417" Type="http://schemas.openxmlformats.org/officeDocument/2006/relationships/hyperlink" Target="cid:81b7b20d2" TargetMode="External"/><Relationship Id="rId16" Type="http://schemas.openxmlformats.org/officeDocument/2006/relationships/image" Target="cid:7dde59d613" TargetMode="External"/><Relationship Id="rId221" Type="http://schemas.openxmlformats.org/officeDocument/2006/relationships/hyperlink" Target="cid:e7d8c59b2" TargetMode="External"/><Relationship Id="rId263" Type="http://schemas.openxmlformats.org/officeDocument/2006/relationships/hyperlink" Target="cid:7d2b2ff72" TargetMode="External"/><Relationship Id="rId319" Type="http://schemas.openxmlformats.org/officeDocument/2006/relationships/hyperlink" Target="cid:64f5efd42" TargetMode="External"/><Relationship Id="rId58" Type="http://schemas.openxmlformats.org/officeDocument/2006/relationships/image" Target="cid:eca83a0c13" TargetMode="External"/><Relationship Id="rId123" Type="http://schemas.openxmlformats.org/officeDocument/2006/relationships/hyperlink" Target="cid:b896ad462" TargetMode="External"/><Relationship Id="rId330" Type="http://schemas.openxmlformats.org/officeDocument/2006/relationships/image" Target="cid:89dfa1d413" TargetMode="External"/><Relationship Id="rId165" Type="http://schemas.openxmlformats.org/officeDocument/2006/relationships/hyperlink" Target="cid:a9baa6a2" TargetMode="External"/><Relationship Id="rId372" Type="http://schemas.openxmlformats.org/officeDocument/2006/relationships/image" Target="cid:4276af6213" TargetMode="External"/><Relationship Id="rId428" Type="http://schemas.openxmlformats.org/officeDocument/2006/relationships/image" Target="cid:a5bfdea013" TargetMode="External"/><Relationship Id="rId232" Type="http://schemas.openxmlformats.org/officeDocument/2006/relationships/image" Target="cid:7e6338613" TargetMode="External"/><Relationship Id="rId274" Type="http://schemas.openxmlformats.org/officeDocument/2006/relationships/image" Target="cid:bb08328813" TargetMode="External"/><Relationship Id="rId27" Type="http://schemas.openxmlformats.org/officeDocument/2006/relationships/hyperlink" Target="cid:9cc12f202" TargetMode="External"/><Relationship Id="rId69" Type="http://schemas.openxmlformats.org/officeDocument/2006/relationships/hyperlink" Target="cid:e0ef2af2" TargetMode="External"/><Relationship Id="rId134" Type="http://schemas.openxmlformats.org/officeDocument/2006/relationships/image" Target="cid:c8af4f1913" TargetMode="External"/><Relationship Id="rId80" Type="http://schemas.openxmlformats.org/officeDocument/2006/relationships/image" Target="cid:27d58f7c13" TargetMode="External"/><Relationship Id="rId176" Type="http://schemas.openxmlformats.org/officeDocument/2006/relationships/image" Target="cid:2a30ebbf13" TargetMode="External"/><Relationship Id="rId341" Type="http://schemas.openxmlformats.org/officeDocument/2006/relationships/hyperlink" Target="cid:b23869842" TargetMode="External"/><Relationship Id="rId383" Type="http://schemas.openxmlformats.org/officeDocument/2006/relationships/hyperlink" Target="cid:cd6ed5c92" TargetMode="External"/><Relationship Id="rId439" Type="http://schemas.openxmlformats.org/officeDocument/2006/relationships/hyperlink" Target="cid:d41961862" TargetMode="External"/><Relationship Id="rId201" Type="http://schemas.openxmlformats.org/officeDocument/2006/relationships/hyperlink" Target="cid:a60cac882" TargetMode="External"/><Relationship Id="rId243" Type="http://schemas.openxmlformats.org/officeDocument/2006/relationships/hyperlink" Target="cid:2fee70f82" TargetMode="External"/><Relationship Id="rId285" Type="http://schemas.openxmlformats.org/officeDocument/2006/relationships/hyperlink" Target="cid:d9df1e0c2" TargetMode="External"/><Relationship Id="rId450" Type="http://schemas.openxmlformats.org/officeDocument/2006/relationships/image" Target="cid:698b158313" TargetMode="External"/><Relationship Id="rId38" Type="http://schemas.openxmlformats.org/officeDocument/2006/relationships/image" Target="cid:bbb631eb13" TargetMode="External"/><Relationship Id="rId103" Type="http://schemas.openxmlformats.org/officeDocument/2006/relationships/hyperlink" Target="cid:7a31edb12" TargetMode="External"/><Relationship Id="rId310" Type="http://schemas.openxmlformats.org/officeDocument/2006/relationships/image" Target="cid:2c47223813" TargetMode="External"/><Relationship Id="rId91" Type="http://schemas.openxmlformats.org/officeDocument/2006/relationships/hyperlink" Target="cid:4babe7622" TargetMode="External"/><Relationship Id="rId145" Type="http://schemas.openxmlformats.org/officeDocument/2006/relationships/hyperlink" Target="cid:e293c4ee2" TargetMode="External"/><Relationship Id="rId187" Type="http://schemas.openxmlformats.org/officeDocument/2006/relationships/hyperlink" Target="cid:579a7efa2" TargetMode="External"/><Relationship Id="rId352" Type="http://schemas.openxmlformats.org/officeDocument/2006/relationships/image" Target="cid:cd2d50ae13" TargetMode="External"/><Relationship Id="rId394" Type="http://schemas.openxmlformats.org/officeDocument/2006/relationships/image" Target="cid:1583250013" TargetMode="External"/><Relationship Id="rId408" Type="http://schemas.openxmlformats.org/officeDocument/2006/relationships/image" Target="cid:4e312dcc13" TargetMode="External"/><Relationship Id="rId212" Type="http://schemas.openxmlformats.org/officeDocument/2006/relationships/image" Target="cid:c607a81c13" TargetMode="External"/><Relationship Id="rId254" Type="http://schemas.openxmlformats.org/officeDocument/2006/relationships/image" Target="cid:5923310913" TargetMode="External"/><Relationship Id="rId49" Type="http://schemas.openxmlformats.org/officeDocument/2006/relationships/hyperlink" Target="cid:dfd4543e2" TargetMode="External"/><Relationship Id="rId114" Type="http://schemas.openxmlformats.org/officeDocument/2006/relationships/image" Target="cid:93d06d3013" TargetMode="External"/><Relationship Id="rId296" Type="http://schemas.openxmlformats.org/officeDocument/2006/relationships/image" Target="cid:ea6dd08913" TargetMode="External"/><Relationship Id="rId60" Type="http://schemas.openxmlformats.org/officeDocument/2006/relationships/image" Target="cid:ef30265413" TargetMode="External"/><Relationship Id="rId156" Type="http://schemas.openxmlformats.org/officeDocument/2006/relationships/image" Target="cid:f09b1bd013" TargetMode="External"/><Relationship Id="rId198" Type="http://schemas.openxmlformats.org/officeDocument/2006/relationships/image" Target="cid:9a94d69913" TargetMode="External"/><Relationship Id="rId321" Type="http://schemas.openxmlformats.org/officeDocument/2006/relationships/hyperlink" Target="cid:7569af3a2" TargetMode="External"/><Relationship Id="rId363" Type="http://schemas.openxmlformats.org/officeDocument/2006/relationships/hyperlink" Target="cid:1e6ccfd42" TargetMode="External"/><Relationship Id="rId419" Type="http://schemas.openxmlformats.org/officeDocument/2006/relationships/hyperlink" Target="cid:87b1650d2" TargetMode="External"/><Relationship Id="rId223" Type="http://schemas.openxmlformats.org/officeDocument/2006/relationships/hyperlink" Target="cid:ed01ac172" TargetMode="External"/><Relationship Id="rId430" Type="http://schemas.openxmlformats.org/officeDocument/2006/relationships/image" Target="cid:ac0c2b5813" TargetMode="External"/><Relationship Id="rId18" Type="http://schemas.openxmlformats.org/officeDocument/2006/relationships/image" Target="cid:8838026613" TargetMode="External"/><Relationship Id="rId265" Type="http://schemas.openxmlformats.org/officeDocument/2006/relationships/hyperlink" Target="cid:8c9b56672" TargetMode="External"/><Relationship Id="rId125" Type="http://schemas.openxmlformats.org/officeDocument/2006/relationships/hyperlink" Target="cid:b8993a7d2" TargetMode="External"/><Relationship Id="rId167" Type="http://schemas.openxmlformats.org/officeDocument/2006/relationships/hyperlink" Target="cid:fa4c65f2" TargetMode="External"/><Relationship Id="rId332" Type="http://schemas.openxmlformats.org/officeDocument/2006/relationships/image" Target="cid:8e511cc513" TargetMode="External"/><Relationship Id="rId374" Type="http://schemas.openxmlformats.org/officeDocument/2006/relationships/image" Target="cid:488d1ad013" TargetMode="External"/><Relationship Id="rId71" Type="http://schemas.openxmlformats.org/officeDocument/2006/relationships/hyperlink" Target="cid:e111a162" TargetMode="External"/><Relationship Id="rId92" Type="http://schemas.openxmlformats.org/officeDocument/2006/relationships/image" Target="cid:4babe7a413" TargetMode="External"/><Relationship Id="rId213" Type="http://schemas.openxmlformats.org/officeDocument/2006/relationships/hyperlink" Target="cid:c8f5e1192" TargetMode="External"/><Relationship Id="rId234" Type="http://schemas.openxmlformats.org/officeDocument/2006/relationships/image" Target="cid:bf349d213" TargetMode="External"/><Relationship Id="rId420" Type="http://schemas.openxmlformats.org/officeDocument/2006/relationships/image" Target="cid:87b1653313" TargetMode="External"/><Relationship Id="rId2" Type="http://schemas.openxmlformats.org/officeDocument/2006/relationships/hyperlink" Target="cid:650096c02" TargetMode="External"/><Relationship Id="rId29" Type="http://schemas.openxmlformats.org/officeDocument/2006/relationships/hyperlink" Target="cid:a1ed1ff62" TargetMode="External"/><Relationship Id="rId255" Type="http://schemas.openxmlformats.org/officeDocument/2006/relationships/hyperlink" Target="cid:688eac6f2" TargetMode="External"/><Relationship Id="rId276" Type="http://schemas.openxmlformats.org/officeDocument/2006/relationships/image" Target="cid:bb0a5c6213" TargetMode="External"/><Relationship Id="rId297" Type="http://schemas.openxmlformats.org/officeDocument/2006/relationships/hyperlink" Target="cid:f8f29c962" TargetMode="External"/><Relationship Id="rId441" Type="http://schemas.openxmlformats.org/officeDocument/2006/relationships/hyperlink" Target="cid:d943ccc62" TargetMode="External"/><Relationship Id="rId40" Type="http://schemas.openxmlformats.org/officeDocument/2006/relationships/image" Target="cid:bbbaca8f13" TargetMode="External"/><Relationship Id="rId115" Type="http://schemas.openxmlformats.org/officeDocument/2006/relationships/hyperlink" Target="cid:9917342c2" TargetMode="External"/><Relationship Id="rId136" Type="http://schemas.openxmlformats.org/officeDocument/2006/relationships/image" Target="cid:dc1f676113" TargetMode="External"/><Relationship Id="rId157" Type="http://schemas.openxmlformats.org/officeDocument/2006/relationships/hyperlink" Target="cid:1427462" TargetMode="External"/><Relationship Id="rId178" Type="http://schemas.openxmlformats.org/officeDocument/2006/relationships/image" Target="cid:2e6f582e13" TargetMode="External"/><Relationship Id="rId301" Type="http://schemas.openxmlformats.org/officeDocument/2006/relationships/hyperlink" Target="cid:41f08f92" TargetMode="External"/><Relationship Id="rId322" Type="http://schemas.openxmlformats.org/officeDocument/2006/relationships/image" Target="cid:7569af6313" TargetMode="External"/><Relationship Id="rId343" Type="http://schemas.openxmlformats.org/officeDocument/2006/relationships/hyperlink" Target="cid:b85e622f2" TargetMode="External"/><Relationship Id="rId364" Type="http://schemas.openxmlformats.org/officeDocument/2006/relationships/image" Target="cid:1e6ccffa13" TargetMode="External"/><Relationship Id="rId61" Type="http://schemas.openxmlformats.org/officeDocument/2006/relationships/hyperlink" Target="cid:f456201d2" TargetMode="External"/><Relationship Id="rId82" Type="http://schemas.openxmlformats.org/officeDocument/2006/relationships/image" Target="cid:27d6fe1a13" TargetMode="External"/><Relationship Id="rId199" Type="http://schemas.openxmlformats.org/officeDocument/2006/relationships/hyperlink" Target="cid:9fc12dd62" TargetMode="External"/><Relationship Id="rId203" Type="http://schemas.openxmlformats.org/officeDocument/2006/relationships/hyperlink" Target="cid:aad101cc2" TargetMode="External"/><Relationship Id="rId385" Type="http://schemas.openxmlformats.org/officeDocument/2006/relationships/hyperlink" Target="cid:d80d7c5e2" TargetMode="External"/><Relationship Id="rId19" Type="http://schemas.openxmlformats.org/officeDocument/2006/relationships/hyperlink" Target="cid:883d552c2" TargetMode="External"/><Relationship Id="rId224" Type="http://schemas.openxmlformats.org/officeDocument/2006/relationships/image" Target="cid:ed01ac3f13" TargetMode="External"/><Relationship Id="rId245" Type="http://schemas.openxmlformats.org/officeDocument/2006/relationships/hyperlink" Target="cid:451c38c72" TargetMode="External"/><Relationship Id="rId266" Type="http://schemas.openxmlformats.org/officeDocument/2006/relationships/image" Target="cid:8c9b568c13" TargetMode="External"/><Relationship Id="rId287" Type="http://schemas.openxmlformats.org/officeDocument/2006/relationships/hyperlink" Target="cid:da32c0802" TargetMode="External"/><Relationship Id="rId410" Type="http://schemas.openxmlformats.org/officeDocument/2006/relationships/image" Target="cid:5da2d39113" TargetMode="External"/><Relationship Id="rId431" Type="http://schemas.openxmlformats.org/officeDocument/2006/relationships/hyperlink" Target="cid:b011a09e2" TargetMode="External"/><Relationship Id="rId452" Type="http://schemas.openxmlformats.org/officeDocument/2006/relationships/image" Target="cid:6ea40ed913" TargetMode="External"/><Relationship Id="rId30" Type="http://schemas.openxmlformats.org/officeDocument/2006/relationships/image" Target="cid:a1ed202213" TargetMode="External"/><Relationship Id="rId105" Type="http://schemas.openxmlformats.org/officeDocument/2006/relationships/hyperlink" Target="cid:7f5152d02" TargetMode="External"/><Relationship Id="rId126" Type="http://schemas.openxmlformats.org/officeDocument/2006/relationships/image" Target="cid:b8993aa413" TargetMode="External"/><Relationship Id="rId147" Type="http://schemas.openxmlformats.org/officeDocument/2006/relationships/hyperlink" Target="cid:e39a52552" TargetMode="External"/><Relationship Id="rId168" Type="http://schemas.openxmlformats.org/officeDocument/2006/relationships/image" Target="cid:fa4c68513" TargetMode="External"/><Relationship Id="rId312" Type="http://schemas.openxmlformats.org/officeDocument/2006/relationships/image" Target="cid:3176d9a713" TargetMode="External"/><Relationship Id="rId333" Type="http://schemas.openxmlformats.org/officeDocument/2006/relationships/hyperlink" Target="cid:934e91b52" TargetMode="External"/><Relationship Id="rId354" Type="http://schemas.openxmlformats.org/officeDocument/2006/relationships/image" Target="cid:d123290d13" TargetMode="External"/><Relationship Id="rId51" Type="http://schemas.openxmlformats.org/officeDocument/2006/relationships/hyperlink" Target="cid:dfd5ec9a2" TargetMode="External"/><Relationship Id="rId72" Type="http://schemas.openxmlformats.org/officeDocument/2006/relationships/image" Target="cid:e111a3a13" TargetMode="External"/><Relationship Id="rId93" Type="http://schemas.openxmlformats.org/officeDocument/2006/relationships/hyperlink" Target="cid:4bad0c3a2" TargetMode="External"/><Relationship Id="rId189" Type="http://schemas.openxmlformats.org/officeDocument/2006/relationships/hyperlink" Target="cid:5dbe5bc82" TargetMode="External"/><Relationship Id="rId375" Type="http://schemas.openxmlformats.org/officeDocument/2006/relationships/hyperlink" Target="cid:4cbb713d2" TargetMode="External"/><Relationship Id="rId396" Type="http://schemas.openxmlformats.org/officeDocument/2006/relationships/image" Target="cid:1aa77f6213" TargetMode="External"/><Relationship Id="rId3" Type="http://schemas.openxmlformats.org/officeDocument/2006/relationships/image" Target="cid:650096f013" TargetMode="External"/><Relationship Id="rId214" Type="http://schemas.openxmlformats.org/officeDocument/2006/relationships/image" Target="cid:c8f5e14113" TargetMode="External"/><Relationship Id="rId235" Type="http://schemas.openxmlformats.org/officeDocument/2006/relationships/hyperlink" Target="cid:112842e72" TargetMode="External"/><Relationship Id="rId256" Type="http://schemas.openxmlformats.org/officeDocument/2006/relationships/image" Target="cid:688eac9213" TargetMode="External"/><Relationship Id="rId277" Type="http://schemas.openxmlformats.org/officeDocument/2006/relationships/hyperlink" Target="cid:bbbea9ec2" TargetMode="External"/><Relationship Id="rId298" Type="http://schemas.openxmlformats.org/officeDocument/2006/relationships/image" Target="cid:f8f29cbf13" TargetMode="External"/><Relationship Id="rId400" Type="http://schemas.openxmlformats.org/officeDocument/2006/relationships/image" Target="cid:25d848f913" TargetMode="External"/><Relationship Id="rId421" Type="http://schemas.openxmlformats.org/officeDocument/2006/relationships/hyperlink" Target="cid:8c0050b92" TargetMode="External"/><Relationship Id="rId442" Type="http://schemas.openxmlformats.org/officeDocument/2006/relationships/image" Target="cid:d943ccea13" TargetMode="External"/><Relationship Id="rId116" Type="http://schemas.openxmlformats.org/officeDocument/2006/relationships/image" Target="cid:9917345813" TargetMode="External"/><Relationship Id="rId137" Type="http://schemas.openxmlformats.org/officeDocument/2006/relationships/hyperlink" Target="cid:dc21ce9c2" TargetMode="External"/><Relationship Id="rId158" Type="http://schemas.openxmlformats.org/officeDocument/2006/relationships/image" Target="cid:14277013" TargetMode="External"/><Relationship Id="rId302" Type="http://schemas.openxmlformats.org/officeDocument/2006/relationships/image" Target="cid:41f092313" TargetMode="External"/><Relationship Id="rId323" Type="http://schemas.openxmlformats.org/officeDocument/2006/relationships/hyperlink" Target="cid:756b0cf62" TargetMode="External"/><Relationship Id="rId344" Type="http://schemas.openxmlformats.org/officeDocument/2006/relationships/image" Target="cid:b85e625313" TargetMode="External"/><Relationship Id="rId20" Type="http://schemas.openxmlformats.org/officeDocument/2006/relationships/image" Target="cid:883d555513" TargetMode="External"/><Relationship Id="rId41" Type="http://schemas.openxmlformats.org/officeDocument/2006/relationships/hyperlink" Target="cid:c0d5d5872" TargetMode="External"/><Relationship Id="rId62" Type="http://schemas.openxmlformats.org/officeDocument/2006/relationships/image" Target="cid:f456204213" TargetMode="External"/><Relationship Id="rId83" Type="http://schemas.openxmlformats.org/officeDocument/2006/relationships/hyperlink" Target="cid:2deb17c02" TargetMode="External"/><Relationship Id="rId179" Type="http://schemas.openxmlformats.org/officeDocument/2006/relationships/hyperlink" Target="cid:4307d8b32" TargetMode="External"/><Relationship Id="rId365" Type="http://schemas.openxmlformats.org/officeDocument/2006/relationships/hyperlink" Target="cid:238fd04e2" TargetMode="External"/><Relationship Id="rId386" Type="http://schemas.openxmlformats.org/officeDocument/2006/relationships/image" Target="cid:d80d7c7b13" TargetMode="External"/><Relationship Id="rId190" Type="http://schemas.openxmlformats.org/officeDocument/2006/relationships/image" Target="cid:5dbe5bf513" TargetMode="External"/><Relationship Id="rId204" Type="http://schemas.openxmlformats.org/officeDocument/2006/relationships/image" Target="cid:aad101f313" TargetMode="External"/><Relationship Id="rId225" Type="http://schemas.openxmlformats.org/officeDocument/2006/relationships/hyperlink" Target="cid:fd1fb7c42" TargetMode="External"/><Relationship Id="rId246" Type="http://schemas.openxmlformats.org/officeDocument/2006/relationships/image" Target="cid:451c38e513" TargetMode="External"/><Relationship Id="rId267" Type="http://schemas.openxmlformats.org/officeDocument/2006/relationships/hyperlink" Target="cid:96e6ab7e2" TargetMode="External"/><Relationship Id="rId288" Type="http://schemas.openxmlformats.org/officeDocument/2006/relationships/image" Target="cid:da32c0b013" TargetMode="External"/><Relationship Id="rId411" Type="http://schemas.openxmlformats.org/officeDocument/2006/relationships/hyperlink" Target="cid:62c6de7d2" TargetMode="External"/><Relationship Id="rId432" Type="http://schemas.openxmlformats.org/officeDocument/2006/relationships/image" Target="cid:b011a0c113" TargetMode="External"/><Relationship Id="rId453" Type="http://schemas.openxmlformats.org/officeDocument/2006/relationships/hyperlink" Target="cid:7e78fe482" TargetMode="External"/><Relationship Id="rId106" Type="http://schemas.openxmlformats.org/officeDocument/2006/relationships/image" Target="cid:7f5152f613" TargetMode="External"/><Relationship Id="rId127" Type="http://schemas.openxmlformats.org/officeDocument/2006/relationships/hyperlink" Target="cid:b8b36ac52" TargetMode="External"/><Relationship Id="rId313" Type="http://schemas.openxmlformats.org/officeDocument/2006/relationships/hyperlink" Target="cid:460f5a652" TargetMode="External"/><Relationship Id="rId10" Type="http://schemas.openxmlformats.org/officeDocument/2006/relationships/image" Target="cid:7395293113" TargetMode="External"/><Relationship Id="rId31" Type="http://schemas.openxmlformats.org/officeDocument/2006/relationships/hyperlink" Target="cid:a711f70c2" TargetMode="External"/><Relationship Id="rId52" Type="http://schemas.openxmlformats.org/officeDocument/2006/relationships/image" Target="cid:dfd5ecc813" TargetMode="External"/><Relationship Id="rId73" Type="http://schemas.openxmlformats.org/officeDocument/2006/relationships/hyperlink" Target="cid:1338c5792" TargetMode="External"/><Relationship Id="rId94" Type="http://schemas.openxmlformats.org/officeDocument/2006/relationships/image" Target="cid:4bad0c6813" TargetMode="External"/><Relationship Id="rId148" Type="http://schemas.openxmlformats.org/officeDocument/2006/relationships/image" Target="cid:e39a52ae13" TargetMode="External"/><Relationship Id="rId169" Type="http://schemas.openxmlformats.org/officeDocument/2006/relationships/hyperlink" Target="cid:1600d1d42" TargetMode="External"/><Relationship Id="rId334" Type="http://schemas.openxmlformats.org/officeDocument/2006/relationships/image" Target="cid:934e91da13" TargetMode="External"/><Relationship Id="rId355" Type="http://schemas.openxmlformats.org/officeDocument/2006/relationships/hyperlink" Target="cid:d64e53542" TargetMode="External"/><Relationship Id="rId376" Type="http://schemas.openxmlformats.org/officeDocument/2006/relationships/image" Target="cid:4cbb716013" TargetMode="External"/><Relationship Id="rId397" Type="http://schemas.openxmlformats.org/officeDocument/2006/relationships/hyperlink" Target="cid:1fd500ac2" TargetMode="External"/><Relationship Id="rId4" Type="http://schemas.openxmlformats.org/officeDocument/2006/relationships/image" Target="../media/image2.jpeg"/><Relationship Id="rId180" Type="http://schemas.openxmlformats.org/officeDocument/2006/relationships/image" Target="cid:4307d8dd13" TargetMode="External"/><Relationship Id="rId215" Type="http://schemas.openxmlformats.org/officeDocument/2006/relationships/hyperlink" Target="cid:d85c69912" TargetMode="External"/><Relationship Id="rId236" Type="http://schemas.openxmlformats.org/officeDocument/2006/relationships/image" Target="cid:1128430c13" TargetMode="External"/><Relationship Id="rId257" Type="http://schemas.openxmlformats.org/officeDocument/2006/relationships/hyperlink" Target="cid:72d9e8a72" TargetMode="External"/><Relationship Id="rId278" Type="http://schemas.openxmlformats.org/officeDocument/2006/relationships/image" Target="cid:bbbeaa0e13" TargetMode="External"/><Relationship Id="rId401" Type="http://schemas.openxmlformats.org/officeDocument/2006/relationships/hyperlink" Target="cid:3ec6716d2" TargetMode="External"/><Relationship Id="rId422" Type="http://schemas.openxmlformats.org/officeDocument/2006/relationships/image" Target="cid:8c0050da13" TargetMode="External"/><Relationship Id="rId443" Type="http://schemas.openxmlformats.org/officeDocument/2006/relationships/hyperlink" Target="cid:de6f2be72" TargetMode="External"/><Relationship Id="rId303" Type="http://schemas.openxmlformats.org/officeDocument/2006/relationships/hyperlink" Target="cid:85846372" TargetMode="External"/><Relationship Id="rId42" Type="http://schemas.openxmlformats.org/officeDocument/2006/relationships/image" Target="cid:c0d5d5a813" TargetMode="External"/><Relationship Id="rId84" Type="http://schemas.openxmlformats.org/officeDocument/2006/relationships/image" Target="cid:2deb17eb13" TargetMode="External"/><Relationship Id="rId138" Type="http://schemas.openxmlformats.org/officeDocument/2006/relationships/image" Target="cid:dc21cebf13" TargetMode="External"/><Relationship Id="rId345" Type="http://schemas.openxmlformats.org/officeDocument/2006/relationships/hyperlink" Target="cid:bc84eaec2" TargetMode="External"/><Relationship Id="rId387" Type="http://schemas.openxmlformats.org/officeDocument/2006/relationships/hyperlink" Target="cid:dceb38462" TargetMode="External"/><Relationship Id="rId191" Type="http://schemas.openxmlformats.org/officeDocument/2006/relationships/hyperlink" Target="cid:671668a42" TargetMode="External"/><Relationship Id="rId205" Type="http://schemas.openxmlformats.org/officeDocument/2006/relationships/hyperlink" Target="cid:b45939c82" TargetMode="External"/><Relationship Id="rId247" Type="http://schemas.openxmlformats.org/officeDocument/2006/relationships/hyperlink" Target="cid:49a828292" TargetMode="External"/><Relationship Id="rId412" Type="http://schemas.openxmlformats.org/officeDocument/2006/relationships/image" Target="cid:62c6dea613" TargetMode="External"/><Relationship Id="rId107" Type="http://schemas.openxmlformats.org/officeDocument/2006/relationships/hyperlink" Target="cid:847633e82" TargetMode="External"/><Relationship Id="rId289" Type="http://schemas.openxmlformats.org/officeDocument/2006/relationships/hyperlink" Target="cid:da5389b52" TargetMode="External"/><Relationship Id="rId454" Type="http://schemas.openxmlformats.org/officeDocument/2006/relationships/image" Target="cid:7e78fe6c13" TargetMode="External"/><Relationship Id="rId11" Type="http://schemas.openxmlformats.org/officeDocument/2006/relationships/hyperlink" Target="cid:78be76a62" TargetMode="External"/><Relationship Id="rId53" Type="http://schemas.openxmlformats.org/officeDocument/2006/relationships/hyperlink" Target="cid:e1e57af62" TargetMode="External"/><Relationship Id="rId149" Type="http://schemas.openxmlformats.org/officeDocument/2006/relationships/hyperlink" Target="cid:ea1527af2" TargetMode="External"/><Relationship Id="rId314" Type="http://schemas.openxmlformats.org/officeDocument/2006/relationships/image" Target="cid:460f5a8f13" TargetMode="External"/><Relationship Id="rId356" Type="http://schemas.openxmlformats.org/officeDocument/2006/relationships/image" Target="cid:d64e537713" TargetMode="External"/><Relationship Id="rId398" Type="http://schemas.openxmlformats.org/officeDocument/2006/relationships/image" Target="cid:1fd500d013" TargetMode="External"/><Relationship Id="rId95" Type="http://schemas.openxmlformats.org/officeDocument/2006/relationships/hyperlink" Target="cid:56290cc82" TargetMode="External"/><Relationship Id="rId160" Type="http://schemas.openxmlformats.org/officeDocument/2006/relationships/image" Target="cid:241934713" TargetMode="External"/><Relationship Id="rId216" Type="http://schemas.openxmlformats.org/officeDocument/2006/relationships/image" Target="cid:d85c69b313" TargetMode="External"/><Relationship Id="rId423" Type="http://schemas.openxmlformats.org/officeDocument/2006/relationships/hyperlink" Target="cid:91324cb02" TargetMode="External"/><Relationship Id="rId258" Type="http://schemas.openxmlformats.org/officeDocument/2006/relationships/image" Target="cid:72d9e8ca13" TargetMode="External"/><Relationship Id="rId22" Type="http://schemas.openxmlformats.org/officeDocument/2006/relationships/image" Target="cid:97a5ff3513" TargetMode="External"/><Relationship Id="rId64" Type="http://schemas.openxmlformats.org/officeDocument/2006/relationships/image" Target="cid:38d18d213" TargetMode="External"/><Relationship Id="rId118" Type="http://schemas.openxmlformats.org/officeDocument/2006/relationships/image" Target="cid:9ef219cb13" TargetMode="External"/><Relationship Id="rId325" Type="http://schemas.openxmlformats.org/officeDocument/2006/relationships/hyperlink" Target="cid:798fdde92" TargetMode="External"/><Relationship Id="rId367" Type="http://schemas.openxmlformats.org/officeDocument/2006/relationships/hyperlink" Target="cid:29a565842" TargetMode="External"/><Relationship Id="rId171" Type="http://schemas.openxmlformats.org/officeDocument/2006/relationships/hyperlink" Target="cid:16470b822" TargetMode="External"/><Relationship Id="rId227" Type="http://schemas.openxmlformats.org/officeDocument/2006/relationships/hyperlink" Target="cid:fd20b76d2" TargetMode="External"/><Relationship Id="rId269" Type="http://schemas.openxmlformats.org/officeDocument/2006/relationships/hyperlink" Target="cid:b0aaf7b52" TargetMode="External"/><Relationship Id="rId434" Type="http://schemas.openxmlformats.org/officeDocument/2006/relationships/image" Target="cid:c4a27cc213" TargetMode="External"/><Relationship Id="rId33" Type="http://schemas.openxmlformats.org/officeDocument/2006/relationships/hyperlink" Target="cid:ac87b7b92" TargetMode="External"/><Relationship Id="rId129" Type="http://schemas.openxmlformats.org/officeDocument/2006/relationships/hyperlink" Target="cid:bd29a17a2" TargetMode="External"/><Relationship Id="rId280" Type="http://schemas.openxmlformats.org/officeDocument/2006/relationships/image" Target="cid:c022960213" TargetMode="External"/><Relationship Id="rId336" Type="http://schemas.openxmlformats.org/officeDocument/2006/relationships/image" Target="cid:9876b3db13" TargetMode="External"/><Relationship Id="rId75" Type="http://schemas.openxmlformats.org/officeDocument/2006/relationships/hyperlink" Target="cid:185a1b862" TargetMode="External"/><Relationship Id="rId140" Type="http://schemas.openxmlformats.org/officeDocument/2006/relationships/image" Target="cid:dc24c38713" TargetMode="External"/><Relationship Id="rId182" Type="http://schemas.openxmlformats.org/officeDocument/2006/relationships/image" Target="cid:482d451d13" TargetMode="External"/><Relationship Id="rId378" Type="http://schemas.openxmlformats.org/officeDocument/2006/relationships/image" Target="cid:51e44aa513" TargetMode="External"/><Relationship Id="rId403" Type="http://schemas.openxmlformats.org/officeDocument/2006/relationships/hyperlink" Target="cid:43f40bc72" TargetMode="External"/><Relationship Id="rId6" Type="http://schemas.openxmlformats.org/officeDocument/2006/relationships/image" Target="cid:738f7e7313" TargetMode="External"/><Relationship Id="rId238" Type="http://schemas.openxmlformats.org/officeDocument/2006/relationships/image" Target="cid:207b4f4113" TargetMode="External"/><Relationship Id="rId445" Type="http://schemas.openxmlformats.org/officeDocument/2006/relationships/hyperlink" Target="cid:edd0fa122" TargetMode="External"/><Relationship Id="rId291" Type="http://schemas.openxmlformats.org/officeDocument/2006/relationships/hyperlink" Target="cid:df11ed162" TargetMode="External"/><Relationship Id="rId305" Type="http://schemas.openxmlformats.org/officeDocument/2006/relationships/hyperlink" Target="cid:da577582" TargetMode="External"/><Relationship Id="rId347" Type="http://schemas.openxmlformats.org/officeDocument/2006/relationships/hyperlink" Target="cid:c1af07802" TargetMode="External"/><Relationship Id="rId44" Type="http://schemas.openxmlformats.org/officeDocument/2006/relationships/image" Target="cid:c5fc194a13" TargetMode="External"/><Relationship Id="rId86" Type="http://schemas.openxmlformats.org/officeDocument/2006/relationships/image" Target="cid:321b9fbf13" TargetMode="External"/><Relationship Id="rId151" Type="http://schemas.openxmlformats.org/officeDocument/2006/relationships/hyperlink" Target="cid:ecaa39042" TargetMode="External"/><Relationship Id="rId389" Type="http://schemas.openxmlformats.org/officeDocument/2006/relationships/hyperlink" Target="cid:fbcceaee2" TargetMode="External"/><Relationship Id="rId193" Type="http://schemas.openxmlformats.org/officeDocument/2006/relationships/hyperlink" Target="cid:6c3b17e82" TargetMode="External"/><Relationship Id="rId207" Type="http://schemas.openxmlformats.org/officeDocument/2006/relationships/hyperlink" Target="cid:b97944ee2" TargetMode="External"/><Relationship Id="rId249" Type="http://schemas.openxmlformats.org/officeDocument/2006/relationships/hyperlink" Target="cid:4fda17272" TargetMode="External"/><Relationship Id="rId414" Type="http://schemas.openxmlformats.org/officeDocument/2006/relationships/image" Target="cid:67f5eab413" TargetMode="External"/><Relationship Id="rId456" Type="http://schemas.openxmlformats.org/officeDocument/2006/relationships/image" Target="cid:22e6a30d13" TargetMode="External"/><Relationship Id="rId13" Type="http://schemas.openxmlformats.org/officeDocument/2006/relationships/hyperlink" Target="cid:78c0f45a2" TargetMode="External"/><Relationship Id="rId109" Type="http://schemas.openxmlformats.org/officeDocument/2006/relationships/hyperlink" Target="cid:93cbd5922" TargetMode="External"/><Relationship Id="rId260" Type="http://schemas.openxmlformats.org/officeDocument/2006/relationships/image" Target="cid:72dad92513" TargetMode="External"/><Relationship Id="rId316" Type="http://schemas.openxmlformats.org/officeDocument/2006/relationships/image" Target="cid:5586102e13" TargetMode="External"/><Relationship Id="rId55" Type="http://schemas.openxmlformats.org/officeDocument/2006/relationships/hyperlink" Target="cid:e76dc97e2" TargetMode="External"/><Relationship Id="rId97" Type="http://schemas.openxmlformats.org/officeDocument/2006/relationships/hyperlink" Target="cid:5b3e82962" TargetMode="External"/><Relationship Id="rId120" Type="http://schemas.openxmlformats.org/officeDocument/2006/relationships/image" Target="cid:a368611313" TargetMode="External"/><Relationship Id="rId358" Type="http://schemas.openxmlformats.org/officeDocument/2006/relationships/image" Target="cid:db6b853c13" TargetMode="External"/><Relationship Id="rId162" Type="http://schemas.openxmlformats.org/officeDocument/2006/relationships/image" Target="cid:55eafc213" TargetMode="External"/><Relationship Id="rId218" Type="http://schemas.openxmlformats.org/officeDocument/2006/relationships/image" Target="cid:dd85b63513" TargetMode="External"/><Relationship Id="rId425" Type="http://schemas.openxmlformats.org/officeDocument/2006/relationships/hyperlink" Target="cid:964fe8f22" TargetMode="External"/><Relationship Id="rId271" Type="http://schemas.openxmlformats.org/officeDocument/2006/relationships/hyperlink" Target="cid:bb0725832" TargetMode="External"/><Relationship Id="rId24" Type="http://schemas.openxmlformats.org/officeDocument/2006/relationships/image" Target="cid:97a883f913" TargetMode="External"/><Relationship Id="rId66" Type="http://schemas.openxmlformats.org/officeDocument/2006/relationships/image" Target="cid:38f9f3713" TargetMode="External"/><Relationship Id="rId131" Type="http://schemas.openxmlformats.org/officeDocument/2006/relationships/hyperlink" Target="cid:c246514a2" TargetMode="External"/><Relationship Id="rId327" Type="http://schemas.openxmlformats.org/officeDocument/2006/relationships/hyperlink" Target="cid:88fc8e7a2" TargetMode="External"/><Relationship Id="rId369" Type="http://schemas.openxmlformats.org/officeDocument/2006/relationships/hyperlink" Target="cid:2dd545122" TargetMode="External"/><Relationship Id="rId173" Type="http://schemas.openxmlformats.org/officeDocument/2006/relationships/hyperlink" Target="cid:2421fe292" TargetMode="External"/><Relationship Id="rId229" Type="http://schemas.openxmlformats.org/officeDocument/2006/relationships/hyperlink" Target="cid:196d9852" TargetMode="External"/><Relationship Id="rId380" Type="http://schemas.openxmlformats.org/officeDocument/2006/relationships/image" Target="cid:b3b6d28013" TargetMode="External"/><Relationship Id="rId436" Type="http://schemas.openxmlformats.org/officeDocument/2006/relationships/image" Target="cid:c9d21daa13" TargetMode="External"/><Relationship Id="rId240" Type="http://schemas.openxmlformats.org/officeDocument/2006/relationships/image" Target="cid:25a2b89113" TargetMode="External"/><Relationship Id="rId35" Type="http://schemas.openxmlformats.org/officeDocument/2006/relationships/hyperlink" Target="cid:bbb2de7c2" TargetMode="External"/><Relationship Id="rId77" Type="http://schemas.openxmlformats.org/officeDocument/2006/relationships/hyperlink" Target="cid:27d3d8a42" TargetMode="External"/><Relationship Id="rId100" Type="http://schemas.openxmlformats.org/officeDocument/2006/relationships/image" Target="cid:6fdc690013" TargetMode="External"/><Relationship Id="rId282" Type="http://schemas.openxmlformats.org/officeDocument/2006/relationships/image" Target="cid:c547f7c813" TargetMode="External"/><Relationship Id="rId338" Type="http://schemas.openxmlformats.org/officeDocument/2006/relationships/image" Target="cid:9d975cd113" TargetMode="External"/><Relationship Id="rId8" Type="http://schemas.openxmlformats.org/officeDocument/2006/relationships/image" Target="cid:7393133f13" TargetMode="External"/><Relationship Id="rId142" Type="http://schemas.openxmlformats.org/officeDocument/2006/relationships/image" Target="cid:e129789e13" TargetMode="External"/><Relationship Id="rId184" Type="http://schemas.openxmlformats.org/officeDocument/2006/relationships/image" Target="cid:4d58e2a713" TargetMode="External"/><Relationship Id="rId391" Type="http://schemas.openxmlformats.org/officeDocument/2006/relationships/hyperlink" Target="cid:ee5f3f2" TargetMode="External"/><Relationship Id="rId405" Type="http://schemas.openxmlformats.org/officeDocument/2006/relationships/hyperlink" Target="cid:490c121b2" TargetMode="External"/><Relationship Id="rId447" Type="http://schemas.openxmlformats.org/officeDocument/2006/relationships/hyperlink" Target="cid:f3fbabf82" TargetMode="External"/><Relationship Id="rId251" Type="http://schemas.openxmlformats.org/officeDocument/2006/relationships/hyperlink" Target="cid:53f9d4bf2" TargetMode="External"/><Relationship Id="rId46" Type="http://schemas.openxmlformats.org/officeDocument/2006/relationships/image" Target="cid:cb1fd4e013" TargetMode="External"/><Relationship Id="rId293" Type="http://schemas.openxmlformats.org/officeDocument/2006/relationships/hyperlink" Target="cid:e43b3fa02" TargetMode="External"/><Relationship Id="rId307" Type="http://schemas.openxmlformats.org/officeDocument/2006/relationships/hyperlink" Target="cid:2722c4b82" TargetMode="External"/><Relationship Id="rId349" Type="http://schemas.openxmlformats.org/officeDocument/2006/relationships/hyperlink" Target="cid:c6d730c32" TargetMode="External"/><Relationship Id="rId88" Type="http://schemas.openxmlformats.org/officeDocument/2006/relationships/image" Target="cid:3c6ac21013" TargetMode="External"/><Relationship Id="rId111" Type="http://schemas.openxmlformats.org/officeDocument/2006/relationships/hyperlink" Target="cid:93cf0fcb2" TargetMode="External"/><Relationship Id="rId153" Type="http://schemas.openxmlformats.org/officeDocument/2006/relationships/hyperlink" Target="cid:ed7946d52" TargetMode="External"/><Relationship Id="rId195" Type="http://schemas.openxmlformats.org/officeDocument/2006/relationships/hyperlink" Target="cid:957136152" TargetMode="External"/><Relationship Id="rId209" Type="http://schemas.openxmlformats.org/officeDocument/2006/relationships/hyperlink" Target="cid:be9a3ec22" TargetMode="External"/><Relationship Id="rId360" Type="http://schemas.openxmlformats.org/officeDocument/2006/relationships/image" Target="cid:9d9114313" TargetMode="External"/><Relationship Id="rId416" Type="http://schemas.openxmlformats.org/officeDocument/2006/relationships/image" Target="cid:723dedcb13" TargetMode="External"/><Relationship Id="rId220" Type="http://schemas.openxmlformats.org/officeDocument/2006/relationships/image" Target="cid:e2b490ca13" TargetMode="External"/><Relationship Id="rId15" Type="http://schemas.openxmlformats.org/officeDocument/2006/relationships/hyperlink" Target="cid:7dde59952" TargetMode="External"/><Relationship Id="rId57" Type="http://schemas.openxmlformats.org/officeDocument/2006/relationships/hyperlink" Target="cid:eca839e52" TargetMode="External"/><Relationship Id="rId262" Type="http://schemas.openxmlformats.org/officeDocument/2006/relationships/image" Target="cid:7804083513" TargetMode="External"/><Relationship Id="rId318" Type="http://schemas.openxmlformats.org/officeDocument/2006/relationships/image" Target="cid:5588ec7013" TargetMode="External"/><Relationship Id="rId99" Type="http://schemas.openxmlformats.org/officeDocument/2006/relationships/hyperlink" Target="cid:6fdc68d82" TargetMode="External"/><Relationship Id="rId122" Type="http://schemas.openxmlformats.org/officeDocument/2006/relationships/image" Target="cid:a88b2fa613" TargetMode="External"/><Relationship Id="rId164" Type="http://schemas.openxmlformats.org/officeDocument/2006/relationships/image" Target="cid:a6fd2fd13" TargetMode="External"/><Relationship Id="rId371" Type="http://schemas.openxmlformats.org/officeDocument/2006/relationships/hyperlink" Target="cid:4276af462" TargetMode="External"/><Relationship Id="rId427" Type="http://schemas.openxmlformats.org/officeDocument/2006/relationships/hyperlink" Target="cid:a5bfde7a2" TargetMode="External"/><Relationship Id="rId26" Type="http://schemas.openxmlformats.org/officeDocument/2006/relationships/image" Target="cid:97aae13713" TargetMode="External"/><Relationship Id="rId231" Type="http://schemas.openxmlformats.org/officeDocument/2006/relationships/hyperlink" Target="cid:7e6335b2" TargetMode="External"/><Relationship Id="rId273" Type="http://schemas.openxmlformats.org/officeDocument/2006/relationships/hyperlink" Target="cid:bb0832652" TargetMode="External"/><Relationship Id="rId329" Type="http://schemas.openxmlformats.org/officeDocument/2006/relationships/hyperlink" Target="cid:89df9e5f2" TargetMode="External"/><Relationship Id="rId68" Type="http://schemas.openxmlformats.org/officeDocument/2006/relationships/image" Target="cid:392276913" TargetMode="External"/><Relationship Id="rId133" Type="http://schemas.openxmlformats.org/officeDocument/2006/relationships/hyperlink" Target="cid:c8af4ef42" TargetMode="External"/><Relationship Id="rId175" Type="http://schemas.openxmlformats.org/officeDocument/2006/relationships/hyperlink" Target="cid:2a30eb842" TargetMode="External"/><Relationship Id="rId340" Type="http://schemas.openxmlformats.org/officeDocument/2006/relationships/image" Target="cid:ad0a8bdd13" TargetMode="External"/><Relationship Id="rId200" Type="http://schemas.openxmlformats.org/officeDocument/2006/relationships/image" Target="cid:9fc12dfe13" TargetMode="External"/><Relationship Id="rId382" Type="http://schemas.openxmlformats.org/officeDocument/2006/relationships/image" Target="cid:b9568b9c13" TargetMode="External"/><Relationship Id="rId438" Type="http://schemas.openxmlformats.org/officeDocument/2006/relationships/image" Target="cid:cef11cb313" TargetMode="External"/><Relationship Id="rId242" Type="http://schemas.openxmlformats.org/officeDocument/2006/relationships/image" Target="cid:2accc0ec13" TargetMode="External"/><Relationship Id="rId284" Type="http://schemas.openxmlformats.org/officeDocument/2006/relationships/image" Target="cid:d51f223613" TargetMode="External"/><Relationship Id="rId37" Type="http://schemas.openxmlformats.org/officeDocument/2006/relationships/hyperlink" Target="cid:bbb631c12" TargetMode="External"/><Relationship Id="rId79" Type="http://schemas.openxmlformats.org/officeDocument/2006/relationships/hyperlink" Target="cid:27d58f5e2" TargetMode="External"/><Relationship Id="rId102" Type="http://schemas.openxmlformats.org/officeDocument/2006/relationships/image" Target="cid:750aa1e013" TargetMode="External"/><Relationship Id="rId144" Type="http://schemas.openxmlformats.org/officeDocument/2006/relationships/image" Target="cid:e2636a6713" TargetMode="External"/><Relationship Id="rId90" Type="http://schemas.openxmlformats.org/officeDocument/2006/relationships/image" Target="cid:3c6fa8b013" TargetMode="External"/><Relationship Id="rId186" Type="http://schemas.openxmlformats.org/officeDocument/2006/relationships/image" Target="cid:531d4e0813" TargetMode="External"/><Relationship Id="rId351" Type="http://schemas.openxmlformats.org/officeDocument/2006/relationships/hyperlink" Target="cid:cd2d50872" TargetMode="External"/><Relationship Id="rId393" Type="http://schemas.openxmlformats.org/officeDocument/2006/relationships/hyperlink" Target="cid:158324d72" TargetMode="External"/><Relationship Id="rId407" Type="http://schemas.openxmlformats.org/officeDocument/2006/relationships/hyperlink" Target="cid:4e312da52" TargetMode="External"/><Relationship Id="rId449" Type="http://schemas.openxmlformats.org/officeDocument/2006/relationships/hyperlink" Target="cid:698b15552" TargetMode="External"/><Relationship Id="rId211" Type="http://schemas.openxmlformats.org/officeDocument/2006/relationships/hyperlink" Target="cid:c607a7f12" TargetMode="External"/><Relationship Id="rId253" Type="http://schemas.openxmlformats.org/officeDocument/2006/relationships/hyperlink" Target="cid:592330e12" TargetMode="External"/><Relationship Id="rId295" Type="http://schemas.openxmlformats.org/officeDocument/2006/relationships/hyperlink" Target="cid:ea6dd0602" TargetMode="External"/><Relationship Id="rId309" Type="http://schemas.openxmlformats.org/officeDocument/2006/relationships/hyperlink" Target="cid:2c4721fe2" TargetMode="External"/><Relationship Id="rId48" Type="http://schemas.openxmlformats.org/officeDocument/2006/relationships/image" Target="cid:d0b5888713" TargetMode="External"/><Relationship Id="rId113" Type="http://schemas.openxmlformats.org/officeDocument/2006/relationships/hyperlink" Target="cid:93d06cfe2" TargetMode="External"/><Relationship Id="rId320" Type="http://schemas.openxmlformats.org/officeDocument/2006/relationships/image" Target="cid:64f5effa13" TargetMode="External"/><Relationship Id="rId155" Type="http://schemas.openxmlformats.org/officeDocument/2006/relationships/hyperlink" Target="cid:f09b1ba62" TargetMode="External"/><Relationship Id="rId197" Type="http://schemas.openxmlformats.org/officeDocument/2006/relationships/hyperlink" Target="cid:9a94d6742" TargetMode="External"/><Relationship Id="rId362" Type="http://schemas.openxmlformats.org/officeDocument/2006/relationships/image" Target="cid:193e37f713" TargetMode="External"/><Relationship Id="rId418" Type="http://schemas.openxmlformats.org/officeDocument/2006/relationships/image" Target="cid:81b7b22f13" TargetMode="External"/><Relationship Id="rId222" Type="http://schemas.openxmlformats.org/officeDocument/2006/relationships/image" Target="cid:e7d8c5be13" TargetMode="External"/><Relationship Id="rId264" Type="http://schemas.openxmlformats.org/officeDocument/2006/relationships/image" Target="cid:7d2b301d13" TargetMode="External"/><Relationship Id="rId17" Type="http://schemas.openxmlformats.org/officeDocument/2006/relationships/hyperlink" Target="cid:883802342" TargetMode="External"/><Relationship Id="rId59" Type="http://schemas.openxmlformats.org/officeDocument/2006/relationships/hyperlink" Target="cid:ef30262e2" TargetMode="External"/><Relationship Id="rId124" Type="http://schemas.openxmlformats.org/officeDocument/2006/relationships/image" Target="cid:b896ad6d13" TargetMode="External"/><Relationship Id="rId70" Type="http://schemas.openxmlformats.org/officeDocument/2006/relationships/image" Target="cid:e0ef2d213" TargetMode="External"/><Relationship Id="rId166" Type="http://schemas.openxmlformats.org/officeDocument/2006/relationships/image" Target="cid:a9baa8e13" TargetMode="External"/><Relationship Id="rId331" Type="http://schemas.openxmlformats.org/officeDocument/2006/relationships/hyperlink" Target="cid:8e511c9c2" TargetMode="External"/><Relationship Id="rId373" Type="http://schemas.openxmlformats.org/officeDocument/2006/relationships/hyperlink" Target="cid:488d1aa72" TargetMode="External"/><Relationship Id="rId429" Type="http://schemas.openxmlformats.org/officeDocument/2006/relationships/hyperlink" Target="cid:ac0c2b332" TargetMode="External"/><Relationship Id="rId1" Type="http://schemas.openxmlformats.org/officeDocument/2006/relationships/image" Target="../media/image1.jpeg"/><Relationship Id="rId233" Type="http://schemas.openxmlformats.org/officeDocument/2006/relationships/hyperlink" Target="cid:bf349ae2" TargetMode="External"/><Relationship Id="rId440" Type="http://schemas.openxmlformats.org/officeDocument/2006/relationships/image" Target="cid:d41961ac13" TargetMode="External"/><Relationship Id="rId28" Type="http://schemas.openxmlformats.org/officeDocument/2006/relationships/image" Target="cid:9cc12f6e13" TargetMode="External"/><Relationship Id="rId275" Type="http://schemas.openxmlformats.org/officeDocument/2006/relationships/hyperlink" Target="cid:bb0a5c3f2" TargetMode="External"/><Relationship Id="rId300" Type="http://schemas.openxmlformats.org/officeDocument/2006/relationships/image" Target="cid:fe112e9913" TargetMode="External"/><Relationship Id="rId81" Type="http://schemas.openxmlformats.org/officeDocument/2006/relationships/hyperlink" Target="cid:27d6fdf22" TargetMode="External"/><Relationship Id="rId135" Type="http://schemas.openxmlformats.org/officeDocument/2006/relationships/hyperlink" Target="cid:dc1f67392" TargetMode="External"/><Relationship Id="rId177" Type="http://schemas.openxmlformats.org/officeDocument/2006/relationships/hyperlink" Target="cid:2e6f58082" TargetMode="External"/><Relationship Id="rId342" Type="http://schemas.openxmlformats.org/officeDocument/2006/relationships/image" Target="cid:b23869a713" TargetMode="External"/><Relationship Id="rId384" Type="http://schemas.openxmlformats.org/officeDocument/2006/relationships/image" Target="cid:cd6ed5f013" TargetMode="External"/><Relationship Id="rId202" Type="http://schemas.openxmlformats.org/officeDocument/2006/relationships/image" Target="cid:a60cacae13" TargetMode="External"/><Relationship Id="rId244" Type="http://schemas.openxmlformats.org/officeDocument/2006/relationships/image" Target="cid:2fee711c13" TargetMode="External"/><Relationship Id="rId39" Type="http://schemas.openxmlformats.org/officeDocument/2006/relationships/hyperlink" Target="cid:bbbaca6d2" TargetMode="External"/><Relationship Id="rId286" Type="http://schemas.openxmlformats.org/officeDocument/2006/relationships/image" Target="cid:d9df1e3413" TargetMode="External"/><Relationship Id="rId451" Type="http://schemas.openxmlformats.org/officeDocument/2006/relationships/hyperlink" Target="cid:6ea40eb12" TargetMode="External"/><Relationship Id="rId50" Type="http://schemas.openxmlformats.org/officeDocument/2006/relationships/image" Target="cid:dfd4546613" TargetMode="External"/><Relationship Id="rId104" Type="http://schemas.openxmlformats.org/officeDocument/2006/relationships/image" Target="cid:7a31edd613" TargetMode="External"/><Relationship Id="rId146" Type="http://schemas.openxmlformats.org/officeDocument/2006/relationships/image" Target="cid:e293c51913" TargetMode="External"/><Relationship Id="rId188" Type="http://schemas.openxmlformats.org/officeDocument/2006/relationships/image" Target="cid:579a7f2113" TargetMode="External"/><Relationship Id="rId311" Type="http://schemas.openxmlformats.org/officeDocument/2006/relationships/hyperlink" Target="cid:3176d9812" TargetMode="External"/><Relationship Id="rId353" Type="http://schemas.openxmlformats.org/officeDocument/2006/relationships/hyperlink" Target="cid:d12328e62" TargetMode="External"/><Relationship Id="rId395" Type="http://schemas.openxmlformats.org/officeDocument/2006/relationships/hyperlink" Target="cid:1aa77f3c2" TargetMode="External"/><Relationship Id="rId409" Type="http://schemas.openxmlformats.org/officeDocument/2006/relationships/hyperlink" Target="cid:5da2d36c2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 cstate="print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7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9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81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 cstate="print"/>
        <a:srcRect/>
        <a:stretch>
          <a:fillRect/>
        </a:stretch>
      </xdr:blipFill>
      <xdr:spPr bwMode="auto">
        <a:xfrm>
          <a:off x="19488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 cstate="print"/>
        <a:srcRect/>
        <a:stretch>
          <a:fillRect/>
        </a:stretch>
      </xdr:blipFill>
      <xdr:spPr bwMode="auto">
        <a:xfrm>
          <a:off x="20202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7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9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1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3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5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7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9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1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3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 cstate="print"/>
        <a:srcRect/>
        <a:stretch>
          <a:fillRect/>
        </a:stretch>
      </xdr:blipFill>
      <xdr:spPr bwMode="auto">
        <a:xfrm>
          <a:off x="2119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5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7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9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1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3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5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7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9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1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3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5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7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9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1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3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5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7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9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1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3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5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7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9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1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3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5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7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9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1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3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5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7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9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1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3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5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7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9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1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3" name="Picture 2" descr="cid:bb08328813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5" name="Picture 2" descr="cid:bb0a5c6213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7" name="Picture 2" descr="cid:bbbeaa0e13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9" name="Picture 2" descr="cid:c022960213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1" name="Picture 2" descr="cid:c547f7c813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3" name="Picture 2" descr="cid:d51f223613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5" name="Picture 2" descr="cid:d9df1e3413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7" name="Picture 2" descr="cid:da32c0b013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9" name="Picture 2" descr="cid:da5389d113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1" name="Picture 2" descr="cid:df11ed3b13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3" name="Picture 2" descr="cid:e43b3fc913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5" name="Picture 2" descr="cid:ea6dd08913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7" name="Picture 2" descr="cid:f8f29cbf13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9" name="Picture 2" descr="cid:fe112e9913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1" name="Picture 2" descr="cid:41f092313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3" name="Picture 2" descr="cid:858465413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5" name="Picture 2" descr="cid:da5777c13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7" name="Picture 2" descr="cid:2722c4e513">
          <a:hlinkClick xmlns:r="http://schemas.openxmlformats.org/officeDocument/2006/relationships" r:id="rId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9" name="Picture 2" descr="cid:2c47223813">
          <a:hlinkClick xmlns:r="http://schemas.openxmlformats.org/officeDocument/2006/relationships" r:id="rId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1" name="Picture 2" descr="cid:3176d9a713">
          <a:hlinkClick xmlns:r="http://schemas.openxmlformats.org/officeDocument/2006/relationships" r:id="rId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3" name="Picture 2" descr="cid:460f5a8f13">
          <a:hlinkClick xmlns:r="http://schemas.openxmlformats.org/officeDocument/2006/relationships" r:id="rId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4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5" name="Picture 2" descr="cid:5586102e13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7" name="Picture 2" descr="cid:5588ec7013">
          <a:hlinkClick xmlns:r="http://schemas.openxmlformats.org/officeDocument/2006/relationships" r:id="rId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9" name="Picture 2" descr="cid:64f5effa13">
          <a:hlinkClick xmlns:r="http://schemas.openxmlformats.org/officeDocument/2006/relationships" r:id="rId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1" name="Picture 2" descr="cid:7569af6313">
          <a:hlinkClick xmlns:r="http://schemas.openxmlformats.org/officeDocument/2006/relationships" r:id="rId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3" name="Picture 2" descr="cid:756b0d1e13">
          <a:hlinkClick xmlns:r="http://schemas.openxmlformats.org/officeDocument/2006/relationships" r:id="rId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5" name="Picture 2" descr="cid:798fde1113">
          <a:hlinkClick xmlns:r="http://schemas.openxmlformats.org/officeDocument/2006/relationships" r:id="rId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7" name="Picture 2" descr="cid:88fc8e9d13">
          <a:hlinkClick xmlns:r="http://schemas.openxmlformats.org/officeDocument/2006/relationships" r:id="rId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9" name="Picture 2" descr="cid:89dfa1d413">
          <a:hlinkClick xmlns:r="http://schemas.openxmlformats.org/officeDocument/2006/relationships" r:id="rId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1" name="Picture 2" descr="cid:8e511cc513">
          <a:hlinkClick xmlns:r="http://schemas.openxmlformats.org/officeDocument/2006/relationships" r:id="rId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3" name="Picture 2" descr="cid:934e91da13">
          <a:hlinkClick xmlns:r="http://schemas.openxmlformats.org/officeDocument/2006/relationships" r:id="rId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5" name="Picture 2" descr="cid:9876b3db13">
          <a:hlinkClick xmlns:r="http://schemas.openxmlformats.org/officeDocument/2006/relationships" r:id="rId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7" name="Picture 2" descr="cid:9d975cd113">
          <a:hlinkClick xmlns:r="http://schemas.openxmlformats.org/officeDocument/2006/relationships" r:id="rId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9" name="Picture 2" descr="cid:ad0a8bdd13">
          <a:hlinkClick xmlns:r="http://schemas.openxmlformats.org/officeDocument/2006/relationships" r:id="rId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1" name="Picture 2" descr="cid:b23869a713">
          <a:hlinkClick xmlns:r="http://schemas.openxmlformats.org/officeDocument/2006/relationships" r:id="rId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3" name="Picture 2" descr="cid:b85e625313">
          <a:hlinkClick xmlns:r="http://schemas.openxmlformats.org/officeDocument/2006/relationships" r:id="rId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5" name="Picture 2" descr="cid:bc84eb1013">
          <a:hlinkClick xmlns:r="http://schemas.openxmlformats.org/officeDocument/2006/relationships" r:id="rId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7" name="Picture 2" descr="cid:c1af07a713">
          <a:hlinkClick xmlns:r="http://schemas.openxmlformats.org/officeDocument/2006/relationships" r:id="rId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9" name="Picture 2" descr="cid:c6d730e813">
          <a:hlinkClick xmlns:r="http://schemas.openxmlformats.org/officeDocument/2006/relationships" r:id="rId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1" name="Picture 2" descr="cid:cd2d50ae13">
          <a:hlinkClick xmlns:r="http://schemas.openxmlformats.org/officeDocument/2006/relationships" r:id="rId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3" name="Picture 2" descr="cid:d123290d13">
          <a:hlinkClick xmlns:r="http://schemas.openxmlformats.org/officeDocument/2006/relationships" r:id="rId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5" name="Picture 2" descr="cid:d64e537713">
          <a:hlinkClick xmlns:r="http://schemas.openxmlformats.org/officeDocument/2006/relationships" r:id="rId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7" name="Picture 2" descr="cid:db6b853c13">
          <a:hlinkClick xmlns:r="http://schemas.openxmlformats.org/officeDocument/2006/relationships" r:id="rId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9" name="Picture 2" descr="cid:9d9114313">
          <a:hlinkClick xmlns:r="http://schemas.openxmlformats.org/officeDocument/2006/relationships" r:id="rId3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1" name="Picture 2" descr="cid:193e37f713">
          <a:hlinkClick xmlns:r="http://schemas.openxmlformats.org/officeDocument/2006/relationships" r:id="rId3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3" name="Picture 2" descr="cid:1e6ccffa13">
          <a:hlinkClick xmlns:r="http://schemas.openxmlformats.org/officeDocument/2006/relationships" r:id="rId3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5" name="Picture 2" descr="cid:238fd07013">
          <a:hlinkClick xmlns:r="http://schemas.openxmlformats.org/officeDocument/2006/relationships" r:id="rId3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7" name="Picture 2" descr="cid:29a565a913">
          <a:hlinkClick xmlns:r="http://schemas.openxmlformats.org/officeDocument/2006/relationships" r:id="rId3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9" name="Picture 2" descr="cid:2dd5453413">
          <a:hlinkClick xmlns:r="http://schemas.openxmlformats.org/officeDocument/2006/relationships" r:id="rId3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1" name="Picture 2" descr="cid:4276af6213">
          <a:hlinkClick xmlns:r="http://schemas.openxmlformats.org/officeDocument/2006/relationships" r:id="rId3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3" name="Picture 2" descr="cid:488d1ad013">
          <a:hlinkClick xmlns:r="http://schemas.openxmlformats.org/officeDocument/2006/relationships" r:id="rId3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5" name="Picture 2" descr="cid:4cbb716013">
          <a:hlinkClick xmlns:r="http://schemas.openxmlformats.org/officeDocument/2006/relationships" r:id="rId3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7" name="Picture 2" descr="cid:51e44aa513">
          <a:hlinkClick xmlns:r="http://schemas.openxmlformats.org/officeDocument/2006/relationships" r:id="rId3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9" name="Picture 2" descr="cid:b3b6d28013">
          <a:hlinkClick xmlns:r="http://schemas.openxmlformats.org/officeDocument/2006/relationships" r:id="rId3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1" name="Picture 2" descr="cid:b9568b9c13">
          <a:hlinkClick xmlns:r="http://schemas.openxmlformats.org/officeDocument/2006/relationships" r:id="rId3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3" name="Picture 2" descr="cid:cd6ed5f013">
          <a:hlinkClick xmlns:r="http://schemas.openxmlformats.org/officeDocument/2006/relationships" r:id="rId3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5" name="Picture 2" descr="cid:d80d7c7b13">
          <a:hlinkClick xmlns:r="http://schemas.openxmlformats.org/officeDocument/2006/relationships" r:id="rId3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7" name="Picture 2" descr="cid:dceb387013">
          <a:hlinkClick xmlns:r="http://schemas.openxmlformats.org/officeDocument/2006/relationships" r:id="rId3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9" name="Picture 2" descr="cid:fbcceb1413">
          <a:hlinkClick xmlns:r="http://schemas.openxmlformats.org/officeDocument/2006/relationships" r:id="rId3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1" name="Picture 2" descr="cid:ee5f6213">
          <a:hlinkClick xmlns:r="http://schemas.openxmlformats.org/officeDocument/2006/relationships" r:id="rId3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3" name="Picture 2" descr="cid:1583250013">
          <a:hlinkClick xmlns:r="http://schemas.openxmlformats.org/officeDocument/2006/relationships" r:id="rId3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5" name="Picture 2" descr="cid:1aa77f6213">
          <a:hlinkClick xmlns:r="http://schemas.openxmlformats.org/officeDocument/2006/relationships" r:id="rId3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7" name="Picture 2" descr="cid:1fd500d013">
          <a:hlinkClick xmlns:r="http://schemas.openxmlformats.org/officeDocument/2006/relationships" r:id="rId3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8" cstate="print"/>
        <a:srcRect/>
        <a:stretch>
          <a:fillRect/>
        </a:stretch>
      </xdr:blipFill>
      <xdr:spPr bwMode="auto">
        <a:xfrm>
          <a:off x="19659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9" name="Picture 2" descr="cid:25d848f913">
          <a:hlinkClick xmlns:r="http://schemas.openxmlformats.org/officeDocument/2006/relationships" r:id="rId3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1" name="Picture 2" descr="cid:3ec6719313">
          <a:hlinkClick xmlns:r="http://schemas.openxmlformats.org/officeDocument/2006/relationships" r:id="rId4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3" name="Picture 2" descr="cid:43f40bee13">
          <a:hlinkClick xmlns:r="http://schemas.openxmlformats.org/officeDocument/2006/relationships" r:id="rId4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5" name="Picture 2" descr="cid:490c124213">
          <a:hlinkClick xmlns:r="http://schemas.openxmlformats.org/officeDocument/2006/relationships" r:id="rId4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7" name="Picture 2" descr="cid:4e312dcc13">
          <a:hlinkClick xmlns:r="http://schemas.openxmlformats.org/officeDocument/2006/relationships" r:id="rId4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9" name="Picture 2" descr="cid:5da2d39113">
          <a:hlinkClick xmlns:r="http://schemas.openxmlformats.org/officeDocument/2006/relationships" r:id="rId4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1" name="Picture 2" descr="cid:62c6dea613">
          <a:hlinkClick xmlns:r="http://schemas.openxmlformats.org/officeDocument/2006/relationships" r:id="rId4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3" name="Picture 2" descr="cid:67f5eab413">
          <a:hlinkClick xmlns:r="http://schemas.openxmlformats.org/officeDocument/2006/relationships" r:id="rId4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5" name="Picture 2" descr="cid:723dedcb13">
          <a:hlinkClick xmlns:r="http://schemas.openxmlformats.org/officeDocument/2006/relationships" r:id="rId4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7" name="Picture 2" descr="cid:81b7b22f13">
          <a:hlinkClick xmlns:r="http://schemas.openxmlformats.org/officeDocument/2006/relationships" r:id="rId4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9" name="Picture 2" descr="cid:87b1653313">
          <a:hlinkClick xmlns:r="http://schemas.openxmlformats.org/officeDocument/2006/relationships" r:id="rId4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1" name="Picture 2" descr="cid:8c0050da13">
          <a:hlinkClick xmlns:r="http://schemas.openxmlformats.org/officeDocument/2006/relationships" r:id="rId4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3" name="Picture 2" descr="cid:91324cd513">
          <a:hlinkClick xmlns:r="http://schemas.openxmlformats.org/officeDocument/2006/relationships" r:id="rId4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5" name="Picture 2" descr="cid:964fe90e13">
          <a:hlinkClick xmlns:r="http://schemas.openxmlformats.org/officeDocument/2006/relationships" r:id="rId4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7" name="Picture 2" descr="cid:a5bfdea013">
          <a:hlinkClick xmlns:r="http://schemas.openxmlformats.org/officeDocument/2006/relationships" r:id="rId4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9" name="Picture 2" descr="cid:ac0c2b5813">
          <a:hlinkClick xmlns:r="http://schemas.openxmlformats.org/officeDocument/2006/relationships" r:id="rId4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1" name="Picture 2" descr="cid:b011a0c113">
          <a:hlinkClick xmlns:r="http://schemas.openxmlformats.org/officeDocument/2006/relationships" r:id="rId4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3" name="Picture 2" descr="cid:c4a27cc213">
          <a:hlinkClick xmlns:r="http://schemas.openxmlformats.org/officeDocument/2006/relationships" r:id="rId4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5" name="Picture 2" descr="cid:c9d21daa13">
          <a:hlinkClick xmlns:r="http://schemas.openxmlformats.org/officeDocument/2006/relationships" r:id="rId4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7" name="Picture 2" descr="cid:cef11cb313">
          <a:hlinkClick xmlns:r="http://schemas.openxmlformats.org/officeDocument/2006/relationships" r:id="rId4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9" name="Picture 2" descr="cid:d41961ac13">
          <a:hlinkClick xmlns:r="http://schemas.openxmlformats.org/officeDocument/2006/relationships" r:id="rId4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1" name="Picture 2" descr="cid:d943ccea13">
          <a:hlinkClick xmlns:r="http://schemas.openxmlformats.org/officeDocument/2006/relationships" r:id="rId4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3" name="Picture 2" descr="cid:de6f2c0e13">
          <a:hlinkClick xmlns:r="http://schemas.openxmlformats.org/officeDocument/2006/relationships" r:id="rId4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5" name="Picture 2" descr="cid:edd0fa3b13">
          <a:hlinkClick xmlns:r="http://schemas.openxmlformats.org/officeDocument/2006/relationships" r:id="rId4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7" name="Picture 2" descr="cid:f3fbac1e13">
          <a:hlinkClick xmlns:r="http://schemas.openxmlformats.org/officeDocument/2006/relationships" r:id="rId4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9" name="Picture 2" descr="cid:698b158313">
          <a:hlinkClick xmlns:r="http://schemas.openxmlformats.org/officeDocument/2006/relationships" r:id="rId4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1" name="Picture 2" descr="cid:6ea40ed913">
          <a:hlinkClick xmlns:r="http://schemas.openxmlformats.org/officeDocument/2006/relationships" r:id="rId4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3" name="Picture 2" descr="cid:7e78fe6c13">
          <a:hlinkClick xmlns:r="http://schemas.openxmlformats.org/officeDocument/2006/relationships" r:id="rId4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5" name="Picture 2" descr="cid:22e6a30d13">
          <a:hlinkClick xmlns:r="http://schemas.openxmlformats.org/officeDocument/2006/relationships" r:id="rId4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40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N13" sqref="N13"/>
    </sheetView>
  </sheetViews>
  <sheetFormatPr defaultRowHeight="11.25" x14ac:dyDescent="0.15"/>
  <cols>
    <col min="1" max="1" width="7.75" style="1" customWidth="1"/>
    <col min="2" max="2" width="4.5" style="4" bestFit="1" customWidth="1"/>
    <col min="3" max="4" width="9" style="1"/>
    <col min="5" max="5" width="10.5" style="1" bestFit="1" customWidth="1"/>
    <col min="6" max="6" width="13.625" style="26" bestFit="1" customWidth="1"/>
    <col min="7" max="7" width="14.125" style="1" bestFit="1" customWidth="1"/>
    <col min="8" max="8" width="11.75" style="26" bestFit="1" customWidth="1"/>
    <col min="9" max="9" width="9.75" style="2" bestFit="1" customWidth="1"/>
    <col min="10" max="10" width="12.75" style="2" bestFit="1" customWidth="1"/>
    <col min="11" max="12" width="9.75" style="2" bestFit="1" customWidth="1"/>
    <col min="13" max="16384" width="9" style="1"/>
  </cols>
  <sheetData>
    <row r="1" spans="1:13" x14ac:dyDescent="0.2">
      <c r="A1" s="5"/>
      <c r="B1" s="6"/>
      <c r="C1" s="7"/>
      <c r="D1" s="8"/>
      <c r="E1" s="9" t="s">
        <v>0</v>
      </c>
      <c r="F1" s="23" t="s">
        <v>1</v>
      </c>
      <c r="G1" s="10" t="s">
        <v>44</v>
      </c>
      <c r="H1" s="23" t="s">
        <v>2</v>
      </c>
      <c r="I1" s="17" t="s">
        <v>42</v>
      </c>
      <c r="J1" s="18" t="s">
        <v>43</v>
      </c>
      <c r="K1" s="19" t="s">
        <v>45</v>
      </c>
      <c r="L1" s="19" t="s">
        <v>46</v>
      </c>
    </row>
    <row r="2" spans="1:13" x14ac:dyDescent="0.15">
      <c r="A2" s="11" t="s">
        <v>3</v>
      </c>
      <c r="B2" s="12"/>
      <c r="C2" s="39" t="s">
        <v>4</v>
      </c>
      <c r="D2" s="39"/>
      <c r="E2" s="13"/>
      <c r="F2" s="24"/>
      <c r="G2" s="14"/>
      <c r="H2" s="24"/>
      <c r="I2" s="20"/>
      <c r="J2" s="21"/>
      <c r="K2" s="22"/>
      <c r="L2" s="22"/>
    </row>
    <row r="3" spans="1:13" x14ac:dyDescent="0.15">
      <c r="A3" s="40" t="s">
        <v>5</v>
      </c>
      <c r="B3" s="40"/>
      <c r="C3" s="40"/>
      <c r="D3" s="40"/>
      <c r="E3" s="15">
        <f>RA!D7</f>
        <v>40732947.167199999</v>
      </c>
      <c r="F3" s="25">
        <f>RA!I7</f>
        <v>1484296.9763</v>
      </c>
      <c r="G3" s="16">
        <f>E3-F3</f>
        <v>39248650.190899998</v>
      </c>
      <c r="H3" s="27">
        <f>RA!J7</f>
        <v>3.6439714764740199</v>
      </c>
      <c r="I3" s="20">
        <f>SUM(I4:I40)</f>
        <v>40732954.473855413</v>
      </c>
      <c r="J3" s="21">
        <f>SUM(J4:J40)</f>
        <v>39248650.175239198</v>
      </c>
      <c r="K3" s="22">
        <f>E3-I3</f>
        <v>-7.3066554144024849</v>
      </c>
      <c r="L3" s="22">
        <f>G3-J3</f>
        <v>1.5660800039768219E-2</v>
      </c>
    </row>
    <row r="4" spans="1:13" x14ac:dyDescent="0.15">
      <c r="A4" s="41">
        <f>RA!A8</f>
        <v>41889</v>
      </c>
      <c r="B4" s="12">
        <v>12</v>
      </c>
      <c r="C4" s="38" t="s">
        <v>6</v>
      </c>
      <c r="D4" s="38"/>
      <c r="E4" s="15">
        <f>VLOOKUP(C4,RA!B8:D39,3,0)</f>
        <v>1540232.2494000001</v>
      </c>
      <c r="F4" s="25">
        <f>VLOOKUP(C4,RA!B8:I43,8,0)</f>
        <v>69212.050399999993</v>
      </c>
      <c r="G4" s="16">
        <f t="shared" ref="G4:G40" si="0">E4-F4</f>
        <v>1471020.199</v>
      </c>
      <c r="H4" s="27">
        <f>RA!J8</f>
        <v>4.4936112996570303</v>
      </c>
      <c r="I4" s="20">
        <f>VLOOKUP(B4,RMS!B:D,3,FALSE)</f>
        <v>1540233.5436974401</v>
      </c>
      <c r="J4" s="21">
        <f>VLOOKUP(B4,RMS!B:E,4,FALSE)</f>
        <v>1471020.2105376101</v>
      </c>
      <c r="K4" s="22">
        <f t="shared" ref="K4:K40" si="1">E4-I4</f>
        <v>-1.2942974399775267</v>
      </c>
      <c r="L4" s="22">
        <f t="shared" ref="L4:L40" si="2">G4-J4</f>
        <v>-1.1537610087543726E-2</v>
      </c>
    </row>
    <row r="5" spans="1:13" x14ac:dyDescent="0.15">
      <c r="A5" s="41"/>
      <c r="B5" s="12">
        <v>13</v>
      </c>
      <c r="C5" s="38" t="s">
        <v>7</v>
      </c>
      <c r="D5" s="38"/>
      <c r="E5" s="15">
        <f>VLOOKUP(C5,RA!B8:D40,3,0)</f>
        <v>190704.33100000001</v>
      </c>
      <c r="F5" s="25">
        <f>VLOOKUP(C5,RA!B9:I44,8,0)</f>
        <v>41473.560599999997</v>
      </c>
      <c r="G5" s="16">
        <f t="shared" si="0"/>
        <v>149230.77040000001</v>
      </c>
      <c r="H5" s="27">
        <f>RA!J9</f>
        <v>21.7475714277302</v>
      </c>
      <c r="I5" s="20">
        <f>VLOOKUP(B5,RMS!B:D,3,FALSE)</f>
        <v>190704.43544328</v>
      </c>
      <c r="J5" s="21">
        <f>VLOOKUP(B5,RMS!B:E,4,FALSE)</f>
        <v>149230.79707514599</v>
      </c>
      <c r="K5" s="22">
        <f t="shared" si="1"/>
        <v>-0.10444327999721281</v>
      </c>
      <c r="L5" s="22">
        <f t="shared" si="2"/>
        <v>-2.667514598579146E-2</v>
      </c>
      <c r="M5" s="36"/>
    </row>
    <row r="6" spans="1:13" x14ac:dyDescent="0.15">
      <c r="A6" s="41"/>
      <c r="B6" s="12">
        <v>14</v>
      </c>
      <c r="C6" s="38" t="s">
        <v>8</v>
      </c>
      <c r="D6" s="38"/>
      <c r="E6" s="15">
        <f>VLOOKUP(C6,RA!B10:D41,3,0)</f>
        <v>259837.30009999999</v>
      </c>
      <c r="F6" s="25">
        <f>VLOOKUP(C6,RA!B10:I45,8,0)</f>
        <v>61928.05</v>
      </c>
      <c r="G6" s="16">
        <f t="shared" si="0"/>
        <v>197909.2501</v>
      </c>
      <c r="H6" s="27">
        <f>RA!J10</f>
        <v>23.833394965298101</v>
      </c>
      <c r="I6" s="20">
        <f>VLOOKUP(B6,RMS!B:D,3,FALSE)</f>
        <v>259840.65441965801</v>
      </c>
      <c r="J6" s="21">
        <f>VLOOKUP(B6,RMS!B:E,4,FALSE)</f>
        <v>197909.25112051301</v>
      </c>
      <c r="K6" s="22">
        <f t="shared" si="1"/>
        <v>-3.354319658013992</v>
      </c>
      <c r="L6" s="22">
        <f t="shared" si="2"/>
        <v>-1.0205130092799664E-3</v>
      </c>
      <c r="M6" s="36"/>
    </row>
    <row r="7" spans="1:13" x14ac:dyDescent="0.15">
      <c r="A7" s="41"/>
      <c r="B7" s="12">
        <v>15</v>
      </c>
      <c r="C7" s="38" t="s">
        <v>9</v>
      </c>
      <c r="D7" s="38"/>
      <c r="E7" s="15">
        <f>VLOOKUP(C7,RA!B10:D42,3,0)</f>
        <v>80583.751600000003</v>
      </c>
      <c r="F7" s="25">
        <f>VLOOKUP(C7,RA!B11:I46,8,0)</f>
        <v>17368.0049</v>
      </c>
      <c r="G7" s="16">
        <f t="shared" si="0"/>
        <v>63215.746700000003</v>
      </c>
      <c r="H7" s="27">
        <f>RA!J11</f>
        <v>21.552738058425199</v>
      </c>
      <c r="I7" s="20">
        <f>VLOOKUP(B7,RMS!B:D,3,FALSE)</f>
        <v>80583.801937606797</v>
      </c>
      <c r="J7" s="21">
        <f>VLOOKUP(B7,RMS!B:E,4,FALSE)</f>
        <v>63215.746948717897</v>
      </c>
      <c r="K7" s="22">
        <f t="shared" si="1"/>
        <v>-5.0337606793618761E-2</v>
      </c>
      <c r="L7" s="22">
        <f t="shared" si="2"/>
        <v>-2.4871789355529472E-4</v>
      </c>
      <c r="M7" s="36"/>
    </row>
    <row r="8" spans="1:13" x14ac:dyDescent="0.15">
      <c r="A8" s="41"/>
      <c r="B8" s="12">
        <v>16</v>
      </c>
      <c r="C8" s="38" t="s">
        <v>10</v>
      </c>
      <c r="D8" s="38"/>
      <c r="E8" s="15">
        <f>VLOOKUP(C8,RA!B12:D43,3,0)</f>
        <v>435622.61349999998</v>
      </c>
      <c r="F8" s="25">
        <f>VLOOKUP(C8,RA!B12:I47,8,0)</f>
        <v>8366.9699000000001</v>
      </c>
      <c r="G8" s="16">
        <f t="shared" si="0"/>
        <v>427255.64359999995</v>
      </c>
      <c r="H8" s="27">
        <f>RA!J12</f>
        <v>1.92069227829469</v>
      </c>
      <c r="I8" s="20">
        <f>VLOOKUP(B8,RMS!B:D,3,FALSE)</f>
        <v>435622.58312136802</v>
      </c>
      <c r="J8" s="21">
        <f>VLOOKUP(B8,RMS!B:E,4,FALSE)</f>
        <v>427255.64372734999</v>
      </c>
      <c r="K8" s="22">
        <f t="shared" si="1"/>
        <v>3.0378631956409663E-2</v>
      </c>
      <c r="L8" s="22">
        <f t="shared" si="2"/>
        <v>-1.2735003838315606E-4</v>
      </c>
      <c r="M8" s="36"/>
    </row>
    <row r="9" spans="1:13" x14ac:dyDescent="0.15">
      <c r="A9" s="41"/>
      <c r="B9" s="12">
        <v>17</v>
      </c>
      <c r="C9" s="38" t="s">
        <v>11</v>
      </c>
      <c r="D9" s="38"/>
      <c r="E9" s="15">
        <f>VLOOKUP(C9,RA!B12:D44,3,0)</f>
        <v>448516.87209999998</v>
      </c>
      <c r="F9" s="25">
        <f>VLOOKUP(C9,RA!B13:I48,8,0)</f>
        <v>86358.892300000007</v>
      </c>
      <c r="G9" s="16">
        <f t="shared" si="0"/>
        <v>362157.97979999997</v>
      </c>
      <c r="H9" s="27">
        <f>RA!J13</f>
        <v>19.254324122894001</v>
      </c>
      <c r="I9" s="20">
        <f>VLOOKUP(B9,RMS!B:D,3,FALSE)</f>
        <v>448517.27017008502</v>
      </c>
      <c r="J9" s="21">
        <f>VLOOKUP(B9,RMS!B:E,4,FALSE)</f>
        <v>362157.97901282099</v>
      </c>
      <c r="K9" s="22">
        <f t="shared" si="1"/>
        <v>-0.398070085037034</v>
      </c>
      <c r="L9" s="22">
        <f t="shared" si="2"/>
        <v>7.8717898577451706E-4</v>
      </c>
      <c r="M9" s="36"/>
    </row>
    <row r="10" spans="1:13" x14ac:dyDescent="0.15">
      <c r="A10" s="41"/>
      <c r="B10" s="12">
        <v>18</v>
      </c>
      <c r="C10" s="38" t="s">
        <v>12</v>
      </c>
      <c r="D10" s="38"/>
      <c r="E10" s="15">
        <f>VLOOKUP(C10,RA!B14:D45,3,0)</f>
        <v>229250.13380000001</v>
      </c>
      <c r="F10" s="25">
        <f>VLOOKUP(C10,RA!B14:I49,8,0)</f>
        <v>28658.320599999999</v>
      </c>
      <c r="G10" s="16">
        <f t="shared" si="0"/>
        <v>200591.8132</v>
      </c>
      <c r="H10" s="27">
        <f>RA!J14</f>
        <v>12.5008959100551</v>
      </c>
      <c r="I10" s="20">
        <f>VLOOKUP(B10,RMS!B:D,3,FALSE)</f>
        <v>229250.143673504</v>
      </c>
      <c r="J10" s="21">
        <f>VLOOKUP(B10,RMS!B:E,4,FALSE)</f>
        <v>200591.81991196601</v>
      </c>
      <c r="K10" s="22">
        <f t="shared" si="1"/>
        <v>-9.8735039937309921E-3</v>
      </c>
      <c r="L10" s="22">
        <f t="shared" si="2"/>
        <v>-6.7119660088792443E-3</v>
      </c>
      <c r="M10" s="36"/>
    </row>
    <row r="11" spans="1:13" x14ac:dyDescent="0.15">
      <c r="A11" s="41"/>
      <c r="B11" s="12">
        <v>19</v>
      </c>
      <c r="C11" s="38" t="s">
        <v>13</v>
      </c>
      <c r="D11" s="38"/>
      <c r="E11" s="15">
        <f>VLOOKUP(C11,RA!B14:D46,3,0)</f>
        <v>157624.5013</v>
      </c>
      <c r="F11" s="25">
        <f>VLOOKUP(C11,RA!B15:I50,8,0)</f>
        <v>17391.937000000002</v>
      </c>
      <c r="G11" s="16">
        <f t="shared" si="0"/>
        <v>140232.5643</v>
      </c>
      <c r="H11" s="27">
        <f>RA!J15</f>
        <v>11.0337776529416</v>
      </c>
      <c r="I11" s="20">
        <f>VLOOKUP(B11,RMS!B:D,3,FALSE)</f>
        <v>157624.60388376101</v>
      </c>
      <c r="J11" s="21">
        <f>VLOOKUP(B11,RMS!B:E,4,FALSE)</f>
        <v>140232.567161538</v>
      </c>
      <c r="K11" s="22">
        <f t="shared" si="1"/>
        <v>-0.10258376100682653</v>
      </c>
      <c r="L11" s="22">
        <f t="shared" si="2"/>
        <v>-2.8615379997063428E-3</v>
      </c>
      <c r="M11" s="36"/>
    </row>
    <row r="12" spans="1:13" x14ac:dyDescent="0.15">
      <c r="A12" s="41"/>
      <c r="B12" s="12">
        <v>21</v>
      </c>
      <c r="C12" s="38" t="s">
        <v>14</v>
      </c>
      <c r="D12" s="38"/>
      <c r="E12" s="15">
        <f>VLOOKUP(C12,RA!B16:D47,3,0)</f>
        <v>2748315.3547</v>
      </c>
      <c r="F12" s="25">
        <f>VLOOKUP(C12,RA!B16:I51,8,0)</f>
        <v>15744.5496</v>
      </c>
      <c r="G12" s="16">
        <f t="shared" si="0"/>
        <v>2732570.8051</v>
      </c>
      <c r="H12" s="27">
        <f>RA!J16</f>
        <v>0.57288002168581698</v>
      </c>
      <c r="I12" s="20">
        <f>VLOOKUP(B12,RMS!B:D,3,FALSE)</f>
        <v>2748314.6916</v>
      </c>
      <c r="J12" s="21">
        <f>VLOOKUP(B12,RMS!B:E,4,FALSE)</f>
        <v>2732570.8051</v>
      </c>
      <c r="K12" s="22">
        <f t="shared" si="1"/>
        <v>0.66310000000521541</v>
      </c>
      <c r="L12" s="22">
        <f t="shared" si="2"/>
        <v>0</v>
      </c>
      <c r="M12" s="36"/>
    </row>
    <row r="13" spans="1:13" x14ac:dyDescent="0.15">
      <c r="A13" s="41"/>
      <c r="B13" s="12">
        <v>22</v>
      </c>
      <c r="C13" s="38" t="s">
        <v>15</v>
      </c>
      <c r="D13" s="38"/>
      <c r="E13" s="15">
        <f>VLOOKUP(C13,RA!B16:D48,3,0)</f>
        <v>9055857.7938000001</v>
      </c>
      <c r="F13" s="25">
        <f>VLOOKUP(C13,RA!B17:I52,8,0)</f>
        <v>-1058445.4265999999</v>
      </c>
      <c r="G13" s="16">
        <f t="shared" si="0"/>
        <v>10114303.2204</v>
      </c>
      <c r="H13" s="27">
        <f>RA!J17</f>
        <v>-11.6879643066464</v>
      </c>
      <c r="I13" s="20">
        <f>VLOOKUP(B13,RMS!B:D,3,FALSE)</f>
        <v>9055857.8204598296</v>
      </c>
      <c r="J13" s="21">
        <f>VLOOKUP(B13,RMS!B:E,4,FALSE)</f>
        <v>10114303.2549778</v>
      </c>
      <c r="K13" s="22">
        <f t="shared" si="1"/>
        <v>-2.6659829542040825E-2</v>
      </c>
      <c r="L13" s="22">
        <f t="shared" si="2"/>
        <v>-3.4577799960970879E-2</v>
      </c>
      <c r="M13" s="36"/>
    </row>
    <row r="14" spans="1:13" x14ac:dyDescent="0.15">
      <c r="A14" s="41"/>
      <c r="B14" s="12">
        <v>23</v>
      </c>
      <c r="C14" s="38" t="s">
        <v>16</v>
      </c>
      <c r="D14" s="38"/>
      <c r="E14" s="15">
        <f>VLOOKUP(C14,RA!B18:D49,3,0)</f>
        <v>2842237.1727</v>
      </c>
      <c r="F14" s="25">
        <f>VLOOKUP(C14,RA!B18:I53,8,0)</f>
        <v>424311.93150000001</v>
      </c>
      <c r="G14" s="16">
        <f t="shared" si="0"/>
        <v>2417925.2412</v>
      </c>
      <c r="H14" s="27">
        <f>RA!J18</f>
        <v>14.9288010013929</v>
      </c>
      <c r="I14" s="20">
        <f>VLOOKUP(B14,RMS!B:D,3,FALSE)</f>
        <v>2842237.5270085498</v>
      </c>
      <c r="J14" s="21">
        <f>VLOOKUP(B14,RMS!B:E,4,FALSE)</f>
        <v>2417925.2081905999</v>
      </c>
      <c r="K14" s="22">
        <f t="shared" si="1"/>
        <v>-0.35430854978039861</v>
      </c>
      <c r="L14" s="22">
        <f t="shared" si="2"/>
        <v>3.3009400125592947E-2</v>
      </c>
      <c r="M14" s="36"/>
    </row>
    <row r="15" spans="1:13" x14ac:dyDescent="0.15">
      <c r="A15" s="41"/>
      <c r="B15" s="12">
        <v>24</v>
      </c>
      <c r="C15" s="38" t="s">
        <v>17</v>
      </c>
      <c r="D15" s="38"/>
      <c r="E15" s="15">
        <f>VLOOKUP(C15,RA!B18:D50,3,0)</f>
        <v>1314412.1028</v>
      </c>
      <c r="F15" s="25">
        <f>VLOOKUP(C15,RA!B19:I54,8,0)</f>
        <v>70281.425199999998</v>
      </c>
      <c r="G15" s="16">
        <f t="shared" si="0"/>
        <v>1244130.6776000001</v>
      </c>
      <c r="H15" s="27">
        <f>RA!J19</f>
        <v>5.3469855496829704</v>
      </c>
      <c r="I15" s="20">
        <f>VLOOKUP(B15,RMS!B:D,3,FALSE)</f>
        <v>1314412.2724076901</v>
      </c>
      <c r="J15" s="21">
        <f>VLOOKUP(B15,RMS!B:E,4,FALSE)</f>
        <v>1244130.6788735001</v>
      </c>
      <c r="K15" s="22">
        <f t="shared" si="1"/>
        <v>-0.16960769006982446</v>
      </c>
      <c r="L15" s="22">
        <f t="shared" si="2"/>
        <v>-1.2735000345855951E-3</v>
      </c>
      <c r="M15" s="36"/>
    </row>
    <row r="16" spans="1:13" x14ac:dyDescent="0.15">
      <c r="A16" s="41"/>
      <c r="B16" s="12">
        <v>25</v>
      </c>
      <c r="C16" s="38" t="s">
        <v>18</v>
      </c>
      <c r="D16" s="38"/>
      <c r="E16" s="15">
        <f>VLOOKUP(C16,RA!B20:D51,3,0)</f>
        <v>2044134.7531999999</v>
      </c>
      <c r="F16" s="25">
        <f>VLOOKUP(C16,RA!B20:I55,8,0)</f>
        <v>110395.5632</v>
      </c>
      <c r="G16" s="16">
        <f t="shared" si="0"/>
        <v>1933739.19</v>
      </c>
      <c r="H16" s="27">
        <f>RA!J20</f>
        <v>5.4006010624877199</v>
      </c>
      <c r="I16" s="20">
        <f>VLOOKUP(B16,RMS!B:D,3,FALSE)</f>
        <v>2044134.4929</v>
      </c>
      <c r="J16" s="21">
        <f>VLOOKUP(B16,RMS!B:E,4,FALSE)</f>
        <v>1933739.19</v>
      </c>
      <c r="K16" s="22">
        <f t="shared" si="1"/>
        <v>0.2602999999653548</v>
      </c>
      <c r="L16" s="22">
        <f t="shared" si="2"/>
        <v>0</v>
      </c>
      <c r="M16" s="36"/>
    </row>
    <row r="17" spans="1:13" x14ac:dyDescent="0.15">
      <c r="A17" s="41"/>
      <c r="B17" s="12">
        <v>26</v>
      </c>
      <c r="C17" s="38" t="s">
        <v>19</v>
      </c>
      <c r="D17" s="38"/>
      <c r="E17" s="15">
        <f>VLOOKUP(C17,RA!B20:D52,3,0)</f>
        <v>567007.06090000004</v>
      </c>
      <c r="F17" s="25">
        <f>VLOOKUP(C17,RA!B21:I56,8,0)</f>
        <v>64688.092499999999</v>
      </c>
      <c r="G17" s="16">
        <f t="shared" si="0"/>
        <v>502318.96840000001</v>
      </c>
      <c r="H17" s="27">
        <f>RA!J21</f>
        <v>11.40869258265</v>
      </c>
      <c r="I17" s="20">
        <f>VLOOKUP(B17,RMS!B:D,3,FALSE)</f>
        <v>567006.85388580302</v>
      </c>
      <c r="J17" s="21">
        <f>VLOOKUP(B17,RMS!B:E,4,FALSE)</f>
        <v>502318.96786435199</v>
      </c>
      <c r="K17" s="22">
        <f t="shared" si="1"/>
        <v>0.2070141970179975</v>
      </c>
      <c r="L17" s="22">
        <f t="shared" si="2"/>
        <v>5.3564802510663867E-4</v>
      </c>
      <c r="M17" s="36"/>
    </row>
    <row r="18" spans="1:13" x14ac:dyDescent="0.15">
      <c r="A18" s="41"/>
      <c r="B18" s="12">
        <v>27</v>
      </c>
      <c r="C18" s="38" t="s">
        <v>20</v>
      </c>
      <c r="D18" s="38"/>
      <c r="E18" s="15">
        <f>VLOOKUP(C18,RA!B22:D53,3,0)</f>
        <v>1937277.2683999999</v>
      </c>
      <c r="F18" s="25">
        <f>VLOOKUP(C18,RA!B22:I57,8,0)</f>
        <v>179631.57070000001</v>
      </c>
      <c r="G18" s="16">
        <f t="shared" si="0"/>
        <v>1757645.6976999999</v>
      </c>
      <c r="H18" s="27">
        <f>RA!J22</f>
        <v>9.2723728105454892</v>
      </c>
      <c r="I18" s="20">
        <f>VLOOKUP(B18,RMS!B:D,3,FALSE)</f>
        <v>1937278.3522999999</v>
      </c>
      <c r="J18" s="21">
        <f>VLOOKUP(B18,RMS!B:E,4,FALSE)</f>
        <v>1757645.7006999999</v>
      </c>
      <c r="K18" s="22">
        <f t="shared" si="1"/>
        <v>-1.0838999999687076</v>
      </c>
      <c r="L18" s="22">
        <f t="shared" si="2"/>
        <v>-3.0000000260770321E-3</v>
      </c>
      <c r="M18" s="36"/>
    </row>
    <row r="19" spans="1:13" x14ac:dyDescent="0.15">
      <c r="A19" s="41"/>
      <c r="B19" s="12">
        <v>29</v>
      </c>
      <c r="C19" s="38" t="s">
        <v>21</v>
      </c>
      <c r="D19" s="38"/>
      <c r="E19" s="15">
        <f>VLOOKUP(C19,RA!B22:D54,3,0)</f>
        <v>4304621.8145000003</v>
      </c>
      <c r="F19" s="25">
        <f>VLOOKUP(C19,RA!B23:I58,8,0)</f>
        <v>286288.05219999998</v>
      </c>
      <c r="G19" s="16">
        <f t="shared" si="0"/>
        <v>4018333.7623000005</v>
      </c>
      <c r="H19" s="27">
        <f>RA!J23</f>
        <v>6.6507132226028904</v>
      </c>
      <c r="I19" s="20">
        <f>VLOOKUP(B19,RMS!B:D,3,FALSE)</f>
        <v>4304623.8362854701</v>
      </c>
      <c r="J19" s="21">
        <f>VLOOKUP(B19,RMS!B:E,4,FALSE)</f>
        <v>4018333.8253854699</v>
      </c>
      <c r="K19" s="22">
        <f t="shared" si="1"/>
        <v>-2.021785469725728</v>
      </c>
      <c r="L19" s="22">
        <f t="shared" si="2"/>
        <v>-6.3085469417273998E-2</v>
      </c>
      <c r="M19" s="36"/>
    </row>
    <row r="20" spans="1:13" x14ac:dyDescent="0.15">
      <c r="A20" s="41"/>
      <c r="B20" s="12">
        <v>31</v>
      </c>
      <c r="C20" s="38" t="s">
        <v>22</v>
      </c>
      <c r="D20" s="38"/>
      <c r="E20" s="15">
        <f>VLOOKUP(C20,RA!B24:D55,3,0)</f>
        <v>742667.80570000003</v>
      </c>
      <c r="F20" s="25">
        <f>VLOOKUP(C20,RA!B24:I59,8,0)</f>
        <v>117026.8548</v>
      </c>
      <c r="G20" s="16">
        <f t="shared" si="0"/>
        <v>625640.95090000005</v>
      </c>
      <c r="H20" s="27">
        <f>RA!J24</f>
        <v>15.757631326121199</v>
      </c>
      <c r="I20" s="20">
        <f>VLOOKUP(B20,RMS!B:D,3,FALSE)</f>
        <v>742667.979303653</v>
      </c>
      <c r="J20" s="21">
        <f>VLOOKUP(B20,RMS!B:E,4,FALSE)</f>
        <v>625640.93545887701</v>
      </c>
      <c r="K20" s="22">
        <f t="shared" si="1"/>
        <v>-0.1736036529764533</v>
      </c>
      <c r="L20" s="22">
        <f t="shared" si="2"/>
        <v>1.5441123046912253E-2</v>
      </c>
      <c r="M20" s="36"/>
    </row>
    <row r="21" spans="1:13" x14ac:dyDescent="0.15">
      <c r="A21" s="41"/>
      <c r="B21" s="12">
        <v>32</v>
      </c>
      <c r="C21" s="38" t="s">
        <v>23</v>
      </c>
      <c r="D21" s="38"/>
      <c r="E21" s="15">
        <f>VLOOKUP(C21,RA!B24:D56,3,0)</f>
        <v>684666.57149999996</v>
      </c>
      <c r="F21" s="25">
        <f>VLOOKUP(C21,RA!B25:I60,8,0)</f>
        <v>48783.632100000003</v>
      </c>
      <c r="G21" s="16">
        <f t="shared" si="0"/>
        <v>635882.93939999992</v>
      </c>
      <c r="H21" s="27">
        <f>RA!J25</f>
        <v>7.1251663409128501</v>
      </c>
      <c r="I21" s="20">
        <f>VLOOKUP(B21,RMS!B:D,3,FALSE)</f>
        <v>684666.58249306399</v>
      </c>
      <c r="J21" s="21">
        <f>VLOOKUP(B21,RMS!B:E,4,FALSE)</f>
        <v>635882.93466276804</v>
      </c>
      <c r="K21" s="22">
        <f t="shared" si="1"/>
        <v>-1.0993064031936228E-2</v>
      </c>
      <c r="L21" s="22">
        <f t="shared" si="2"/>
        <v>4.7372318804264069E-3</v>
      </c>
      <c r="M21" s="36"/>
    </row>
    <row r="22" spans="1:13" x14ac:dyDescent="0.15">
      <c r="A22" s="41"/>
      <c r="B22" s="12">
        <v>33</v>
      </c>
      <c r="C22" s="38" t="s">
        <v>24</v>
      </c>
      <c r="D22" s="38"/>
      <c r="E22" s="15">
        <f>VLOOKUP(C22,RA!B26:D57,3,0)</f>
        <v>762576.11060000001</v>
      </c>
      <c r="F22" s="25">
        <f>VLOOKUP(C22,RA!B26:I61,8,0)</f>
        <v>144456.43229999999</v>
      </c>
      <c r="G22" s="16">
        <f t="shared" si="0"/>
        <v>618119.67830000003</v>
      </c>
      <c r="H22" s="27">
        <f>RA!J26</f>
        <v>18.943215017100499</v>
      </c>
      <c r="I22" s="20">
        <f>VLOOKUP(B22,RMS!B:D,3,FALSE)</f>
        <v>762576.13032611005</v>
      </c>
      <c r="J22" s="21">
        <f>VLOOKUP(B22,RMS!B:E,4,FALSE)</f>
        <v>618119.69417829998</v>
      </c>
      <c r="K22" s="22">
        <f t="shared" si="1"/>
        <v>-1.9726110040210187E-2</v>
      </c>
      <c r="L22" s="22">
        <f t="shared" si="2"/>
        <v>-1.58782999496907E-2</v>
      </c>
      <c r="M22" s="36"/>
    </row>
    <row r="23" spans="1:13" x14ac:dyDescent="0.15">
      <c r="A23" s="41"/>
      <c r="B23" s="12">
        <v>34</v>
      </c>
      <c r="C23" s="38" t="s">
        <v>25</v>
      </c>
      <c r="D23" s="38"/>
      <c r="E23" s="15">
        <f>VLOOKUP(C23,RA!B26:D58,3,0)</f>
        <v>987697.79630000005</v>
      </c>
      <c r="F23" s="25">
        <f>VLOOKUP(C23,RA!B27:I62,8,0)</f>
        <v>160952.85949999999</v>
      </c>
      <c r="G23" s="16">
        <f t="shared" si="0"/>
        <v>826744.93680000002</v>
      </c>
      <c r="H23" s="27">
        <f>RA!J27</f>
        <v>16.2957597053414</v>
      </c>
      <c r="I23" s="20">
        <f>VLOOKUP(B23,RMS!B:D,3,FALSE)</f>
        <v>987697.25025293103</v>
      </c>
      <c r="J23" s="21">
        <f>VLOOKUP(B23,RMS!B:E,4,FALSE)</f>
        <v>826744.94728363701</v>
      </c>
      <c r="K23" s="22">
        <f t="shared" si="1"/>
        <v>0.54604706901591271</v>
      </c>
      <c r="L23" s="22">
        <f t="shared" si="2"/>
        <v>-1.0483636986464262E-2</v>
      </c>
      <c r="M23" s="36"/>
    </row>
    <row r="24" spans="1:13" x14ac:dyDescent="0.15">
      <c r="A24" s="41"/>
      <c r="B24" s="12">
        <v>35</v>
      </c>
      <c r="C24" s="38" t="s">
        <v>26</v>
      </c>
      <c r="D24" s="38"/>
      <c r="E24" s="15">
        <f>VLOOKUP(C24,RA!B28:D59,3,0)</f>
        <v>2285209.3931</v>
      </c>
      <c r="F24" s="25">
        <f>VLOOKUP(C24,RA!B28:I63,8,0)</f>
        <v>32972.816700000003</v>
      </c>
      <c r="G24" s="16">
        <f t="shared" si="0"/>
        <v>2252236.5764000001</v>
      </c>
      <c r="H24" s="27">
        <f>RA!J28</f>
        <v>1.4428794490149901</v>
      </c>
      <c r="I24" s="20">
        <f>VLOOKUP(B24,RMS!B:D,3,FALSE)</f>
        <v>2285209.3913982301</v>
      </c>
      <c r="J24" s="21">
        <f>VLOOKUP(B24,RMS!B:E,4,FALSE)</f>
        <v>2252236.5411115</v>
      </c>
      <c r="K24" s="22">
        <f t="shared" si="1"/>
        <v>1.7017698846757412E-3</v>
      </c>
      <c r="L24" s="22">
        <f t="shared" si="2"/>
        <v>3.5288500133901834E-2</v>
      </c>
      <c r="M24" s="36"/>
    </row>
    <row r="25" spans="1:13" x14ac:dyDescent="0.15">
      <c r="A25" s="41"/>
      <c r="B25" s="12">
        <v>36</v>
      </c>
      <c r="C25" s="38" t="s">
        <v>27</v>
      </c>
      <c r="D25" s="38"/>
      <c r="E25" s="15">
        <f>VLOOKUP(C25,RA!B28:D60,3,0)</f>
        <v>1020283.9528</v>
      </c>
      <c r="F25" s="25">
        <f>VLOOKUP(C25,RA!B29:I64,8,0)</f>
        <v>129774.25930000001</v>
      </c>
      <c r="G25" s="16">
        <f t="shared" si="0"/>
        <v>890509.69349999994</v>
      </c>
      <c r="H25" s="27">
        <f>RA!J29</f>
        <v>12.7194256994689</v>
      </c>
      <c r="I25" s="20">
        <f>VLOOKUP(B25,RMS!B:D,3,FALSE)</f>
        <v>1020283.95058584</v>
      </c>
      <c r="J25" s="21">
        <f>VLOOKUP(B25,RMS!B:E,4,FALSE)</f>
        <v>890509.71166337898</v>
      </c>
      <c r="K25" s="22">
        <f t="shared" si="1"/>
        <v>2.2141599329188466E-3</v>
      </c>
      <c r="L25" s="22">
        <f t="shared" si="2"/>
        <v>-1.8163379048928618E-2</v>
      </c>
      <c r="M25" s="36"/>
    </row>
    <row r="26" spans="1:13" x14ac:dyDescent="0.15">
      <c r="A26" s="41"/>
      <c r="B26" s="12">
        <v>37</v>
      </c>
      <c r="C26" s="38" t="s">
        <v>28</v>
      </c>
      <c r="D26" s="38"/>
      <c r="E26" s="15">
        <f>VLOOKUP(C26,RA!B30:D61,3,0)</f>
        <v>2713548.1979</v>
      </c>
      <c r="F26" s="25">
        <f>VLOOKUP(C26,RA!B30:I65,8,0)</f>
        <v>284061.29269999999</v>
      </c>
      <c r="G26" s="16">
        <f t="shared" si="0"/>
        <v>2429486.9051999999</v>
      </c>
      <c r="H26" s="27">
        <f>RA!J30</f>
        <v>10.4682604465929</v>
      </c>
      <c r="I26" s="20">
        <f>VLOOKUP(B26,RMS!B:D,3,FALSE)</f>
        <v>2713548.1390106198</v>
      </c>
      <c r="J26" s="21">
        <f>VLOOKUP(B26,RMS!B:E,4,FALSE)</f>
        <v>2429486.8363239798</v>
      </c>
      <c r="K26" s="22">
        <f t="shared" si="1"/>
        <v>5.8889380190521479E-2</v>
      </c>
      <c r="L26" s="22">
        <f t="shared" si="2"/>
        <v>6.8876020144671202E-2</v>
      </c>
      <c r="M26" s="36"/>
    </row>
    <row r="27" spans="1:13" x14ac:dyDescent="0.15">
      <c r="A27" s="41"/>
      <c r="B27" s="12">
        <v>38</v>
      </c>
      <c r="C27" s="38" t="s">
        <v>29</v>
      </c>
      <c r="D27" s="38"/>
      <c r="E27" s="15">
        <f>VLOOKUP(C27,RA!B30:D62,3,0)</f>
        <v>1520525.2683999999</v>
      </c>
      <c r="F27" s="25">
        <f>VLOOKUP(C27,RA!B31:I66,8,0)</f>
        <v>-12640.7618</v>
      </c>
      <c r="G27" s="16">
        <f t="shared" si="0"/>
        <v>1533166.0301999999</v>
      </c>
      <c r="H27" s="27">
        <f>RA!J31</f>
        <v>-0.83134177791740804</v>
      </c>
      <c r="I27" s="20">
        <f>VLOOKUP(B27,RMS!B:D,3,FALSE)</f>
        <v>1520525.2653000001</v>
      </c>
      <c r="J27" s="21">
        <f>VLOOKUP(B27,RMS!B:E,4,FALSE)</f>
        <v>1533165.9567</v>
      </c>
      <c r="K27" s="22">
        <f t="shared" si="1"/>
        <v>3.0999998562037945E-3</v>
      </c>
      <c r="L27" s="22">
        <f t="shared" si="2"/>
        <v>7.3499999940395355E-2</v>
      </c>
      <c r="M27" s="36"/>
    </row>
    <row r="28" spans="1:13" x14ac:dyDescent="0.15">
      <c r="A28" s="41"/>
      <c r="B28" s="12">
        <v>39</v>
      </c>
      <c r="C28" s="38" t="s">
        <v>30</v>
      </c>
      <c r="D28" s="38"/>
      <c r="E28" s="15">
        <f>VLOOKUP(C28,RA!B32:D63,3,0)</f>
        <v>157800.75899999999</v>
      </c>
      <c r="F28" s="25">
        <f>VLOOKUP(C28,RA!B32:I67,8,0)</f>
        <v>37741.255899999996</v>
      </c>
      <c r="G28" s="16">
        <f t="shared" si="0"/>
        <v>120059.5031</v>
      </c>
      <c r="H28" s="27">
        <f>RA!J32</f>
        <v>23.917030652558498</v>
      </c>
      <c r="I28" s="20">
        <f>VLOOKUP(B28,RMS!B:D,3,FALSE)</f>
        <v>157800.68554824899</v>
      </c>
      <c r="J28" s="21">
        <f>VLOOKUP(B28,RMS!B:E,4,FALSE)</f>
        <v>120059.490761522</v>
      </c>
      <c r="K28" s="22">
        <f t="shared" si="1"/>
        <v>7.3451750999083742E-2</v>
      </c>
      <c r="L28" s="22">
        <f t="shared" si="2"/>
        <v>1.2338478001765907E-2</v>
      </c>
      <c r="M28" s="36"/>
    </row>
    <row r="29" spans="1:13" x14ac:dyDescent="0.15">
      <c r="A29" s="41"/>
      <c r="B29" s="12">
        <v>40</v>
      </c>
      <c r="C29" s="38" t="s">
        <v>31</v>
      </c>
      <c r="D29" s="38"/>
      <c r="E29" s="15">
        <f>VLOOKUP(C29,RA!B32:D64,3,0)</f>
        <v>0</v>
      </c>
      <c r="F29" s="25">
        <f>VLOOKUP(C29,RA!B33:I68,8,0)</f>
        <v>0</v>
      </c>
      <c r="G29" s="16">
        <f t="shared" si="0"/>
        <v>0</v>
      </c>
      <c r="H29" s="27">
        <f>RA!J33</f>
        <v>0</v>
      </c>
      <c r="I29" s="20">
        <f>VLOOKUP(B29,RMS!B:D,3,FALSE)</f>
        <v>0</v>
      </c>
      <c r="J29" s="21">
        <f>VLOOKUP(B29,RMS!B:E,4,FALSE)</f>
        <v>0</v>
      </c>
      <c r="K29" s="22">
        <f t="shared" si="1"/>
        <v>0</v>
      </c>
      <c r="L29" s="22">
        <f t="shared" si="2"/>
        <v>0</v>
      </c>
      <c r="M29" s="36"/>
    </row>
    <row r="30" spans="1:13" x14ac:dyDescent="0.15">
      <c r="A30" s="41"/>
      <c r="B30" s="12">
        <v>41</v>
      </c>
      <c r="C30" s="38" t="s">
        <v>36</v>
      </c>
      <c r="D30" s="38"/>
      <c r="E30" s="15">
        <f>VLOOKUP(C30,RA!B34:D65,3,0)</f>
        <v>0</v>
      </c>
      <c r="F30" s="25">
        <f>VLOOKUP(C30,RA!B34:I69,8,0)</f>
        <v>0</v>
      </c>
      <c r="G30" s="16">
        <f t="shared" si="0"/>
        <v>0</v>
      </c>
      <c r="H30" s="27">
        <f>RA!J34</f>
        <v>0</v>
      </c>
      <c r="I30" s="20">
        <v>0</v>
      </c>
      <c r="J30" s="21">
        <v>0</v>
      </c>
      <c r="K30" s="22">
        <f t="shared" si="1"/>
        <v>0</v>
      </c>
      <c r="L30" s="22">
        <f t="shared" si="2"/>
        <v>0</v>
      </c>
      <c r="M30" s="36"/>
    </row>
    <row r="31" spans="1:13" x14ac:dyDescent="0.15">
      <c r="A31" s="41"/>
      <c r="B31" s="12">
        <v>42</v>
      </c>
      <c r="C31" s="38" t="s">
        <v>32</v>
      </c>
      <c r="D31" s="38"/>
      <c r="E31" s="15">
        <f>VLOOKUP(C31,RA!B34:D66,3,0)</f>
        <v>377866.67119999998</v>
      </c>
      <c r="F31" s="25">
        <f>VLOOKUP(C31,RA!B35:I70,8,0)</f>
        <v>31590.930499999999</v>
      </c>
      <c r="G31" s="16">
        <f t="shared" si="0"/>
        <v>346275.74069999997</v>
      </c>
      <c r="H31" s="27">
        <f>RA!J35</f>
        <v>8.3603378937009598</v>
      </c>
      <c r="I31" s="20">
        <f>VLOOKUP(B31,RMS!B:D,3,FALSE)</f>
        <v>377866.66940000001</v>
      </c>
      <c r="J31" s="21">
        <f>VLOOKUP(B31,RMS!B:E,4,FALSE)</f>
        <v>346275.7623</v>
      </c>
      <c r="K31" s="22">
        <f t="shared" si="1"/>
        <v>1.7999999690800905E-3</v>
      </c>
      <c r="L31" s="22">
        <f t="shared" si="2"/>
        <v>-2.1600000036414713E-2</v>
      </c>
      <c r="M31" s="36"/>
    </row>
    <row r="32" spans="1:13" x14ac:dyDescent="0.15">
      <c r="A32" s="41"/>
      <c r="B32" s="12">
        <v>71</v>
      </c>
      <c r="C32" s="38" t="s">
        <v>37</v>
      </c>
      <c r="D32" s="38"/>
      <c r="E32" s="15">
        <f>VLOOKUP(C32,RA!B36:D67,3,0)</f>
        <v>0</v>
      </c>
      <c r="F32" s="25">
        <f>VLOOKUP(C32,RA!B36:I71,8,0)</f>
        <v>0</v>
      </c>
      <c r="G32" s="16">
        <f t="shared" si="0"/>
        <v>0</v>
      </c>
      <c r="H32" s="27">
        <f>RA!J36</f>
        <v>0</v>
      </c>
      <c r="I32" s="20">
        <v>0</v>
      </c>
      <c r="J32" s="21">
        <v>0</v>
      </c>
      <c r="K32" s="22">
        <f t="shared" si="1"/>
        <v>0</v>
      </c>
      <c r="L32" s="22">
        <f t="shared" si="2"/>
        <v>0</v>
      </c>
      <c r="M32" s="36"/>
    </row>
    <row r="33" spans="1:13" x14ac:dyDescent="0.15">
      <c r="A33" s="41"/>
      <c r="B33" s="12">
        <v>72</v>
      </c>
      <c r="C33" s="38" t="s">
        <v>38</v>
      </c>
      <c r="D33" s="38"/>
      <c r="E33" s="15">
        <f>VLOOKUP(C33,RA!B37:D68,3,0)</f>
        <v>0</v>
      </c>
      <c r="F33" s="25">
        <f>VLOOKUP(C33,RA!B37:I72,8,0)</f>
        <v>0</v>
      </c>
      <c r="G33" s="16">
        <f t="shared" si="0"/>
        <v>0</v>
      </c>
      <c r="H33" s="27">
        <f>RA!J37</f>
        <v>0</v>
      </c>
      <c r="I33" s="20">
        <v>0</v>
      </c>
      <c r="J33" s="21">
        <v>0</v>
      </c>
      <c r="K33" s="22">
        <f t="shared" si="1"/>
        <v>0</v>
      </c>
      <c r="L33" s="22">
        <f t="shared" si="2"/>
        <v>0</v>
      </c>
      <c r="M33" s="36"/>
    </row>
    <row r="34" spans="1:13" x14ac:dyDescent="0.15">
      <c r="A34" s="41"/>
      <c r="B34" s="12">
        <v>73</v>
      </c>
      <c r="C34" s="38" t="s">
        <v>39</v>
      </c>
      <c r="D34" s="38"/>
      <c r="E34" s="15">
        <f>VLOOKUP(C34,RA!B38:D69,3,0)</f>
        <v>0</v>
      </c>
      <c r="F34" s="25">
        <f>VLOOKUP(C34,RA!B38:I73,8,0)</f>
        <v>0</v>
      </c>
      <c r="G34" s="16">
        <f t="shared" si="0"/>
        <v>0</v>
      </c>
      <c r="H34" s="27">
        <f>RA!J38</f>
        <v>0</v>
      </c>
      <c r="I34" s="20">
        <v>0</v>
      </c>
      <c r="J34" s="21">
        <v>0</v>
      </c>
      <c r="K34" s="22">
        <f t="shared" si="1"/>
        <v>0</v>
      </c>
      <c r="L34" s="22">
        <f t="shared" si="2"/>
        <v>0</v>
      </c>
      <c r="M34" s="36"/>
    </row>
    <row r="35" spans="1:13" x14ac:dyDescent="0.15">
      <c r="A35" s="41"/>
      <c r="B35" s="12">
        <v>75</v>
      </c>
      <c r="C35" s="38" t="s">
        <v>33</v>
      </c>
      <c r="D35" s="38"/>
      <c r="E35" s="15">
        <f>VLOOKUP(C35,RA!B8:D70,3,0)</f>
        <v>568855.55799999996</v>
      </c>
      <c r="F35" s="25">
        <f>VLOOKUP(C35,RA!B8:I74,8,0)</f>
        <v>37559.090300000003</v>
      </c>
      <c r="G35" s="16">
        <f t="shared" si="0"/>
        <v>531296.46769999992</v>
      </c>
      <c r="H35" s="27">
        <f>RA!J39</f>
        <v>6.6025706828023996</v>
      </c>
      <c r="I35" s="20">
        <f>VLOOKUP(B35,RMS!B:D,3,FALSE)</f>
        <v>568855.55555555597</v>
      </c>
      <c r="J35" s="21">
        <f>VLOOKUP(B35,RMS!B:E,4,FALSE)</f>
        <v>531296.47008547001</v>
      </c>
      <c r="K35" s="22">
        <f t="shared" si="1"/>
        <v>2.444443991407752E-3</v>
      </c>
      <c r="L35" s="22">
        <f t="shared" si="2"/>
        <v>-2.3854700848460197E-3</v>
      </c>
      <c r="M35" s="36"/>
    </row>
    <row r="36" spans="1:13" x14ac:dyDescent="0.15">
      <c r="A36" s="41"/>
      <c r="B36" s="12">
        <v>76</v>
      </c>
      <c r="C36" s="38" t="s">
        <v>34</v>
      </c>
      <c r="D36" s="38"/>
      <c r="E36" s="15">
        <f>VLOOKUP(C36,RA!B8:D71,3,0)</f>
        <v>719440.87840000005</v>
      </c>
      <c r="F36" s="25">
        <f>VLOOKUP(C36,RA!B8:I75,8,0)</f>
        <v>43808.378400000001</v>
      </c>
      <c r="G36" s="16">
        <f t="shared" si="0"/>
        <v>675632.5</v>
      </c>
      <c r="H36" s="27">
        <f>RA!J40</f>
        <v>6.0892256355279102</v>
      </c>
      <c r="I36" s="20">
        <f>VLOOKUP(B36,RMS!B:D,3,FALSE)</f>
        <v>719440.86192051298</v>
      </c>
      <c r="J36" s="21">
        <f>VLOOKUP(B36,RMS!B:E,4,FALSE)</f>
        <v>675632.50957008498</v>
      </c>
      <c r="K36" s="22">
        <f t="shared" si="1"/>
        <v>1.647948706522584E-2</v>
      </c>
      <c r="L36" s="22">
        <f t="shared" si="2"/>
        <v>-9.5700849778950214E-3</v>
      </c>
      <c r="M36" s="36"/>
    </row>
    <row r="37" spans="1:13" x14ac:dyDescent="0.15">
      <c r="A37" s="41"/>
      <c r="B37" s="12">
        <v>77</v>
      </c>
      <c r="C37" s="38" t="s">
        <v>40</v>
      </c>
      <c r="D37" s="38"/>
      <c r="E37" s="15">
        <f>VLOOKUP(C37,RA!B9:D72,3,0)</f>
        <v>0</v>
      </c>
      <c r="F37" s="25">
        <f>VLOOKUP(C37,RA!B9:I76,8,0)</f>
        <v>0</v>
      </c>
      <c r="G37" s="16">
        <f t="shared" si="0"/>
        <v>0</v>
      </c>
      <c r="H37" s="27">
        <f>RA!J41</f>
        <v>0</v>
      </c>
      <c r="I37" s="20">
        <v>0</v>
      </c>
      <c r="J37" s="21">
        <v>0</v>
      </c>
      <c r="K37" s="22">
        <f t="shared" si="1"/>
        <v>0</v>
      </c>
      <c r="L37" s="22">
        <f t="shared" si="2"/>
        <v>0</v>
      </c>
      <c r="M37" s="36"/>
    </row>
    <row r="38" spans="1:13" x14ac:dyDescent="0.15">
      <c r="A38" s="41"/>
      <c r="B38" s="12">
        <v>78</v>
      </c>
      <c r="C38" s="38" t="s">
        <v>41</v>
      </c>
      <c r="D38" s="38"/>
      <c r="E38" s="15">
        <f>VLOOKUP(C38,RA!B10:D73,3,0)</f>
        <v>0</v>
      </c>
      <c r="F38" s="25">
        <f>VLOOKUP(C38,RA!B10:I77,8,0)</f>
        <v>0</v>
      </c>
      <c r="G38" s="16">
        <f t="shared" si="0"/>
        <v>0</v>
      </c>
      <c r="H38" s="27">
        <f>RA!J42</f>
        <v>0</v>
      </c>
      <c r="I38" s="20">
        <v>0</v>
      </c>
      <c r="J38" s="21">
        <v>0</v>
      </c>
      <c r="K38" s="22">
        <f t="shared" si="1"/>
        <v>0</v>
      </c>
      <c r="L38" s="22">
        <f t="shared" si="2"/>
        <v>0</v>
      </c>
      <c r="M38" s="36"/>
    </row>
    <row r="39" spans="1:13" s="34" customFormat="1" x14ac:dyDescent="0.15">
      <c r="A39" s="41"/>
      <c r="B39" s="12">
        <v>9101</v>
      </c>
      <c r="C39" s="38" t="s">
        <v>72</v>
      </c>
      <c r="D39" s="38"/>
      <c r="E39" s="15">
        <f>VLOOKUP(C39,RA!B11:D74,3,0)</f>
        <v>0</v>
      </c>
      <c r="F39" s="25">
        <f>VLOOKUP(C39,RA!B11:I78,8,0)</f>
        <v>0</v>
      </c>
      <c r="G39" s="16">
        <f t="shared" si="0"/>
        <v>0</v>
      </c>
      <c r="H39" s="27">
        <f>RA!J43</f>
        <v>0</v>
      </c>
      <c r="I39" s="20">
        <v>0</v>
      </c>
      <c r="J39" s="21">
        <v>0</v>
      </c>
      <c r="K39" s="22">
        <f t="shared" si="1"/>
        <v>0</v>
      </c>
      <c r="L39" s="22">
        <f t="shared" si="2"/>
        <v>0</v>
      </c>
      <c r="M39" s="36"/>
    </row>
    <row r="40" spans="1:13" x14ac:dyDescent="0.15">
      <c r="A40" s="41"/>
      <c r="B40" s="12">
        <v>99</v>
      </c>
      <c r="C40" s="38" t="s">
        <v>35</v>
      </c>
      <c r="D40" s="38"/>
      <c r="E40" s="15">
        <f>VLOOKUP(C40,RA!B8:D74,3,0)</f>
        <v>35573.130499999999</v>
      </c>
      <c r="F40" s="25">
        <f>VLOOKUP(C40,RA!B8:I78,8,0)</f>
        <v>4556.3915999999999</v>
      </c>
      <c r="G40" s="16">
        <f t="shared" si="0"/>
        <v>31016.7389</v>
      </c>
      <c r="H40" s="27">
        <f>RA!J43</f>
        <v>0</v>
      </c>
      <c r="I40" s="20">
        <f>VLOOKUP(B40,RMS!B:D,3,FALSE)</f>
        <v>35573.129566598604</v>
      </c>
      <c r="J40" s="21">
        <f>VLOOKUP(B40,RMS!B:E,4,FALSE)</f>
        <v>31016.738552303199</v>
      </c>
      <c r="K40" s="22">
        <f t="shared" si="1"/>
        <v>9.3340139574138448E-4</v>
      </c>
      <c r="L40" s="22">
        <f t="shared" si="2"/>
        <v>3.4769680132740177E-4</v>
      </c>
      <c r="M40" s="36"/>
    </row>
  </sheetData>
  <mergeCells count="40">
    <mergeCell ref="C38:D38"/>
    <mergeCell ref="C29:D29"/>
    <mergeCell ref="C27:D27"/>
    <mergeCell ref="C28:D28"/>
    <mergeCell ref="C23:D23"/>
    <mergeCell ref="C24:D24"/>
    <mergeCell ref="C25:D25"/>
    <mergeCell ref="C26:D26"/>
    <mergeCell ref="C21:D21"/>
    <mergeCell ref="C2:D2"/>
    <mergeCell ref="C4:D4"/>
    <mergeCell ref="C5:D5"/>
    <mergeCell ref="C6:D6"/>
    <mergeCell ref="C7:D7"/>
    <mergeCell ref="A3:D3"/>
    <mergeCell ref="A4:A40"/>
    <mergeCell ref="C30:D30"/>
    <mergeCell ref="C31:D31"/>
    <mergeCell ref="C32:D32"/>
    <mergeCell ref="C33:D33"/>
    <mergeCell ref="C34:D34"/>
    <mergeCell ref="C35:D35"/>
    <mergeCell ref="C36:D36"/>
    <mergeCell ref="C37:D37"/>
    <mergeCell ref="C39:D39"/>
    <mergeCell ref="C40:D40"/>
    <mergeCell ref="C10:D10"/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</mergeCells>
  <phoneticPr fontId="23" type="noConversion"/>
  <pageMargins left="0.75" right="0.75" top="1" bottom="1" header="0.5" footer="0.5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44"/>
  <sheetViews>
    <sheetView topLeftCell="A19" workbookViewId="0">
      <selection sqref="A1:W44"/>
    </sheetView>
  </sheetViews>
  <sheetFormatPr defaultRowHeight="11.25" x14ac:dyDescent="0.15"/>
  <cols>
    <col min="1" max="1" width="7.75" style="35" customWidth="1"/>
    <col min="2" max="3" width="9" style="35"/>
    <col min="4" max="4" width="11.5" style="35" bestFit="1" customWidth="1"/>
    <col min="5" max="5" width="10.5" style="35" bestFit="1" customWidth="1"/>
    <col min="6" max="7" width="12.25" style="35" bestFit="1" customWidth="1"/>
    <col min="8" max="8" width="9" style="35"/>
    <col min="9" max="9" width="12.25" style="35" bestFit="1" customWidth="1"/>
    <col min="10" max="10" width="9" style="35"/>
    <col min="11" max="11" width="12.25" style="35" bestFit="1" customWidth="1"/>
    <col min="12" max="12" width="10.5" style="35" bestFit="1" customWidth="1"/>
    <col min="13" max="13" width="12.25" style="35" bestFit="1" customWidth="1"/>
    <col min="14" max="15" width="13.875" style="35" bestFit="1" customWidth="1"/>
    <col min="16" max="17" width="9.25" style="35" bestFit="1" customWidth="1"/>
    <col min="18" max="18" width="10.5" style="35" bestFit="1" customWidth="1"/>
    <col min="19" max="20" width="9" style="35"/>
    <col min="21" max="21" width="10.5" style="35" bestFit="1" customWidth="1"/>
    <col min="22" max="22" width="36" style="35" bestFit="1" customWidth="1"/>
    <col min="23" max="16384" width="9" style="35"/>
  </cols>
  <sheetData>
    <row r="1" spans="1:23" ht="12.75" x14ac:dyDescent="0.2">
      <c r="A1" s="44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56" t="s">
        <v>47</v>
      </c>
      <c r="W1" s="46"/>
    </row>
    <row r="2" spans="1:23" ht="12.75" x14ac:dyDescent="0.2">
      <c r="A2" s="44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56"/>
      <c r="W2" s="46"/>
    </row>
    <row r="3" spans="1:23" ht="23.25" thickBot="1" x14ac:dyDescent="0.2">
      <c r="A3" s="44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57" t="s">
        <v>48</v>
      </c>
      <c r="W3" s="46"/>
    </row>
    <row r="4" spans="1:23" ht="15" thickTop="1" thickBot="1" x14ac:dyDescent="0.2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55"/>
      <c r="W4" s="46"/>
    </row>
    <row r="5" spans="1:23" ht="15" thickTop="1" thickBot="1" x14ac:dyDescent="0.25">
      <c r="A5" s="58"/>
      <c r="B5" s="59"/>
      <c r="C5" s="60"/>
      <c r="D5" s="61" t="s">
        <v>0</v>
      </c>
      <c r="E5" s="61" t="s">
        <v>60</v>
      </c>
      <c r="F5" s="61" t="s">
        <v>61</v>
      </c>
      <c r="G5" s="61" t="s">
        <v>49</v>
      </c>
      <c r="H5" s="61" t="s">
        <v>50</v>
      </c>
      <c r="I5" s="61" t="s">
        <v>1</v>
      </c>
      <c r="J5" s="61" t="s">
        <v>2</v>
      </c>
      <c r="K5" s="61" t="s">
        <v>51</v>
      </c>
      <c r="L5" s="61" t="s">
        <v>52</v>
      </c>
      <c r="M5" s="61" t="s">
        <v>53</v>
      </c>
      <c r="N5" s="61" t="s">
        <v>54</v>
      </c>
      <c r="O5" s="61" t="s">
        <v>55</v>
      </c>
      <c r="P5" s="61" t="s">
        <v>62</v>
      </c>
      <c r="Q5" s="61" t="s">
        <v>63</v>
      </c>
      <c r="R5" s="61" t="s">
        <v>56</v>
      </c>
      <c r="S5" s="61" t="s">
        <v>57</v>
      </c>
      <c r="T5" s="61" t="s">
        <v>58</v>
      </c>
      <c r="U5" s="62" t="s">
        <v>59</v>
      </c>
      <c r="V5" s="55"/>
      <c r="W5" s="55"/>
    </row>
    <row r="6" spans="1:23" ht="14.25" thickBot="1" x14ac:dyDescent="0.2">
      <c r="A6" s="63" t="s">
        <v>3</v>
      </c>
      <c r="B6" s="47" t="s">
        <v>4</v>
      </c>
      <c r="C6" s="48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  <c r="V6" s="55"/>
      <c r="W6" s="55"/>
    </row>
    <row r="7" spans="1:23" ht="14.25" thickBot="1" x14ac:dyDescent="0.2">
      <c r="A7" s="49" t="s">
        <v>5</v>
      </c>
      <c r="B7" s="50"/>
      <c r="C7" s="51"/>
      <c r="D7" s="65">
        <v>40732947.167199999</v>
      </c>
      <c r="E7" s="65">
        <v>34139515</v>
      </c>
      <c r="F7" s="66">
        <v>119.313198114267</v>
      </c>
      <c r="G7" s="65">
        <v>21161289.156599998</v>
      </c>
      <c r="H7" s="66">
        <v>92.488023133958194</v>
      </c>
      <c r="I7" s="65">
        <v>1484296.9763</v>
      </c>
      <c r="J7" s="66">
        <v>3.6439714764740199</v>
      </c>
      <c r="K7" s="65">
        <v>2423686.0092000002</v>
      </c>
      <c r="L7" s="66">
        <v>11.453394881871301</v>
      </c>
      <c r="M7" s="66">
        <v>-0.38758693549172701</v>
      </c>
      <c r="N7" s="65">
        <v>175298873.5517</v>
      </c>
      <c r="O7" s="65">
        <v>4945623057.1747999</v>
      </c>
      <c r="P7" s="65">
        <v>1576956</v>
      </c>
      <c r="Q7" s="65">
        <v>1426009</v>
      </c>
      <c r="R7" s="66">
        <v>10.5852768110159</v>
      </c>
      <c r="S7" s="65">
        <v>25.830110140802901</v>
      </c>
      <c r="T7" s="65">
        <v>23.6555460506911</v>
      </c>
      <c r="U7" s="67">
        <v>8.4187178384373205</v>
      </c>
      <c r="V7" s="55"/>
      <c r="W7" s="55"/>
    </row>
    <row r="8" spans="1:23" ht="14.25" thickBot="1" x14ac:dyDescent="0.2">
      <c r="A8" s="52">
        <v>41889</v>
      </c>
      <c r="B8" s="42" t="s">
        <v>6</v>
      </c>
      <c r="C8" s="43"/>
      <c r="D8" s="68">
        <v>1540232.2494000001</v>
      </c>
      <c r="E8" s="68">
        <v>912735</v>
      </c>
      <c r="F8" s="69">
        <v>168.74911660010801</v>
      </c>
      <c r="G8" s="68">
        <v>884784.59909999999</v>
      </c>
      <c r="H8" s="69">
        <v>74.079911762334007</v>
      </c>
      <c r="I8" s="68">
        <v>69212.050399999993</v>
      </c>
      <c r="J8" s="69">
        <v>4.4936112996570303</v>
      </c>
      <c r="K8" s="68">
        <v>187263.70869999999</v>
      </c>
      <c r="L8" s="69">
        <v>21.164892437151799</v>
      </c>
      <c r="M8" s="69">
        <v>-0.63040329127049899</v>
      </c>
      <c r="N8" s="68">
        <v>6212540.443</v>
      </c>
      <c r="O8" s="68">
        <v>187317012.30059999</v>
      </c>
      <c r="P8" s="68">
        <v>43399</v>
      </c>
      <c r="Q8" s="68">
        <v>36318</v>
      </c>
      <c r="R8" s="69">
        <v>19.4972190098574</v>
      </c>
      <c r="S8" s="68">
        <v>35.490040079264503</v>
      </c>
      <c r="T8" s="68">
        <v>29.161733102043101</v>
      </c>
      <c r="U8" s="70">
        <v>17.8312195846711</v>
      </c>
      <c r="V8" s="55"/>
      <c r="W8" s="55"/>
    </row>
    <row r="9" spans="1:23" ht="12" customHeight="1" thickBot="1" x14ac:dyDescent="0.2">
      <c r="A9" s="53"/>
      <c r="B9" s="42" t="s">
        <v>7</v>
      </c>
      <c r="C9" s="43"/>
      <c r="D9" s="68">
        <v>190704.33100000001</v>
      </c>
      <c r="E9" s="68">
        <v>154778</v>
      </c>
      <c r="F9" s="69">
        <v>123.211522955459</v>
      </c>
      <c r="G9" s="68">
        <v>176784.68969999999</v>
      </c>
      <c r="H9" s="69">
        <v>7.8737821265072903</v>
      </c>
      <c r="I9" s="68">
        <v>41473.560599999997</v>
      </c>
      <c r="J9" s="69">
        <v>21.7475714277302</v>
      </c>
      <c r="K9" s="68">
        <v>27826.657299999999</v>
      </c>
      <c r="L9" s="69">
        <v>15.740422627786</v>
      </c>
      <c r="M9" s="69">
        <v>0.49042553522948701</v>
      </c>
      <c r="N9" s="68">
        <v>1173873.2586999999</v>
      </c>
      <c r="O9" s="68">
        <v>33241513.471900001</v>
      </c>
      <c r="P9" s="68">
        <v>10739</v>
      </c>
      <c r="Q9" s="68">
        <v>10701</v>
      </c>
      <c r="R9" s="69">
        <v>0.355106999345844</v>
      </c>
      <c r="S9" s="68">
        <v>17.758108855573099</v>
      </c>
      <c r="T9" s="68">
        <v>18.461082113821099</v>
      </c>
      <c r="U9" s="70">
        <v>-3.9586042858802402</v>
      </c>
      <c r="V9" s="55"/>
      <c r="W9" s="55"/>
    </row>
    <row r="10" spans="1:23" ht="14.25" thickBot="1" x14ac:dyDescent="0.2">
      <c r="A10" s="53"/>
      <c r="B10" s="42" t="s">
        <v>8</v>
      </c>
      <c r="C10" s="43"/>
      <c r="D10" s="68">
        <v>259837.30009999999</v>
      </c>
      <c r="E10" s="68">
        <v>197249</v>
      </c>
      <c r="F10" s="69">
        <v>131.730604515105</v>
      </c>
      <c r="G10" s="68">
        <v>185686.81090000001</v>
      </c>
      <c r="H10" s="69">
        <v>39.933094246490697</v>
      </c>
      <c r="I10" s="68">
        <v>61928.05</v>
      </c>
      <c r="J10" s="69">
        <v>23.833394965298101</v>
      </c>
      <c r="K10" s="68">
        <v>40734.016000000003</v>
      </c>
      <c r="L10" s="69">
        <v>21.9369463035999</v>
      </c>
      <c r="M10" s="69">
        <v>0.52030308035426698</v>
      </c>
      <c r="N10" s="68">
        <v>1126137.9242</v>
      </c>
      <c r="O10" s="68">
        <v>47625581.9014</v>
      </c>
      <c r="P10" s="68">
        <v>146189</v>
      </c>
      <c r="Q10" s="68">
        <v>128774</v>
      </c>
      <c r="R10" s="69">
        <v>13.5236926708808</v>
      </c>
      <c r="S10" s="68">
        <v>1.77740664550684</v>
      </c>
      <c r="T10" s="68">
        <v>1.86200453119418</v>
      </c>
      <c r="U10" s="70">
        <v>-4.7596246982196497</v>
      </c>
      <c r="V10" s="55"/>
      <c r="W10" s="55"/>
    </row>
    <row r="11" spans="1:23" ht="14.25" thickBot="1" x14ac:dyDescent="0.2">
      <c r="A11" s="53"/>
      <c r="B11" s="42" t="s">
        <v>9</v>
      </c>
      <c r="C11" s="43"/>
      <c r="D11" s="68">
        <v>80583.751600000003</v>
      </c>
      <c r="E11" s="68">
        <v>67311</v>
      </c>
      <c r="F11" s="69">
        <v>119.71854763708799</v>
      </c>
      <c r="G11" s="68">
        <v>87186.385399999999</v>
      </c>
      <c r="H11" s="69">
        <v>-7.57301013192364</v>
      </c>
      <c r="I11" s="68">
        <v>17368.0049</v>
      </c>
      <c r="J11" s="69">
        <v>21.552738058425199</v>
      </c>
      <c r="K11" s="68">
        <v>18040.630300000001</v>
      </c>
      <c r="L11" s="69">
        <v>20.692026876939401</v>
      </c>
      <c r="M11" s="69">
        <v>-3.7283919065732002E-2</v>
      </c>
      <c r="N11" s="68">
        <v>456932.32500000001</v>
      </c>
      <c r="O11" s="68">
        <v>19229716.088599999</v>
      </c>
      <c r="P11" s="68">
        <v>3976</v>
      </c>
      <c r="Q11" s="68">
        <v>3793</v>
      </c>
      <c r="R11" s="69">
        <v>4.8246770366464604</v>
      </c>
      <c r="S11" s="68">
        <v>20.2675431589537</v>
      </c>
      <c r="T11" s="68">
        <v>22.587210651199602</v>
      </c>
      <c r="U11" s="70">
        <v>-11.4452327746547</v>
      </c>
      <c r="V11" s="55"/>
      <c r="W11" s="55"/>
    </row>
    <row r="12" spans="1:23" ht="14.25" thickBot="1" x14ac:dyDescent="0.2">
      <c r="A12" s="53"/>
      <c r="B12" s="42" t="s">
        <v>10</v>
      </c>
      <c r="C12" s="43"/>
      <c r="D12" s="68">
        <v>435622.61349999998</v>
      </c>
      <c r="E12" s="68">
        <v>216835</v>
      </c>
      <c r="F12" s="69">
        <v>200.900506606406</v>
      </c>
      <c r="G12" s="68">
        <v>305572.31060000003</v>
      </c>
      <c r="H12" s="69">
        <v>42.559583571116903</v>
      </c>
      <c r="I12" s="68">
        <v>8366.9699000000001</v>
      </c>
      <c r="J12" s="69">
        <v>1.92069227829469</v>
      </c>
      <c r="K12" s="68">
        <v>29057.189600000002</v>
      </c>
      <c r="L12" s="69">
        <v>9.5091042584798906</v>
      </c>
      <c r="M12" s="69">
        <v>-0.71205164659145204</v>
      </c>
      <c r="N12" s="68">
        <v>1959866.7908999999</v>
      </c>
      <c r="O12" s="68">
        <v>58414683.8609</v>
      </c>
      <c r="P12" s="68">
        <v>3921</v>
      </c>
      <c r="Q12" s="68">
        <v>4841</v>
      </c>
      <c r="R12" s="69">
        <v>-19.004337946705199</v>
      </c>
      <c r="S12" s="68">
        <v>111.09987592450901</v>
      </c>
      <c r="T12" s="68">
        <v>119.640374385458</v>
      </c>
      <c r="U12" s="70">
        <v>-7.6872259216127699</v>
      </c>
      <c r="V12" s="55"/>
      <c r="W12" s="55"/>
    </row>
    <row r="13" spans="1:23" ht="14.25" thickBot="1" x14ac:dyDescent="0.2">
      <c r="A13" s="53"/>
      <c r="B13" s="42" t="s">
        <v>11</v>
      </c>
      <c r="C13" s="43"/>
      <c r="D13" s="68">
        <v>448516.87209999998</v>
      </c>
      <c r="E13" s="68">
        <v>343541</v>
      </c>
      <c r="F13" s="69">
        <v>130.55701418462399</v>
      </c>
      <c r="G13" s="68">
        <v>550344.61499999999</v>
      </c>
      <c r="H13" s="69">
        <v>-18.5025418845972</v>
      </c>
      <c r="I13" s="68">
        <v>86358.892300000007</v>
      </c>
      <c r="J13" s="69">
        <v>19.254324122894001</v>
      </c>
      <c r="K13" s="68">
        <v>54948.1342</v>
      </c>
      <c r="L13" s="69">
        <v>9.9843139557202694</v>
      </c>
      <c r="M13" s="69">
        <v>0.57164376110881698</v>
      </c>
      <c r="N13" s="68">
        <v>2332484.0389999999</v>
      </c>
      <c r="O13" s="68">
        <v>92471626.288599998</v>
      </c>
      <c r="P13" s="68">
        <v>17468</v>
      </c>
      <c r="Q13" s="68">
        <v>17418</v>
      </c>
      <c r="R13" s="69">
        <v>0.28705936387645198</v>
      </c>
      <c r="S13" s="68">
        <v>25.6764868387909</v>
      </c>
      <c r="T13" s="68">
        <v>25.581201492708701</v>
      </c>
      <c r="U13" s="70">
        <v>0.37109962387176099</v>
      </c>
      <c r="V13" s="55"/>
      <c r="W13" s="55"/>
    </row>
    <row r="14" spans="1:23" ht="14.25" thickBot="1" x14ac:dyDescent="0.2">
      <c r="A14" s="53"/>
      <c r="B14" s="42" t="s">
        <v>12</v>
      </c>
      <c r="C14" s="43"/>
      <c r="D14" s="68">
        <v>229250.13380000001</v>
      </c>
      <c r="E14" s="68">
        <v>203731</v>
      </c>
      <c r="F14" s="69">
        <v>112.52589630444101</v>
      </c>
      <c r="G14" s="68">
        <v>254823.26560000001</v>
      </c>
      <c r="H14" s="69">
        <v>-10.0356345955249</v>
      </c>
      <c r="I14" s="68">
        <v>28658.320599999999</v>
      </c>
      <c r="J14" s="69">
        <v>12.5008959100551</v>
      </c>
      <c r="K14" s="68">
        <v>43771.793100000003</v>
      </c>
      <c r="L14" s="69">
        <v>17.177314244418</v>
      </c>
      <c r="M14" s="69">
        <v>-0.34527880695844798</v>
      </c>
      <c r="N14" s="68">
        <v>1192389.6492000001</v>
      </c>
      <c r="O14" s="68">
        <v>44241993.222199999</v>
      </c>
      <c r="P14" s="68">
        <v>3856</v>
      </c>
      <c r="Q14" s="68">
        <v>3972</v>
      </c>
      <c r="R14" s="69">
        <v>-2.9204431017119901</v>
      </c>
      <c r="S14" s="68">
        <v>59.452835529045601</v>
      </c>
      <c r="T14" s="68">
        <v>57.707779003021102</v>
      </c>
      <c r="U14" s="70">
        <v>2.9351947817055</v>
      </c>
      <c r="V14" s="55"/>
      <c r="W14" s="55"/>
    </row>
    <row r="15" spans="1:23" ht="14.25" thickBot="1" x14ac:dyDescent="0.2">
      <c r="A15" s="53"/>
      <c r="B15" s="42" t="s">
        <v>13</v>
      </c>
      <c r="C15" s="43"/>
      <c r="D15" s="68">
        <v>157624.5013</v>
      </c>
      <c r="E15" s="68">
        <v>117129</v>
      </c>
      <c r="F15" s="69">
        <v>134.57342016067801</v>
      </c>
      <c r="G15" s="68">
        <v>152954.201</v>
      </c>
      <c r="H15" s="69">
        <v>3.0533978599254001</v>
      </c>
      <c r="I15" s="68">
        <v>17391.937000000002</v>
      </c>
      <c r="J15" s="69">
        <v>11.0337776529416</v>
      </c>
      <c r="K15" s="68">
        <v>29137.004199999999</v>
      </c>
      <c r="L15" s="69">
        <v>19.0494958683744</v>
      </c>
      <c r="M15" s="69">
        <v>-0.40309796845895401</v>
      </c>
      <c r="N15" s="68">
        <v>876461.90220000001</v>
      </c>
      <c r="O15" s="68">
        <v>34582040.800399996</v>
      </c>
      <c r="P15" s="68">
        <v>4765</v>
      </c>
      <c r="Q15" s="68">
        <v>5022</v>
      </c>
      <c r="R15" s="69">
        <v>-5.1174830744723199</v>
      </c>
      <c r="S15" s="68">
        <v>33.079643504721901</v>
      </c>
      <c r="T15" s="68">
        <v>28.8717773994425</v>
      </c>
      <c r="U15" s="70">
        <v>12.7204094707938</v>
      </c>
      <c r="V15" s="55"/>
      <c r="W15" s="55"/>
    </row>
    <row r="16" spans="1:23" ht="14.25" thickBot="1" x14ac:dyDescent="0.2">
      <c r="A16" s="53"/>
      <c r="B16" s="42" t="s">
        <v>14</v>
      </c>
      <c r="C16" s="43"/>
      <c r="D16" s="68">
        <v>2748315.3547</v>
      </c>
      <c r="E16" s="68">
        <v>1309370</v>
      </c>
      <c r="F16" s="69">
        <v>209.89600759907401</v>
      </c>
      <c r="G16" s="68">
        <v>958353.45970000001</v>
      </c>
      <c r="H16" s="69">
        <v>186.774709986472</v>
      </c>
      <c r="I16" s="68">
        <v>15744.5496</v>
      </c>
      <c r="J16" s="69">
        <v>0.57288002168581698</v>
      </c>
      <c r="K16" s="68">
        <v>43667.080900000001</v>
      </c>
      <c r="L16" s="69">
        <v>4.5564692711256498</v>
      </c>
      <c r="M16" s="69">
        <v>-0.63944121577405499</v>
      </c>
      <c r="N16" s="68">
        <v>10908086.6642</v>
      </c>
      <c r="O16" s="68">
        <v>258888154.89520001</v>
      </c>
      <c r="P16" s="68">
        <v>114774</v>
      </c>
      <c r="Q16" s="68">
        <v>87814</v>
      </c>
      <c r="R16" s="69">
        <v>30.701254925182798</v>
      </c>
      <c r="S16" s="68">
        <v>23.945452408210901</v>
      </c>
      <c r="T16" s="68">
        <v>24.0079665554467</v>
      </c>
      <c r="U16" s="70">
        <v>-0.26106897531150403</v>
      </c>
      <c r="V16" s="55"/>
      <c r="W16" s="55"/>
    </row>
    <row r="17" spans="1:23" ht="12" thickBot="1" x14ac:dyDescent="0.2">
      <c r="A17" s="53"/>
      <c r="B17" s="42" t="s">
        <v>15</v>
      </c>
      <c r="C17" s="43"/>
      <c r="D17" s="68">
        <v>9055857.7938000001</v>
      </c>
      <c r="E17" s="68">
        <v>9514622</v>
      </c>
      <c r="F17" s="69">
        <v>95.178324412677696</v>
      </c>
      <c r="G17" s="68">
        <v>855822.7452</v>
      </c>
      <c r="H17" s="69">
        <v>958.14642630042601</v>
      </c>
      <c r="I17" s="68">
        <v>-1058445.4265999999</v>
      </c>
      <c r="J17" s="69">
        <v>-11.6879643066464</v>
      </c>
      <c r="K17" s="68">
        <v>64633.760399999999</v>
      </c>
      <c r="L17" s="69">
        <v>7.55223681101109</v>
      </c>
      <c r="M17" s="69">
        <v>-17.376045893811199</v>
      </c>
      <c r="N17" s="68">
        <v>24951836.658799998</v>
      </c>
      <c r="O17" s="68">
        <v>261090458.7137</v>
      </c>
      <c r="P17" s="68">
        <v>86333</v>
      </c>
      <c r="Q17" s="68">
        <v>64105</v>
      </c>
      <c r="R17" s="69">
        <v>34.674362374229801</v>
      </c>
      <c r="S17" s="68">
        <v>104.89451071780201</v>
      </c>
      <c r="T17" s="68">
        <v>80.886025884096398</v>
      </c>
      <c r="U17" s="70">
        <v>22.888218524890899</v>
      </c>
      <c r="V17" s="37"/>
      <c r="W17" s="37"/>
    </row>
    <row r="18" spans="1:23" ht="12" thickBot="1" x14ac:dyDescent="0.2">
      <c r="A18" s="53"/>
      <c r="B18" s="42" t="s">
        <v>16</v>
      </c>
      <c r="C18" s="43"/>
      <c r="D18" s="68">
        <v>2842237.1727</v>
      </c>
      <c r="E18" s="68">
        <v>1967964</v>
      </c>
      <c r="F18" s="69">
        <v>144.42526248955801</v>
      </c>
      <c r="G18" s="68">
        <v>2104562.0792999999</v>
      </c>
      <c r="H18" s="69">
        <v>35.0512394315001</v>
      </c>
      <c r="I18" s="68">
        <v>424311.93150000001</v>
      </c>
      <c r="J18" s="69">
        <v>14.9288010013929</v>
      </c>
      <c r="K18" s="68">
        <v>321551.93670000002</v>
      </c>
      <c r="L18" s="69">
        <v>15.2788050237488</v>
      </c>
      <c r="M18" s="69">
        <v>0.31957510769363701</v>
      </c>
      <c r="N18" s="68">
        <v>12951123.201400001</v>
      </c>
      <c r="O18" s="68">
        <v>594135618.67760003</v>
      </c>
      <c r="P18" s="68">
        <v>129800</v>
      </c>
      <c r="Q18" s="68">
        <v>119689</v>
      </c>
      <c r="R18" s="69">
        <v>8.4477270258754</v>
      </c>
      <c r="S18" s="68">
        <v>21.8970506371341</v>
      </c>
      <c r="T18" s="68">
        <v>21.350990962410901</v>
      </c>
      <c r="U18" s="70">
        <v>2.4937590170116599</v>
      </c>
      <c r="V18" s="37"/>
      <c r="W18" s="37"/>
    </row>
    <row r="19" spans="1:23" ht="12" thickBot="1" x14ac:dyDescent="0.2">
      <c r="A19" s="53"/>
      <c r="B19" s="42" t="s">
        <v>17</v>
      </c>
      <c r="C19" s="43"/>
      <c r="D19" s="68">
        <v>1314412.1028</v>
      </c>
      <c r="E19" s="68">
        <v>934479</v>
      </c>
      <c r="F19" s="69">
        <v>140.657211430112</v>
      </c>
      <c r="G19" s="68">
        <v>689673.29260000004</v>
      </c>
      <c r="H19" s="69">
        <v>90.5847474308881</v>
      </c>
      <c r="I19" s="68">
        <v>70281.425199999998</v>
      </c>
      <c r="J19" s="69">
        <v>5.3469855496829704</v>
      </c>
      <c r="K19" s="68">
        <v>59056.400600000001</v>
      </c>
      <c r="L19" s="69">
        <v>8.5629531016582092</v>
      </c>
      <c r="M19" s="69">
        <v>0.190072955445239</v>
      </c>
      <c r="N19" s="68">
        <v>5692571.4639999997</v>
      </c>
      <c r="O19" s="68">
        <v>187771299.00850001</v>
      </c>
      <c r="P19" s="68">
        <v>21503</v>
      </c>
      <c r="Q19" s="68">
        <v>19686</v>
      </c>
      <c r="R19" s="69">
        <v>9.22990958041248</v>
      </c>
      <c r="S19" s="68">
        <v>61.126917304562198</v>
      </c>
      <c r="T19" s="68">
        <v>59.2515968607132</v>
      </c>
      <c r="U19" s="70">
        <v>3.06791267504176</v>
      </c>
      <c r="V19" s="37"/>
      <c r="W19" s="37"/>
    </row>
    <row r="20" spans="1:23" ht="12" thickBot="1" x14ac:dyDescent="0.2">
      <c r="A20" s="53"/>
      <c r="B20" s="42" t="s">
        <v>18</v>
      </c>
      <c r="C20" s="43"/>
      <c r="D20" s="68">
        <v>2044134.7531999999</v>
      </c>
      <c r="E20" s="68">
        <v>1476308</v>
      </c>
      <c r="F20" s="69">
        <v>138.46262116035399</v>
      </c>
      <c r="G20" s="68">
        <v>1205126.7094000001</v>
      </c>
      <c r="H20" s="69">
        <v>69.619902808205097</v>
      </c>
      <c r="I20" s="68">
        <v>110395.5632</v>
      </c>
      <c r="J20" s="69">
        <v>5.4006010624877199</v>
      </c>
      <c r="K20" s="68">
        <v>42345.791700000002</v>
      </c>
      <c r="L20" s="69">
        <v>3.5138040979178702</v>
      </c>
      <c r="M20" s="69">
        <v>1.60700198929095</v>
      </c>
      <c r="N20" s="68">
        <v>11001185.078199999</v>
      </c>
      <c r="O20" s="68">
        <v>282323853.72030002</v>
      </c>
      <c r="P20" s="68">
        <v>60773</v>
      </c>
      <c r="Q20" s="68">
        <v>57260</v>
      </c>
      <c r="R20" s="69">
        <v>6.1351728955640903</v>
      </c>
      <c r="S20" s="68">
        <v>33.635574238559897</v>
      </c>
      <c r="T20" s="68">
        <v>34.129588966119499</v>
      </c>
      <c r="U20" s="70">
        <v>-1.4687269022249301</v>
      </c>
      <c r="V20" s="37"/>
      <c r="W20" s="37"/>
    </row>
    <row r="21" spans="1:23" ht="12" thickBot="1" x14ac:dyDescent="0.2">
      <c r="A21" s="53"/>
      <c r="B21" s="42" t="s">
        <v>19</v>
      </c>
      <c r="C21" s="43"/>
      <c r="D21" s="68">
        <v>567007.06090000004</v>
      </c>
      <c r="E21" s="68">
        <v>458516</v>
      </c>
      <c r="F21" s="69">
        <v>123.66134680142</v>
      </c>
      <c r="G21" s="68">
        <v>453273.67800000001</v>
      </c>
      <c r="H21" s="69">
        <v>25.091548091173301</v>
      </c>
      <c r="I21" s="68">
        <v>64688.092499999999</v>
      </c>
      <c r="J21" s="69">
        <v>11.40869258265</v>
      </c>
      <c r="K21" s="68">
        <v>49717.803399999997</v>
      </c>
      <c r="L21" s="69">
        <v>10.9686059025912</v>
      </c>
      <c r="M21" s="69">
        <v>0.301105199269524</v>
      </c>
      <c r="N21" s="68">
        <v>3066151.7853999999</v>
      </c>
      <c r="O21" s="68">
        <v>111690737.2553</v>
      </c>
      <c r="P21" s="68">
        <v>38594</v>
      </c>
      <c r="Q21" s="68">
        <v>38119</v>
      </c>
      <c r="R21" s="69">
        <v>1.24609774653059</v>
      </c>
      <c r="S21" s="68">
        <v>14.691585762035499</v>
      </c>
      <c r="T21" s="68">
        <v>18.688011768409499</v>
      </c>
      <c r="U21" s="70">
        <v>-27.202141900168801</v>
      </c>
      <c r="V21" s="37"/>
      <c r="W21" s="37"/>
    </row>
    <row r="22" spans="1:23" ht="12" thickBot="1" x14ac:dyDescent="0.2">
      <c r="A22" s="53"/>
      <c r="B22" s="42" t="s">
        <v>20</v>
      </c>
      <c r="C22" s="43"/>
      <c r="D22" s="68">
        <v>1937277.2683999999</v>
      </c>
      <c r="E22" s="68">
        <v>1560630</v>
      </c>
      <c r="F22" s="69">
        <v>124.134309118753</v>
      </c>
      <c r="G22" s="68">
        <v>1341434.3141000001</v>
      </c>
      <c r="H22" s="69">
        <v>44.418347438783499</v>
      </c>
      <c r="I22" s="68">
        <v>179631.57070000001</v>
      </c>
      <c r="J22" s="69">
        <v>9.2723728105454892</v>
      </c>
      <c r="K22" s="68">
        <v>173638.802</v>
      </c>
      <c r="L22" s="69">
        <v>12.9442642233659</v>
      </c>
      <c r="M22" s="69">
        <v>3.4512842930118998E-2</v>
      </c>
      <c r="N22" s="68">
        <v>9703445.2361999992</v>
      </c>
      <c r="O22" s="68">
        <v>345177082.57349998</v>
      </c>
      <c r="P22" s="68">
        <v>111732</v>
      </c>
      <c r="Q22" s="68">
        <v>103235</v>
      </c>
      <c r="R22" s="69">
        <v>8.2307357001017092</v>
      </c>
      <c r="S22" s="68">
        <v>17.3386072781298</v>
      </c>
      <c r="T22" s="68">
        <v>17.126898160507601</v>
      </c>
      <c r="U22" s="70">
        <v>1.2210272383830301</v>
      </c>
      <c r="V22" s="37"/>
      <c r="W22" s="37"/>
    </row>
    <row r="23" spans="1:23" ht="12" thickBot="1" x14ac:dyDescent="0.2">
      <c r="A23" s="53"/>
      <c r="B23" s="42" t="s">
        <v>21</v>
      </c>
      <c r="C23" s="43"/>
      <c r="D23" s="68">
        <v>4304621.8145000003</v>
      </c>
      <c r="E23" s="68">
        <v>3499044</v>
      </c>
      <c r="F23" s="69">
        <v>123.022797498402</v>
      </c>
      <c r="G23" s="68">
        <v>3078741.9767999998</v>
      </c>
      <c r="H23" s="69">
        <v>39.817556876726698</v>
      </c>
      <c r="I23" s="68">
        <v>286288.05219999998</v>
      </c>
      <c r="J23" s="69">
        <v>6.6507132226028904</v>
      </c>
      <c r="K23" s="68">
        <v>330977.84279999998</v>
      </c>
      <c r="L23" s="69">
        <v>10.7504248584032</v>
      </c>
      <c r="M23" s="69">
        <v>-0.13502351161012499</v>
      </c>
      <c r="N23" s="68">
        <v>23938686.153200001</v>
      </c>
      <c r="O23" s="68">
        <v>724118850.40250003</v>
      </c>
      <c r="P23" s="68">
        <v>117988</v>
      </c>
      <c r="Q23" s="68">
        <v>112424</v>
      </c>
      <c r="R23" s="69">
        <v>4.9491211840888099</v>
      </c>
      <c r="S23" s="68">
        <v>36.483556077736701</v>
      </c>
      <c r="T23" s="68">
        <v>36.444988203586398</v>
      </c>
      <c r="U23" s="70">
        <v>0.10571303429994</v>
      </c>
      <c r="V23" s="37"/>
      <c r="W23" s="37"/>
    </row>
    <row r="24" spans="1:23" ht="12" thickBot="1" x14ac:dyDescent="0.2">
      <c r="A24" s="53"/>
      <c r="B24" s="42" t="s">
        <v>22</v>
      </c>
      <c r="C24" s="43"/>
      <c r="D24" s="68">
        <v>742667.80570000003</v>
      </c>
      <c r="E24" s="68">
        <v>426322</v>
      </c>
      <c r="F24" s="69">
        <v>174.20349071828301</v>
      </c>
      <c r="G24" s="68">
        <v>391630.90029999998</v>
      </c>
      <c r="H24" s="69">
        <v>89.634629221314299</v>
      </c>
      <c r="I24" s="68">
        <v>117026.8548</v>
      </c>
      <c r="J24" s="69">
        <v>15.757631326121199</v>
      </c>
      <c r="K24" s="68">
        <v>60622.758500000004</v>
      </c>
      <c r="L24" s="69">
        <v>15.479564675198301</v>
      </c>
      <c r="M24" s="69">
        <v>0.93041124646282802</v>
      </c>
      <c r="N24" s="68">
        <v>2773513.4994000001</v>
      </c>
      <c r="O24" s="68">
        <v>78524798.458100006</v>
      </c>
      <c r="P24" s="68">
        <v>50670</v>
      </c>
      <c r="Q24" s="68">
        <v>43948</v>
      </c>
      <c r="R24" s="69">
        <v>15.295349048876</v>
      </c>
      <c r="S24" s="68">
        <v>14.6569529445431</v>
      </c>
      <c r="T24" s="68">
        <v>13.048200618913301</v>
      </c>
      <c r="U24" s="70">
        <v>10.976035276341699</v>
      </c>
      <c r="V24" s="37"/>
      <c r="W24" s="37"/>
    </row>
    <row r="25" spans="1:23" ht="12" thickBot="1" x14ac:dyDescent="0.2">
      <c r="A25" s="53"/>
      <c r="B25" s="42" t="s">
        <v>23</v>
      </c>
      <c r="C25" s="43"/>
      <c r="D25" s="68">
        <v>684666.57149999996</v>
      </c>
      <c r="E25" s="68">
        <v>409978</v>
      </c>
      <c r="F25" s="69">
        <v>167.00080772626799</v>
      </c>
      <c r="G25" s="68">
        <v>303543.44510000001</v>
      </c>
      <c r="H25" s="69">
        <v>125.55801568188799</v>
      </c>
      <c r="I25" s="68">
        <v>48783.632100000003</v>
      </c>
      <c r="J25" s="69">
        <v>7.1251663409128501</v>
      </c>
      <c r="K25" s="68">
        <v>28145.3603</v>
      </c>
      <c r="L25" s="69">
        <v>9.2722675301809705</v>
      </c>
      <c r="M25" s="69">
        <v>0.73327438625825703</v>
      </c>
      <c r="N25" s="68">
        <v>2685902.1956000002</v>
      </c>
      <c r="O25" s="68">
        <v>75889094.115199998</v>
      </c>
      <c r="P25" s="68">
        <v>38220</v>
      </c>
      <c r="Q25" s="68">
        <v>34725</v>
      </c>
      <c r="R25" s="69">
        <v>10.0647948164147</v>
      </c>
      <c r="S25" s="68">
        <v>17.913829709576099</v>
      </c>
      <c r="T25" s="68">
        <v>15.9646491144708</v>
      </c>
      <c r="U25" s="70">
        <v>10.880870404072899</v>
      </c>
      <c r="V25" s="37"/>
      <c r="W25" s="37"/>
    </row>
    <row r="26" spans="1:23" ht="12" thickBot="1" x14ac:dyDescent="0.2">
      <c r="A26" s="53"/>
      <c r="B26" s="42" t="s">
        <v>24</v>
      </c>
      <c r="C26" s="43"/>
      <c r="D26" s="68">
        <v>762576.11060000001</v>
      </c>
      <c r="E26" s="68">
        <v>532622</v>
      </c>
      <c r="F26" s="69">
        <v>143.173979032034</v>
      </c>
      <c r="G26" s="68">
        <v>560944.52309999999</v>
      </c>
      <c r="H26" s="69">
        <v>35.945014024863703</v>
      </c>
      <c r="I26" s="68">
        <v>144456.43229999999</v>
      </c>
      <c r="J26" s="69">
        <v>18.943215017100499</v>
      </c>
      <c r="K26" s="68">
        <v>111675.0053</v>
      </c>
      <c r="L26" s="69">
        <v>19.908386783569998</v>
      </c>
      <c r="M26" s="69">
        <v>0.29354309777677701</v>
      </c>
      <c r="N26" s="68">
        <v>4389008.3693000004</v>
      </c>
      <c r="O26" s="68">
        <v>161979833.0907</v>
      </c>
      <c r="P26" s="68">
        <v>48852</v>
      </c>
      <c r="Q26" s="68">
        <v>47528</v>
      </c>
      <c r="R26" s="69">
        <v>2.7857263087022401</v>
      </c>
      <c r="S26" s="68">
        <v>15.609926115614501</v>
      </c>
      <c r="T26" s="68">
        <v>14.735085673708101</v>
      </c>
      <c r="U26" s="70">
        <v>5.6043855392196997</v>
      </c>
      <c r="V26" s="37"/>
      <c r="W26" s="37"/>
    </row>
    <row r="27" spans="1:23" ht="12" thickBot="1" x14ac:dyDescent="0.2">
      <c r="A27" s="53"/>
      <c r="B27" s="42" t="s">
        <v>25</v>
      </c>
      <c r="C27" s="43"/>
      <c r="D27" s="68">
        <v>987697.79630000005</v>
      </c>
      <c r="E27" s="68">
        <v>418520</v>
      </c>
      <c r="F27" s="69">
        <v>235.99775310618401</v>
      </c>
      <c r="G27" s="68">
        <v>396286.71189999999</v>
      </c>
      <c r="H27" s="69">
        <v>149.23818201333901</v>
      </c>
      <c r="I27" s="68">
        <v>160952.85949999999</v>
      </c>
      <c r="J27" s="69">
        <v>16.2957597053414</v>
      </c>
      <c r="K27" s="68">
        <v>115621.1165</v>
      </c>
      <c r="L27" s="69">
        <v>29.176127543023998</v>
      </c>
      <c r="M27" s="69">
        <v>0.39207148635344602</v>
      </c>
      <c r="N27" s="68">
        <v>3881679.3344999999</v>
      </c>
      <c r="O27" s="68">
        <v>72235627.495299995</v>
      </c>
      <c r="P27" s="68">
        <v>67526</v>
      </c>
      <c r="Q27" s="68">
        <v>61589</v>
      </c>
      <c r="R27" s="69">
        <v>9.6397083894851399</v>
      </c>
      <c r="S27" s="68">
        <v>14.626925870035199</v>
      </c>
      <c r="T27" s="68">
        <v>14.279880808261201</v>
      </c>
      <c r="U27" s="70">
        <v>2.3726452493000498</v>
      </c>
      <c r="V27" s="37"/>
      <c r="W27" s="37"/>
    </row>
    <row r="28" spans="1:23" ht="12" thickBot="1" x14ac:dyDescent="0.2">
      <c r="A28" s="53"/>
      <c r="B28" s="42" t="s">
        <v>26</v>
      </c>
      <c r="C28" s="43"/>
      <c r="D28" s="68">
        <v>2285209.3931</v>
      </c>
      <c r="E28" s="68">
        <v>1504229</v>
      </c>
      <c r="F28" s="69">
        <v>151.918982621662</v>
      </c>
      <c r="G28" s="68">
        <v>1216939.9476000001</v>
      </c>
      <c r="H28" s="69">
        <v>87.783250735321602</v>
      </c>
      <c r="I28" s="68">
        <v>32972.816700000003</v>
      </c>
      <c r="J28" s="69">
        <v>1.4428794490149901</v>
      </c>
      <c r="K28" s="68">
        <v>58180.176200000002</v>
      </c>
      <c r="L28" s="69">
        <v>4.7808584404465204</v>
      </c>
      <c r="M28" s="69">
        <v>-0.43326371878536901</v>
      </c>
      <c r="N28" s="68">
        <v>9712886.4419</v>
      </c>
      <c r="O28" s="68">
        <v>237809569.9425</v>
      </c>
      <c r="P28" s="68">
        <v>79358</v>
      </c>
      <c r="Q28" s="68">
        <v>75053</v>
      </c>
      <c r="R28" s="69">
        <v>5.7359465977376001</v>
      </c>
      <c r="S28" s="68">
        <v>28.7962069747221</v>
      </c>
      <c r="T28" s="68">
        <v>26.924432285185102</v>
      </c>
      <c r="U28" s="70">
        <v>6.5000737464489298</v>
      </c>
      <c r="V28" s="37"/>
      <c r="W28" s="37"/>
    </row>
    <row r="29" spans="1:23" ht="12" thickBot="1" x14ac:dyDescent="0.2">
      <c r="A29" s="53"/>
      <c r="B29" s="42" t="s">
        <v>27</v>
      </c>
      <c r="C29" s="43"/>
      <c r="D29" s="68">
        <v>1020283.9528</v>
      </c>
      <c r="E29" s="68">
        <v>841848</v>
      </c>
      <c r="F29" s="69">
        <v>121.195744695004</v>
      </c>
      <c r="G29" s="68">
        <v>817865.04040000006</v>
      </c>
      <c r="H29" s="69">
        <v>24.749671694122199</v>
      </c>
      <c r="I29" s="68">
        <v>129774.25930000001</v>
      </c>
      <c r="J29" s="69">
        <v>12.7194256994689</v>
      </c>
      <c r="K29" s="68">
        <v>135515.71220000001</v>
      </c>
      <c r="L29" s="69">
        <v>16.5694467309328</v>
      </c>
      <c r="M29" s="69">
        <v>-4.2367433316710001E-2</v>
      </c>
      <c r="N29" s="68">
        <v>5671808.4493000004</v>
      </c>
      <c r="O29" s="68">
        <v>167673959.22130001</v>
      </c>
      <c r="P29" s="68">
        <v>136050</v>
      </c>
      <c r="Q29" s="68">
        <v>133201</v>
      </c>
      <c r="R29" s="69">
        <v>2.13887283128504</v>
      </c>
      <c r="S29" s="68">
        <v>7.4993307813303902</v>
      </c>
      <c r="T29" s="68">
        <v>7.2987532691196</v>
      </c>
      <c r="U29" s="70">
        <v>2.6746054822669101</v>
      </c>
      <c r="V29" s="37"/>
      <c r="W29" s="37"/>
    </row>
    <row r="30" spans="1:23" ht="12" thickBot="1" x14ac:dyDescent="0.2">
      <c r="A30" s="53"/>
      <c r="B30" s="42" t="s">
        <v>28</v>
      </c>
      <c r="C30" s="43"/>
      <c r="D30" s="68">
        <v>2713548.1979</v>
      </c>
      <c r="E30" s="68">
        <v>1811760</v>
      </c>
      <c r="F30" s="69">
        <v>149.77415319357999</v>
      </c>
      <c r="G30" s="68">
        <v>1289923.9305</v>
      </c>
      <c r="H30" s="69">
        <v>110.364978409865</v>
      </c>
      <c r="I30" s="68">
        <v>284061.29269999999</v>
      </c>
      <c r="J30" s="69">
        <v>10.4682604465929</v>
      </c>
      <c r="K30" s="68">
        <v>212750.0704</v>
      </c>
      <c r="L30" s="69">
        <v>16.4932261019093</v>
      </c>
      <c r="M30" s="69">
        <v>0.33518777298604402</v>
      </c>
      <c r="N30" s="68">
        <v>10118604.3148</v>
      </c>
      <c r="O30" s="68">
        <v>309155287.07539999</v>
      </c>
      <c r="P30" s="68">
        <v>139507</v>
      </c>
      <c r="Q30" s="68">
        <v>114762</v>
      </c>
      <c r="R30" s="69">
        <v>21.562015301232101</v>
      </c>
      <c r="S30" s="68">
        <v>19.450982372927498</v>
      </c>
      <c r="T30" s="68">
        <v>17.567353861905499</v>
      </c>
      <c r="U30" s="70">
        <v>9.68397623784651</v>
      </c>
      <c r="V30" s="37"/>
      <c r="W30" s="37"/>
    </row>
    <row r="31" spans="1:23" ht="12" thickBot="1" x14ac:dyDescent="0.2">
      <c r="A31" s="53"/>
      <c r="B31" s="42" t="s">
        <v>29</v>
      </c>
      <c r="C31" s="43"/>
      <c r="D31" s="68">
        <v>1520525.2683999999</v>
      </c>
      <c r="E31" s="68">
        <v>1894015</v>
      </c>
      <c r="F31" s="69">
        <v>80.280529372787399</v>
      </c>
      <c r="G31" s="68">
        <v>1324261.3149999999</v>
      </c>
      <c r="H31" s="69">
        <v>14.820636318293399</v>
      </c>
      <c r="I31" s="68">
        <v>-12640.7618</v>
      </c>
      <c r="J31" s="69">
        <v>-0.83134177791740804</v>
      </c>
      <c r="K31" s="68">
        <v>36236.852800000001</v>
      </c>
      <c r="L31" s="69">
        <v>2.7363823430876302</v>
      </c>
      <c r="M31" s="69">
        <v>-1.348837187097</v>
      </c>
      <c r="N31" s="68">
        <v>9470530.0744000003</v>
      </c>
      <c r="O31" s="68">
        <v>259581804.21020001</v>
      </c>
      <c r="P31" s="68">
        <v>45972</v>
      </c>
      <c r="Q31" s="68">
        <v>47496</v>
      </c>
      <c r="R31" s="69">
        <v>-3.2086912582112199</v>
      </c>
      <c r="S31" s="68">
        <v>33.0750297659445</v>
      </c>
      <c r="T31" s="68">
        <v>34.8767183341755</v>
      </c>
      <c r="U31" s="70">
        <v>-5.4472772389947197</v>
      </c>
      <c r="V31" s="37"/>
      <c r="W31" s="37"/>
    </row>
    <row r="32" spans="1:23" ht="12" thickBot="1" x14ac:dyDescent="0.2">
      <c r="A32" s="53"/>
      <c r="B32" s="42" t="s">
        <v>30</v>
      </c>
      <c r="C32" s="43"/>
      <c r="D32" s="68">
        <v>157800.75899999999</v>
      </c>
      <c r="E32" s="68">
        <v>177206</v>
      </c>
      <c r="F32" s="69">
        <v>89.049331851066</v>
      </c>
      <c r="G32" s="68">
        <v>174810.62950000001</v>
      </c>
      <c r="H32" s="69">
        <v>-9.7304554926964393</v>
      </c>
      <c r="I32" s="68">
        <v>37741.255899999996</v>
      </c>
      <c r="J32" s="69">
        <v>23.917030652558498</v>
      </c>
      <c r="K32" s="68">
        <v>39237.223400000003</v>
      </c>
      <c r="L32" s="69">
        <v>22.445559238718999</v>
      </c>
      <c r="M32" s="69">
        <v>-3.8126232448956E-2</v>
      </c>
      <c r="N32" s="68">
        <v>877709.43240000005</v>
      </c>
      <c r="O32" s="68">
        <v>39033554.154899999</v>
      </c>
      <c r="P32" s="68">
        <v>27457</v>
      </c>
      <c r="Q32" s="68">
        <v>28937</v>
      </c>
      <c r="R32" s="69">
        <v>-5.1145592148460501</v>
      </c>
      <c r="S32" s="68">
        <v>5.7471959427468402</v>
      </c>
      <c r="T32" s="68">
        <v>5.2760831081314601</v>
      </c>
      <c r="U32" s="70">
        <v>8.1972641842835294</v>
      </c>
      <c r="V32" s="37"/>
      <c r="W32" s="37"/>
    </row>
    <row r="33" spans="1:23" ht="12" thickBot="1" x14ac:dyDescent="0.2">
      <c r="A33" s="53"/>
      <c r="B33" s="42" t="s">
        <v>31</v>
      </c>
      <c r="C33" s="43"/>
      <c r="D33" s="71"/>
      <c r="E33" s="71"/>
      <c r="F33" s="71"/>
      <c r="G33" s="68">
        <v>215.64109999999999</v>
      </c>
      <c r="H33" s="71"/>
      <c r="I33" s="71"/>
      <c r="J33" s="71"/>
      <c r="K33" s="68">
        <v>34.860500000000002</v>
      </c>
      <c r="L33" s="69">
        <v>16.165981345856601</v>
      </c>
      <c r="M33" s="71"/>
      <c r="N33" s="68">
        <v>49.0167</v>
      </c>
      <c r="O33" s="68">
        <v>4914.2753000000002</v>
      </c>
      <c r="P33" s="71"/>
      <c r="Q33" s="68">
        <v>2</v>
      </c>
      <c r="R33" s="71"/>
      <c r="S33" s="71"/>
      <c r="T33" s="68">
        <v>0</v>
      </c>
      <c r="U33" s="72"/>
      <c r="V33" s="37"/>
      <c r="W33" s="37"/>
    </row>
    <row r="34" spans="1:23" ht="12" thickBot="1" x14ac:dyDescent="0.2">
      <c r="A34" s="53"/>
      <c r="B34" s="42" t="s">
        <v>36</v>
      </c>
      <c r="C34" s="43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68">
        <v>10</v>
      </c>
      <c r="P34" s="71"/>
      <c r="Q34" s="71"/>
      <c r="R34" s="71"/>
      <c r="S34" s="71"/>
      <c r="T34" s="71"/>
      <c r="U34" s="72"/>
      <c r="V34" s="37"/>
      <c r="W34" s="37"/>
    </row>
    <row r="35" spans="1:23" ht="12" thickBot="1" x14ac:dyDescent="0.2">
      <c r="A35" s="53"/>
      <c r="B35" s="42" t="s">
        <v>32</v>
      </c>
      <c r="C35" s="43"/>
      <c r="D35" s="68">
        <v>377866.67119999998</v>
      </c>
      <c r="E35" s="68">
        <v>197890</v>
      </c>
      <c r="F35" s="69">
        <v>190.947835262014</v>
      </c>
      <c r="G35" s="68">
        <v>239084.7334</v>
      </c>
      <c r="H35" s="69">
        <v>58.0471767587984</v>
      </c>
      <c r="I35" s="68">
        <v>31590.930499999999</v>
      </c>
      <c r="J35" s="69">
        <v>8.3603378937009598</v>
      </c>
      <c r="K35" s="68">
        <v>19516.860400000001</v>
      </c>
      <c r="L35" s="69">
        <v>8.1631562678439096</v>
      </c>
      <c r="M35" s="69">
        <v>0.61864817662988503</v>
      </c>
      <c r="N35" s="68">
        <v>1645011.4667</v>
      </c>
      <c r="O35" s="68">
        <v>42884872.144000001</v>
      </c>
      <c r="P35" s="68">
        <v>23069</v>
      </c>
      <c r="Q35" s="68">
        <v>21222</v>
      </c>
      <c r="R35" s="69">
        <v>8.7032324945810906</v>
      </c>
      <c r="S35" s="68">
        <v>16.379846165850299</v>
      </c>
      <c r="T35" s="68">
        <v>15.7539874140043</v>
      </c>
      <c r="U35" s="70">
        <v>3.8209073852644999</v>
      </c>
      <c r="V35" s="37"/>
      <c r="W35" s="37"/>
    </row>
    <row r="36" spans="1:23" ht="12" customHeight="1" thickBot="1" x14ac:dyDescent="0.2">
      <c r="A36" s="53"/>
      <c r="B36" s="42" t="s">
        <v>37</v>
      </c>
      <c r="C36" s="43"/>
      <c r="D36" s="71"/>
      <c r="E36" s="68">
        <v>850205</v>
      </c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2"/>
      <c r="V36" s="37"/>
      <c r="W36" s="37"/>
    </row>
    <row r="37" spans="1:23" ht="12" thickBot="1" x14ac:dyDescent="0.2">
      <c r="A37" s="53"/>
      <c r="B37" s="42" t="s">
        <v>38</v>
      </c>
      <c r="C37" s="43"/>
      <c r="D37" s="71"/>
      <c r="E37" s="68">
        <v>317155</v>
      </c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  <c r="V37" s="37"/>
      <c r="W37" s="37"/>
    </row>
    <row r="38" spans="1:23" ht="12" thickBot="1" x14ac:dyDescent="0.2">
      <c r="A38" s="53"/>
      <c r="B38" s="42" t="s">
        <v>39</v>
      </c>
      <c r="C38" s="43"/>
      <c r="D38" s="71"/>
      <c r="E38" s="68">
        <v>392140</v>
      </c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2"/>
      <c r="V38" s="37"/>
      <c r="W38" s="37"/>
    </row>
    <row r="39" spans="1:23" ht="12" customHeight="1" thickBot="1" x14ac:dyDescent="0.2">
      <c r="A39" s="53"/>
      <c r="B39" s="42" t="s">
        <v>33</v>
      </c>
      <c r="C39" s="43"/>
      <c r="D39" s="68">
        <v>568855.55799999996</v>
      </c>
      <c r="E39" s="68">
        <v>524759</v>
      </c>
      <c r="F39" s="69">
        <v>108.403201850754</v>
      </c>
      <c r="G39" s="68">
        <v>672138.03370000003</v>
      </c>
      <c r="H39" s="69">
        <v>-15.3662596850008</v>
      </c>
      <c r="I39" s="68">
        <v>37559.090300000003</v>
      </c>
      <c r="J39" s="69">
        <v>6.6025706828023996</v>
      </c>
      <c r="K39" s="68">
        <v>48780.828000000001</v>
      </c>
      <c r="L39" s="69">
        <v>7.25756102975906</v>
      </c>
      <c r="M39" s="69">
        <v>-0.23004401852301501</v>
      </c>
      <c r="N39" s="68">
        <v>2603294.6609999998</v>
      </c>
      <c r="O39" s="68">
        <v>71393699.658999994</v>
      </c>
      <c r="P39" s="68">
        <v>764</v>
      </c>
      <c r="Q39" s="68">
        <v>638</v>
      </c>
      <c r="R39" s="69">
        <v>19.7492163009404</v>
      </c>
      <c r="S39" s="68">
        <v>744.57533769633505</v>
      </c>
      <c r="T39" s="68">
        <v>752.46376112852704</v>
      </c>
      <c r="U39" s="70">
        <v>-1.0594526883737201</v>
      </c>
      <c r="V39" s="37"/>
      <c r="W39" s="37"/>
    </row>
    <row r="40" spans="1:23" ht="12" thickBot="1" x14ac:dyDescent="0.2">
      <c r="A40" s="53"/>
      <c r="B40" s="42" t="s">
        <v>34</v>
      </c>
      <c r="C40" s="43"/>
      <c r="D40" s="68">
        <v>719440.87840000005</v>
      </c>
      <c r="E40" s="68">
        <v>459498</v>
      </c>
      <c r="F40" s="69">
        <v>156.57105763246</v>
      </c>
      <c r="G40" s="68">
        <v>467721.03950000001</v>
      </c>
      <c r="H40" s="69">
        <v>53.818369849064702</v>
      </c>
      <c r="I40" s="68">
        <v>43808.378400000001</v>
      </c>
      <c r="J40" s="69">
        <v>6.0892256355279102</v>
      </c>
      <c r="K40" s="68">
        <v>37378.752999999997</v>
      </c>
      <c r="L40" s="69">
        <v>7.9916766284361298</v>
      </c>
      <c r="M40" s="69">
        <v>0.17201283841651999</v>
      </c>
      <c r="N40" s="68">
        <v>3545810.9673000001</v>
      </c>
      <c r="O40" s="68">
        <v>138119753.65720001</v>
      </c>
      <c r="P40" s="68">
        <v>3587</v>
      </c>
      <c r="Q40" s="68">
        <v>3607</v>
      </c>
      <c r="R40" s="69">
        <v>-0.55447740504573895</v>
      </c>
      <c r="S40" s="68">
        <v>200.56896526345099</v>
      </c>
      <c r="T40" s="68">
        <v>218.57327374549499</v>
      </c>
      <c r="U40" s="70">
        <v>-8.9766173238190099</v>
      </c>
      <c r="V40" s="37"/>
      <c r="W40" s="37"/>
    </row>
    <row r="41" spans="1:23" ht="12" thickBot="1" x14ac:dyDescent="0.2">
      <c r="A41" s="53"/>
      <c r="B41" s="42" t="s">
        <v>40</v>
      </c>
      <c r="C41" s="43"/>
      <c r="D41" s="71"/>
      <c r="E41" s="68">
        <v>323356</v>
      </c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2"/>
      <c r="V41" s="37"/>
      <c r="W41" s="37"/>
    </row>
    <row r="42" spans="1:23" ht="12" thickBot="1" x14ac:dyDescent="0.2">
      <c r="A42" s="53"/>
      <c r="B42" s="42" t="s">
        <v>41</v>
      </c>
      <c r="C42" s="43"/>
      <c r="D42" s="71"/>
      <c r="E42" s="68">
        <v>123770</v>
      </c>
      <c r="F42" s="71"/>
      <c r="G42" s="71"/>
      <c r="H42" s="71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2"/>
      <c r="V42" s="37"/>
      <c r="W42" s="37"/>
    </row>
    <row r="43" spans="1:23" ht="12" thickBot="1" x14ac:dyDescent="0.2">
      <c r="A43" s="53"/>
      <c r="B43" s="42" t="s">
        <v>71</v>
      </c>
      <c r="C43" s="43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68">
        <v>170.9402</v>
      </c>
      <c r="P43" s="71"/>
      <c r="Q43" s="71"/>
      <c r="R43" s="71"/>
      <c r="S43" s="71"/>
      <c r="T43" s="71"/>
      <c r="U43" s="72"/>
      <c r="V43" s="37"/>
      <c r="W43" s="37"/>
    </row>
    <row r="44" spans="1:23" ht="12" thickBot="1" x14ac:dyDescent="0.2">
      <c r="A44" s="54"/>
      <c r="B44" s="42" t="s">
        <v>35</v>
      </c>
      <c r="C44" s="43"/>
      <c r="D44" s="73">
        <v>35573.130499999999</v>
      </c>
      <c r="E44" s="73">
        <v>0</v>
      </c>
      <c r="F44" s="74"/>
      <c r="G44" s="73">
        <v>20798.133099999999</v>
      </c>
      <c r="H44" s="75">
        <v>71.040017529265697</v>
      </c>
      <c r="I44" s="73">
        <v>4556.3915999999999</v>
      </c>
      <c r="J44" s="75">
        <v>12.808520183513201</v>
      </c>
      <c r="K44" s="73">
        <v>3621.8798000000002</v>
      </c>
      <c r="L44" s="75">
        <v>17.414446684159401</v>
      </c>
      <c r="M44" s="75">
        <v>0.25801844666407803</v>
      </c>
      <c r="N44" s="73">
        <v>379292.7548</v>
      </c>
      <c r="O44" s="73">
        <v>9015885.5543000009</v>
      </c>
      <c r="P44" s="73">
        <v>114</v>
      </c>
      <c r="Q44" s="73">
        <v>130</v>
      </c>
      <c r="R44" s="75">
        <v>-12.307692307692299</v>
      </c>
      <c r="S44" s="73">
        <v>312.045004385965</v>
      </c>
      <c r="T44" s="73">
        <v>584.44150538461497</v>
      </c>
      <c r="U44" s="76">
        <v>-87.293979127999904</v>
      </c>
      <c r="V44" s="37"/>
      <c r="W44" s="37"/>
    </row>
  </sheetData>
  <mergeCells count="42">
    <mergeCell ref="A1:U4"/>
    <mergeCell ref="W1:W4"/>
    <mergeCell ref="B6:C6"/>
    <mergeCell ref="A7:C7"/>
    <mergeCell ref="A8:A44"/>
    <mergeCell ref="B8:C8"/>
    <mergeCell ref="B9:C9"/>
    <mergeCell ref="B10:C10"/>
    <mergeCell ref="B11:C11"/>
    <mergeCell ref="B12:C12"/>
    <mergeCell ref="B24:C24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36:C36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43:C43"/>
    <mergeCell ref="B44:C44"/>
    <mergeCell ref="B37:C37"/>
    <mergeCell ref="B38:C38"/>
    <mergeCell ref="B39:C39"/>
    <mergeCell ref="B40:C40"/>
    <mergeCell ref="B41:C41"/>
    <mergeCell ref="B42:C42"/>
  </mergeCells>
  <phoneticPr fontId="23" type="noConversion"/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63"/>
  <sheetViews>
    <sheetView topLeftCell="A19" workbookViewId="0">
      <selection sqref="A1:H30"/>
    </sheetView>
  </sheetViews>
  <sheetFormatPr defaultRowHeight="13.5" x14ac:dyDescent="0.15"/>
  <cols>
    <col min="1" max="1" width="3" style="28" bestFit="1" customWidth="1"/>
    <col min="2" max="2" width="5.125" style="29" bestFit="1" customWidth="1"/>
    <col min="3" max="3" width="9" style="28"/>
    <col min="4" max="7" width="9.75" style="28" bestFit="1" customWidth="1"/>
    <col min="8" max="8" width="11" style="28" bestFit="1" customWidth="1"/>
    <col min="9" max="16384" width="9" style="3"/>
  </cols>
  <sheetData>
    <row r="1" spans="1:8" ht="14.25" x14ac:dyDescent="0.2">
      <c r="A1" s="30" t="s">
        <v>64</v>
      </c>
      <c r="B1" s="31" t="s">
        <v>65</v>
      </c>
      <c r="C1" s="30" t="s">
        <v>66</v>
      </c>
      <c r="D1" s="30" t="s">
        <v>67</v>
      </c>
      <c r="E1" s="30" t="s">
        <v>68</v>
      </c>
      <c r="F1" s="30" t="s">
        <v>69</v>
      </c>
      <c r="G1" s="30" t="s">
        <v>68</v>
      </c>
      <c r="H1" s="30" t="s">
        <v>70</v>
      </c>
    </row>
    <row r="2" spans="1:8" ht="14.25" x14ac:dyDescent="0.2">
      <c r="A2" s="32">
        <v>1</v>
      </c>
      <c r="B2" s="33">
        <v>12</v>
      </c>
      <c r="C2" s="32">
        <v>151463</v>
      </c>
      <c r="D2" s="32">
        <v>1540233.5436974401</v>
      </c>
      <c r="E2" s="32">
        <v>1471020.2105376101</v>
      </c>
      <c r="F2" s="32">
        <v>69213.333159829097</v>
      </c>
      <c r="G2" s="32">
        <v>1471020.2105376101</v>
      </c>
      <c r="H2" s="32">
        <v>4.4936908070238299E-2</v>
      </c>
    </row>
    <row r="3" spans="1:8" ht="14.25" x14ac:dyDescent="0.2">
      <c r="A3" s="32">
        <v>2</v>
      </c>
      <c r="B3" s="33">
        <v>13</v>
      </c>
      <c r="C3" s="32">
        <v>22344.957999999999</v>
      </c>
      <c r="D3" s="32">
        <v>190704.43544328</v>
      </c>
      <c r="E3" s="32">
        <v>149230.79707514599</v>
      </c>
      <c r="F3" s="32">
        <v>41473.638368134001</v>
      </c>
      <c r="G3" s="32">
        <v>149230.79707514599</v>
      </c>
      <c r="H3" s="32">
        <v>0.21747600296621999</v>
      </c>
    </row>
    <row r="4" spans="1:8" ht="14.25" x14ac:dyDescent="0.2">
      <c r="A4" s="32">
        <v>3</v>
      </c>
      <c r="B4" s="33">
        <v>14</v>
      </c>
      <c r="C4" s="32">
        <v>183441</v>
      </c>
      <c r="D4" s="32">
        <v>259840.65441965801</v>
      </c>
      <c r="E4" s="32">
        <v>197909.25112051301</v>
      </c>
      <c r="F4" s="32">
        <v>61931.403299145299</v>
      </c>
      <c r="G4" s="32">
        <v>197909.25112051301</v>
      </c>
      <c r="H4" s="32">
        <v>0.23834377818000099</v>
      </c>
    </row>
    <row r="5" spans="1:8" ht="14.25" x14ac:dyDescent="0.2">
      <c r="A5" s="32">
        <v>4</v>
      </c>
      <c r="B5" s="33">
        <v>15</v>
      </c>
      <c r="C5" s="32">
        <v>5005</v>
      </c>
      <c r="D5" s="32">
        <v>80583.801937606797</v>
      </c>
      <c r="E5" s="32">
        <v>63215.746948717897</v>
      </c>
      <c r="F5" s="32">
        <v>17368.0549888889</v>
      </c>
      <c r="G5" s="32">
        <v>63215.746948717897</v>
      </c>
      <c r="H5" s="32">
        <v>0.21552786752772399</v>
      </c>
    </row>
    <row r="6" spans="1:8" ht="14.25" x14ac:dyDescent="0.2">
      <c r="A6" s="32">
        <v>5</v>
      </c>
      <c r="B6" s="33">
        <v>16</v>
      </c>
      <c r="C6" s="32">
        <v>6654</v>
      </c>
      <c r="D6" s="32">
        <v>435622.58312136802</v>
      </c>
      <c r="E6" s="32">
        <v>427255.64372734999</v>
      </c>
      <c r="F6" s="32">
        <v>8366.9393940170903</v>
      </c>
      <c r="G6" s="32">
        <v>427255.64372734999</v>
      </c>
      <c r="H6" s="32">
        <v>1.92068540938935E-2</v>
      </c>
    </row>
    <row r="7" spans="1:8" ht="14.25" x14ac:dyDescent="0.2">
      <c r="A7" s="32">
        <v>6</v>
      </c>
      <c r="B7" s="33">
        <v>17</v>
      </c>
      <c r="C7" s="32">
        <v>34914</v>
      </c>
      <c r="D7" s="32">
        <v>448517.27017008502</v>
      </c>
      <c r="E7" s="32">
        <v>362157.97901282099</v>
      </c>
      <c r="F7" s="32">
        <v>86359.291157265005</v>
      </c>
      <c r="G7" s="32">
        <v>362157.97901282099</v>
      </c>
      <c r="H7" s="32">
        <v>0.19254395962170201</v>
      </c>
    </row>
    <row r="8" spans="1:8" ht="14.25" x14ac:dyDescent="0.2">
      <c r="A8" s="32">
        <v>7</v>
      </c>
      <c r="B8" s="33">
        <v>18</v>
      </c>
      <c r="C8" s="32">
        <v>115266</v>
      </c>
      <c r="D8" s="32">
        <v>229250.143673504</v>
      </c>
      <c r="E8" s="32">
        <v>200591.81991196601</v>
      </c>
      <c r="F8" s="32">
        <v>28658.323761538501</v>
      </c>
      <c r="G8" s="32">
        <v>200591.81991196601</v>
      </c>
      <c r="H8" s="32">
        <v>0.12500896750735899</v>
      </c>
    </row>
    <row r="9" spans="1:8" ht="14.25" x14ac:dyDescent="0.2">
      <c r="A9" s="32">
        <v>8</v>
      </c>
      <c r="B9" s="33">
        <v>19</v>
      </c>
      <c r="C9" s="32">
        <v>40219</v>
      </c>
      <c r="D9" s="32">
        <v>157624.60388376101</v>
      </c>
      <c r="E9" s="32">
        <v>140232.567161538</v>
      </c>
      <c r="F9" s="32">
        <v>17392.036722222201</v>
      </c>
      <c r="G9" s="32">
        <v>140232.567161538</v>
      </c>
      <c r="H9" s="32">
        <v>0.110338337376872</v>
      </c>
    </row>
    <row r="10" spans="1:8" ht="14.25" x14ac:dyDescent="0.2">
      <c r="A10" s="32">
        <v>9</v>
      </c>
      <c r="B10" s="33">
        <v>21</v>
      </c>
      <c r="C10" s="32">
        <v>550399</v>
      </c>
      <c r="D10" s="32">
        <v>2748314.6916</v>
      </c>
      <c r="E10" s="32">
        <v>2732570.8051</v>
      </c>
      <c r="F10" s="32">
        <v>15743.886500000001</v>
      </c>
      <c r="G10" s="32">
        <v>2732570.8051</v>
      </c>
      <c r="H10" s="32">
        <v>5.7285603239395798E-3</v>
      </c>
    </row>
    <row r="11" spans="1:8" ht="14.25" x14ac:dyDescent="0.2">
      <c r="A11" s="32">
        <v>10</v>
      </c>
      <c r="B11" s="33">
        <v>22</v>
      </c>
      <c r="C11" s="32">
        <v>464146.52500000002</v>
      </c>
      <c r="D11" s="32">
        <v>9055857.8204598296</v>
      </c>
      <c r="E11" s="32">
        <v>10114303.2549778</v>
      </c>
      <c r="F11" s="32">
        <v>-1058445.4345179501</v>
      </c>
      <c r="G11" s="32">
        <v>10114303.2549778</v>
      </c>
      <c r="H11" s="32">
        <v>-0.11687964359672399</v>
      </c>
    </row>
    <row r="12" spans="1:8" ht="14.25" x14ac:dyDescent="0.2">
      <c r="A12" s="32">
        <v>11</v>
      </c>
      <c r="B12" s="33">
        <v>23</v>
      </c>
      <c r="C12" s="32">
        <v>342295.723</v>
      </c>
      <c r="D12" s="32">
        <v>2842237.5270085498</v>
      </c>
      <c r="E12" s="32">
        <v>2417925.2081905999</v>
      </c>
      <c r="F12" s="32">
        <v>424312.31881794898</v>
      </c>
      <c r="G12" s="32">
        <v>2417925.2081905999</v>
      </c>
      <c r="H12" s="32">
        <v>0.149288127676133</v>
      </c>
    </row>
    <row r="13" spans="1:8" ht="14.25" x14ac:dyDescent="0.2">
      <c r="A13" s="32">
        <v>12</v>
      </c>
      <c r="B13" s="33">
        <v>24</v>
      </c>
      <c r="C13" s="32">
        <v>35370.544000000002</v>
      </c>
      <c r="D13" s="32">
        <v>1314412.2724076901</v>
      </c>
      <c r="E13" s="32">
        <v>1244130.6788735001</v>
      </c>
      <c r="F13" s="32">
        <v>70281.593534187996</v>
      </c>
      <c r="G13" s="32">
        <v>1244130.6788735001</v>
      </c>
      <c r="H13" s="32">
        <v>5.34699766652732E-2</v>
      </c>
    </row>
    <row r="14" spans="1:8" ht="14.25" x14ac:dyDescent="0.2">
      <c r="A14" s="32">
        <v>13</v>
      </c>
      <c r="B14" s="33">
        <v>25</v>
      </c>
      <c r="C14" s="32">
        <v>127640</v>
      </c>
      <c r="D14" s="32">
        <v>2044134.4929</v>
      </c>
      <c r="E14" s="32">
        <v>1933739.19</v>
      </c>
      <c r="F14" s="32">
        <v>110395.3029</v>
      </c>
      <c r="G14" s="32">
        <v>1933739.19</v>
      </c>
      <c r="H14" s="32">
        <v>5.4005890162042602E-2</v>
      </c>
    </row>
    <row r="15" spans="1:8" ht="14.25" x14ac:dyDescent="0.2">
      <c r="A15" s="32">
        <v>14</v>
      </c>
      <c r="B15" s="33">
        <v>26</v>
      </c>
      <c r="C15" s="32">
        <v>78196</v>
      </c>
      <c r="D15" s="32">
        <v>567006.85388580302</v>
      </c>
      <c r="E15" s="32">
        <v>502318.96786435199</v>
      </c>
      <c r="F15" s="32">
        <v>64687.8860214507</v>
      </c>
      <c r="G15" s="32">
        <v>502318.96786435199</v>
      </c>
      <c r="H15" s="32">
        <v>0.114086603324338</v>
      </c>
    </row>
    <row r="16" spans="1:8" ht="14.25" x14ac:dyDescent="0.2">
      <c r="A16" s="32">
        <v>15</v>
      </c>
      <c r="B16" s="33">
        <v>27</v>
      </c>
      <c r="C16" s="32">
        <v>279616.87800000003</v>
      </c>
      <c r="D16" s="32">
        <v>1937278.3522999999</v>
      </c>
      <c r="E16" s="32">
        <v>1757645.7006999999</v>
      </c>
      <c r="F16" s="32">
        <v>179632.65160000001</v>
      </c>
      <c r="G16" s="32">
        <v>1757645.7006999999</v>
      </c>
      <c r="H16" s="32">
        <v>9.2724234174574996E-2</v>
      </c>
    </row>
    <row r="17" spans="1:8" ht="14.25" x14ac:dyDescent="0.2">
      <c r="A17" s="32">
        <v>16</v>
      </c>
      <c r="B17" s="33">
        <v>29</v>
      </c>
      <c r="C17" s="32">
        <v>338247</v>
      </c>
      <c r="D17" s="32">
        <v>4304623.8362854701</v>
      </c>
      <c r="E17" s="32">
        <v>4018333.8253854699</v>
      </c>
      <c r="F17" s="32">
        <v>286290.01089999999</v>
      </c>
      <c r="G17" s="32">
        <v>4018333.8253854699</v>
      </c>
      <c r="H17" s="32">
        <v>6.6507556011454999E-2</v>
      </c>
    </row>
    <row r="18" spans="1:8" ht="14.25" x14ac:dyDescent="0.2">
      <c r="A18" s="32">
        <v>17</v>
      </c>
      <c r="B18" s="33">
        <v>31</v>
      </c>
      <c r="C18" s="32">
        <v>66092.717000000004</v>
      </c>
      <c r="D18" s="32">
        <v>742667.979303653</v>
      </c>
      <c r="E18" s="32">
        <v>625640.93545887701</v>
      </c>
      <c r="F18" s="32">
        <v>117027.043844776</v>
      </c>
      <c r="G18" s="32">
        <v>625640.93545887701</v>
      </c>
      <c r="H18" s="32">
        <v>0.15757653097485599</v>
      </c>
    </row>
    <row r="19" spans="1:8" ht="14.25" x14ac:dyDescent="0.2">
      <c r="A19" s="32">
        <v>18</v>
      </c>
      <c r="B19" s="33">
        <v>32</v>
      </c>
      <c r="C19" s="32">
        <v>40117.413</v>
      </c>
      <c r="D19" s="32">
        <v>684666.58249306399</v>
      </c>
      <c r="E19" s="32">
        <v>635882.93466276804</v>
      </c>
      <c r="F19" s="32">
        <v>48783.647830296497</v>
      </c>
      <c r="G19" s="32">
        <v>635882.93466276804</v>
      </c>
      <c r="H19" s="32">
        <v>7.1251685240225196E-2</v>
      </c>
    </row>
    <row r="20" spans="1:8" ht="14.25" x14ac:dyDescent="0.2">
      <c r="A20" s="32">
        <v>19</v>
      </c>
      <c r="B20" s="33">
        <v>33</v>
      </c>
      <c r="C20" s="32">
        <v>61647.665999999997</v>
      </c>
      <c r="D20" s="32">
        <v>762576.13032611005</v>
      </c>
      <c r="E20" s="32">
        <v>618119.69417829998</v>
      </c>
      <c r="F20" s="32">
        <v>144456.43614780999</v>
      </c>
      <c r="G20" s="32">
        <v>618119.69417829998</v>
      </c>
      <c r="H20" s="32">
        <v>0.18943215031662999</v>
      </c>
    </row>
    <row r="21" spans="1:8" ht="14.25" x14ac:dyDescent="0.2">
      <c r="A21" s="32">
        <v>20</v>
      </c>
      <c r="B21" s="33">
        <v>34</v>
      </c>
      <c r="C21" s="32">
        <v>180318.04</v>
      </c>
      <c r="D21" s="32">
        <v>987697.25025293103</v>
      </c>
      <c r="E21" s="32">
        <v>826744.94728363701</v>
      </c>
      <c r="F21" s="32">
        <v>160952.30296929399</v>
      </c>
      <c r="G21" s="32">
        <v>826744.94728363701</v>
      </c>
      <c r="H21" s="32">
        <v>0.16295712368144899</v>
      </c>
    </row>
    <row r="22" spans="1:8" ht="14.25" x14ac:dyDescent="0.2">
      <c r="A22" s="32">
        <v>21</v>
      </c>
      <c r="B22" s="33">
        <v>35</v>
      </c>
      <c r="C22" s="32">
        <v>112665.508</v>
      </c>
      <c r="D22" s="32">
        <v>2285209.3913982301</v>
      </c>
      <c r="E22" s="32">
        <v>2252236.5411115</v>
      </c>
      <c r="F22" s="32">
        <v>32972.850286725698</v>
      </c>
      <c r="G22" s="32">
        <v>2252236.5411115</v>
      </c>
      <c r="H22" s="32">
        <v>1.44288091983338E-2</v>
      </c>
    </row>
    <row r="23" spans="1:8" ht="14.25" x14ac:dyDescent="0.2">
      <c r="A23" s="32">
        <v>22</v>
      </c>
      <c r="B23" s="33">
        <v>36</v>
      </c>
      <c r="C23" s="32">
        <v>205294.97099999999</v>
      </c>
      <c r="D23" s="32">
        <v>1020283.95058584</v>
      </c>
      <c r="E23" s="32">
        <v>890509.71166337898</v>
      </c>
      <c r="F23" s="32">
        <v>129774.238922462</v>
      </c>
      <c r="G23" s="32">
        <v>890509.71166337898</v>
      </c>
      <c r="H23" s="32">
        <v>0.12719423729829901</v>
      </c>
    </row>
    <row r="24" spans="1:8" ht="14.25" x14ac:dyDescent="0.2">
      <c r="A24" s="32">
        <v>23</v>
      </c>
      <c r="B24" s="33">
        <v>37</v>
      </c>
      <c r="C24" s="32">
        <v>325020.64500000002</v>
      </c>
      <c r="D24" s="32">
        <v>2713548.1390106198</v>
      </c>
      <c r="E24" s="32">
        <v>2429486.8363239798</v>
      </c>
      <c r="F24" s="32">
        <v>284061.30268663599</v>
      </c>
      <c r="G24" s="32">
        <v>2429486.8363239798</v>
      </c>
      <c r="H24" s="32">
        <v>0.104682610418036</v>
      </c>
    </row>
    <row r="25" spans="1:8" ht="14.25" x14ac:dyDescent="0.2">
      <c r="A25" s="32">
        <v>24</v>
      </c>
      <c r="B25" s="33">
        <v>38</v>
      </c>
      <c r="C25" s="32">
        <v>298551.484</v>
      </c>
      <c r="D25" s="32">
        <v>1520525.2653000001</v>
      </c>
      <c r="E25" s="32">
        <v>1533165.9567</v>
      </c>
      <c r="F25" s="32">
        <v>-12640.6914</v>
      </c>
      <c r="G25" s="32">
        <v>1533165.9567</v>
      </c>
      <c r="H25" s="32">
        <v>-8.3133714963335298E-3</v>
      </c>
    </row>
    <row r="26" spans="1:8" ht="14.25" x14ac:dyDescent="0.2">
      <c r="A26" s="32">
        <v>25</v>
      </c>
      <c r="B26" s="33">
        <v>39</v>
      </c>
      <c r="C26" s="32">
        <v>96937.44</v>
      </c>
      <c r="D26" s="32">
        <v>157800.68554824899</v>
      </c>
      <c r="E26" s="32">
        <v>120059.490761522</v>
      </c>
      <c r="F26" s="32">
        <v>37741.194786726999</v>
      </c>
      <c r="G26" s="32">
        <v>120059.490761522</v>
      </c>
      <c r="H26" s="32">
        <v>0.239170030571175</v>
      </c>
    </row>
    <row r="27" spans="1:8" ht="14.25" x14ac:dyDescent="0.2">
      <c r="A27" s="32">
        <v>26</v>
      </c>
      <c r="B27" s="33">
        <v>42</v>
      </c>
      <c r="C27" s="32">
        <v>18403.493999999999</v>
      </c>
      <c r="D27" s="32">
        <v>377866.66940000001</v>
      </c>
      <c r="E27" s="32">
        <v>346275.7623</v>
      </c>
      <c r="F27" s="32">
        <v>31590.9071</v>
      </c>
      <c r="G27" s="32">
        <v>346275.7623</v>
      </c>
      <c r="H27" s="32">
        <v>8.36033174086563E-2</v>
      </c>
    </row>
    <row r="28" spans="1:8" ht="14.25" x14ac:dyDescent="0.2">
      <c r="A28" s="32">
        <v>27</v>
      </c>
      <c r="B28" s="33">
        <v>75</v>
      </c>
      <c r="C28" s="32">
        <v>1636</v>
      </c>
      <c r="D28" s="32">
        <v>568855.55555555597</v>
      </c>
      <c r="E28" s="32">
        <v>531296.47008547001</v>
      </c>
      <c r="F28" s="32">
        <v>37559.085470085498</v>
      </c>
      <c r="G28" s="32">
        <v>531296.47008547001</v>
      </c>
      <c r="H28" s="32">
        <v>6.6025698621163198E-2</v>
      </c>
    </row>
    <row r="29" spans="1:8" ht="14.25" x14ac:dyDescent="0.2">
      <c r="A29" s="32">
        <v>28</v>
      </c>
      <c r="B29" s="33">
        <v>76</v>
      </c>
      <c r="C29" s="32">
        <v>3709</v>
      </c>
      <c r="D29" s="32">
        <v>719440.86192051298</v>
      </c>
      <c r="E29" s="32">
        <v>675632.50957008498</v>
      </c>
      <c r="F29" s="32">
        <v>43808.352350427398</v>
      </c>
      <c r="G29" s="32">
        <v>675632.50957008498</v>
      </c>
      <c r="H29" s="32">
        <v>6.0892221541994501E-2</v>
      </c>
    </row>
    <row r="30" spans="1:8" ht="14.25" x14ac:dyDescent="0.2">
      <c r="A30" s="32">
        <v>29</v>
      </c>
      <c r="B30" s="33">
        <v>99</v>
      </c>
      <c r="C30" s="32">
        <v>115</v>
      </c>
      <c r="D30" s="32">
        <v>35573.129566598604</v>
      </c>
      <c r="E30" s="32">
        <v>31016.738552303199</v>
      </c>
      <c r="F30" s="32">
        <v>4556.3910142954401</v>
      </c>
      <c r="G30" s="32">
        <v>31016.738552303199</v>
      </c>
      <c r="H30" s="32">
        <v>0.12808518873114999</v>
      </c>
    </row>
    <row r="31" spans="1:8" ht="14.25" x14ac:dyDescent="0.2">
      <c r="A31" s="32">
        <v>30</v>
      </c>
      <c r="B31" s="33">
        <v>40</v>
      </c>
      <c r="C31" s="32">
        <v>0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</row>
    <row r="32" spans="1:8" ht="14.25" x14ac:dyDescent="0.2">
      <c r="A32" s="32"/>
      <c r="B32" s="33"/>
      <c r="C32" s="32"/>
      <c r="D32" s="32"/>
      <c r="E32" s="32"/>
      <c r="F32" s="32"/>
      <c r="G32" s="32"/>
      <c r="H32" s="32"/>
    </row>
    <row r="33" spans="1:8" ht="14.25" x14ac:dyDescent="0.2">
      <c r="A33" s="32"/>
      <c r="B33" s="33"/>
      <c r="C33" s="32"/>
      <c r="D33" s="32"/>
      <c r="E33" s="32"/>
      <c r="F33" s="32"/>
      <c r="G33" s="32"/>
      <c r="H33" s="32"/>
    </row>
    <row r="34" spans="1:8" ht="14.25" x14ac:dyDescent="0.2">
      <c r="A34" s="32"/>
      <c r="B34" s="33"/>
      <c r="C34" s="32"/>
      <c r="D34" s="32"/>
      <c r="E34" s="32"/>
      <c r="F34" s="32"/>
      <c r="G34" s="32"/>
      <c r="H34" s="32"/>
    </row>
    <row r="35" spans="1:8" ht="14.25" x14ac:dyDescent="0.2">
      <c r="A35" s="32"/>
      <c r="B35" s="33"/>
      <c r="C35" s="32"/>
      <c r="D35" s="32"/>
      <c r="E35" s="32"/>
      <c r="F35" s="32"/>
      <c r="G35" s="32"/>
      <c r="H35" s="32"/>
    </row>
    <row r="36" spans="1:8" ht="14.25" x14ac:dyDescent="0.2">
      <c r="A36" s="32"/>
      <c r="B36" s="33"/>
      <c r="C36" s="32"/>
      <c r="D36" s="32"/>
      <c r="E36" s="32"/>
      <c r="F36" s="32"/>
      <c r="G36" s="32"/>
      <c r="H36" s="32"/>
    </row>
    <row r="37" spans="1:8" ht="14.25" x14ac:dyDescent="0.2">
      <c r="A37" s="32"/>
      <c r="B37" s="33"/>
      <c r="C37" s="32"/>
      <c r="D37" s="32"/>
      <c r="E37" s="32"/>
      <c r="F37" s="32"/>
      <c r="G37" s="32"/>
      <c r="H37" s="32"/>
    </row>
    <row r="38" spans="1:8" ht="14.25" x14ac:dyDescent="0.2">
      <c r="A38" s="32"/>
      <c r="B38" s="33"/>
      <c r="C38" s="32"/>
      <c r="D38" s="32"/>
      <c r="E38" s="32"/>
      <c r="F38" s="32"/>
      <c r="G38" s="32"/>
      <c r="H38" s="32"/>
    </row>
    <row r="39" spans="1:8" ht="14.25" x14ac:dyDescent="0.2">
      <c r="A39" s="32"/>
      <c r="B39" s="33"/>
      <c r="C39" s="32"/>
      <c r="D39" s="32"/>
      <c r="E39" s="32"/>
      <c r="F39" s="32"/>
      <c r="G39" s="32"/>
      <c r="H39" s="32"/>
    </row>
    <row r="40" spans="1:8" ht="14.25" x14ac:dyDescent="0.2">
      <c r="A40" s="32"/>
      <c r="B40" s="33"/>
      <c r="C40" s="32"/>
      <c r="D40" s="32"/>
      <c r="E40" s="32"/>
      <c r="F40" s="32"/>
      <c r="G40" s="32"/>
      <c r="H40" s="32"/>
    </row>
    <row r="41" spans="1:8" ht="14.25" x14ac:dyDescent="0.2">
      <c r="A41" s="32"/>
      <c r="B41" s="33"/>
      <c r="C41" s="32"/>
      <c r="D41" s="32"/>
      <c r="E41" s="32"/>
      <c r="F41" s="32"/>
      <c r="G41" s="32"/>
      <c r="H41" s="32"/>
    </row>
    <row r="42" spans="1:8" ht="14.25" x14ac:dyDescent="0.2">
      <c r="A42" s="32"/>
      <c r="B42" s="33"/>
      <c r="C42" s="32"/>
      <c r="D42" s="32"/>
      <c r="E42" s="32"/>
      <c r="F42" s="32"/>
      <c r="G42" s="32"/>
      <c r="H42" s="32"/>
    </row>
    <row r="43" spans="1:8" ht="14.25" x14ac:dyDescent="0.2">
      <c r="A43" s="32"/>
      <c r="B43" s="33"/>
      <c r="C43" s="33"/>
      <c r="D43" s="33"/>
      <c r="E43" s="33"/>
      <c r="F43" s="33"/>
      <c r="G43" s="33"/>
      <c r="H43" s="33"/>
    </row>
    <row r="44" spans="1:8" ht="14.25" x14ac:dyDescent="0.2">
      <c r="A44" s="32"/>
      <c r="B44" s="33"/>
      <c r="C44" s="33"/>
      <c r="D44" s="33"/>
      <c r="E44" s="33"/>
      <c r="F44" s="33"/>
      <c r="G44" s="33"/>
      <c r="H44" s="33"/>
    </row>
    <row r="45" spans="1:8" ht="14.25" x14ac:dyDescent="0.2">
      <c r="A45" s="32"/>
      <c r="B45" s="33"/>
      <c r="C45" s="32"/>
      <c r="D45" s="32"/>
      <c r="E45" s="32"/>
      <c r="F45" s="32"/>
      <c r="G45" s="32"/>
      <c r="H45" s="32"/>
    </row>
    <row r="46" spans="1:8" ht="14.25" x14ac:dyDescent="0.2">
      <c r="A46" s="32"/>
      <c r="B46" s="33"/>
      <c r="C46" s="32"/>
      <c r="D46" s="32"/>
      <c r="E46" s="32"/>
      <c r="F46" s="32"/>
      <c r="G46" s="32"/>
      <c r="H46" s="32"/>
    </row>
    <row r="47" spans="1:8" ht="14.25" x14ac:dyDescent="0.2">
      <c r="A47" s="32"/>
      <c r="B47" s="33"/>
      <c r="C47" s="32"/>
      <c r="D47" s="32"/>
      <c r="E47" s="32"/>
      <c r="F47" s="32"/>
      <c r="G47" s="32"/>
      <c r="H47" s="32"/>
    </row>
    <row r="48" spans="1:8" ht="14.25" x14ac:dyDescent="0.2">
      <c r="A48" s="32"/>
      <c r="B48" s="33"/>
      <c r="C48" s="32"/>
      <c r="D48" s="32"/>
      <c r="E48" s="32"/>
      <c r="F48" s="32"/>
      <c r="G48" s="32"/>
      <c r="H48" s="32"/>
    </row>
    <row r="49" spans="1:8" ht="14.25" x14ac:dyDescent="0.2">
      <c r="A49" s="32"/>
      <c r="B49" s="33"/>
      <c r="C49" s="32"/>
      <c r="D49" s="32"/>
      <c r="E49" s="32"/>
      <c r="F49" s="32"/>
      <c r="G49" s="32"/>
      <c r="H49" s="32"/>
    </row>
    <row r="50" spans="1:8" ht="14.25" x14ac:dyDescent="0.2">
      <c r="A50" s="32"/>
      <c r="B50" s="33"/>
      <c r="C50" s="32"/>
      <c r="D50" s="32"/>
      <c r="E50" s="32"/>
      <c r="F50" s="32"/>
      <c r="G50" s="32"/>
      <c r="H50" s="32"/>
    </row>
    <row r="51" spans="1:8" ht="14.25" x14ac:dyDescent="0.2">
      <c r="A51" s="32"/>
      <c r="B51" s="33"/>
      <c r="C51" s="32"/>
      <c r="D51" s="32"/>
      <c r="E51" s="32"/>
      <c r="F51" s="32"/>
      <c r="G51" s="32"/>
      <c r="H51" s="32"/>
    </row>
    <row r="52" spans="1:8" ht="14.25" x14ac:dyDescent="0.2">
      <c r="A52" s="32"/>
      <c r="B52" s="33"/>
      <c r="C52" s="32"/>
      <c r="D52" s="32"/>
      <c r="E52" s="32"/>
      <c r="F52" s="32"/>
      <c r="G52" s="32"/>
      <c r="H52" s="32"/>
    </row>
    <row r="53" spans="1:8" ht="14.25" x14ac:dyDescent="0.2">
      <c r="A53" s="32"/>
      <c r="B53" s="33"/>
      <c r="C53" s="32"/>
      <c r="D53" s="32"/>
      <c r="E53" s="32"/>
      <c r="F53" s="32"/>
      <c r="G53" s="32"/>
      <c r="H53" s="32"/>
    </row>
    <row r="54" spans="1:8" ht="14.25" x14ac:dyDescent="0.2">
      <c r="A54" s="32"/>
      <c r="B54" s="33"/>
      <c r="C54" s="32"/>
      <c r="D54" s="32"/>
      <c r="E54" s="32"/>
      <c r="F54" s="32"/>
      <c r="G54" s="32"/>
      <c r="H54" s="32"/>
    </row>
    <row r="55" spans="1:8" ht="14.25" x14ac:dyDescent="0.2">
      <c r="A55" s="32"/>
      <c r="B55" s="33"/>
      <c r="C55" s="32"/>
      <c r="D55" s="32"/>
      <c r="E55" s="32"/>
      <c r="F55" s="32"/>
      <c r="G55" s="32"/>
      <c r="H55" s="32"/>
    </row>
    <row r="56" spans="1:8" ht="14.25" x14ac:dyDescent="0.2">
      <c r="A56" s="32"/>
      <c r="B56" s="33"/>
      <c r="C56" s="32"/>
      <c r="D56" s="32"/>
      <c r="E56" s="32"/>
      <c r="F56" s="32"/>
      <c r="G56" s="32"/>
      <c r="H56" s="32"/>
    </row>
    <row r="57" spans="1:8" ht="14.25" x14ac:dyDescent="0.2">
      <c r="A57" s="32"/>
      <c r="B57" s="33"/>
      <c r="C57" s="32"/>
      <c r="D57" s="32"/>
      <c r="E57" s="32"/>
      <c r="F57" s="32"/>
      <c r="G57" s="32"/>
      <c r="H57" s="32"/>
    </row>
    <row r="58" spans="1:8" ht="14.25" x14ac:dyDescent="0.2">
      <c r="A58" s="32"/>
      <c r="B58" s="33"/>
      <c r="C58" s="32"/>
      <c r="D58" s="32"/>
      <c r="E58" s="32"/>
      <c r="F58" s="32"/>
      <c r="G58" s="32"/>
      <c r="H58" s="32"/>
    </row>
    <row r="59" spans="1:8" ht="14.25" x14ac:dyDescent="0.2">
      <c r="A59" s="32"/>
      <c r="B59" s="33"/>
      <c r="C59" s="32"/>
      <c r="D59" s="32"/>
      <c r="E59" s="32"/>
      <c r="F59" s="32"/>
      <c r="G59" s="32"/>
      <c r="H59" s="32"/>
    </row>
    <row r="60" spans="1:8" ht="14.25" x14ac:dyDescent="0.2">
      <c r="A60" s="32"/>
      <c r="B60" s="33"/>
      <c r="C60" s="32"/>
      <c r="D60" s="32"/>
      <c r="E60" s="32"/>
      <c r="F60" s="32"/>
      <c r="G60" s="32"/>
      <c r="H60" s="32"/>
    </row>
    <row r="61" spans="1:8" ht="14.25" x14ac:dyDescent="0.2">
      <c r="A61" s="32"/>
      <c r="B61" s="33"/>
      <c r="C61" s="32"/>
      <c r="D61" s="32"/>
      <c r="E61" s="32"/>
      <c r="F61" s="32"/>
      <c r="G61" s="32"/>
      <c r="H61" s="32"/>
    </row>
    <row r="62" spans="1:8" ht="14.25" x14ac:dyDescent="0.2">
      <c r="A62" s="32"/>
      <c r="B62" s="33"/>
      <c r="C62" s="32"/>
      <c r="D62" s="32"/>
      <c r="E62" s="32"/>
      <c r="F62" s="32"/>
      <c r="G62" s="32"/>
      <c r="H62" s="32"/>
    </row>
    <row r="63" spans="1:8" ht="14.25" x14ac:dyDescent="0.2">
      <c r="A63" s="32"/>
      <c r="B63" s="33"/>
      <c r="C63" s="32"/>
      <c r="D63" s="32"/>
      <c r="E63" s="32"/>
      <c r="F63" s="32"/>
      <c r="G63" s="32"/>
      <c r="H63" s="32"/>
    </row>
  </sheetData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Windows 用户</cp:lastModifiedBy>
  <dcterms:created xsi:type="dcterms:W3CDTF">2013-06-21T00:28:37Z</dcterms:created>
  <dcterms:modified xsi:type="dcterms:W3CDTF">2014-09-08T01:15:57Z</dcterms:modified>
</cp:coreProperties>
</file>