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<sst xmlns="http://schemas.openxmlformats.org/spreadsheetml/2006/main" count="116" uniqueCount="73">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</sst>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" sqref="C2:D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19639452.140900001</v>
      </c>
      <c r="F3" s="25">
        <f>RA!I7</f>
        <v>1757845.3481999999</v>
      </c>
      <c r="G3" s="16">
        <f>E3-F3</f>
        <v>17881606.7927</v>
      </c>
      <c r="H3" s="27">
        <f>RA!J7</f>
        <v>8.9505824072312699</v>
      </c>
      <c r="I3" s="20">
        <f>SUM(I4:I40)</f>
        <v>19639459.053249232</v>
      </c>
      <c r="J3" s="21">
        <f>SUM(J4:J40)</f>
        <v>17881606.776724365</v>
      </c>
      <c r="K3" s="22">
        <f>E3-I3</f>
        <v>-6.9123492315411568</v>
      </c>
      <c r="L3" s="22">
        <f>G3-J3</f>
        <v>1.5975635498762131E-2</v>
      </c>
    </row>
    <row r="4" spans="1:13" x14ac:dyDescent="0.15">
      <c r="A4" s="41">
        <f>RA!A8</f>
        <v>41909</v>
      </c>
      <c r="B4" s="12">
        <v>12</v>
      </c>
      <c r="C4" s="38" t="s">
        <v>6</v>
      </c>
      <c r="D4" s="38"/>
      <c r="E4" s="15">
        <f>VLOOKUP(C4,RA!B8:D39,3,0)</f>
        <v>775650.53359999997</v>
      </c>
      <c r="F4" s="25">
        <f>VLOOKUP(C4,RA!B8:I43,8,0)</f>
        <v>201059.00750000001</v>
      </c>
      <c r="G4" s="16">
        <f t="shared" ref="G4:G40" si="0">E4-F4</f>
        <v>574591.5260999999</v>
      </c>
      <c r="H4" s="27">
        <f>RA!J8</f>
        <v>25.921339416455002</v>
      </c>
      <c r="I4" s="20">
        <f>VLOOKUP(B4,RMS!B:D,3,FALSE)</f>
        <v>775651.58098546998</v>
      </c>
      <c r="J4" s="21">
        <f>VLOOKUP(B4,RMS!B:E,4,FALSE)</f>
        <v>574591.53521623905</v>
      </c>
      <c r="K4" s="22">
        <f t="shared" ref="K4:K40" si="1">E4-I4</f>
        <v>-1.0473854700103402</v>
      </c>
      <c r="L4" s="22">
        <f t="shared" ref="L4:L40" si="2">G4-J4</f>
        <v>-9.1162391472607851E-3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140322.0729</v>
      </c>
      <c r="F5" s="25">
        <f>VLOOKUP(C5,RA!B9:I44,8,0)</f>
        <v>30306.3567</v>
      </c>
      <c r="G5" s="16">
        <f t="shared" si="0"/>
        <v>110015.7162</v>
      </c>
      <c r="H5" s="27">
        <f>RA!J9</f>
        <v>21.597711659802599</v>
      </c>
      <c r="I5" s="20">
        <f>VLOOKUP(B5,RMS!B:D,3,FALSE)</f>
        <v>140322.130523659</v>
      </c>
      <c r="J5" s="21">
        <f>VLOOKUP(B5,RMS!B:E,4,FALSE)</f>
        <v>110015.730128735</v>
      </c>
      <c r="K5" s="22">
        <f t="shared" si="1"/>
        <v>-5.7623658998636529E-2</v>
      </c>
      <c r="L5" s="22">
        <f t="shared" si="2"/>
        <v>-1.3928735002991743E-2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181931.3051</v>
      </c>
      <c r="F6" s="25">
        <f>VLOOKUP(C6,RA!B10:I45,8,0)</f>
        <v>44258.258000000002</v>
      </c>
      <c r="G6" s="16">
        <f t="shared" si="0"/>
        <v>137673.0471</v>
      </c>
      <c r="H6" s="27">
        <f>RA!J10</f>
        <v>24.326906232917501</v>
      </c>
      <c r="I6" s="20">
        <f>VLOOKUP(B6,RMS!B:D,3,FALSE)</f>
        <v>181933.753988034</v>
      </c>
      <c r="J6" s="21">
        <f>VLOOKUP(B6,RMS!B:E,4,FALSE)</f>
        <v>137673.047663248</v>
      </c>
      <c r="K6" s="22">
        <f t="shared" si="1"/>
        <v>-2.4488880340068135</v>
      </c>
      <c r="L6" s="22">
        <f t="shared" si="2"/>
        <v>-5.6324800243601203E-4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55567.015200000002</v>
      </c>
      <c r="F7" s="25">
        <f>VLOOKUP(C7,RA!B11:I46,8,0)</f>
        <v>12639.695400000001</v>
      </c>
      <c r="G7" s="16">
        <f t="shared" si="0"/>
        <v>42927.319799999997</v>
      </c>
      <c r="H7" s="27">
        <f>RA!J11</f>
        <v>22.7467596639958</v>
      </c>
      <c r="I7" s="20">
        <f>VLOOKUP(B7,RMS!B:D,3,FALSE)</f>
        <v>55567.072016239297</v>
      </c>
      <c r="J7" s="21">
        <f>VLOOKUP(B7,RMS!B:E,4,FALSE)</f>
        <v>42927.320047863199</v>
      </c>
      <c r="K7" s="22">
        <f t="shared" si="1"/>
        <v>-5.6816239295585547E-2</v>
      </c>
      <c r="L7" s="22">
        <f t="shared" si="2"/>
        <v>-2.4786320136627182E-4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299700.51079999999</v>
      </c>
      <c r="F8" s="25">
        <f>VLOOKUP(C8,RA!B12:I47,8,0)</f>
        <v>31763.7526</v>
      </c>
      <c r="G8" s="16">
        <f t="shared" si="0"/>
        <v>267936.75819999998</v>
      </c>
      <c r="H8" s="27">
        <f>RA!J12</f>
        <v>10.598497985609701</v>
      </c>
      <c r="I8" s="20">
        <f>VLOOKUP(B8,RMS!B:D,3,FALSE)</f>
        <v>299700.75036666699</v>
      </c>
      <c r="J8" s="21">
        <f>VLOOKUP(B8,RMS!B:E,4,FALSE)</f>
        <v>267936.64769059798</v>
      </c>
      <c r="K8" s="22">
        <f t="shared" si="1"/>
        <v>-0.23956666700541973</v>
      </c>
      <c r="L8" s="22">
        <f t="shared" si="2"/>
        <v>0.11050940200220793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302055.51250000001</v>
      </c>
      <c r="F9" s="25">
        <f>VLOOKUP(C9,RA!B13:I48,8,0)</f>
        <v>66123.292400000006</v>
      </c>
      <c r="G9" s="16">
        <f t="shared" si="0"/>
        <v>235932.22010000001</v>
      </c>
      <c r="H9" s="27">
        <f>RA!J13</f>
        <v>21.8911059933064</v>
      </c>
      <c r="I9" s="20">
        <f>VLOOKUP(B9,RMS!B:D,3,FALSE)</f>
        <v>302055.81265897403</v>
      </c>
      <c r="J9" s="21">
        <f>VLOOKUP(B9,RMS!B:E,4,FALSE)</f>
        <v>235932.21935213701</v>
      </c>
      <c r="K9" s="22">
        <f t="shared" si="1"/>
        <v>-0.30015897401608527</v>
      </c>
      <c r="L9" s="22">
        <f t="shared" si="2"/>
        <v>7.4786299956031144E-4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148124.97020000001</v>
      </c>
      <c r="F10" s="25">
        <f>VLOOKUP(C10,RA!B14:I49,8,0)</f>
        <v>30250.699799999999</v>
      </c>
      <c r="G10" s="16">
        <f t="shared" si="0"/>
        <v>117874.27040000001</v>
      </c>
      <c r="H10" s="27">
        <f>RA!J14</f>
        <v>20.422417475699898</v>
      </c>
      <c r="I10" s="20">
        <f>VLOOKUP(B10,RMS!B:D,3,FALSE)</f>
        <v>148124.99686581199</v>
      </c>
      <c r="J10" s="21">
        <f>VLOOKUP(B10,RMS!B:E,4,FALSE)</f>
        <v>117874.26937435901</v>
      </c>
      <c r="K10" s="22">
        <f t="shared" si="1"/>
        <v>-2.6665811979910359E-2</v>
      </c>
      <c r="L10" s="22">
        <f t="shared" si="2"/>
        <v>1.0256410023430362E-3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81161.780400000003</v>
      </c>
      <c r="F11" s="25">
        <f>VLOOKUP(C11,RA!B15:I50,8,0)</f>
        <v>15310.041800000001</v>
      </c>
      <c r="G11" s="16">
        <f t="shared" si="0"/>
        <v>65851.738599999997</v>
      </c>
      <c r="H11" s="27">
        <f>RA!J15</f>
        <v>18.863610093994399</v>
      </c>
      <c r="I11" s="20">
        <f>VLOOKUP(B11,RMS!B:D,3,FALSE)</f>
        <v>81161.836975213693</v>
      </c>
      <c r="J11" s="21">
        <f>VLOOKUP(B11,RMS!B:E,4,FALSE)</f>
        <v>65851.741826495694</v>
      </c>
      <c r="K11" s="22">
        <f t="shared" si="1"/>
        <v>-5.6575213689939119E-2</v>
      </c>
      <c r="L11" s="22">
        <f t="shared" si="2"/>
        <v>-3.2264956971630454E-3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1060284.9561999999</v>
      </c>
      <c r="F12" s="25">
        <f>VLOOKUP(C12,RA!B16:I51,8,0)</f>
        <v>76246.644400000005</v>
      </c>
      <c r="G12" s="16">
        <f t="shared" si="0"/>
        <v>984038.31179999991</v>
      </c>
      <c r="H12" s="27">
        <f>RA!J16</f>
        <v>7.19114648888951</v>
      </c>
      <c r="I12" s="20">
        <f>VLOOKUP(B12,RMS!B:D,3,FALSE)</f>
        <v>1060284.3208000001</v>
      </c>
      <c r="J12" s="21">
        <f>VLOOKUP(B12,RMS!B:E,4,FALSE)</f>
        <v>984038.31180000002</v>
      </c>
      <c r="K12" s="22">
        <f t="shared" si="1"/>
        <v>0.63539999979548156</v>
      </c>
      <c r="L12" s="22">
        <f t="shared" si="2"/>
        <v>0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541119.64199999999</v>
      </c>
      <c r="F13" s="25">
        <f>VLOOKUP(C13,RA!B17:I52,8,0)</f>
        <v>58728.4424</v>
      </c>
      <c r="G13" s="16">
        <f t="shared" si="0"/>
        <v>482391.19959999999</v>
      </c>
      <c r="H13" s="27">
        <f>RA!J17</f>
        <v>10.8531344718771</v>
      </c>
      <c r="I13" s="20">
        <f>VLOOKUP(B13,RMS!B:D,3,FALSE)</f>
        <v>541119.76496239298</v>
      </c>
      <c r="J13" s="21">
        <f>VLOOKUP(B13,RMS!B:E,4,FALSE)</f>
        <v>482391.20034444402</v>
      </c>
      <c r="K13" s="22">
        <f t="shared" si="1"/>
        <v>-0.1229623929830268</v>
      </c>
      <c r="L13" s="22">
        <f t="shared" si="2"/>
        <v>-7.4444402707740664E-4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1997199.2726</v>
      </c>
      <c r="F14" s="25">
        <f>VLOOKUP(C14,RA!B18:I53,8,0)</f>
        <v>190853.26379999999</v>
      </c>
      <c r="G14" s="16">
        <f t="shared" si="0"/>
        <v>1806346.0088</v>
      </c>
      <c r="H14" s="27">
        <f>RA!J18</f>
        <v>9.5560451287138104</v>
      </c>
      <c r="I14" s="20">
        <f>VLOOKUP(B14,RMS!B:D,3,FALSE)</f>
        <v>1997199.6806145301</v>
      </c>
      <c r="J14" s="21">
        <f>VLOOKUP(B14,RMS!B:E,4,FALSE)</f>
        <v>1806346.00967094</v>
      </c>
      <c r="K14" s="22">
        <f t="shared" si="1"/>
        <v>-0.40801453008316457</v>
      </c>
      <c r="L14" s="22">
        <f t="shared" si="2"/>
        <v>-8.7094004265964031E-4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692266.83829999994</v>
      </c>
      <c r="F15" s="25">
        <f>VLOOKUP(C15,RA!B19:I54,8,0)</f>
        <v>54737.341099999998</v>
      </c>
      <c r="G15" s="16">
        <f t="shared" si="0"/>
        <v>637529.49719999998</v>
      </c>
      <c r="H15" s="27">
        <f>RA!J19</f>
        <v>7.9069714265699202</v>
      </c>
      <c r="I15" s="20">
        <f>VLOOKUP(B15,RMS!B:D,3,FALSE)</f>
        <v>692267.07747948705</v>
      </c>
      <c r="J15" s="21">
        <f>VLOOKUP(B15,RMS!B:E,4,FALSE)</f>
        <v>637529.496817949</v>
      </c>
      <c r="K15" s="22">
        <f t="shared" si="1"/>
        <v>-0.23917948710732162</v>
      </c>
      <c r="L15" s="22">
        <f t="shared" si="2"/>
        <v>3.8205098826438189E-4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1119093.8663999999</v>
      </c>
      <c r="F16" s="25">
        <f>VLOOKUP(C16,RA!B20:I55,8,0)</f>
        <v>70400.138600000006</v>
      </c>
      <c r="G16" s="16">
        <f t="shared" si="0"/>
        <v>1048693.7278</v>
      </c>
      <c r="H16" s="27">
        <f>RA!J20</f>
        <v>6.2908162321065504</v>
      </c>
      <c r="I16" s="20">
        <f>VLOOKUP(B16,RMS!B:D,3,FALSE)</f>
        <v>1119093.8211000001</v>
      </c>
      <c r="J16" s="21">
        <f>VLOOKUP(B16,RMS!B:E,4,FALSE)</f>
        <v>1048693.7278</v>
      </c>
      <c r="K16" s="22">
        <f t="shared" si="1"/>
        <v>4.5299999881535769E-2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388964.55690000003</v>
      </c>
      <c r="F17" s="25">
        <f>VLOOKUP(C17,RA!B21:I56,8,0)</f>
        <v>38540.499100000001</v>
      </c>
      <c r="G17" s="16">
        <f t="shared" si="0"/>
        <v>350424.05780000001</v>
      </c>
      <c r="H17" s="27">
        <f>RA!J21</f>
        <v>9.9084861117329197</v>
      </c>
      <c r="I17" s="20">
        <f>VLOOKUP(B17,RMS!B:D,3,FALSE)</f>
        <v>388964.57421342598</v>
      </c>
      <c r="J17" s="21">
        <f>VLOOKUP(B17,RMS!B:E,4,FALSE)</f>
        <v>350424.05738506903</v>
      </c>
      <c r="K17" s="22">
        <f t="shared" si="1"/>
        <v>-1.7313425953034312E-2</v>
      </c>
      <c r="L17" s="22">
        <f t="shared" si="2"/>
        <v>4.1493098251521587E-4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1485033.605</v>
      </c>
      <c r="F18" s="25">
        <f>VLOOKUP(C18,RA!B22:I57,8,0)</f>
        <v>127162.58620000001</v>
      </c>
      <c r="G18" s="16">
        <f t="shared" si="0"/>
        <v>1357871.0188</v>
      </c>
      <c r="H18" s="27">
        <f>RA!J22</f>
        <v>8.5629433416087597</v>
      </c>
      <c r="I18" s="20">
        <f>VLOOKUP(B18,RMS!B:D,3,FALSE)</f>
        <v>1485034.5378</v>
      </c>
      <c r="J18" s="21">
        <f>VLOOKUP(B18,RMS!B:E,4,FALSE)</f>
        <v>1357871.0196</v>
      </c>
      <c r="K18" s="22">
        <f t="shared" si="1"/>
        <v>-0.93280000006780028</v>
      </c>
      <c r="L18" s="22">
        <f t="shared" si="2"/>
        <v>-8.0000003799796104E-4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3555470.3231000002</v>
      </c>
      <c r="F19" s="25">
        <f>VLOOKUP(C19,RA!B23:I58,8,0)</f>
        <v>48826.268100000001</v>
      </c>
      <c r="G19" s="16">
        <f t="shared" si="0"/>
        <v>3506644.0550000002</v>
      </c>
      <c r="H19" s="27">
        <f>RA!J23</f>
        <v>1.3732717098712399</v>
      </c>
      <c r="I19" s="20">
        <f>VLOOKUP(B19,RMS!B:D,3,FALSE)</f>
        <v>3555472.0641803402</v>
      </c>
      <c r="J19" s="21">
        <f>VLOOKUP(B19,RMS!B:E,4,FALSE)</f>
        <v>3506644.09694017</v>
      </c>
      <c r="K19" s="22">
        <f t="shared" si="1"/>
        <v>-1.7410803399980068</v>
      </c>
      <c r="L19" s="22">
        <f t="shared" si="2"/>
        <v>-4.1940169874578714E-2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291569.20770000003</v>
      </c>
      <c r="F20" s="25">
        <f>VLOOKUP(C20,RA!B24:I59,8,0)</f>
        <v>54151.358999999997</v>
      </c>
      <c r="G20" s="16">
        <f t="shared" si="0"/>
        <v>237417.84870000003</v>
      </c>
      <c r="H20" s="27">
        <f>RA!J24</f>
        <v>18.572386099055102</v>
      </c>
      <c r="I20" s="20">
        <f>VLOOKUP(B20,RMS!B:D,3,FALSE)</f>
        <v>291569.17633284198</v>
      </c>
      <c r="J20" s="21">
        <f>VLOOKUP(B20,RMS!B:E,4,FALSE)</f>
        <v>237417.84506765701</v>
      </c>
      <c r="K20" s="22">
        <f t="shared" si="1"/>
        <v>3.1367158051580191E-2</v>
      </c>
      <c r="L20" s="22">
        <f t="shared" si="2"/>
        <v>3.6323430249467492E-3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333662.53509999998</v>
      </c>
      <c r="F21" s="25">
        <f>VLOOKUP(C21,RA!B25:I60,8,0)</f>
        <v>23971.1126</v>
      </c>
      <c r="G21" s="16">
        <f t="shared" si="0"/>
        <v>309691.42249999999</v>
      </c>
      <c r="H21" s="27">
        <f>RA!J25</f>
        <v>7.1842385878941304</v>
      </c>
      <c r="I21" s="20">
        <f>VLOOKUP(B21,RMS!B:D,3,FALSE)</f>
        <v>333662.53626939002</v>
      </c>
      <c r="J21" s="21">
        <f>VLOOKUP(B21,RMS!B:E,4,FALSE)</f>
        <v>309691.41561568901</v>
      </c>
      <c r="K21" s="22">
        <f t="shared" si="1"/>
        <v>-1.169390045106411E-3</v>
      </c>
      <c r="L21" s="22">
        <f t="shared" si="2"/>
        <v>6.8843109766021371E-3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533422.21880000003</v>
      </c>
      <c r="F22" s="25">
        <f>VLOOKUP(C22,RA!B26:I61,8,0)</f>
        <v>121606.40059999999</v>
      </c>
      <c r="G22" s="16">
        <f t="shared" si="0"/>
        <v>411815.81820000004</v>
      </c>
      <c r="H22" s="27">
        <f>RA!J26</f>
        <v>22.7974006920013</v>
      </c>
      <c r="I22" s="20">
        <f>VLOOKUP(B22,RMS!B:D,3,FALSE)</f>
        <v>533422.229328727</v>
      </c>
      <c r="J22" s="21">
        <f>VLOOKUP(B22,RMS!B:E,4,FALSE)</f>
        <v>411815.81586932502</v>
      </c>
      <c r="K22" s="22">
        <f t="shared" si="1"/>
        <v>-1.052872696891427E-2</v>
      </c>
      <c r="L22" s="22">
        <f t="shared" si="2"/>
        <v>2.3306750226765871E-3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247605.1721</v>
      </c>
      <c r="F23" s="25">
        <f>VLOOKUP(C23,RA!B27:I62,8,0)</f>
        <v>79330.248000000007</v>
      </c>
      <c r="G23" s="16">
        <f t="shared" si="0"/>
        <v>168274.9241</v>
      </c>
      <c r="H23" s="27">
        <f>RA!J27</f>
        <v>32.0390108684648</v>
      </c>
      <c r="I23" s="20">
        <f>VLOOKUP(B23,RMS!B:D,3,FALSE)</f>
        <v>247605.140144278</v>
      </c>
      <c r="J23" s="21">
        <f>VLOOKUP(B23,RMS!B:E,4,FALSE)</f>
        <v>168274.918786647</v>
      </c>
      <c r="K23" s="22">
        <f t="shared" si="1"/>
        <v>3.1955721991835162E-2</v>
      </c>
      <c r="L23" s="22">
        <f t="shared" si="2"/>
        <v>5.31335300183855E-3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1133024.8770000001</v>
      </c>
      <c r="F24" s="25">
        <f>VLOOKUP(C24,RA!B28:I63,8,0)</f>
        <v>54134.220099999999</v>
      </c>
      <c r="G24" s="16">
        <f t="shared" si="0"/>
        <v>1078890.6569000001</v>
      </c>
      <c r="H24" s="27">
        <f>RA!J28</f>
        <v>4.7778492069243397</v>
      </c>
      <c r="I24" s="20">
        <f>VLOOKUP(B24,RMS!B:D,3,FALSE)</f>
        <v>1133024.87304336</v>
      </c>
      <c r="J24" s="21">
        <f>VLOOKUP(B24,RMS!B:E,4,FALSE)</f>
        <v>1078890.6431610601</v>
      </c>
      <c r="K24" s="22">
        <f t="shared" si="1"/>
        <v>3.9566401392221451E-3</v>
      </c>
      <c r="L24" s="22">
        <f t="shared" si="2"/>
        <v>1.3738940004259348E-2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784565.39419999998</v>
      </c>
      <c r="F25" s="25">
        <f>VLOOKUP(C25,RA!B29:I64,8,0)</f>
        <v>91133.247300000003</v>
      </c>
      <c r="G25" s="16">
        <f t="shared" si="0"/>
        <v>693432.14689999993</v>
      </c>
      <c r="H25" s="27">
        <f>RA!J29</f>
        <v>11.6157617929256</v>
      </c>
      <c r="I25" s="20">
        <f>VLOOKUP(B25,RMS!B:D,3,FALSE)</f>
        <v>784565.39114424796</v>
      </c>
      <c r="J25" s="21">
        <f>VLOOKUP(B25,RMS!B:E,4,FALSE)</f>
        <v>693432.10226594401</v>
      </c>
      <c r="K25" s="22">
        <f t="shared" si="1"/>
        <v>3.0557520221918821E-3</v>
      </c>
      <c r="L25" s="22">
        <f t="shared" si="2"/>
        <v>4.4634055928327143E-2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1195125.0592</v>
      </c>
      <c r="F26" s="25">
        <f>VLOOKUP(C26,RA!B30:I65,8,0)</f>
        <v>158022.90979999999</v>
      </c>
      <c r="G26" s="16">
        <f t="shared" si="0"/>
        <v>1037102.1494</v>
      </c>
      <c r="H26" s="27">
        <f>RA!J30</f>
        <v>13.2222907204187</v>
      </c>
      <c r="I26" s="20">
        <f>VLOOKUP(B26,RMS!B:D,3,FALSE)</f>
        <v>1195125.0635752201</v>
      </c>
      <c r="J26" s="21">
        <f>VLOOKUP(B26,RMS!B:E,4,FALSE)</f>
        <v>1037102.21999424</v>
      </c>
      <c r="K26" s="22">
        <f t="shared" si="1"/>
        <v>-4.3752200435847044E-3</v>
      </c>
      <c r="L26" s="22">
        <f t="shared" si="2"/>
        <v>-7.0594239979982376E-2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1177980.7</v>
      </c>
      <c r="F27" s="25">
        <f>VLOOKUP(C27,RA!B31:I66,8,0)</f>
        <v>-25089.427199999998</v>
      </c>
      <c r="G27" s="16">
        <f t="shared" si="0"/>
        <v>1203070.1272</v>
      </c>
      <c r="H27" s="27">
        <f>RA!J31</f>
        <v>-2.1298674248228302</v>
      </c>
      <c r="I27" s="20">
        <f>VLOOKUP(B27,RMS!B:D,3,FALSE)</f>
        <v>1177980.7361000001</v>
      </c>
      <c r="J27" s="21">
        <f>VLOOKUP(B27,RMS!B:E,4,FALSE)</f>
        <v>1203070.1555999999</v>
      </c>
      <c r="K27" s="22">
        <f t="shared" si="1"/>
        <v>-3.6100000143051147E-2</v>
      </c>
      <c r="L27" s="22">
        <f t="shared" si="2"/>
        <v>-2.8399999951943755E-2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127038.37820000001</v>
      </c>
      <c r="F28" s="25">
        <f>VLOOKUP(C28,RA!B32:I67,8,0)</f>
        <v>32702.724699999999</v>
      </c>
      <c r="G28" s="16">
        <f t="shared" si="0"/>
        <v>94335.653500000015</v>
      </c>
      <c r="H28" s="27">
        <f>RA!J32</f>
        <v>25.742397819748</v>
      </c>
      <c r="I28" s="20">
        <f>VLOOKUP(B28,RMS!B:D,3,FALSE)</f>
        <v>127038.306085788</v>
      </c>
      <c r="J28" s="21">
        <f>VLOOKUP(B28,RMS!B:E,4,FALSE)</f>
        <v>94335.654000126204</v>
      </c>
      <c r="K28" s="22">
        <f t="shared" si="1"/>
        <v>7.2114212001906708E-2</v>
      </c>
      <c r="L28" s="22">
        <f t="shared" si="2"/>
        <v>-5.0012618885375559E-4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-11.9658</v>
      </c>
      <c r="F29" s="25">
        <f>VLOOKUP(C29,RA!B33:I68,8,0)</f>
        <v>-1.4999999999999999E-2</v>
      </c>
      <c r="G29" s="16">
        <f t="shared" si="0"/>
        <v>-11.950799999999999</v>
      </c>
      <c r="H29" s="27">
        <f>RA!J33</f>
        <v>0.12535726821441101</v>
      </c>
      <c r="I29" s="20">
        <f>VLOOKUP(B29,RMS!B:D,3,FALSE)</f>
        <v>-11.9658</v>
      </c>
      <c r="J29" s="21">
        <f>VLOOKUP(B29,RMS!B:E,4,FALSE)</f>
        <v>-11.950799999999999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188029.15820000001</v>
      </c>
      <c r="F31" s="25">
        <f>VLOOKUP(C31,RA!B35:I70,8,0)</f>
        <v>19898.7032</v>
      </c>
      <c r="G31" s="16">
        <f t="shared" si="0"/>
        <v>168130.45500000002</v>
      </c>
      <c r="H31" s="27">
        <f>RA!J35</f>
        <v>10.582775241079601</v>
      </c>
      <c r="I31" s="20">
        <f>VLOOKUP(B31,RMS!B:D,3,FALSE)</f>
        <v>188029.15770000001</v>
      </c>
      <c r="J31" s="21">
        <f>VLOOKUP(B31,RMS!B:E,4,FALSE)</f>
        <v>168130.45509999999</v>
      </c>
      <c r="K31" s="22">
        <f t="shared" si="1"/>
        <v>4.999999946448952E-4</v>
      </c>
      <c r="L31" s="22">
        <f t="shared" si="2"/>
        <v>-9.9999975645914674E-5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302794.01809999999</v>
      </c>
      <c r="F35" s="25">
        <f>VLOOKUP(C35,RA!B8:I74,8,0)</f>
        <v>19659.181199999999</v>
      </c>
      <c r="G35" s="16">
        <f t="shared" si="0"/>
        <v>283134.83689999999</v>
      </c>
      <c r="H35" s="27">
        <f>RA!J39</f>
        <v>6.4925923316977201</v>
      </c>
      <c r="I35" s="20">
        <f>VLOOKUP(B35,RMS!B:D,3,FALSE)</f>
        <v>302794.01711880299</v>
      </c>
      <c r="J35" s="21">
        <f>VLOOKUP(B35,RMS!B:E,4,FALSE)</f>
        <v>283134.83606837603</v>
      </c>
      <c r="K35" s="22">
        <f t="shared" si="1"/>
        <v>9.8119699396193027E-4</v>
      </c>
      <c r="L35" s="22">
        <f t="shared" si="2"/>
        <v>8.3162396913394332E-4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474810.97389999998</v>
      </c>
      <c r="F36" s="25">
        <f>VLOOKUP(C36,RA!B8:I75,8,0)</f>
        <v>28109.591</v>
      </c>
      <c r="G36" s="16">
        <f t="shared" si="0"/>
        <v>446701.38289999997</v>
      </c>
      <c r="H36" s="27">
        <f>RA!J40</f>
        <v>5.9201645591957499</v>
      </c>
      <c r="I36" s="20">
        <f>VLOOKUP(B36,RMS!B:D,3,FALSE)</f>
        <v>474810.96385128202</v>
      </c>
      <c r="J36" s="21">
        <f>VLOOKUP(B36,RMS!B:E,4,FALSE)</f>
        <v>446701.38568717899</v>
      </c>
      <c r="K36" s="22">
        <f t="shared" si="1"/>
        <v>1.0048717958852649E-2</v>
      </c>
      <c r="L36" s="22">
        <f t="shared" si="2"/>
        <v>-2.7871790225617588E-3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25889.652999999998</v>
      </c>
      <c r="F40" s="25">
        <f>VLOOKUP(C40,RA!B8:I78,8,0)</f>
        <v>3008.8049999999998</v>
      </c>
      <c r="G40" s="16">
        <f t="shared" si="0"/>
        <v>22880.847999999998</v>
      </c>
      <c r="H40" s="27">
        <f>RA!J43</f>
        <v>0</v>
      </c>
      <c r="I40" s="20">
        <f>VLOOKUP(B40,RMS!B:D,3,FALSE)</f>
        <v>25889.6528250511</v>
      </c>
      <c r="J40" s="21">
        <f>VLOOKUP(B40,RMS!B:E,4,FALSE)</f>
        <v>22880.848649875199</v>
      </c>
      <c r="K40" s="22">
        <f t="shared" si="1"/>
        <v>1.7494889834779315E-4</v>
      </c>
      <c r="L40" s="22">
        <f t="shared" si="2"/>
        <v>-6.4987520090653561E-4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19639452.140900001</v>
      </c>
      <c r="E7" s="65">
        <v>25046997</v>
      </c>
      <c r="F7" s="66">
        <v>78.410406408800199</v>
      </c>
      <c r="G7" s="65">
        <v>18955360.717399999</v>
      </c>
      <c r="H7" s="66">
        <v>3.6089601970594298</v>
      </c>
      <c r="I7" s="65">
        <v>1757845.3481999999</v>
      </c>
      <c r="J7" s="66">
        <v>8.9505824072312699</v>
      </c>
      <c r="K7" s="65">
        <v>1208436.4598000001</v>
      </c>
      <c r="L7" s="66">
        <v>6.3751699469940499</v>
      </c>
      <c r="M7" s="66">
        <v>0.45464441588507598</v>
      </c>
      <c r="N7" s="65">
        <v>514587294.3919</v>
      </c>
      <c r="O7" s="65">
        <v>5284911478.0150003</v>
      </c>
      <c r="P7" s="65">
        <v>1105690</v>
      </c>
      <c r="Q7" s="65">
        <v>905551</v>
      </c>
      <c r="R7" s="66">
        <v>22.1013504485115</v>
      </c>
      <c r="S7" s="65">
        <v>17.7621685471516</v>
      </c>
      <c r="T7" s="65">
        <v>17.512395208110899</v>
      </c>
      <c r="U7" s="67">
        <v>1.4062097112615699</v>
      </c>
      <c r="V7" s="55"/>
      <c r="W7" s="55"/>
    </row>
    <row r="8" spans="1:23" ht="14.25" thickBot="1" x14ac:dyDescent="0.2">
      <c r="A8" s="52">
        <v>41909</v>
      </c>
      <c r="B8" s="42" t="s">
        <v>6</v>
      </c>
      <c r="C8" s="43"/>
      <c r="D8" s="68">
        <v>775650.53359999997</v>
      </c>
      <c r="E8" s="68">
        <v>840826</v>
      </c>
      <c r="F8" s="69">
        <v>92.2486380773192</v>
      </c>
      <c r="G8" s="68">
        <v>687939.00930000003</v>
      </c>
      <c r="H8" s="69">
        <v>12.749898336082</v>
      </c>
      <c r="I8" s="68">
        <v>201059.00750000001</v>
      </c>
      <c r="J8" s="69">
        <v>25.921339416455002</v>
      </c>
      <c r="K8" s="68">
        <v>107116.8317</v>
      </c>
      <c r="L8" s="69">
        <v>15.5706872632495</v>
      </c>
      <c r="M8" s="69">
        <v>0.87700666934494498</v>
      </c>
      <c r="N8" s="68">
        <v>21020576.698100001</v>
      </c>
      <c r="O8" s="68">
        <v>202125048.5557</v>
      </c>
      <c r="P8" s="68">
        <v>29755</v>
      </c>
      <c r="Q8" s="68">
        <v>23678</v>
      </c>
      <c r="R8" s="69">
        <v>25.665174423515499</v>
      </c>
      <c r="S8" s="68">
        <v>26.0679056830785</v>
      </c>
      <c r="T8" s="68">
        <v>25.444516817298801</v>
      </c>
      <c r="U8" s="70">
        <v>2.3914037182679202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140322.0729</v>
      </c>
      <c r="E9" s="68">
        <v>140206</v>
      </c>
      <c r="F9" s="69">
        <v>100.082787398542</v>
      </c>
      <c r="G9" s="68">
        <v>75216.925300000003</v>
      </c>
      <c r="H9" s="69">
        <v>86.556512833156205</v>
      </c>
      <c r="I9" s="68">
        <v>30306.3567</v>
      </c>
      <c r="J9" s="69">
        <v>21.597711659802599</v>
      </c>
      <c r="K9" s="68">
        <v>16228.661700000001</v>
      </c>
      <c r="L9" s="69">
        <v>21.5758110761276</v>
      </c>
      <c r="M9" s="69">
        <v>0.86745877511267599</v>
      </c>
      <c r="N9" s="68">
        <v>3324334.7100999998</v>
      </c>
      <c r="O9" s="68">
        <v>35391974.923299998</v>
      </c>
      <c r="P9" s="68">
        <v>8100</v>
      </c>
      <c r="Q9" s="68">
        <v>5115</v>
      </c>
      <c r="R9" s="69">
        <v>58.357771260997097</v>
      </c>
      <c r="S9" s="68">
        <v>17.323712703703698</v>
      </c>
      <c r="T9" s="68">
        <v>16.962120410557201</v>
      </c>
      <c r="U9" s="70">
        <v>2.0872678930377999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181931.3051</v>
      </c>
      <c r="E10" s="68">
        <v>195442</v>
      </c>
      <c r="F10" s="69">
        <v>93.087107735287205</v>
      </c>
      <c r="G10" s="68">
        <v>94462.870899999994</v>
      </c>
      <c r="H10" s="69">
        <v>92.5955704782629</v>
      </c>
      <c r="I10" s="68">
        <v>44258.258000000002</v>
      </c>
      <c r="J10" s="69">
        <v>24.326906232917501</v>
      </c>
      <c r="K10" s="68">
        <v>15505.8285</v>
      </c>
      <c r="L10" s="69">
        <v>16.414733484455201</v>
      </c>
      <c r="M10" s="69">
        <v>1.8542981756827801</v>
      </c>
      <c r="N10" s="68">
        <v>3643380.2201999999</v>
      </c>
      <c r="O10" s="68">
        <v>50142824.197400004</v>
      </c>
      <c r="P10" s="68">
        <v>101334</v>
      </c>
      <c r="Q10" s="68">
        <v>81034</v>
      </c>
      <c r="R10" s="69">
        <v>25.051213071056601</v>
      </c>
      <c r="S10" s="68">
        <v>1.79536290978349</v>
      </c>
      <c r="T10" s="68">
        <v>1.3666333995606801</v>
      </c>
      <c r="U10" s="70">
        <v>23.879824401324701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55567.015200000002</v>
      </c>
      <c r="E11" s="68">
        <v>64621</v>
      </c>
      <c r="F11" s="69">
        <v>85.989098280744699</v>
      </c>
      <c r="G11" s="68">
        <v>42898.573600000003</v>
      </c>
      <c r="H11" s="69">
        <v>29.531148793254999</v>
      </c>
      <c r="I11" s="68">
        <v>12639.695400000001</v>
      </c>
      <c r="J11" s="69">
        <v>22.7467596639958</v>
      </c>
      <c r="K11" s="68">
        <v>8695.5184000000008</v>
      </c>
      <c r="L11" s="69">
        <v>20.2699476236198</v>
      </c>
      <c r="M11" s="69">
        <v>0.45358733298753101</v>
      </c>
      <c r="N11" s="68">
        <v>1559117.699</v>
      </c>
      <c r="O11" s="68">
        <v>20331901.4626</v>
      </c>
      <c r="P11" s="68">
        <v>2854</v>
      </c>
      <c r="Q11" s="68">
        <v>2150</v>
      </c>
      <c r="R11" s="69">
        <v>32.744186046511601</v>
      </c>
      <c r="S11" s="68">
        <v>19.469872179397299</v>
      </c>
      <c r="T11" s="68">
        <v>18.360962465116302</v>
      </c>
      <c r="U11" s="70">
        <v>5.6955161495846198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299700.51079999999</v>
      </c>
      <c r="E12" s="68">
        <v>397663</v>
      </c>
      <c r="F12" s="69">
        <v>75.365450343632702</v>
      </c>
      <c r="G12" s="68">
        <v>299774.0429</v>
      </c>
      <c r="H12" s="69">
        <v>-2.4529175137600001E-2</v>
      </c>
      <c r="I12" s="68">
        <v>31763.7526</v>
      </c>
      <c r="J12" s="69">
        <v>10.598497985609701</v>
      </c>
      <c r="K12" s="68">
        <v>17561.559799999999</v>
      </c>
      <c r="L12" s="69">
        <v>5.8582656557286601</v>
      </c>
      <c r="M12" s="69">
        <v>0.80870907605826703</v>
      </c>
      <c r="N12" s="68">
        <v>7109272.7807999998</v>
      </c>
      <c r="O12" s="68">
        <v>63564089.8508</v>
      </c>
      <c r="P12" s="68">
        <v>4422</v>
      </c>
      <c r="Q12" s="68">
        <v>4136</v>
      </c>
      <c r="R12" s="69">
        <v>6.9148936170212698</v>
      </c>
      <c r="S12" s="68">
        <v>67.774878064224296</v>
      </c>
      <c r="T12" s="68">
        <v>63.771533123791102</v>
      </c>
      <c r="U12" s="70">
        <v>5.9068272120528302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302055.51250000001</v>
      </c>
      <c r="E13" s="68">
        <v>428341</v>
      </c>
      <c r="F13" s="69">
        <v>70.517534511055402</v>
      </c>
      <c r="G13" s="68">
        <v>301251.9951</v>
      </c>
      <c r="H13" s="69">
        <v>0.266726001178275</v>
      </c>
      <c r="I13" s="68">
        <v>66123.292400000006</v>
      </c>
      <c r="J13" s="69">
        <v>21.8911059933064</v>
      </c>
      <c r="K13" s="68">
        <v>75122.120500000005</v>
      </c>
      <c r="L13" s="69">
        <v>24.9366383366402</v>
      </c>
      <c r="M13" s="69">
        <v>-0.119789324903309</v>
      </c>
      <c r="N13" s="68">
        <v>8304945.9419999998</v>
      </c>
      <c r="O13" s="68">
        <v>98444088.191599995</v>
      </c>
      <c r="P13" s="68">
        <v>11527</v>
      </c>
      <c r="Q13" s="68">
        <v>9705</v>
      </c>
      <c r="R13" s="69">
        <v>18.773827923750599</v>
      </c>
      <c r="S13" s="68">
        <v>26.204173896070099</v>
      </c>
      <c r="T13" s="68">
        <v>25.2754037300361</v>
      </c>
      <c r="U13" s="70">
        <v>3.5443596494118998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148124.97020000001</v>
      </c>
      <c r="E14" s="68">
        <v>263505</v>
      </c>
      <c r="F14" s="69">
        <v>56.213343276218701</v>
      </c>
      <c r="G14" s="68">
        <v>216137.76939999999</v>
      </c>
      <c r="H14" s="69">
        <v>-31.467336499679799</v>
      </c>
      <c r="I14" s="68">
        <v>30250.699799999999</v>
      </c>
      <c r="J14" s="69">
        <v>20.422417475699898</v>
      </c>
      <c r="K14" s="68">
        <v>43328.224800000004</v>
      </c>
      <c r="L14" s="69">
        <v>20.046577199477699</v>
      </c>
      <c r="M14" s="69">
        <v>-0.30182462033385699</v>
      </c>
      <c r="N14" s="68">
        <v>4291483.784</v>
      </c>
      <c r="O14" s="68">
        <v>47341087.357000001</v>
      </c>
      <c r="P14" s="68">
        <v>2569</v>
      </c>
      <c r="Q14" s="68">
        <v>2150</v>
      </c>
      <c r="R14" s="69">
        <v>19.488372093023301</v>
      </c>
      <c r="S14" s="68">
        <v>57.658610432074703</v>
      </c>
      <c r="T14" s="68">
        <v>60.291819441860497</v>
      </c>
      <c r="U14" s="70">
        <v>-4.5668964098394396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81161.780400000003</v>
      </c>
      <c r="E15" s="68">
        <v>182461</v>
      </c>
      <c r="F15" s="69">
        <v>44.481714119729702</v>
      </c>
      <c r="G15" s="68">
        <v>201400.40220000001</v>
      </c>
      <c r="H15" s="69">
        <v>-59.701281867648603</v>
      </c>
      <c r="I15" s="68">
        <v>15310.041800000001</v>
      </c>
      <c r="J15" s="69">
        <v>18.863610093994399</v>
      </c>
      <c r="K15" s="68">
        <v>25198.561399999999</v>
      </c>
      <c r="L15" s="69">
        <v>12.511673822268101</v>
      </c>
      <c r="M15" s="69">
        <v>-0.39242397385431699</v>
      </c>
      <c r="N15" s="68">
        <v>3785846.1011999999</v>
      </c>
      <c r="O15" s="68">
        <v>37491424.999399997</v>
      </c>
      <c r="P15" s="68">
        <v>2042</v>
      </c>
      <c r="Q15" s="68">
        <v>1981</v>
      </c>
      <c r="R15" s="69">
        <v>3.0792529025744502</v>
      </c>
      <c r="S15" s="68">
        <v>39.746219588638603</v>
      </c>
      <c r="T15" s="68">
        <v>33.753103382130199</v>
      </c>
      <c r="U15" s="70">
        <v>15.078455935018001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1060284.9561999999</v>
      </c>
      <c r="E16" s="68">
        <v>1112634</v>
      </c>
      <c r="F16" s="69">
        <v>95.295034683462902</v>
      </c>
      <c r="G16" s="68">
        <v>671067.74509999994</v>
      </c>
      <c r="H16" s="69">
        <v>57.999689888537297</v>
      </c>
      <c r="I16" s="68">
        <v>76246.644400000005</v>
      </c>
      <c r="J16" s="69">
        <v>7.19114648888951</v>
      </c>
      <c r="K16" s="68">
        <v>-5575.9844999999996</v>
      </c>
      <c r="L16" s="69">
        <v>-0.83091230963113705</v>
      </c>
      <c r="M16" s="69">
        <v>-14.6741134054444</v>
      </c>
      <c r="N16" s="68">
        <v>29989037.014600001</v>
      </c>
      <c r="O16" s="68">
        <v>277969105.24559999</v>
      </c>
      <c r="P16" s="68">
        <v>65649</v>
      </c>
      <c r="Q16" s="68">
        <v>46976</v>
      </c>
      <c r="R16" s="69">
        <v>39.7500851498638</v>
      </c>
      <c r="S16" s="68">
        <v>16.150816557754101</v>
      </c>
      <c r="T16" s="68">
        <v>18.3233071611035</v>
      </c>
      <c r="U16" s="70">
        <v>-13.4512740924322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541119.64199999999</v>
      </c>
      <c r="E17" s="68">
        <v>698804</v>
      </c>
      <c r="F17" s="69">
        <v>77.435109415515697</v>
      </c>
      <c r="G17" s="68">
        <v>626305.00490000006</v>
      </c>
      <c r="H17" s="69">
        <v>-13.6012585295564</v>
      </c>
      <c r="I17" s="68">
        <v>58728.4424</v>
      </c>
      <c r="J17" s="69">
        <v>10.8531344718771</v>
      </c>
      <c r="K17" s="68">
        <v>-9556.8371000000006</v>
      </c>
      <c r="L17" s="69">
        <v>-1.5259078284909899</v>
      </c>
      <c r="M17" s="69">
        <v>-7.1451756251029996</v>
      </c>
      <c r="N17" s="68">
        <v>40691094.474200003</v>
      </c>
      <c r="O17" s="68">
        <v>276829716.5291</v>
      </c>
      <c r="P17" s="68">
        <v>12631</v>
      </c>
      <c r="Q17" s="68">
        <v>10659</v>
      </c>
      <c r="R17" s="69">
        <v>18.500797448165901</v>
      </c>
      <c r="S17" s="68">
        <v>42.840601852584903</v>
      </c>
      <c r="T17" s="68">
        <v>54.348658598367599</v>
      </c>
      <c r="U17" s="70">
        <v>-26.8625001707073</v>
      </c>
    </row>
    <row r="18" spans="1:21" ht="12" thickBot="1" x14ac:dyDescent="0.2">
      <c r="A18" s="53"/>
      <c r="B18" s="42" t="s">
        <v>16</v>
      </c>
      <c r="C18" s="43"/>
      <c r="D18" s="68">
        <v>1997199.2726</v>
      </c>
      <c r="E18" s="68">
        <v>2292655</v>
      </c>
      <c r="F18" s="69">
        <v>87.112944276395694</v>
      </c>
      <c r="G18" s="68">
        <v>1455655.2756000001</v>
      </c>
      <c r="H18" s="69">
        <v>37.202764011333898</v>
      </c>
      <c r="I18" s="68">
        <v>190853.26379999999</v>
      </c>
      <c r="J18" s="69">
        <v>9.5560451287138104</v>
      </c>
      <c r="K18" s="68">
        <v>201343.49249999999</v>
      </c>
      <c r="L18" s="69">
        <v>13.831811409951399</v>
      </c>
      <c r="M18" s="69">
        <v>-5.2101155938774998E-2</v>
      </c>
      <c r="N18" s="68">
        <v>42914694.509800002</v>
      </c>
      <c r="O18" s="68">
        <v>624099189.98599994</v>
      </c>
      <c r="P18" s="68">
        <v>96576</v>
      </c>
      <c r="Q18" s="68">
        <v>70657</v>
      </c>
      <c r="R18" s="69">
        <v>36.682848125451102</v>
      </c>
      <c r="S18" s="68">
        <v>20.680078617876099</v>
      </c>
      <c r="T18" s="68">
        <v>19.5925391794161</v>
      </c>
      <c r="U18" s="70">
        <v>5.2588747777774101</v>
      </c>
    </row>
    <row r="19" spans="1:21" ht="12" thickBot="1" x14ac:dyDescent="0.2">
      <c r="A19" s="53"/>
      <c r="B19" s="42" t="s">
        <v>17</v>
      </c>
      <c r="C19" s="43"/>
      <c r="D19" s="68">
        <v>692266.83829999994</v>
      </c>
      <c r="E19" s="68">
        <v>789062</v>
      </c>
      <c r="F19" s="69">
        <v>87.732882625193</v>
      </c>
      <c r="G19" s="68">
        <v>512625.80420000001</v>
      </c>
      <c r="H19" s="69">
        <v>35.043306955713398</v>
      </c>
      <c r="I19" s="68">
        <v>54737.341099999998</v>
      </c>
      <c r="J19" s="69">
        <v>7.9069714265699202</v>
      </c>
      <c r="K19" s="68">
        <v>44778.791700000002</v>
      </c>
      <c r="L19" s="69">
        <v>8.7351809708216805</v>
      </c>
      <c r="M19" s="69">
        <v>0.222394330483911</v>
      </c>
      <c r="N19" s="68">
        <v>17470254.599800002</v>
      </c>
      <c r="O19" s="68">
        <v>199548982.14430001</v>
      </c>
      <c r="P19" s="68">
        <v>14773</v>
      </c>
      <c r="Q19" s="68">
        <v>11696</v>
      </c>
      <c r="R19" s="69">
        <v>26.308139534883701</v>
      </c>
      <c r="S19" s="68">
        <v>46.8602747106207</v>
      </c>
      <c r="T19" s="68">
        <v>58.710245896032802</v>
      </c>
      <c r="U19" s="70">
        <v>-25.287882451799501</v>
      </c>
    </row>
    <row r="20" spans="1:21" ht="12" thickBot="1" x14ac:dyDescent="0.2">
      <c r="A20" s="53"/>
      <c r="B20" s="42" t="s">
        <v>18</v>
      </c>
      <c r="C20" s="43"/>
      <c r="D20" s="68">
        <v>1119093.8663999999</v>
      </c>
      <c r="E20" s="68">
        <v>1395774</v>
      </c>
      <c r="F20" s="69">
        <v>80.177297069582906</v>
      </c>
      <c r="G20" s="68">
        <v>2335977.2995000002</v>
      </c>
      <c r="H20" s="69">
        <v>-52.093118942571301</v>
      </c>
      <c r="I20" s="68">
        <v>70400.138600000006</v>
      </c>
      <c r="J20" s="69">
        <v>6.2908162321065504</v>
      </c>
      <c r="K20" s="68">
        <v>96874.591799999995</v>
      </c>
      <c r="L20" s="69">
        <v>4.1470690584508398</v>
      </c>
      <c r="M20" s="69">
        <v>-0.27328582973187798</v>
      </c>
      <c r="N20" s="68">
        <v>31733182.979899999</v>
      </c>
      <c r="O20" s="68">
        <v>303055851.62199998</v>
      </c>
      <c r="P20" s="68">
        <v>46508</v>
      </c>
      <c r="Q20" s="68">
        <v>39162</v>
      </c>
      <c r="R20" s="69">
        <v>18.7579796741739</v>
      </c>
      <c r="S20" s="68">
        <v>24.062394994409601</v>
      </c>
      <c r="T20" s="68">
        <v>27.340634007456199</v>
      </c>
      <c r="U20" s="70">
        <v>-13.623909896784101</v>
      </c>
    </row>
    <row r="21" spans="1:21" ht="12" thickBot="1" x14ac:dyDescent="0.2">
      <c r="A21" s="53"/>
      <c r="B21" s="42" t="s">
        <v>19</v>
      </c>
      <c r="C21" s="43"/>
      <c r="D21" s="68">
        <v>388964.55690000003</v>
      </c>
      <c r="E21" s="68">
        <v>485722</v>
      </c>
      <c r="F21" s="69">
        <v>80.079666331769999</v>
      </c>
      <c r="G21" s="68">
        <v>355508.71130000002</v>
      </c>
      <c r="H21" s="69">
        <v>9.4106964292550899</v>
      </c>
      <c r="I21" s="68">
        <v>38540.499100000001</v>
      </c>
      <c r="J21" s="69">
        <v>9.9084861117329197</v>
      </c>
      <c r="K21" s="68">
        <v>39601.244700000003</v>
      </c>
      <c r="L21" s="69">
        <v>11.1393176710604</v>
      </c>
      <c r="M21" s="69">
        <v>-2.6785663128412001E-2</v>
      </c>
      <c r="N21" s="68">
        <v>10207546.4495</v>
      </c>
      <c r="O21" s="68">
        <v>118832131.91940001</v>
      </c>
      <c r="P21" s="68">
        <v>34632</v>
      </c>
      <c r="Q21" s="68">
        <v>28575</v>
      </c>
      <c r="R21" s="69">
        <v>21.196850393700799</v>
      </c>
      <c r="S21" s="68">
        <v>11.2313628118503</v>
      </c>
      <c r="T21" s="68">
        <v>10.659087499562601</v>
      </c>
      <c r="U21" s="70">
        <v>5.0953327915285902</v>
      </c>
    </row>
    <row r="22" spans="1:21" ht="12" thickBot="1" x14ac:dyDescent="0.2">
      <c r="A22" s="53"/>
      <c r="B22" s="42" t="s">
        <v>20</v>
      </c>
      <c r="C22" s="43"/>
      <c r="D22" s="68">
        <v>1485033.605</v>
      </c>
      <c r="E22" s="68">
        <v>1445790</v>
      </c>
      <c r="F22" s="69">
        <v>102.714336452735</v>
      </c>
      <c r="G22" s="68">
        <v>899002.9118</v>
      </c>
      <c r="H22" s="69">
        <v>65.186740277252099</v>
      </c>
      <c r="I22" s="68">
        <v>127162.58620000001</v>
      </c>
      <c r="J22" s="69">
        <v>8.5629433416087597</v>
      </c>
      <c r="K22" s="68">
        <v>107972.3172</v>
      </c>
      <c r="L22" s="69">
        <v>12.0102299762095</v>
      </c>
      <c r="M22" s="69">
        <v>0.17773323290314599</v>
      </c>
      <c r="N22" s="68">
        <v>32344710.5295</v>
      </c>
      <c r="O22" s="68">
        <v>367818347.86680001</v>
      </c>
      <c r="P22" s="68">
        <v>89223</v>
      </c>
      <c r="Q22" s="68">
        <v>66807</v>
      </c>
      <c r="R22" s="69">
        <v>33.553370155822002</v>
      </c>
      <c r="S22" s="68">
        <v>16.644067168779401</v>
      </c>
      <c r="T22" s="68">
        <v>16.2828834194022</v>
      </c>
      <c r="U22" s="70">
        <v>2.1700450119229</v>
      </c>
    </row>
    <row r="23" spans="1:21" ht="12" thickBot="1" x14ac:dyDescent="0.2">
      <c r="A23" s="53"/>
      <c r="B23" s="42" t="s">
        <v>21</v>
      </c>
      <c r="C23" s="43"/>
      <c r="D23" s="68">
        <v>3555470.3231000002</v>
      </c>
      <c r="E23" s="68">
        <v>4355727</v>
      </c>
      <c r="F23" s="69">
        <v>81.627483152640195</v>
      </c>
      <c r="G23" s="68">
        <v>3711772.1948000002</v>
      </c>
      <c r="H23" s="69">
        <v>-4.2109769537842396</v>
      </c>
      <c r="I23" s="68">
        <v>48826.268100000001</v>
      </c>
      <c r="J23" s="69">
        <v>1.3732717098712399</v>
      </c>
      <c r="K23" s="68">
        <v>-141201.87419999999</v>
      </c>
      <c r="L23" s="69">
        <v>-3.8041632618999799</v>
      </c>
      <c r="M23" s="69">
        <v>-1.34579051005259</v>
      </c>
      <c r="N23" s="68">
        <v>78890571.8028</v>
      </c>
      <c r="O23" s="68">
        <v>779070736.05209994</v>
      </c>
      <c r="P23" s="68">
        <v>98962</v>
      </c>
      <c r="Q23" s="68">
        <v>81528</v>
      </c>
      <c r="R23" s="69">
        <v>21.384064370522999</v>
      </c>
      <c r="S23" s="68">
        <v>35.927632051696598</v>
      </c>
      <c r="T23" s="68">
        <v>31.0027379857227</v>
      </c>
      <c r="U23" s="70">
        <v>13.7078170331054</v>
      </c>
    </row>
    <row r="24" spans="1:21" ht="12" thickBot="1" x14ac:dyDescent="0.2">
      <c r="A24" s="53"/>
      <c r="B24" s="42" t="s">
        <v>22</v>
      </c>
      <c r="C24" s="43"/>
      <c r="D24" s="68">
        <v>291569.20770000003</v>
      </c>
      <c r="E24" s="68">
        <v>377416</v>
      </c>
      <c r="F24" s="69">
        <v>77.254066520762294</v>
      </c>
      <c r="G24" s="68">
        <v>272270.63549999997</v>
      </c>
      <c r="H24" s="69">
        <v>7.0880108552874104</v>
      </c>
      <c r="I24" s="68">
        <v>54151.358999999997</v>
      </c>
      <c r="J24" s="69">
        <v>18.572386099055102</v>
      </c>
      <c r="K24" s="68">
        <v>46168.727599999998</v>
      </c>
      <c r="L24" s="69">
        <v>16.956925051875501</v>
      </c>
      <c r="M24" s="69">
        <v>0.17290126488129601</v>
      </c>
      <c r="N24" s="68">
        <v>7923127.6056000004</v>
      </c>
      <c r="O24" s="68">
        <v>83674412.564300001</v>
      </c>
      <c r="P24" s="68">
        <v>31643</v>
      </c>
      <c r="Q24" s="68">
        <v>26475</v>
      </c>
      <c r="R24" s="69">
        <v>19.520302171860202</v>
      </c>
      <c r="S24" s="68">
        <v>9.2143351673355909</v>
      </c>
      <c r="T24" s="68">
        <v>8.8939437960339909</v>
      </c>
      <c r="U24" s="70">
        <v>3.47709699596524</v>
      </c>
    </row>
    <row r="25" spans="1:21" ht="12" thickBot="1" x14ac:dyDescent="0.2">
      <c r="A25" s="53"/>
      <c r="B25" s="42" t="s">
        <v>23</v>
      </c>
      <c r="C25" s="43"/>
      <c r="D25" s="68">
        <v>333662.53509999998</v>
      </c>
      <c r="E25" s="68">
        <v>332958</v>
      </c>
      <c r="F25" s="69">
        <v>100.211598790238</v>
      </c>
      <c r="G25" s="68">
        <v>255886.18460000001</v>
      </c>
      <c r="H25" s="69">
        <v>30.394900225496599</v>
      </c>
      <c r="I25" s="68">
        <v>23971.1126</v>
      </c>
      <c r="J25" s="69">
        <v>7.1842385878941304</v>
      </c>
      <c r="K25" s="68">
        <v>24288.1211</v>
      </c>
      <c r="L25" s="69">
        <v>9.4917672628426892</v>
      </c>
      <c r="M25" s="69">
        <v>-1.3051997669758E-2</v>
      </c>
      <c r="N25" s="68">
        <v>8322642.7203000002</v>
      </c>
      <c r="O25" s="68">
        <v>81525834.639899999</v>
      </c>
      <c r="P25" s="68">
        <v>23272</v>
      </c>
      <c r="Q25" s="68">
        <v>19455</v>
      </c>
      <c r="R25" s="69">
        <v>19.619635055255699</v>
      </c>
      <c r="S25" s="68">
        <v>14.3375101022688</v>
      </c>
      <c r="T25" s="68">
        <v>15.251551801593401</v>
      </c>
      <c r="U25" s="70">
        <v>-6.3751773690464901</v>
      </c>
    </row>
    <row r="26" spans="1:21" ht="12" thickBot="1" x14ac:dyDescent="0.2">
      <c r="A26" s="53"/>
      <c r="B26" s="42" t="s">
        <v>24</v>
      </c>
      <c r="C26" s="43"/>
      <c r="D26" s="68">
        <v>533422.21880000003</v>
      </c>
      <c r="E26" s="68">
        <v>646503</v>
      </c>
      <c r="F26" s="69">
        <v>82.508854374999004</v>
      </c>
      <c r="G26" s="68">
        <v>504117.91580000002</v>
      </c>
      <c r="H26" s="69">
        <v>5.8129858276304098</v>
      </c>
      <c r="I26" s="68">
        <v>121606.40059999999</v>
      </c>
      <c r="J26" s="69">
        <v>22.7974006920013</v>
      </c>
      <c r="K26" s="68">
        <v>95106.862699999998</v>
      </c>
      <c r="L26" s="69">
        <v>18.865995379091402</v>
      </c>
      <c r="M26" s="69">
        <v>0.27862908256777102</v>
      </c>
      <c r="N26" s="68">
        <v>14373887.7304</v>
      </c>
      <c r="O26" s="68">
        <v>171964712.45179999</v>
      </c>
      <c r="P26" s="68">
        <v>41613</v>
      </c>
      <c r="Q26" s="68">
        <v>35688</v>
      </c>
      <c r="R26" s="69">
        <v>16.602219233355701</v>
      </c>
      <c r="S26" s="68">
        <v>12.818643664239501</v>
      </c>
      <c r="T26" s="68">
        <v>12.429043067697799</v>
      </c>
      <c r="U26" s="70">
        <v>3.0393277693535499</v>
      </c>
    </row>
    <row r="27" spans="1:21" ht="12" thickBot="1" x14ac:dyDescent="0.2">
      <c r="A27" s="53"/>
      <c r="B27" s="42" t="s">
        <v>25</v>
      </c>
      <c r="C27" s="43"/>
      <c r="D27" s="68">
        <v>247605.1721</v>
      </c>
      <c r="E27" s="68">
        <v>326987</v>
      </c>
      <c r="F27" s="69">
        <v>75.723246520503906</v>
      </c>
      <c r="G27" s="68">
        <v>233870.86199999999</v>
      </c>
      <c r="H27" s="69">
        <v>5.8726042152271303</v>
      </c>
      <c r="I27" s="68">
        <v>79330.248000000007</v>
      </c>
      <c r="J27" s="69">
        <v>32.0390108684648</v>
      </c>
      <c r="K27" s="68">
        <v>77536.542799999996</v>
      </c>
      <c r="L27" s="69">
        <v>33.153571221711204</v>
      </c>
      <c r="M27" s="69">
        <v>2.3133675235259998E-2</v>
      </c>
      <c r="N27" s="68">
        <v>8519402.5424000006</v>
      </c>
      <c r="O27" s="68">
        <v>76873350.703199998</v>
      </c>
      <c r="P27" s="68">
        <v>36641</v>
      </c>
      <c r="Q27" s="68">
        <v>29703</v>
      </c>
      <c r="R27" s="69">
        <v>23.3579099754234</v>
      </c>
      <c r="S27" s="68">
        <v>6.7575986490543398</v>
      </c>
      <c r="T27" s="68">
        <v>6.7519013163653501</v>
      </c>
      <c r="U27" s="70">
        <v>8.4310018763621999E-2</v>
      </c>
    </row>
    <row r="28" spans="1:21" ht="12" thickBot="1" x14ac:dyDescent="0.2">
      <c r="A28" s="53"/>
      <c r="B28" s="42" t="s">
        <v>26</v>
      </c>
      <c r="C28" s="43"/>
      <c r="D28" s="68">
        <v>1133024.8770000001</v>
      </c>
      <c r="E28" s="68">
        <v>1361621</v>
      </c>
      <c r="F28" s="69">
        <v>83.211471988167105</v>
      </c>
      <c r="G28" s="68">
        <v>920314.51930000004</v>
      </c>
      <c r="H28" s="69">
        <v>23.112789512631998</v>
      </c>
      <c r="I28" s="68">
        <v>54134.220099999999</v>
      </c>
      <c r="J28" s="69">
        <v>4.7778492069243397</v>
      </c>
      <c r="K28" s="68">
        <v>48708.133600000001</v>
      </c>
      <c r="L28" s="69">
        <v>5.2925529890637701</v>
      </c>
      <c r="M28" s="69">
        <v>0.111400008560377</v>
      </c>
      <c r="N28" s="68">
        <v>29211029.539099999</v>
      </c>
      <c r="O28" s="68">
        <v>257307713.0397</v>
      </c>
      <c r="P28" s="68">
        <v>56963</v>
      </c>
      <c r="Q28" s="68">
        <v>49839</v>
      </c>
      <c r="R28" s="69">
        <v>14.2940267661871</v>
      </c>
      <c r="S28" s="68">
        <v>19.890540824745901</v>
      </c>
      <c r="T28" s="68">
        <v>19.360935648789098</v>
      </c>
      <c r="U28" s="70">
        <v>2.66259816976874</v>
      </c>
    </row>
    <row r="29" spans="1:21" ht="12" thickBot="1" x14ac:dyDescent="0.2">
      <c r="A29" s="53"/>
      <c r="B29" s="42" t="s">
        <v>27</v>
      </c>
      <c r="C29" s="43"/>
      <c r="D29" s="68">
        <v>784565.39419999998</v>
      </c>
      <c r="E29" s="68">
        <v>795592</v>
      </c>
      <c r="F29" s="69">
        <v>98.614037622298895</v>
      </c>
      <c r="G29" s="68">
        <v>645281.53480000002</v>
      </c>
      <c r="H29" s="69">
        <v>21.584975222198199</v>
      </c>
      <c r="I29" s="68">
        <v>91133.247300000003</v>
      </c>
      <c r="J29" s="69">
        <v>11.6157617929256</v>
      </c>
      <c r="K29" s="68">
        <v>89709.504499999995</v>
      </c>
      <c r="L29" s="69">
        <v>13.9023820862633</v>
      </c>
      <c r="M29" s="69">
        <v>1.5870590389896001E-2</v>
      </c>
      <c r="N29" s="68">
        <v>19794537.458799999</v>
      </c>
      <c r="O29" s="68">
        <v>181796688.2308</v>
      </c>
      <c r="P29" s="68">
        <v>117888</v>
      </c>
      <c r="Q29" s="68">
        <v>107670</v>
      </c>
      <c r="R29" s="69">
        <v>9.4901086653663906</v>
      </c>
      <c r="S29" s="68">
        <v>6.65517605014929</v>
      </c>
      <c r="T29" s="68">
        <v>6.5481243976966699</v>
      </c>
      <c r="U29" s="70">
        <v>1.6085472667582901</v>
      </c>
    </row>
    <row r="30" spans="1:21" ht="12" thickBot="1" x14ac:dyDescent="0.2">
      <c r="A30" s="53"/>
      <c r="B30" s="42" t="s">
        <v>28</v>
      </c>
      <c r="C30" s="43"/>
      <c r="D30" s="68">
        <v>1195125.0592</v>
      </c>
      <c r="E30" s="68">
        <v>1423717</v>
      </c>
      <c r="F30" s="69">
        <v>83.944004264892499</v>
      </c>
      <c r="G30" s="68">
        <v>948986.40969999996</v>
      </c>
      <c r="H30" s="69">
        <v>25.9370046803738</v>
      </c>
      <c r="I30" s="68">
        <v>158022.90979999999</v>
      </c>
      <c r="J30" s="69">
        <v>13.2222907204187</v>
      </c>
      <c r="K30" s="68">
        <v>137212.63339999999</v>
      </c>
      <c r="L30" s="69">
        <v>14.4588617916432</v>
      </c>
      <c r="M30" s="69">
        <v>0.15166443412928499</v>
      </c>
      <c r="N30" s="68">
        <v>31051550.443999998</v>
      </c>
      <c r="O30" s="68">
        <v>330088233.20459998</v>
      </c>
      <c r="P30" s="68">
        <v>91664</v>
      </c>
      <c r="Q30" s="68">
        <v>77516</v>
      </c>
      <c r="R30" s="69">
        <v>18.251715774807799</v>
      </c>
      <c r="S30" s="68">
        <v>13.038107208936999</v>
      </c>
      <c r="T30" s="68">
        <v>12.550079789978801</v>
      </c>
      <c r="U30" s="70">
        <v>3.74308487526184</v>
      </c>
    </row>
    <row r="31" spans="1:21" ht="12" thickBot="1" x14ac:dyDescent="0.2">
      <c r="A31" s="53"/>
      <c r="B31" s="42" t="s">
        <v>29</v>
      </c>
      <c r="C31" s="43"/>
      <c r="D31" s="68">
        <v>1177980.7</v>
      </c>
      <c r="E31" s="68">
        <v>1405512</v>
      </c>
      <c r="F31" s="69">
        <v>83.811500720022295</v>
      </c>
      <c r="G31" s="68">
        <v>1618015.0992999999</v>
      </c>
      <c r="H31" s="69">
        <v>-27.195938992804901</v>
      </c>
      <c r="I31" s="68">
        <v>-25089.427199999998</v>
      </c>
      <c r="J31" s="69">
        <v>-2.1298674248228302</v>
      </c>
      <c r="K31" s="68">
        <v>-52108.366600000001</v>
      </c>
      <c r="L31" s="69">
        <v>-3.22051176299551</v>
      </c>
      <c r="M31" s="69">
        <v>-0.51851441837365098</v>
      </c>
      <c r="N31" s="68">
        <v>27892723.850499999</v>
      </c>
      <c r="O31" s="68">
        <v>278003997.98629999</v>
      </c>
      <c r="P31" s="68">
        <v>40396</v>
      </c>
      <c r="Q31" s="68">
        <v>36167</v>
      </c>
      <c r="R31" s="69">
        <v>11.692979788204701</v>
      </c>
      <c r="S31" s="68">
        <v>29.160825329240499</v>
      </c>
      <c r="T31" s="68">
        <v>30.5495218458816</v>
      </c>
      <c r="U31" s="70">
        <v>-4.7621989465730099</v>
      </c>
    </row>
    <row r="32" spans="1:21" ht="12" thickBot="1" x14ac:dyDescent="0.2">
      <c r="A32" s="53"/>
      <c r="B32" s="42" t="s">
        <v>30</v>
      </c>
      <c r="C32" s="43"/>
      <c r="D32" s="68">
        <v>127038.37820000001</v>
      </c>
      <c r="E32" s="68">
        <v>178028</v>
      </c>
      <c r="F32" s="69">
        <v>71.358650437009899</v>
      </c>
      <c r="G32" s="68">
        <v>123667.0102</v>
      </c>
      <c r="H32" s="69">
        <v>2.7261660118957001</v>
      </c>
      <c r="I32" s="68">
        <v>32702.724699999999</v>
      </c>
      <c r="J32" s="69">
        <v>25.742397819748</v>
      </c>
      <c r="K32" s="68">
        <v>28695.7716</v>
      </c>
      <c r="L32" s="69">
        <v>23.204063519924901</v>
      </c>
      <c r="M32" s="69">
        <v>0.13963566325569701</v>
      </c>
      <c r="N32" s="68">
        <v>3100858.3746000002</v>
      </c>
      <c r="O32" s="68">
        <v>41256703.097099997</v>
      </c>
      <c r="P32" s="68">
        <v>27103</v>
      </c>
      <c r="Q32" s="68">
        <v>23151</v>
      </c>
      <c r="R32" s="69">
        <v>17.070536909852699</v>
      </c>
      <c r="S32" s="68">
        <v>4.6872441500940898</v>
      </c>
      <c r="T32" s="68">
        <v>4.3524377823852101</v>
      </c>
      <c r="U32" s="70">
        <v>7.1429257147220504</v>
      </c>
    </row>
    <row r="33" spans="1:21" ht="12" thickBot="1" x14ac:dyDescent="0.2">
      <c r="A33" s="53"/>
      <c r="B33" s="42" t="s">
        <v>31</v>
      </c>
      <c r="C33" s="43"/>
      <c r="D33" s="68">
        <v>-11.9658</v>
      </c>
      <c r="E33" s="71"/>
      <c r="F33" s="71"/>
      <c r="G33" s="68">
        <v>-1457.2645</v>
      </c>
      <c r="H33" s="69">
        <v>-99.178886193961404</v>
      </c>
      <c r="I33" s="68">
        <v>-1.4999999999999999E-2</v>
      </c>
      <c r="J33" s="69">
        <v>0.12535726821441101</v>
      </c>
      <c r="K33" s="68">
        <v>-303.34469999999999</v>
      </c>
      <c r="L33" s="69">
        <v>20.816035798580099</v>
      </c>
      <c r="M33" s="69">
        <v>-0.99995055130351695</v>
      </c>
      <c r="N33" s="68">
        <v>80.960599999999999</v>
      </c>
      <c r="O33" s="68">
        <v>4946.2191999999995</v>
      </c>
      <c r="P33" s="68">
        <v>2</v>
      </c>
      <c r="Q33" s="68">
        <v>1</v>
      </c>
      <c r="R33" s="69">
        <v>100</v>
      </c>
      <c r="S33" s="68">
        <v>-5.9828999999999999</v>
      </c>
      <c r="T33" s="68">
        <v>7.6105999999999998</v>
      </c>
      <c r="U33" s="70">
        <v>227.20587006301301</v>
      </c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188029.15820000001</v>
      </c>
      <c r="E35" s="68">
        <v>181238</v>
      </c>
      <c r="F35" s="69">
        <v>103.74709398691201</v>
      </c>
      <c r="G35" s="68">
        <v>142663.65549999999</v>
      </c>
      <c r="H35" s="69">
        <v>31.798920713902501</v>
      </c>
      <c r="I35" s="68">
        <v>19898.7032</v>
      </c>
      <c r="J35" s="69">
        <v>10.582775241079601</v>
      </c>
      <c r="K35" s="68">
        <v>23885.1594</v>
      </c>
      <c r="L35" s="69">
        <v>16.742287526762599</v>
      </c>
      <c r="M35" s="69">
        <v>-0.166900966966124</v>
      </c>
      <c r="N35" s="68">
        <v>4638645.8710000003</v>
      </c>
      <c r="O35" s="68">
        <v>45878506.548299998</v>
      </c>
      <c r="P35" s="68">
        <v>14240</v>
      </c>
      <c r="Q35" s="68">
        <v>11675</v>
      </c>
      <c r="R35" s="69">
        <v>21.9700214132762</v>
      </c>
      <c r="S35" s="68">
        <v>13.2042948174157</v>
      </c>
      <c r="T35" s="68">
        <v>13.252851743040701</v>
      </c>
      <c r="U35" s="70">
        <v>-0.36773584880057503</v>
      </c>
    </row>
    <row r="36" spans="1:21" ht="12" thickBot="1" x14ac:dyDescent="0.2">
      <c r="A36" s="53"/>
      <c r="B36" s="42" t="s">
        <v>37</v>
      </c>
      <c r="C36" s="43"/>
      <c r="D36" s="71"/>
      <c r="E36" s="68">
        <v>850205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317155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392140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302794.01809999999</v>
      </c>
      <c r="E39" s="68">
        <v>455730</v>
      </c>
      <c r="F39" s="69">
        <v>66.441537335703202</v>
      </c>
      <c r="G39" s="68">
        <v>334992.30729999999</v>
      </c>
      <c r="H39" s="69">
        <v>-9.61165032699245</v>
      </c>
      <c r="I39" s="68">
        <v>19659.181199999999</v>
      </c>
      <c r="J39" s="69">
        <v>6.4925923316977201</v>
      </c>
      <c r="K39" s="68">
        <v>18049.856299999999</v>
      </c>
      <c r="L39" s="69">
        <v>5.3881405353692404</v>
      </c>
      <c r="M39" s="69">
        <v>8.9159984060371997E-2</v>
      </c>
      <c r="N39" s="68">
        <v>8708079.0962000005</v>
      </c>
      <c r="O39" s="68">
        <v>77498484.0942</v>
      </c>
      <c r="P39" s="68">
        <v>461</v>
      </c>
      <c r="Q39" s="68">
        <v>355</v>
      </c>
      <c r="R39" s="69">
        <v>29.8591549295775</v>
      </c>
      <c r="S39" s="68">
        <v>656.81999587852499</v>
      </c>
      <c r="T39" s="68">
        <v>630.64162732394402</v>
      </c>
      <c r="U39" s="70">
        <v>3.9856229589305499</v>
      </c>
    </row>
    <row r="40" spans="1:21" ht="12" thickBot="1" x14ac:dyDescent="0.2">
      <c r="A40" s="53"/>
      <c r="B40" s="42" t="s">
        <v>34</v>
      </c>
      <c r="C40" s="43"/>
      <c r="D40" s="68">
        <v>474810.97389999998</v>
      </c>
      <c r="E40" s="68">
        <v>465836</v>
      </c>
      <c r="F40" s="69">
        <v>101.92663810869099</v>
      </c>
      <c r="G40" s="68">
        <v>450476.07040000003</v>
      </c>
      <c r="H40" s="69">
        <v>5.4020413289416203</v>
      </c>
      <c r="I40" s="68">
        <v>28109.591</v>
      </c>
      <c r="J40" s="69">
        <v>5.9201645591957499</v>
      </c>
      <c r="K40" s="68">
        <v>25871.715899999999</v>
      </c>
      <c r="L40" s="69">
        <v>5.7431942782281897</v>
      </c>
      <c r="M40" s="69">
        <v>8.6498905161524003E-2</v>
      </c>
      <c r="N40" s="68">
        <v>12994798.985200001</v>
      </c>
      <c r="O40" s="68">
        <v>147568741.6751</v>
      </c>
      <c r="P40" s="68">
        <v>2209</v>
      </c>
      <c r="Q40" s="68">
        <v>1813</v>
      </c>
      <c r="R40" s="69">
        <v>21.842250413679</v>
      </c>
      <c r="S40" s="68">
        <v>214.94385418741501</v>
      </c>
      <c r="T40" s="68">
        <v>212.201722724766</v>
      </c>
      <c r="U40" s="70">
        <v>1.2757431344180801</v>
      </c>
    </row>
    <row r="41" spans="1:21" ht="12" thickBot="1" x14ac:dyDescent="0.2">
      <c r="A41" s="53"/>
      <c r="B41" s="42" t="s">
        <v>40</v>
      </c>
      <c r="C41" s="43"/>
      <c r="D41" s="71"/>
      <c r="E41" s="68">
        <v>323356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123770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25889.652999999998</v>
      </c>
      <c r="E44" s="73">
        <v>0</v>
      </c>
      <c r="F44" s="74"/>
      <c r="G44" s="73">
        <v>19279.241600000001</v>
      </c>
      <c r="H44" s="75">
        <v>34.287714927541501</v>
      </c>
      <c r="I44" s="73">
        <v>3008.8049999999998</v>
      </c>
      <c r="J44" s="75">
        <v>11.6216505489664</v>
      </c>
      <c r="K44" s="73">
        <v>2622.0933</v>
      </c>
      <c r="L44" s="75">
        <v>13.600603978115</v>
      </c>
      <c r="M44" s="75">
        <v>0.14748205184003199</v>
      </c>
      <c r="N44" s="73">
        <v>775878.91769999999</v>
      </c>
      <c r="O44" s="73">
        <v>9412471.7171999998</v>
      </c>
      <c r="P44" s="73">
        <v>38</v>
      </c>
      <c r="Q44" s="73">
        <v>34</v>
      </c>
      <c r="R44" s="75">
        <v>11.764705882352899</v>
      </c>
      <c r="S44" s="73">
        <v>681.30665789473699</v>
      </c>
      <c r="T44" s="73">
        <v>690.98507058823498</v>
      </c>
      <c r="U44" s="76">
        <v>-1.42056628705277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activeCell="I13" sqref="I13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79063</v>
      </c>
      <c r="D2" s="32">
        <v>775651.58098546998</v>
      </c>
      <c r="E2" s="32">
        <v>574591.53521623905</v>
      </c>
      <c r="F2" s="32">
        <v>201060.04576923099</v>
      </c>
      <c r="G2" s="32">
        <v>574591.53521623905</v>
      </c>
      <c r="H2" s="32">
        <v>0.25921438271779501</v>
      </c>
    </row>
    <row r="3" spans="1:8" ht="14.25" x14ac:dyDescent="0.2">
      <c r="A3" s="32">
        <v>2</v>
      </c>
      <c r="B3" s="33">
        <v>13</v>
      </c>
      <c r="C3" s="32">
        <v>14975.191000000001</v>
      </c>
      <c r="D3" s="32">
        <v>140322.130523659</v>
      </c>
      <c r="E3" s="32">
        <v>110015.730128735</v>
      </c>
      <c r="F3" s="32">
        <v>30306.400394924702</v>
      </c>
      <c r="G3" s="32">
        <v>110015.730128735</v>
      </c>
      <c r="H3" s="32">
        <v>0.21597733929656099</v>
      </c>
    </row>
    <row r="4" spans="1:8" ht="14.25" x14ac:dyDescent="0.2">
      <c r="A4" s="32">
        <v>3</v>
      </c>
      <c r="B4" s="33">
        <v>14</v>
      </c>
      <c r="C4" s="32">
        <v>152004</v>
      </c>
      <c r="D4" s="32">
        <v>181933.753988034</v>
      </c>
      <c r="E4" s="32">
        <v>137673.047663248</v>
      </c>
      <c r="F4" s="32">
        <v>44260.706324786297</v>
      </c>
      <c r="G4" s="32">
        <v>137673.047663248</v>
      </c>
      <c r="H4" s="32">
        <v>0.24327924508003801</v>
      </c>
    </row>
    <row r="5" spans="1:8" ht="14.25" x14ac:dyDescent="0.2">
      <c r="A5" s="32">
        <v>4</v>
      </c>
      <c r="B5" s="33">
        <v>15</v>
      </c>
      <c r="C5" s="32">
        <v>3700</v>
      </c>
      <c r="D5" s="32">
        <v>55567.072016239297</v>
      </c>
      <c r="E5" s="32">
        <v>42927.320047863199</v>
      </c>
      <c r="F5" s="32">
        <v>12639.7519683761</v>
      </c>
      <c r="G5" s="32">
        <v>42927.320047863199</v>
      </c>
      <c r="H5" s="32">
        <v>0.227468382078547</v>
      </c>
    </row>
    <row r="6" spans="1:8" ht="14.25" x14ac:dyDescent="0.2">
      <c r="A6" s="32">
        <v>5</v>
      </c>
      <c r="B6" s="33">
        <v>16</v>
      </c>
      <c r="C6" s="32">
        <v>8508</v>
      </c>
      <c r="D6" s="32">
        <v>299700.75036666699</v>
      </c>
      <c r="E6" s="32">
        <v>267936.64769059798</v>
      </c>
      <c r="F6" s="32">
        <v>31764.1026760684</v>
      </c>
      <c r="G6" s="32">
        <v>267936.64769059798</v>
      </c>
      <c r="H6" s="32">
        <v>0.10598606322208701</v>
      </c>
    </row>
    <row r="7" spans="1:8" ht="14.25" x14ac:dyDescent="0.2">
      <c r="A7" s="32">
        <v>6</v>
      </c>
      <c r="B7" s="33">
        <v>17</v>
      </c>
      <c r="C7" s="32">
        <v>21478</v>
      </c>
      <c r="D7" s="32">
        <v>302055.81265897403</v>
      </c>
      <c r="E7" s="32">
        <v>235932.21935213701</v>
      </c>
      <c r="F7" s="32">
        <v>66123.593306837603</v>
      </c>
      <c r="G7" s="32">
        <v>235932.21935213701</v>
      </c>
      <c r="H7" s="32">
        <v>0.21891183859286301</v>
      </c>
    </row>
    <row r="8" spans="1:8" ht="14.25" x14ac:dyDescent="0.2">
      <c r="A8" s="32">
        <v>7</v>
      </c>
      <c r="B8" s="33">
        <v>18</v>
      </c>
      <c r="C8" s="32">
        <v>61383</v>
      </c>
      <c r="D8" s="32">
        <v>148124.99686581199</v>
      </c>
      <c r="E8" s="32">
        <v>117874.26937435901</v>
      </c>
      <c r="F8" s="32">
        <v>30250.727491452999</v>
      </c>
      <c r="G8" s="32">
        <v>117874.26937435901</v>
      </c>
      <c r="H8" s="32">
        <v>0.20422432493860199</v>
      </c>
    </row>
    <row r="9" spans="1:8" ht="14.25" x14ac:dyDescent="0.2">
      <c r="A9" s="32">
        <v>8</v>
      </c>
      <c r="B9" s="33">
        <v>19</v>
      </c>
      <c r="C9" s="32">
        <v>18217</v>
      </c>
      <c r="D9" s="32">
        <v>81161.836975213693</v>
      </c>
      <c r="E9" s="32">
        <v>65851.741826495694</v>
      </c>
      <c r="F9" s="32">
        <v>15310.095148717901</v>
      </c>
      <c r="G9" s="32">
        <v>65851.741826495694</v>
      </c>
      <c r="H9" s="32">
        <v>0.188636626760845</v>
      </c>
    </row>
    <row r="10" spans="1:8" ht="14.25" x14ac:dyDescent="0.2">
      <c r="A10" s="32">
        <v>9</v>
      </c>
      <c r="B10" s="33">
        <v>21</v>
      </c>
      <c r="C10" s="32">
        <v>244808</v>
      </c>
      <c r="D10" s="32">
        <v>1060284.3208000001</v>
      </c>
      <c r="E10" s="32">
        <v>984038.31180000002</v>
      </c>
      <c r="F10" s="32">
        <v>76246.009000000005</v>
      </c>
      <c r="G10" s="32">
        <v>984038.31180000002</v>
      </c>
      <c r="H10" s="37">
        <v>7.1910908710289406E-2</v>
      </c>
    </row>
    <row r="11" spans="1:8" ht="14.25" x14ac:dyDescent="0.2">
      <c r="A11" s="32">
        <v>10</v>
      </c>
      <c r="B11" s="33">
        <v>22</v>
      </c>
      <c r="C11" s="32">
        <v>36013.409</v>
      </c>
      <c r="D11" s="32">
        <v>541119.76496239298</v>
      </c>
      <c r="E11" s="32">
        <v>482391.20034444402</v>
      </c>
      <c r="F11" s="32">
        <v>58728.564617948701</v>
      </c>
      <c r="G11" s="32">
        <v>482391.20034444402</v>
      </c>
      <c r="H11" s="32">
        <v>0.108531545917622</v>
      </c>
    </row>
    <row r="12" spans="1:8" ht="14.25" x14ac:dyDescent="0.2">
      <c r="A12" s="32">
        <v>11</v>
      </c>
      <c r="B12" s="33">
        <v>23</v>
      </c>
      <c r="C12" s="32">
        <v>265727.614</v>
      </c>
      <c r="D12" s="32">
        <v>1997199.6806145301</v>
      </c>
      <c r="E12" s="32">
        <v>1806346.00967094</v>
      </c>
      <c r="F12" s="32">
        <v>190853.67094359</v>
      </c>
      <c r="G12" s="32">
        <v>1806346.00967094</v>
      </c>
      <c r="H12" s="32">
        <v>9.5560635622004897E-2</v>
      </c>
    </row>
    <row r="13" spans="1:8" ht="14.25" x14ac:dyDescent="0.2">
      <c r="A13" s="32">
        <v>12</v>
      </c>
      <c r="B13" s="33">
        <v>24</v>
      </c>
      <c r="C13" s="32">
        <v>25277.786</v>
      </c>
      <c r="D13" s="32">
        <v>692267.07747948705</v>
      </c>
      <c r="E13" s="32">
        <v>637529.496817949</v>
      </c>
      <c r="F13" s="32">
        <v>54737.580661538501</v>
      </c>
      <c r="G13" s="32">
        <v>637529.496817949</v>
      </c>
      <c r="H13" s="32">
        <v>7.9070033000609399E-2</v>
      </c>
    </row>
    <row r="14" spans="1:8" ht="14.25" x14ac:dyDescent="0.2">
      <c r="A14" s="32">
        <v>13</v>
      </c>
      <c r="B14" s="33">
        <v>25</v>
      </c>
      <c r="C14" s="32">
        <v>95116</v>
      </c>
      <c r="D14" s="32">
        <v>1119093.8211000001</v>
      </c>
      <c r="E14" s="32">
        <v>1048693.7278</v>
      </c>
      <c r="F14" s="32">
        <v>70400.093299999993</v>
      </c>
      <c r="G14" s="32">
        <v>1048693.7278</v>
      </c>
      <c r="H14" s="32">
        <v>6.2908124388356496E-2</v>
      </c>
    </row>
    <row r="15" spans="1:8" ht="14.25" x14ac:dyDescent="0.2">
      <c r="A15" s="32">
        <v>14</v>
      </c>
      <c r="B15" s="33">
        <v>26</v>
      </c>
      <c r="C15" s="32">
        <v>68547</v>
      </c>
      <c r="D15" s="32">
        <v>388964.57421342598</v>
      </c>
      <c r="E15" s="32">
        <v>350424.05738506903</v>
      </c>
      <c r="F15" s="32">
        <v>38540.516828356398</v>
      </c>
      <c r="G15" s="32">
        <v>350424.05738506903</v>
      </c>
      <c r="H15" s="32">
        <v>9.9084902285237794E-2</v>
      </c>
    </row>
    <row r="16" spans="1:8" ht="14.25" x14ac:dyDescent="0.2">
      <c r="A16" s="32">
        <v>15</v>
      </c>
      <c r="B16" s="33">
        <v>27</v>
      </c>
      <c r="C16" s="32">
        <v>218179.02900000001</v>
      </c>
      <c r="D16" s="32">
        <v>1485034.5378</v>
      </c>
      <c r="E16" s="32">
        <v>1357871.0196</v>
      </c>
      <c r="F16" s="32">
        <v>127163.51820000001</v>
      </c>
      <c r="G16" s="32">
        <v>1357871.0196</v>
      </c>
      <c r="H16" s="32">
        <v>8.5630007224199695E-2</v>
      </c>
    </row>
    <row r="17" spans="1:8" ht="14.25" x14ac:dyDescent="0.2">
      <c r="A17" s="32">
        <v>16</v>
      </c>
      <c r="B17" s="33">
        <v>29</v>
      </c>
      <c r="C17" s="32">
        <v>268957</v>
      </c>
      <c r="D17" s="32">
        <v>3555472.0641803402</v>
      </c>
      <c r="E17" s="32">
        <v>3506644.09694017</v>
      </c>
      <c r="F17" s="32">
        <v>48827.967240170903</v>
      </c>
      <c r="G17" s="32">
        <v>3506644.09694017</v>
      </c>
      <c r="H17" s="32">
        <v>1.37331882683284E-2</v>
      </c>
    </row>
    <row r="18" spans="1:8" ht="14.25" x14ac:dyDescent="0.2">
      <c r="A18" s="32">
        <v>17</v>
      </c>
      <c r="B18" s="33">
        <v>31</v>
      </c>
      <c r="C18" s="32">
        <v>38800.771999999997</v>
      </c>
      <c r="D18" s="32">
        <v>291569.17633284198</v>
      </c>
      <c r="E18" s="32">
        <v>237417.84506765701</v>
      </c>
      <c r="F18" s="32">
        <v>54151.331265185101</v>
      </c>
      <c r="G18" s="32">
        <v>237417.84506765701</v>
      </c>
      <c r="H18" s="32">
        <v>0.18572378584822899</v>
      </c>
    </row>
    <row r="19" spans="1:8" ht="14.25" x14ac:dyDescent="0.2">
      <c r="A19" s="32">
        <v>18</v>
      </c>
      <c r="B19" s="33">
        <v>32</v>
      </c>
      <c r="C19" s="32">
        <v>19520.453000000001</v>
      </c>
      <c r="D19" s="32">
        <v>333662.53626939002</v>
      </c>
      <c r="E19" s="32">
        <v>309691.41561568901</v>
      </c>
      <c r="F19" s="32">
        <v>23971.120653700698</v>
      </c>
      <c r="G19" s="32">
        <v>309691.41561568901</v>
      </c>
      <c r="H19" s="32">
        <v>7.1842409764418594E-2</v>
      </c>
    </row>
    <row r="20" spans="1:8" ht="14.25" x14ac:dyDescent="0.2">
      <c r="A20" s="32">
        <v>19</v>
      </c>
      <c r="B20" s="33">
        <v>33</v>
      </c>
      <c r="C20" s="32">
        <v>38363.108</v>
      </c>
      <c r="D20" s="32">
        <v>533422.229328727</v>
      </c>
      <c r="E20" s="32">
        <v>411815.81586932502</v>
      </c>
      <c r="F20" s="32">
        <v>121606.413459402</v>
      </c>
      <c r="G20" s="32">
        <v>411815.81586932502</v>
      </c>
      <c r="H20" s="32">
        <v>0.22797402652760601</v>
      </c>
    </row>
    <row r="21" spans="1:8" ht="14.25" x14ac:dyDescent="0.2">
      <c r="A21" s="32">
        <v>20</v>
      </c>
      <c r="B21" s="33">
        <v>34</v>
      </c>
      <c r="C21" s="32">
        <v>46220.101999999999</v>
      </c>
      <c r="D21" s="32">
        <v>247605.140144278</v>
      </c>
      <c r="E21" s="32">
        <v>168274.918786647</v>
      </c>
      <c r="F21" s="32">
        <v>79330.221357631104</v>
      </c>
      <c r="G21" s="32">
        <v>168274.918786647</v>
      </c>
      <c r="H21" s="32">
        <v>0.32039004243371499</v>
      </c>
    </row>
    <row r="22" spans="1:8" ht="14.25" x14ac:dyDescent="0.2">
      <c r="A22" s="32">
        <v>21</v>
      </c>
      <c r="B22" s="33">
        <v>35</v>
      </c>
      <c r="C22" s="32">
        <v>44482.095999999998</v>
      </c>
      <c r="D22" s="32">
        <v>1133024.87304336</v>
      </c>
      <c r="E22" s="32">
        <v>1078890.6431610601</v>
      </c>
      <c r="F22" s="32">
        <v>54134.229882300897</v>
      </c>
      <c r="G22" s="32">
        <v>1078890.6431610601</v>
      </c>
      <c r="H22" s="32">
        <v>4.7778500869882598E-2</v>
      </c>
    </row>
    <row r="23" spans="1:8" ht="14.25" x14ac:dyDescent="0.2">
      <c r="A23" s="32">
        <v>22</v>
      </c>
      <c r="B23" s="33">
        <v>36</v>
      </c>
      <c r="C23" s="32">
        <v>170072.37700000001</v>
      </c>
      <c r="D23" s="32">
        <v>784565.39114424796</v>
      </c>
      <c r="E23" s="32">
        <v>693432.10226594401</v>
      </c>
      <c r="F23" s="32">
        <v>91133.2888783042</v>
      </c>
      <c r="G23" s="32">
        <v>693432.10226594401</v>
      </c>
      <c r="H23" s="32">
        <v>0.116157671377004</v>
      </c>
    </row>
    <row r="24" spans="1:8" ht="14.25" x14ac:dyDescent="0.2">
      <c r="A24" s="32">
        <v>23</v>
      </c>
      <c r="B24" s="33">
        <v>37</v>
      </c>
      <c r="C24" s="32">
        <v>152557.75700000001</v>
      </c>
      <c r="D24" s="32">
        <v>1195125.0635752201</v>
      </c>
      <c r="E24" s="32">
        <v>1037102.21999424</v>
      </c>
      <c r="F24" s="32">
        <v>158022.84358097799</v>
      </c>
      <c r="G24" s="32">
        <v>1037102.21999424</v>
      </c>
      <c r="H24" s="32">
        <v>0.13222285131252401</v>
      </c>
    </row>
    <row r="25" spans="1:8" ht="14.25" x14ac:dyDescent="0.2">
      <c r="A25" s="32">
        <v>24</v>
      </c>
      <c r="B25" s="33">
        <v>38</v>
      </c>
      <c r="C25" s="32">
        <v>254652.17600000001</v>
      </c>
      <c r="D25" s="32">
        <v>1177980.7361000001</v>
      </c>
      <c r="E25" s="32">
        <v>1203070.1555999999</v>
      </c>
      <c r="F25" s="32">
        <v>-25089.4195</v>
      </c>
      <c r="G25" s="32">
        <v>1203070.1555999999</v>
      </c>
      <c r="H25" s="32">
        <v>-2.12986670589069E-2</v>
      </c>
    </row>
    <row r="26" spans="1:8" ht="14.25" x14ac:dyDescent="0.2">
      <c r="A26" s="32">
        <v>25</v>
      </c>
      <c r="B26" s="33">
        <v>39</v>
      </c>
      <c r="C26" s="32">
        <v>88947.304999999993</v>
      </c>
      <c r="D26" s="32">
        <v>127038.306085788</v>
      </c>
      <c r="E26" s="32">
        <v>94335.654000126204</v>
      </c>
      <c r="F26" s="32">
        <v>32702.652085661499</v>
      </c>
      <c r="G26" s="32">
        <v>94335.654000126204</v>
      </c>
      <c r="H26" s="32">
        <v>0.257423552732022</v>
      </c>
    </row>
    <row r="27" spans="1:8" ht="14.25" x14ac:dyDescent="0.2">
      <c r="A27" s="32">
        <v>26</v>
      </c>
      <c r="B27" s="33">
        <v>40</v>
      </c>
      <c r="C27" s="32">
        <v>-0.49399999999999999</v>
      </c>
      <c r="D27" s="32">
        <v>-11.9658</v>
      </c>
      <c r="E27" s="32">
        <v>-11.950799999999999</v>
      </c>
      <c r="F27" s="32">
        <v>-1.4999999999999999E-2</v>
      </c>
      <c r="G27" s="32">
        <v>-11.950799999999999</v>
      </c>
      <c r="H27" s="32">
        <v>1.25357268214411E-3</v>
      </c>
    </row>
    <row r="28" spans="1:8" ht="14.25" x14ac:dyDescent="0.2">
      <c r="A28" s="32">
        <v>27</v>
      </c>
      <c r="B28" s="33">
        <v>42</v>
      </c>
      <c r="C28" s="32">
        <v>10886.050999999999</v>
      </c>
      <c r="D28" s="32">
        <v>188029.15770000001</v>
      </c>
      <c r="E28" s="32">
        <v>168130.45509999999</v>
      </c>
      <c r="F28" s="32">
        <v>19898.702600000001</v>
      </c>
      <c r="G28" s="32">
        <v>168130.45509999999</v>
      </c>
      <c r="H28" s="32">
        <v>0.105827749501215</v>
      </c>
    </row>
    <row r="29" spans="1:8" ht="14.25" x14ac:dyDescent="0.2">
      <c r="A29" s="32">
        <v>28</v>
      </c>
      <c r="B29" s="33">
        <v>75</v>
      </c>
      <c r="C29" s="32">
        <v>459</v>
      </c>
      <c r="D29" s="32">
        <v>302794.01711880299</v>
      </c>
      <c r="E29" s="32">
        <v>283134.83606837603</v>
      </c>
      <c r="F29" s="32">
        <v>19659.1810504274</v>
      </c>
      <c r="G29" s="32">
        <v>283134.83606837603</v>
      </c>
      <c r="H29" s="32">
        <v>6.4925923033393104E-2</v>
      </c>
    </row>
    <row r="30" spans="1:8" ht="14.25" x14ac:dyDescent="0.2">
      <c r="A30" s="32">
        <v>29</v>
      </c>
      <c r="B30" s="33">
        <v>76</v>
      </c>
      <c r="C30" s="32">
        <v>2421</v>
      </c>
      <c r="D30" s="32">
        <v>474810.96385128202</v>
      </c>
      <c r="E30" s="32">
        <v>446701.38568717899</v>
      </c>
      <c r="F30" s="32">
        <v>28109.578164102601</v>
      </c>
      <c r="G30" s="32">
        <v>446701.38568717899</v>
      </c>
      <c r="H30" s="32">
        <v>5.9201619811177997E-2</v>
      </c>
    </row>
    <row r="31" spans="1:8" ht="14.25" x14ac:dyDescent="0.2">
      <c r="A31" s="32">
        <v>30</v>
      </c>
      <c r="B31" s="33">
        <v>99</v>
      </c>
      <c r="C31" s="32">
        <v>36</v>
      </c>
      <c r="D31" s="32">
        <v>25889.6528250511</v>
      </c>
      <c r="E31" s="32">
        <v>22880.848649875199</v>
      </c>
      <c r="F31" s="32">
        <v>3008.8041751758601</v>
      </c>
      <c r="G31" s="32">
        <v>22880.848649875199</v>
      </c>
      <c r="H31" s="32">
        <v>0.116216474415776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2014-09-28T00:54:24Z</dcterms:modified>
</cp:coreProperties>
</file>