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<sst xmlns="http://schemas.openxmlformats.org/spreadsheetml/2006/main" count="116" uniqueCount="73">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</sst>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26729974.4551</v>
      </c>
      <c r="F3" s="25">
        <f>RA!I7</f>
        <v>788415.66469999996</v>
      </c>
      <c r="G3" s="16">
        <f>E3-F3</f>
        <v>25941558.790399998</v>
      </c>
      <c r="H3" s="27">
        <f>RA!J7</f>
        <v>2.9495563717217599</v>
      </c>
      <c r="I3" s="20">
        <f>SUM(I4:I40)</f>
        <v>26729979.343201809</v>
      </c>
      <c r="J3" s="21">
        <f>SUM(J4:J40)</f>
        <v>25941558.840623699</v>
      </c>
      <c r="K3" s="22">
        <f>E3-I3</f>
        <v>-4.8881018087267876</v>
      </c>
      <c r="L3" s="22">
        <f>G3-J3</f>
        <v>-5.0223700702190399E-2</v>
      </c>
    </row>
    <row r="4" spans="1:13" x14ac:dyDescent="0.15">
      <c r="A4" s="41">
        <f>RA!A8</f>
        <v>41953</v>
      </c>
      <c r="B4" s="12">
        <v>12</v>
      </c>
      <c r="C4" s="38" t="s">
        <v>6</v>
      </c>
      <c r="D4" s="38"/>
      <c r="E4" s="15">
        <f>VLOOKUP(C4,RA!B8:D39,3,0)</f>
        <v>638650.81889999995</v>
      </c>
      <c r="F4" s="25">
        <f>VLOOKUP(C4,RA!B8:I43,8,0)</f>
        <v>152909.541</v>
      </c>
      <c r="G4" s="16">
        <f t="shared" ref="G4:G40" si="0">E4-F4</f>
        <v>485741.27789999999</v>
      </c>
      <c r="H4" s="27">
        <f>RA!J8</f>
        <v>23.942589044725299</v>
      </c>
      <c r="I4" s="20">
        <f>VLOOKUP(B4,RMS!B:D,3,FALSE)</f>
        <v>638651.692673504</v>
      </c>
      <c r="J4" s="21">
        <f>VLOOKUP(B4,RMS!B:E,4,FALSE)</f>
        <v>485741.28516923101</v>
      </c>
      <c r="K4" s="22">
        <f t="shared" ref="K4:K40" si="1">E4-I4</f>
        <v>-0.87377350404858589</v>
      </c>
      <c r="L4" s="22">
        <f t="shared" ref="L4:L40" si="2">G4-J4</f>
        <v>-7.2692310204729438E-3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72233.490000000005</v>
      </c>
      <c r="F5" s="25">
        <f>VLOOKUP(C5,RA!B9:I44,8,0)</f>
        <v>16190.406000000001</v>
      </c>
      <c r="G5" s="16">
        <f t="shared" si="0"/>
        <v>56043.084000000003</v>
      </c>
      <c r="H5" s="27">
        <f>RA!J9</f>
        <v>22.413988303763301</v>
      </c>
      <c r="I5" s="20">
        <f>VLOOKUP(B5,RMS!B:D,3,FALSE)</f>
        <v>72233.517027138601</v>
      </c>
      <c r="J5" s="21">
        <f>VLOOKUP(B5,RMS!B:E,4,FALSE)</f>
        <v>56043.0790684366</v>
      </c>
      <c r="K5" s="22">
        <f t="shared" si="1"/>
        <v>-2.7027138596167788E-2</v>
      </c>
      <c r="L5" s="22">
        <f t="shared" si="2"/>
        <v>4.9315634023514576E-3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105359.39750000001</v>
      </c>
      <c r="F6" s="25">
        <f>VLOOKUP(C6,RA!B10:I45,8,0)</f>
        <v>25219.115600000001</v>
      </c>
      <c r="G6" s="16">
        <f t="shared" si="0"/>
        <v>80140.281900000002</v>
      </c>
      <c r="H6" s="27">
        <f>RA!J10</f>
        <v>23.936275451840899</v>
      </c>
      <c r="I6" s="20">
        <f>VLOOKUP(B6,RMS!B:D,3,FALSE)</f>
        <v>105361.528862393</v>
      </c>
      <c r="J6" s="21">
        <f>VLOOKUP(B6,RMS!B:E,4,FALSE)</f>
        <v>80140.281870085499</v>
      </c>
      <c r="K6" s="22">
        <f t="shared" si="1"/>
        <v>-2.1313623929891037</v>
      </c>
      <c r="L6" s="22">
        <f t="shared" si="2"/>
        <v>2.9914503102190793E-5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68449.671700000006</v>
      </c>
      <c r="F7" s="25">
        <f>VLOOKUP(C7,RA!B11:I46,8,0)</f>
        <v>17820.398399999998</v>
      </c>
      <c r="G7" s="16">
        <f t="shared" si="0"/>
        <v>50629.273300000008</v>
      </c>
      <c r="H7" s="27">
        <f>RA!J11</f>
        <v>26.034308065205799</v>
      </c>
      <c r="I7" s="20">
        <f>VLOOKUP(B7,RMS!B:D,3,FALSE)</f>
        <v>68449.711788888904</v>
      </c>
      <c r="J7" s="21">
        <f>VLOOKUP(B7,RMS!B:E,4,FALSE)</f>
        <v>50629.273388888898</v>
      </c>
      <c r="K7" s="22">
        <f t="shared" si="1"/>
        <v>-4.0088888898026198E-2</v>
      </c>
      <c r="L7" s="22">
        <f t="shared" si="2"/>
        <v>-8.8888889877125621E-5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1646667.6057</v>
      </c>
      <c r="F8" s="25">
        <f>VLOOKUP(C8,RA!B12:I47,8,0)</f>
        <v>-26811.6374</v>
      </c>
      <c r="G8" s="16">
        <f t="shared" si="0"/>
        <v>1673479.2430999998</v>
      </c>
      <c r="H8" s="27">
        <f>RA!J12</f>
        <v>-1.6282361605457301</v>
      </c>
      <c r="I8" s="20">
        <f>VLOOKUP(B8,RMS!B:D,3,FALSE)</f>
        <v>1646667.9055085499</v>
      </c>
      <c r="J8" s="21">
        <f>VLOOKUP(B8,RMS!B:E,4,FALSE)</f>
        <v>1673479.2426384599</v>
      </c>
      <c r="K8" s="22">
        <f t="shared" si="1"/>
        <v>-0.29980854992754757</v>
      </c>
      <c r="L8" s="22">
        <f t="shared" si="2"/>
        <v>4.6153995208442211E-4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686410.95250000001</v>
      </c>
      <c r="F9" s="25">
        <f>VLOOKUP(C9,RA!B13:I48,8,0)</f>
        <v>62219.501199999999</v>
      </c>
      <c r="G9" s="16">
        <f t="shared" si="0"/>
        <v>624191.45130000007</v>
      </c>
      <c r="H9" s="27">
        <f>RA!J13</f>
        <v>9.0644680090532201</v>
      </c>
      <c r="I9" s="20">
        <f>VLOOKUP(B9,RMS!B:D,3,FALSE)</f>
        <v>686411.07762478595</v>
      </c>
      <c r="J9" s="21">
        <f>VLOOKUP(B9,RMS!B:E,4,FALSE)</f>
        <v>624191.45037521399</v>
      </c>
      <c r="K9" s="22">
        <f t="shared" si="1"/>
        <v>-0.12512478593271226</v>
      </c>
      <c r="L9" s="22">
        <f t="shared" si="2"/>
        <v>9.2478608712553978E-4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420828.56790000002</v>
      </c>
      <c r="F10" s="25">
        <f>VLOOKUP(C10,RA!B14:I49,8,0)</f>
        <v>30535.970399999998</v>
      </c>
      <c r="G10" s="16">
        <f t="shared" si="0"/>
        <v>390292.59750000003</v>
      </c>
      <c r="H10" s="27">
        <f>RA!J14</f>
        <v>7.25615434151233</v>
      </c>
      <c r="I10" s="20">
        <f>VLOOKUP(B10,RMS!B:D,3,FALSE)</f>
        <v>420828.58018547</v>
      </c>
      <c r="J10" s="21">
        <f>VLOOKUP(B10,RMS!B:E,4,FALSE)</f>
        <v>390292.60131282097</v>
      </c>
      <c r="K10" s="22">
        <f t="shared" si="1"/>
        <v>-1.2285469972994179E-2</v>
      </c>
      <c r="L10" s="22">
        <f t="shared" si="2"/>
        <v>-3.8128209416754544E-3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218864.989</v>
      </c>
      <c r="F11" s="25">
        <f>VLOOKUP(C11,RA!B15:I50,8,0)</f>
        <v>39871.724300000002</v>
      </c>
      <c r="G11" s="16">
        <f t="shared" si="0"/>
        <v>178993.2647</v>
      </c>
      <c r="H11" s="27">
        <f>RA!J15</f>
        <v>18.217497683012201</v>
      </c>
      <c r="I11" s="20">
        <f>VLOOKUP(B11,RMS!B:D,3,FALSE)</f>
        <v>218865.189609402</v>
      </c>
      <c r="J11" s="21">
        <f>VLOOKUP(B11,RMS!B:E,4,FALSE)</f>
        <v>178993.267140171</v>
      </c>
      <c r="K11" s="22">
        <f t="shared" si="1"/>
        <v>-0.20060940200346522</v>
      </c>
      <c r="L11" s="22">
        <f t="shared" si="2"/>
        <v>-2.4401709961239249E-3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517269.36469999998</v>
      </c>
      <c r="F12" s="25">
        <f>VLOOKUP(C12,RA!B16:I51,8,0)</f>
        <v>50065.687299999998</v>
      </c>
      <c r="G12" s="16">
        <f t="shared" si="0"/>
        <v>467203.67739999999</v>
      </c>
      <c r="H12" s="27">
        <f>RA!J16</f>
        <v>9.6788425367190491</v>
      </c>
      <c r="I12" s="20">
        <f>VLOOKUP(B12,RMS!B:D,3,FALSE)</f>
        <v>517269.13486068399</v>
      </c>
      <c r="J12" s="21">
        <f>VLOOKUP(B12,RMS!B:E,4,FALSE)</f>
        <v>467203.67749572598</v>
      </c>
      <c r="K12" s="22">
        <f t="shared" si="1"/>
        <v>0.22983931598719209</v>
      </c>
      <c r="L12" s="22">
        <f t="shared" si="2"/>
        <v>-9.5725990831851959E-5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1350868.1357</v>
      </c>
      <c r="F13" s="25">
        <f>VLOOKUP(C13,RA!B17:I52,8,0)</f>
        <v>3349.7021</v>
      </c>
      <c r="G13" s="16">
        <f t="shared" si="0"/>
        <v>1347518.4335999999</v>
      </c>
      <c r="H13" s="27">
        <f>RA!J17</f>
        <v>0.247966623201474</v>
      </c>
      <c r="I13" s="20">
        <f>VLOOKUP(B13,RMS!B:D,3,FALSE)</f>
        <v>1350868.2952606799</v>
      </c>
      <c r="J13" s="21">
        <f>VLOOKUP(B13,RMS!B:E,4,FALSE)</f>
        <v>1347518.4338410301</v>
      </c>
      <c r="K13" s="22">
        <f t="shared" si="1"/>
        <v>-0.15956067992374301</v>
      </c>
      <c r="L13" s="22">
        <f t="shared" si="2"/>
        <v>-2.4103024043142796E-4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1677970.3755999999</v>
      </c>
      <c r="F14" s="25">
        <f>VLOOKUP(C14,RA!B18:I53,8,0)</f>
        <v>88056.330300000001</v>
      </c>
      <c r="G14" s="16">
        <f t="shared" si="0"/>
        <v>1589914.0452999999</v>
      </c>
      <c r="H14" s="27">
        <f>RA!J18</f>
        <v>5.2477881362186301</v>
      </c>
      <c r="I14" s="20">
        <f>VLOOKUP(B14,RMS!B:D,3,FALSE)</f>
        <v>1677970.33731966</v>
      </c>
      <c r="J14" s="21">
        <f>VLOOKUP(B14,RMS!B:E,4,FALSE)</f>
        <v>1589914.03873846</v>
      </c>
      <c r="K14" s="22">
        <f t="shared" si="1"/>
        <v>3.8280339911580086E-2</v>
      </c>
      <c r="L14" s="22">
        <f t="shared" si="2"/>
        <v>6.5615398343652487E-3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1216183.8245999999</v>
      </c>
      <c r="F15" s="25">
        <f>VLOOKUP(C15,RA!B19:I54,8,0)</f>
        <v>-44438.994500000001</v>
      </c>
      <c r="G15" s="16">
        <f t="shared" si="0"/>
        <v>1260622.8191</v>
      </c>
      <c r="H15" s="27">
        <f>RA!J19</f>
        <v>-3.6539701976891399</v>
      </c>
      <c r="I15" s="20">
        <f>VLOOKUP(B15,RMS!B:D,3,FALSE)</f>
        <v>1216184.00643846</v>
      </c>
      <c r="J15" s="21">
        <f>VLOOKUP(B15,RMS!B:E,4,FALSE)</f>
        <v>1260622.81891624</v>
      </c>
      <c r="K15" s="22">
        <f t="shared" si="1"/>
        <v>-0.18183846003375947</v>
      </c>
      <c r="L15" s="22">
        <f t="shared" si="2"/>
        <v>1.8375995568931103E-4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2028150.6595999999</v>
      </c>
      <c r="F16" s="25">
        <f>VLOOKUP(C16,RA!B20:I55,8,0)</f>
        <v>24637.915799999999</v>
      </c>
      <c r="G16" s="16">
        <f t="shared" si="0"/>
        <v>2003512.7437999998</v>
      </c>
      <c r="H16" s="27">
        <f>RA!J20</f>
        <v>1.21479711989735</v>
      </c>
      <c r="I16" s="20">
        <f>VLOOKUP(B16,RMS!B:D,3,FALSE)</f>
        <v>2028150.9628000001</v>
      </c>
      <c r="J16" s="21">
        <f>VLOOKUP(B16,RMS!B:E,4,FALSE)</f>
        <v>2003512.7438000001</v>
      </c>
      <c r="K16" s="22">
        <f t="shared" si="1"/>
        <v>-0.30320000019855797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450651.91159999999</v>
      </c>
      <c r="F17" s="25">
        <f>VLOOKUP(C17,RA!B21:I56,8,0)</f>
        <v>20304.328799999999</v>
      </c>
      <c r="G17" s="16">
        <f t="shared" si="0"/>
        <v>430347.58279999997</v>
      </c>
      <c r="H17" s="27">
        <f>RA!J21</f>
        <v>4.5055459163395701</v>
      </c>
      <c r="I17" s="20">
        <f>VLOOKUP(B17,RMS!B:D,3,FALSE)</f>
        <v>450651.790965661</v>
      </c>
      <c r="J17" s="21">
        <f>VLOOKUP(B17,RMS!B:E,4,FALSE)</f>
        <v>430347.58247424598</v>
      </c>
      <c r="K17" s="22">
        <f t="shared" si="1"/>
        <v>0.12063433899311349</v>
      </c>
      <c r="L17" s="22">
        <f t="shared" si="2"/>
        <v>3.2575399382039905E-4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1019163.5561</v>
      </c>
      <c r="F18" s="25">
        <f>VLOOKUP(C18,RA!B22:I57,8,0)</f>
        <v>33446.665300000001</v>
      </c>
      <c r="G18" s="16">
        <f t="shared" si="0"/>
        <v>985716.89080000005</v>
      </c>
      <c r="H18" s="27">
        <f>RA!J22</f>
        <v>3.2817760309237598</v>
      </c>
      <c r="I18" s="20">
        <f>VLOOKUP(B18,RMS!B:D,3,FALSE)</f>
        <v>1019164.7217333301</v>
      </c>
      <c r="J18" s="21">
        <f>VLOOKUP(B18,RMS!B:E,4,FALSE)</f>
        <v>985716.8885</v>
      </c>
      <c r="K18" s="22">
        <f t="shared" si="1"/>
        <v>-1.1656333300052211</v>
      </c>
      <c r="L18" s="22">
        <f t="shared" si="2"/>
        <v>2.3000000510364771E-3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3355928.5721999998</v>
      </c>
      <c r="F19" s="25">
        <f>VLOOKUP(C19,RA!B23:I58,8,0)</f>
        <v>267861.42950000003</v>
      </c>
      <c r="G19" s="16">
        <f t="shared" si="0"/>
        <v>3088067.1426999997</v>
      </c>
      <c r="H19" s="27">
        <f>RA!J23</f>
        <v>7.9817381013089301</v>
      </c>
      <c r="I19" s="20">
        <f>VLOOKUP(B19,RMS!B:D,3,FALSE)</f>
        <v>3355929.11661111</v>
      </c>
      <c r="J19" s="21">
        <f>VLOOKUP(B19,RMS!B:E,4,FALSE)</f>
        <v>3088067.17335214</v>
      </c>
      <c r="K19" s="22">
        <f t="shared" si="1"/>
        <v>-0.54441111022606492</v>
      </c>
      <c r="L19" s="22">
        <f t="shared" si="2"/>
        <v>-3.0652140267193317E-2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341769.47580000001</v>
      </c>
      <c r="F20" s="25">
        <f>VLOOKUP(C20,RA!B24:I59,8,0)</f>
        <v>31927.416799999999</v>
      </c>
      <c r="G20" s="16">
        <f t="shared" si="0"/>
        <v>309842.05900000001</v>
      </c>
      <c r="H20" s="27">
        <f>RA!J24</f>
        <v>9.3417988032037105</v>
      </c>
      <c r="I20" s="20">
        <f>VLOOKUP(B20,RMS!B:D,3,FALSE)</f>
        <v>341769.65058234602</v>
      </c>
      <c r="J20" s="21">
        <f>VLOOKUP(B20,RMS!B:E,4,FALSE)</f>
        <v>309842.051929423</v>
      </c>
      <c r="K20" s="22">
        <f t="shared" si="1"/>
        <v>-0.17478234600275755</v>
      </c>
      <c r="L20" s="22">
        <f t="shared" si="2"/>
        <v>7.0705770049244165E-3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422329.15600000002</v>
      </c>
      <c r="F21" s="25">
        <f>VLOOKUP(C21,RA!B25:I60,8,0)</f>
        <v>8324.3071999999993</v>
      </c>
      <c r="G21" s="16">
        <f t="shared" si="0"/>
        <v>414004.84880000004</v>
      </c>
      <c r="H21" s="27">
        <f>RA!J25</f>
        <v>1.9710472463805</v>
      </c>
      <c r="I21" s="20">
        <f>VLOOKUP(B21,RMS!B:D,3,FALSE)</f>
        <v>422329.15363671398</v>
      </c>
      <c r="J21" s="21">
        <f>VLOOKUP(B21,RMS!B:E,4,FALSE)</f>
        <v>414004.83522067202</v>
      </c>
      <c r="K21" s="22">
        <f t="shared" si="1"/>
        <v>2.36328603932634E-3</v>
      </c>
      <c r="L21" s="22">
        <f t="shared" si="2"/>
        <v>1.3579328020568937E-2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767872.18429999996</v>
      </c>
      <c r="F22" s="25">
        <f>VLOOKUP(C22,RA!B26:I61,8,0)</f>
        <v>121474.5333</v>
      </c>
      <c r="G22" s="16">
        <f t="shared" si="0"/>
        <v>646397.65099999995</v>
      </c>
      <c r="H22" s="27">
        <f>RA!J26</f>
        <v>15.8196293320271</v>
      </c>
      <c r="I22" s="20">
        <f>VLOOKUP(B22,RMS!B:D,3,FALSE)</f>
        <v>767872.18191400799</v>
      </c>
      <c r="J22" s="21">
        <f>VLOOKUP(B22,RMS!B:E,4,FALSE)</f>
        <v>646397.62724578404</v>
      </c>
      <c r="K22" s="22">
        <f t="shared" si="1"/>
        <v>2.3859919747337699E-3</v>
      </c>
      <c r="L22" s="22">
        <f t="shared" si="2"/>
        <v>2.3754215915687382E-2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332397.13099999999</v>
      </c>
      <c r="F23" s="25">
        <f>VLOOKUP(C23,RA!B27:I62,8,0)</f>
        <v>61580.9899</v>
      </c>
      <c r="G23" s="16">
        <f t="shared" si="0"/>
        <v>270816.14110000001</v>
      </c>
      <c r="H23" s="27">
        <f>RA!J27</f>
        <v>18.5263301505451</v>
      </c>
      <c r="I23" s="20">
        <f>VLOOKUP(B23,RMS!B:D,3,FALSE)</f>
        <v>332397.07045523002</v>
      </c>
      <c r="J23" s="21">
        <f>VLOOKUP(B23,RMS!B:E,4,FALSE)</f>
        <v>270816.154989645</v>
      </c>
      <c r="K23" s="22">
        <f t="shared" si="1"/>
        <v>6.0544769978150725E-2</v>
      </c>
      <c r="L23" s="22">
        <f t="shared" si="2"/>
        <v>-1.3889644993469119E-2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1904685.7409999999</v>
      </c>
      <c r="F24" s="25">
        <f>VLOOKUP(C24,RA!B28:I63,8,0)</f>
        <v>-114057.98820000001</v>
      </c>
      <c r="G24" s="16">
        <f t="shared" si="0"/>
        <v>2018743.7291999999</v>
      </c>
      <c r="H24" s="27">
        <f>RA!J28</f>
        <v>-5.9882838278674297</v>
      </c>
      <c r="I24" s="20">
        <f>VLOOKUP(B24,RMS!B:D,3,FALSE)</f>
        <v>1904685.73756018</v>
      </c>
      <c r="J24" s="21">
        <f>VLOOKUP(B24,RMS!B:E,4,FALSE)</f>
        <v>2018743.76117434</v>
      </c>
      <c r="K24" s="22">
        <f t="shared" si="1"/>
        <v>3.4398199059069157E-3</v>
      </c>
      <c r="L24" s="22">
        <f t="shared" si="2"/>
        <v>-3.1974340090528131E-2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908744.63</v>
      </c>
      <c r="F25" s="25">
        <f>VLOOKUP(C25,RA!B29:I64,8,0)</f>
        <v>106497.79859999999</v>
      </c>
      <c r="G25" s="16">
        <f t="shared" si="0"/>
        <v>802246.83140000002</v>
      </c>
      <c r="H25" s="27">
        <f>RA!J29</f>
        <v>11.7192217796104</v>
      </c>
      <c r="I25" s="20">
        <f>VLOOKUP(B25,RMS!B:D,3,FALSE)</f>
        <v>908744.63204159297</v>
      </c>
      <c r="J25" s="21">
        <f>VLOOKUP(B25,RMS!B:E,4,FALSE)</f>
        <v>802246.82069384598</v>
      </c>
      <c r="K25" s="22">
        <f t="shared" si="1"/>
        <v>-2.0415929611772299E-3</v>
      </c>
      <c r="L25" s="22">
        <f t="shared" si="2"/>
        <v>1.0706154047511518E-2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1055307.564</v>
      </c>
      <c r="F26" s="25">
        <f>VLOOKUP(C26,RA!B30:I65,8,0)</f>
        <v>81603.508199999997</v>
      </c>
      <c r="G26" s="16">
        <f t="shared" si="0"/>
        <v>973704.05579999997</v>
      </c>
      <c r="H26" s="27">
        <f>RA!J30</f>
        <v>7.7326753814492699</v>
      </c>
      <c r="I26" s="20">
        <f>VLOOKUP(B26,RMS!B:D,3,FALSE)</f>
        <v>1055307.52279646</v>
      </c>
      <c r="J26" s="21">
        <f>VLOOKUP(B26,RMS!B:E,4,FALSE)</f>
        <v>973704.02059105295</v>
      </c>
      <c r="K26" s="22">
        <f t="shared" si="1"/>
        <v>4.1203540051355958E-2</v>
      </c>
      <c r="L26" s="22">
        <f t="shared" si="2"/>
        <v>3.5208947025239468E-2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3693802.7872000001</v>
      </c>
      <c r="F27" s="25">
        <f>VLOOKUP(C27,RA!B31:I66,8,0)</f>
        <v>-364466.065</v>
      </c>
      <c r="G27" s="16">
        <f t="shared" si="0"/>
        <v>4058268.8522000001</v>
      </c>
      <c r="H27" s="27">
        <f>RA!J31</f>
        <v>-9.8669605822750199</v>
      </c>
      <c r="I27" s="20">
        <f>VLOOKUP(B27,RMS!B:D,3,FALSE)</f>
        <v>3693802.1385849598</v>
      </c>
      <c r="J27" s="21">
        <f>VLOOKUP(B27,RMS!B:E,4,FALSE)</f>
        <v>4058268.9197141598</v>
      </c>
      <c r="K27" s="22">
        <f t="shared" si="1"/>
        <v>0.64861504035070539</v>
      </c>
      <c r="L27" s="22">
        <f t="shared" si="2"/>
        <v>-6.7514159716665745E-2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134887.69760000001</v>
      </c>
      <c r="F28" s="25">
        <f>VLOOKUP(C28,RA!B32:I67,8,0)</f>
        <v>35294.459499999997</v>
      </c>
      <c r="G28" s="16">
        <f t="shared" si="0"/>
        <v>99593.238100000017</v>
      </c>
      <c r="H28" s="27">
        <f>RA!J32</f>
        <v>26.165810617261201</v>
      </c>
      <c r="I28" s="20">
        <f>VLOOKUP(B28,RMS!B:D,3,FALSE)</f>
        <v>134887.504363407</v>
      </c>
      <c r="J28" s="21">
        <f>VLOOKUP(B28,RMS!B:E,4,FALSE)</f>
        <v>99593.230809054105</v>
      </c>
      <c r="K28" s="22">
        <f t="shared" si="1"/>
        <v>0.19323659301153384</v>
      </c>
      <c r="L28" s="22">
        <f t="shared" si="2"/>
        <v>7.290945912245661E-3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361917.71120000002</v>
      </c>
      <c r="F31" s="25">
        <f>VLOOKUP(C31,RA!B35:I70,8,0)</f>
        <v>-5798.6178</v>
      </c>
      <c r="G31" s="16">
        <f t="shared" si="0"/>
        <v>367716.32900000003</v>
      </c>
      <c r="H31" s="27">
        <f>RA!J35</f>
        <v>-1.6021923273038201</v>
      </c>
      <c r="I31" s="20">
        <f>VLOOKUP(B31,RMS!B:D,3,FALSE)</f>
        <v>361917.7107</v>
      </c>
      <c r="J31" s="21">
        <f>VLOOKUP(B31,RMS!B:E,4,FALSE)</f>
        <v>367716.32439999998</v>
      </c>
      <c r="K31" s="22">
        <f t="shared" si="1"/>
        <v>5.0000002374872565E-4</v>
      </c>
      <c r="L31" s="22">
        <f t="shared" si="2"/>
        <v>4.6000000438652933E-3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193105.12779999999</v>
      </c>
      <c r="F35" s="25">
        <f>VLOOKUP(C35,RA!B8:I74,8,0)</f>
        <v>9481.9007999999994</v>
      </c>
      <c r="G35" s="16">
        <f t="shared" si="0"/>
        <v>183623.22699999998</v>
      </c>
      <c r="H35" s="27">
        <f>RA!J39</f>
        <v>4.9102273502651101</v>
      </c>
      <c r="I35" s="20">
        <f>VLOOKUP(B35,RMS!B:D,3,FALSE)</f>
        <v>193105.12820512801</v>
      </c>
      <c r="J35" s="21">
        <f>VLOOKUP(B35,RMS!B:E,4,FALSE)</f>
        <v>183623.226495726</v>
      </c>
      <c r="K35" s="22">
        <f t="shared" si="1"/>
        <v>-4.0512802661396563E-4</v>
      </c>
      <c r="L35" s="22">
        <f t="shared" si="2"/>
        <v>5.0427397945895791E-4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1120849.1211000001</v>
      </c>
      <c r="F36" s="25">
        <f>VLOOKUP(C36,RA!B8:I75,8,0)</f>
        <v>53179.044199999997</v>
      </c>
      <c r="G36" s="16">
        <f t="shared" si="0"/>
        <v>1067670.0769000002</v>
      </c>
      <c r="H36" s="27">
        <f>RA!J40</f>
        <v>4.7445319087916298</v>
      </c>
      <c r="I36" s="20">
        <f>VLOOKUP(B36,RMS!B:D,3,FALSE)</f>
        <v>1120849.1074803399</v>
      </c>
      <c r="J36" s="21">
        <f>VLOOKUP(B36,RMS!B:E,4,FALSE)</f>
        <v>1067670.0874461499</v>
      </c>
      <c r="K36" s="22">
        <f t="shared" si="1"/>
        <v>1.361966016702354E-2</v>
      </c>
      <c r="L36" s="22">
        <f t="shared" si="2"/>
        <v>-1.0546149685978889E-2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598.29060000000004</v>
      </c>
      <c r="F39" s="25">
        <f>VLOOKUP(C39,RA!B11:I78,8,0)</f>
        <v>598.29039999999998</v>
      </c>
      <c r="G39" s="16">
        <f t="shared" si="0"/>
        <v>2.0000000006348273E-4</v>
      </c>
      <c r="H39" s="27">
        <f>RA!J43</f>
        <v>99.9999665714287</v>
      </c>
      <c r="I39" s="20">
        <f>VLOOKUP(B39,RMS!B:D,3,FALSE)</f>
        <v>598.29060000000004</v>
      </c>
      <c r="J39" s="21">
        <v>0</v>
      </c>
      <c r="K39" s="22">
        <f t="shared" si="1"/>
        <v>0</v>
      </c>
      <c r="L39" s="22">
        <f t="shared" si="2"/>
        <v>2.0000000006348273E-4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18055.944200000002</v>
      </c>
      <c r="F40" s="25">
        <f>VLOOKUP(C40,RA!B8:I78,8,0)</f>
        <v>1538.0027</v>
      </c>
      <c r="G40" s="16">
        <f t="shared" si="0"/>
        <v>16517.941500000001</v>
      </c>
      <c r="H40" s="27">
        <f>RA!J43</f>
        <v>99.9999665714287</v>
      </c>
      <c r="I40" s="20">
        <f>VLOOKUP(B40,RMS!B:D,3,FALSE)</f>
        <v>18055.945011723801</v>
      </c>
      <c r="J40" s="21">
        <f>VLOOKUP(B40,RMS!B:E,4,FALSE)</f>
        <v>16517.941832690401</v>
      </c>
      <c r="K40" s="22">
        <f t="shared" si="1"/>
        <v>-8.1172379941563122E-4</v>
      </c>
      <c r="L40" s="22">
        <f t="shared" si="2"/>
        <v>-3.3269040068262257E-4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26729974.4551</v>
      </c>
      <c r="E7" s="65">
        <v>18098706.363899998</v>
      </c>
      <c r="F7" s="66">
        <v>147.68997251878801</v>
      </c>
      <c r="G7" s="65">
        <v>37467854.811300002</v>
      </c>
      <c r="H7" s="66">
        <v>-28.6589141819818</v>
      </c>
      <c r="I7" s="65">
        <v>788415.66469999996</v>
      </c>
      <c r="J7" s="66">
        <v>2.9495563717217599</v>
      </c>
      <c r="K7" s="65">
        <v>331048.50829999999</v>
      </c>
      <c r="L7" s="66">
        <v>0.88355340856119302</v>
      </c>
      <c r="M7" s="66">
        <v>1.3815714160703301</v>
      </c>
      <c r="N7" s="65">
        <v>250042664.23050001</v>
      </c>
      <c r="O7" s="65">
        <v>6148203085.4584999</v>
      </c>
      <c r="P7" s="65">
        <v>1127698</v>
      </c>
      <c r="Q7" s="65">
        <v>1794879</v>
      </c>
      <c r="R7" s="66">
        <v>-37.171363640668801</v>
      </c>
      <c r="S7" s="65">
        <v>23.703131915725699</v>
      </c>
      <c r="T7" s="65">
        <v>26.510881346263499</v>
      </c>
      <c r="U7" s="67">
        <v>-11.845478650334</v>
      </c>
      <c r="V7" s="55"/>
      <c r="W7" s="55"/>
    </row>
    <row r="8" spans="1:23" ht="14.25" thickBot="1" x14ac:dyDescent="0.2">
      <c r="A8" s="52">
        <v>41953</v>
      </c>
      <c r="B8" s="42" t="s">
        <v>6</v>
      </c>
      <c r="C8" s="43"/>
      <c r="D8" s="68">
        <v>638650.81889999995</v>
      </c>
      <c r="E8" s="68">
        <v>640739.46889999998</v>
      </c>
      <c r="F8" s="69">
        <v>99.674025075498193</v>
      </c>
      <c r="G8" s="68">
        <v>973879.3051</v>
      </c>
      <c r="H8" s="69">
        <v>-34.4219745141394</v>
      </c>
      <c r="I8" s="68">
        <v>152909.541</v>
      </c>
      <c r="J8" s="69">
        <v>23.942589044725299</v>
      </c>
      <c r="K8" s="68">
        <v>143122.72289999999</v>
      </c>
      <c r="L8" s="69">
        <v>14.6961458314697</v>
      </c>
      <c r="M8" s="69">
        <v>6.8380603035606002E-2</v>
      </c>
      <c r="N8" s="68">
        <v>9496105.5713</v>
      </c>
      <c r="O8" s="68">
        <v>233912505.87889999</v>
      </c>
      <c r="P8" s="68">
        <v>27171</v>
      </c>
      <c r="Q8" s="68">
        <v>82318</v>
      </c>
      <c r="R8" s="69">
        <v>-66.992638305109494</v>
      </c>
      <c r="S8" s="68">
        <v>23.5048698575687</v>
      </c>
      <c r="T8" s="68">
        <v>47.516528195534399</v>
      </c>
      <c r="U8" s="70">
        <v>-102.15609992085901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72233.490000000005</v>
      </c>
      <c r="E9" s="68">
        <v>89816.511299999998</v>
      </c>
      <c r="F9" s="69">
        <v>80.4233976075176</v>
      </c>
      <c r="G9" s="68">
        <v>131971.64420000001</v>
      </c>
      <c r="H9" s="69">
        <v>-45.265901294272098</v>
      </c>
      <c r="I9" s="68">
        <v>16190.406000000001</v>
      </c>
      <c r="J9" s="69">
        <v>22.413988303763301</v>
      </c>
      <c r="K9" s="68">
        <v>26201.658100000001</v>
      </c>
      <c r="L9" s="69">
        <v>19.854005956228001</v>
      </c>
      <c r="M9" s="69">
        <v>-0.38208467806852298</v>
      </c>
      <c r="N9" s="68">
        <v>1019044.1057</v>
      </c>
      <c r="O9" s="68">
        <v>40030321.872500002</v>
      </c>
      <c r="P9" s="68">
        <v>4402</v>
      </c>
      <c r="Q9" s="68">
        <v>9474</v>
      </c>
      <c r="R9" s="69">
        <v>-53.535993244669598</v>
      </c>
      <c r="S9" s="68">
        <v>16.409243525670199</v>
      </c>
      <c r="T9" s="68">
        <v>16.889998395608998</v>
      </c>
      <c r="U9" s="70">
        <v>-2.9297808225394499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105359.39750000001</v>
      </c>
      <c r="E10" s="68">
        <v>117159.91800000001</v>
      </c>
      <c r="F10" s="69">
        <v>89.927851861419001</v>
      </c>
      <c r="G10" s="68">
        <v>199403.4081</v>
      </c>
      <c r="H10" s="69">
        <v>-47.162689693266103</v>
      </c>
      <c r="I10" s="68">
        <v>25219.115600000001</v>
      </c>
      <c r="J10" s="69">
        <v>23.936275451840899</v>
      </c>
      <c r="K10" s="68">
        <v>40309.707300000002</v>
      </c>
      <c r="L10" s="69">
        <v>20.215154637570102</v>
      </c>
      <c r="M10" s="69">
        <v>-0.37436619392173098</v>
      </c>
      <c r="N10" s="68">
        <v>1349299.8547</v>
      </c>
      <c r="O10" s="68">
        <v>56392438.041299999</v>
      </c>
      <c r="P10" s="68">
        <v>91762</v>
      </c>
      <c r="Q10" s="68">
        <v>148127</v>
      </c>
      <c r="R10" s="69">
        <v>-38.051806895434297</v>
      </c>
      <c r="S10" s="68">
        <v>1.1481811370719901</v>
      </c>
      <c r="T10" s="68">
        <v>1.6129830577815001</v>
      </c>
      <c r="U10" s="70">
        <v>-40.481584804189701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68449.671700000006</v>
      </c>
      <c r="E11" s="68">
        <v>80426.640499999994</v>
      </c>
      <c r="F11" s="69">
        <v>85.108207025009307</v>
      </c>
      <c r="G11" s="68">
        <v>78930.483300000007</v>
      </c>
      <c r="H11" s="69">
        <v>-13.2785346824299</v>
      </c>
      <c r="I11" s="68">
        <v>17820.398399999998</v>
      </c>
      <c r="J11" s="69">
        <v>26.034308065205799</v>
      </c>
      <c r="K11" s="68">
        <v>10305.7202</v>
      </c>
      <c r="L11" s="69">
        <v>13.056704797853399</v>
      </c>
      <c r="M11" s="69">
        <v>0.72917545345350998</v>
      </c>
      <c r="N11" s="68">
        <v>987828.59279999998</v>
      </c>
      <c r="O11" s="68">
        <v>23098768.3387</v>
      </c>
      <c r="P11" s="68">
        <v>3169</v>
      </c>
      <c r="Q11" s="68">
        <v>16630</v>
      </c>
      <c r="R11" s="69">
        <v>-80.9440769693325</v>
      </c>
      <c r="S11" s="68">
        <v>21.599770179867502</v>
      </c>
      <c r="T11" s="68">
        <v>27.052670090198401</v>
      </c>
      <c r="U11" s="70">
        <v>-25.245175596421198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1646667.6057</v>
      </c>
      <c r="E12" s="68">
        <v>361027.85399999999</v>
      </c>
      <c r="F12" s="69">
        <v>456.10541886333198</v>
      </c>
      <c r="G12" s="68">
        <v>312502.6764</v>
      </c>
      <c r="H12" s="69">
        <v>426.92912095008199</v>
      </c>
      <c r="I12" s="68">
        <v>-26811.6374</v>
      </c>
      <c r="J12" s="69">
        <v>-1.6282361605457301</v>
      </c>
      <c r="K12" s="68">
        <v>7231.5630000000001</v>
      </c>
      <c r="L12" s="69">
        <v>2.3140803411051998</v>
      </c>
      <c r="M12" s="69">
        <v>-4.7075854002793003</v>
      </c>
      <c r="N12" s="68">
        <v>7359425.5107000005</v>
      </c>
      <c r="O12" s="68">
        <v>80985028.924500003</v>
      </c>
      <c r="P12" s="68">
        <v>12593</v>
      </c>
      <c r="Q12" s="68">
        <v>19589</v>
      </c>
      <c r="R12" s="69">
        <v>-35.713921078156098</v>
      </c>
      <c r="S12" s="68">
        <v>130.760549964266</v>
      </c>
      <c r="T12" s="68">
        <v>135.19852894992101</v>
      </c>
      <c r="U12" s="70">
        <v>-3.3939739369923201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686410.95250000001</v>
      </c>
      <c r="E13" s="68">
        <v>502423.38679999998</v>
      </c>
      <c r="F13" s="69">
        <v>136.62002417360401</v>
      </c>
      <c r="G13" s="68">
        <v>719970.72970000003</v>
      </c>
      <c r="H13" s="69">
        <v>-4.6612696621685998</v>
      </c>
      <c r="I13" s="68">
        <v>62219.501199999999</v>
      </c>
      <c r="J13" s="69">
        <v>9.0644680090532201</v>
      </c>
      <c r="K13" s="68">
        <v>67877.121499999994</v>
      </c>
      <c r="L13" s="69">
        <v>9.4277612547225704</v>
      </c>
      <c r="M13" s="69">
        <v>-8.3350916700260999E-2</v>
      </c>
      <c r="N13" s="68">
        <v>6886031.3857000005</v>
      </c>
      <c r="O13" s="68">
        <v>115563104.36300001</v>
      </c>
      <c r="P13" s="68">
        <v>22562</v>
      </c>
      <c r="Q13" s="68">
        <v>43316</v>
      </c>
      <c r="R13" s="69">
        <v>-47.913011358389497</v>
      </c>
      <c r="S13" s="68">
        <v>30.423320295186599</v>
      </c>
      <c r="T13" s="68">
        <v>29.8062592159941</v>
      </c>
      <c r="U13" s="70">
        <v>2.02825028039473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420828.56790000002</v>
      </c>
      <c r="E14" s="68">
        <v>240448.9387</v>
      </c>
      <c r="F14" s="69">
        <v>175.01785209584699</v>
      </c>
      <c r="G14" s="68">
        <v>298429.28169999999</v>
      </c>
      <c r="H14" s="69">
        <v>41.014502833888699</v>
      </c>
      <c r="I14" s="68">
        <v>30535.970399999998</v>
      </c>
      <c r="J14" s="69">
        <v>7.25615434151233</v>
      </c>
      <c r="K14" s="68">
        <v>50794.159699999997</v>
      </c>
      <c r="L14" s="69">
        <v>17.0205012760985</v>
      </c>
      <c r="M14" s="69">
        <v>-0.398829105937547</v>
      </c>
      <c r="N14" s="68">
        <v>2893047.9095000001</v>
      </c>
      <c r="O14" s="68">
        <v>55635993.706799999</v>
      </c>
      <c r="P14" s="68">
        <v>5539</v>
      </c>
      <c r="Q14" s="68">
        <v>8830</v>
      </c>
      <c r="R14" s="69">
        <v>-37.270668176670398</v>
      </c>
      <c r="S14" s="68">
        <v>75.975549359090095</v>
      </c>
      <c r="T14" s="68">
        <v>64.386306738391895</v>
      </c>
      <c r="U14" s="70">
        <v>15.2539109206344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218864.989</v>
      </c>
      <c r="E15" s="68">
        <v>185935.5281</v>
      </c>
      <c r="F15" s="69">
        <v>117.710149983972</v>
      </c>
      <c r="G15" s="68">
        <v>172412.27549999999</v>
      </c>
      <c r="H15" s="69">
        <v>26.942810983316601</v>
      </c>
      <c r="I15" s="68">
        <v>39871.724300000002</v>
      </c>
      <c r="J15" s="69">
        <v>18.217497683012201</v>
      </c>
      <c r="K15" s="68">
        <v>33515.525800000003</v>
      </c>
      <c r="L15" s="69">
        <v>19.439176069571701</v>
      </c>
      <c r="M15" s="69">
        <v>0.189649374380395</v>
      </c>
      <c r="N15" s="68">
        <v>3363104.9312999998</v>
      </c>
      <c r="O15" s="68">
        <v>44231245.599799998</v>
      </c>
      <c r="P15" s="68">
        <v>7202</v>
      </c>
      <c r="Q15" s="68">
        <v>50993</v>
      </c>
      <c r="R15" s="69">
        <v>-85.876492851960094</v>
      </c>
      <c r="S15" s="68">
        <v>30.3894736184393</v>
      </c>
      <c r="T15" s="68">
        <v>29.824971407840302</v>
      </c>
      <c r="U15" s="70">
        <v>1.85755836934441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517269.36469999998</v>
      </c>
      <c r="E16" s="68">
        <v>558424.71</v>
      </c>
      <c r="F16" s="69">
        <v>92.630099534814704</v>
      </c>
      <c r="G16" s="68">
        <v>2999717.7239000001</v>
      </c>
      <c r="H16" s="69">
        <v>-82.756065326457204</v>
      </c>
      <c r="I16" s="68">
        <v>50065.687299999998</v>
      </c>
      <c r="J16" s="69">
        <v>9.6788425367190491</v>
      </c>
      <c r="K16" s="68">
        <v>-251054.8058</v>
      </c>
      <c r="L16" s="69">
        <v>-8.3692810093343706</v>
      </c>
      <c r="M16" s="69">
        <v>-1.1994213460302501</v>
      </c>
      <c r="N16" s="68">
        <v>10220406.4476</v>
      </c>
      <c r="O16" s="68">
        <v>320919593.1645</v>
      </c>
      <c r="P16" s="68">
        <v>29157</v>
      </c>
      <c r="Q16" s="68">
        <v>52141</v>
      </c>
      <c r="R16" s="69">
        <v>-44.080474099077499</v>
      </c>
      <c r="S16" s="68">
        <v>17.7408294646226</v>
      </c>
      <c r="T16" s="68">
        <v>19.018098672829399</v>
      </c>
      <c r="U16" s="70">
        <v>-7.1996025369271504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1350868.1357</v>
      </c>
      <c r="E17" s="68">
        <v>688410.82299999997</v>
      </c>
      <c r="F17" s="69">
        <v>196.229938659753</v>
      </c>
      <c r="G17" s="68">
        <v>531036.11410000001</v>
      </c>
      <c r="H17" s="69">
        <v>154.383477852434</v>
      </c>
      <c r="I17" s="68">
        <v>3349.7021</v>
      </c>
      <c r="J17" s="69">
        <v>0.247966623201474</v>
      </c>
      <c r="K17" s="68">
        <v>53443.376900000003</v>
      </c>
      <c r="L17" s="69">
        <v>10.0639816165</v>
      </c>
      <c r="M17" s="69">
        <v>-0.93732240935546096</v>
      </c>
      <c r="N17" s="68">
        <v>5697097.6292000003</v>
      </c>
      <c r="O17" s="68">
        <v>304727397.75489998</v>
      </c>
      <c r="P17" s="68">
        <v>11136</v>
      </c>
      <c r="Q17" s="68">
        <v>14680</v>
      </c>
      <c r="R17" s="69">
        <v>-24.141689373297002</v>
      </c>
      <c r="S17" s="68">
        <v>121.306405863865</v>
      </c>
      <c r="T17" s="68">
        <v>54.792821178474099</v>
      </c>
      <c r="U17" s="70">
        <v>54.831057116666301</v>
      </c>
    </row>
    <row r="18" spans="1:21" ht="12" thickBot="1" x14ac:dyDescent="0.2">
      <c r="A18" s="53"/>
      <c r="B18" s="42" t="s">
        <v>16</v>
      </c>
      <c r="C18" s="43"/>
      <c r="D18" s="68">
        <v>1677970.3755999999</v>
      </c>
      <c r="E18" s="68">
        <v>1562380.0093</v>
      </c>
      <c r="F18" s="69">
        <v>107.398351592567</v>
      </c>
      <c r="G18" s="68">
        <v>2604000.0814</v>
      </c>
      <c r="H18" s="69">
        <v>-35.561815547338</v>
      </c>
      <c r="I18" s="68">
        <v>88056.330300000001</v>
      </c>
      <c r="J18" s="69">
        <v>5.2477881362186301</v>
      </c>
      <c r="K18" s="68">
        <v>204450.7599</v>
      </c>
      <c r="L18" s="69">
        <v>7.8514114250749296</v>
      </c>
      <c r="M18" s="69">
        <v>-0.56930299333164802</v>
      </c>
      <c r="N18" s="68">
        <v>23405251.620900001</v>
      </c>
      <c r="O18" s="68">
        <v>707313266.99749994</v>
      </c>
      <c r="P18" s="68">
        <v>77547</v>
      </c>
      <c r="Q18" s="68">
        <v>169657</v>
      </c>
      <c r="R18" s="69">
        <v>-54.291894823084199</v>
      </c>
      <c r="S18" s="68">
        <v>21.6381081872929</v>
      </c>
      <c r="T18" s="68">
        <v>30.5221893143224</v>
      </c>
      <c r="U18" s="70">
        <v>-41.057568666038897</v>
      </c>
    </row>
    <row r="19" spans="1:21" ht="12" thickBot="1" x14ac:dyDescent="0.2">
      <c r="A19" s="53"/>
      <c r="B19" s="42" t="s">
        <v>17</v>
      </c>
      <c r="C19" s="43"/>
      <c r="D19" s="68">
        <v>1216183.8245999999</v>
      </c>
      <c r="E19" s="68">
        <v>560948.58239999996</v>
      </c>
      <c r="F19" s="69">
        <v>216.80843178114401</v>
      </c>
      <c r="G19" s="68">
        <v>1808495.6200999999</v>
      </c>
      <c r="H19" s="69">
        <v>-32.751630079549102</v>
      </c>
      <c r="I19" s="68">
        <v>-44438.994500000001</v>
      </c>
      <c r="J19" s="69">
        <v>-3.6539701976891399</v>
      </c>
      <c r="K19" s="68">
        <v>31210.1008</v>
      </c>
      <c r="L19" s="69">
        <v>1.72574931634472</v>
      </c>
      <c r="M19" s="69">
        <v>-2.4238657793761398</v>
      </c>
      <c r="N19" s="68">
        <v>9024194.4260000009</v>
      </c>
      <c r="O19" s="68">
        <v>231414556.7351</v>
      </c>
      <c r="P19" s="68">
        <v>17805</v>
      </c>
      <c r="Q19" s="68">
        <v>32547</v>
      </c>
      <c r="R19" s="69">
        <v>-45.294497188680999</v>
      </c>
      <c r="S19" s="68">
        <v>68.305746958719496</v>
      </c>
      <c r="T19" s="68">
        <v>60.353133142839603</v>
      </c>
      <c r="U19" s="70">
        <v>11.642671619836101</v>
      </c>
    </row>
    <row r="20" spans="1:21" ht="12" thickBot="1" x14ac:dyDescent="0.2">
      <c r="A20" s="53"/>
      <c r="B20" s="42" t="s">
        <v>18</v>
      </c>
      <c r="C20" s="43"/>
      <c r="D20" s="68">
        <v>2028150.6595999999</v>
      </c>
      <c r="E20" s="68">
        <v>828339.05160000001</v>
      </c>
      <c r="F20" s="69">
        <v>244.84547187319899</v>
      </c>
      <c r="G20" s="68">
        <v>4265242.3705000002</v>
      </c>
      <c r="H20" s="69">
        <v>-52.449345584029601</v>
      </c>
      <c r="I20" s="68">
        <v>24637.915799999999</v>
      </c>
      <c r="J20" s="69">
        <v>1.21479711989735</v>
      </c>
      <c r="K20" s="68">
        <v>-267243.10479999997</v>
      </c>
      <c r="L20" s="69">
        <v>-6.2656018482877398</v>
      </c>
      <c r="M20" s="69">
        <v>-1.09219289612145</v>
      </c>
      <c r="N20" s="68">
        <v>21848928.2018</v>
      </c>
      <c r="O20" s="68">
        <v>361438845.0546</v>
      </c>
      <c r="P20" s="68">
        <v>55003</v>
      </c>
      <c r="Q20" s="68">
        <v>104700</v>
      </c>
      <c r="R20" s="69">
        <v>-47.466093600764097</v>
      </c>
      <c r="S20" s="68">
        <v>36.8734552588041</v>
      </c>
      <c r="T20" s="68">
        <v>55.808915443171003</v>
      </c>
      <c r="U20" s="70">
        <v>-51.352551724443501</v>
      </c>
    </row>
    <row r="21" spans="1:21" ht="12" thickBot="1" x14ac:dyDescent="0.2">
      <c r="A21" s="53"/>
      <c r="B21" s="42" t="s">
        <v>19</v>
      </c>
      <c r="C21" s="43"/>
      <c r="D21" s="68">
        <v>450651.91159999999</v>
      </c>
      <c r="E21" s="68">
        <v>370627.4326</v>
      </c>
      <c r="F21" s="69">
        <v>121.59162327478499</v>
      </c>
      <c r="G21" s="68">
        <v>668575.39029999997</v>
      </c>
      <c r="H21" s="69">
        <v>-32.595198965103201</v>
      </c>
      <c r="I21" s="68">
        <v>20304.328799999999</v>
      </c>
      <c r="J21" s="69">
        <v>4.5055459163395701</v>
      </c>
      <c r="K21" s="68">
        <v>22583.482899999999</v>
      </c>
      <c r="L21" s="69">
        <v>3.3778513579248601</v>
      </c>
      <c r="M21" s="69">
        <v>-0.100921284378151</v>
      </c>
      <c r="N21" s="68">
        <v>5447378.3574999999</v>
      </c>
      <c r="O21" s="68">
        <v>137389487.84119999</v>
      </c>
      <c r="P21" s="68">
        <v>36688</v>
      </c>
      <c r="Q21" s="68">
        <v>70843</v>
      </c>
      <c r="R21" s="69">
        <v>-48.212243976116198</v>
      </c>
      <c r="S21" s="68">
        <v>12.283359997819501</v>
      </c>
      <c r="T21" s="68">
        <v>12.904394833646201</v>
      </c>
      <c r="U21" s="70">
        <v>-5.0559035633330502</v>
      </c>
    </row>
    <row r="22" spans="1:21" ht="12" thickBot="1" x14ac:dyDescent="0.2">
      <c r="A22" s="53"/>
      <c r="B22" s="42" t="s">
        <v>20</v>
      </c>
      <c r="C22" s="43"/>
      <c r="D22" s="68">
        <v>1019163.5561</v>
      </c>
      <c r="E22" s="68">
        <v>923958.33239999996</v>
      </c>
      <c r="F22" s="69">
        <v>110.30406029812001</v>
      </c>
      <c r="G22" s="68">
        <v>1756830.4542</v>
      </c>
      <c r="H22" s="69">
        <v>-41.988508130450697</v>
      </c>
      <c r="I22" s="68">
        <v>33446.665300000001</v>
      </c>
      <c r="J22" s="69">
        <v>3.2817760309237598</v>
      </c>
      <c r="K22" s="68">
        <v>85744.794500000004</v>
      </c>
      <c r="L22" s="69">
        <v>4.8806527855327504</v>
      </c>
      <c r="M22" s="69">
        <v>-0.60992774552629003</v>
      </c>
      <c r="N22" s="68">
        <v>11927931.474099999</v>
      </c>
      <c r="O22" s="68">
        <v>420419094.49599999</v>
      </c>
      <c r="P22" s="68">
        <v>63205</v>
      </c>
      <c r="Q22" s="68">
        <v>99719</v>
      </c>
      <c r="R22" s="69">
        <v>-36.616893470652499</v>
      </c>
      <c r="S22" s="68">
        <v>16.1247299438336</v>
      </c>
      <c r="T22" s="68">
        <v>16.357960485965599</v>
      </c>
      <c r="U22" s="70">
        <v>-1.4464151830412399</v>
      </c>
    </row>
    <row r="23" spans="1:21" ht="12" thickBot="1" x14ac:dyDescent="0.2">
      <c r="A23" s="53"/>
      <c r="B23" s="42" t="s">
        <v>21</v>
      </c>
      <c r="C23" s="43"/>
      <c r="D23" s="68">
        <v>3355928.5721999998</v>
      </c>
      <c r="E23" s="68">
        <v>2611733.4254000001</v>
      </c>
      <c r="F23" s="69">
        <v>128.494299592847</v>
      </c>
      <c r="G23" s="68">
        <v>6365170.0055</v>
      </c>
      <c r="H23" s="69">
        <v>-47.276685943969802</v>
      </c>
      <c r="I23" s="68">
        <v>267861.42950000003</v>
      </c>
      <c r="J23" s="69">
        <v>7.9817381013089301</v>
      </c>
      <c r="K23" s="68">
        <v>-230737.24840000001</v>
      </c>
      <c r="L23" s="69">
        <v>-3.6249974187747598</v>
      </c>
      <c r="M23" s="69">
        <v>-2.1608937497410201</v>
      </c>
      <c r="N23" s="68">
        <v>37054230.102300003</v>
      </c>
      <c r="O23" s="68">
        <v>915995157.59850001</v>
      </c>
      <c r="P23" s="68">
        <v>103454</v>
      </c>
      <c r="Q23" s="68">
        <v>166359</v>
      </c>
      <c r="R23" s="69">
        <v>-37.8128024332919</v>
      </c>
      <c r="S23" s="68">
        <v>32.438847915015401</v>
      </c>
      <c r="T23" s="68">
        <v>30.936267379582699</v>
      </c>
      <c r="U23" s="70">
        <v>4.6320403837065296</v>
      </c>
    </row>
    <row r="24" spans="1:21" ht="12" thickBot="1" x14ac:dyDescent="0.2">
      <c r="A24" s="53"/>
      <c r="B24" s="42" t="s">
        <v>22</v>
      </c>
      <c r="C24" s="43"/>
      <c r="D24" s="68">
        <v>341769.47580000001</v>
      </c>
      <c r="E24" s="68">
        <v>317816.1949</v>
      </c>
      <c r="F24" s="69">
        <v>107.536834586902</v>
      </c>
      <c r="G24" s="68">
        <v>491675.74440000003</v>
      </c>
      <c r="H24" s="69">
        <v>-30.488847641433502</v>
      </c>
      <c r="I24" s="68">
        <v>31927.416799999999</v>
      </c>
      <c r="J24" s="69">
        <v>9.3417988032037105</v>
      </c>
      <c r="K24" s="68">
        <v>35452.3177</v>
      </c>
      <c r="L24" s="69">
        <v>7.2105077591865001</v>
      </c>
      <c r="M24" s="69">
        <v>-9.9426529171602995E-2</v>
      </c>
      <c r="N24" s="68">
        <v>3258303.2607</v>
      </c>
      <c r="O24" s="68">
        <v>96288405.477400005</v>
      </c>
      <c r="P24" s="68">
        <v>33645</v>
      </c>
      <c r="Q24" s="68">
        <v>43184</v>
      </c>
      <c r="R24" s="69">
        <v>-22.089199703593899</v>
      </c>
      <c r="S24" s="68">
        <v>10.1581059830584</v>
      </c>
      <c r="T24" s="68">
        <v>10.614864526213401</v>
      </c>
      <c r="U24" s="70">
        <v>-4.4964931840324098</v>
      </c>
    </row>
    <row r="25" spans="1:21" ht="12" thickBot="1" x14ac:dyDescent="0.2">
      <c r="A25" s="53"/>
      <c r="B25" s="42" t="s">
        <v>23</v>
      </c>
      <c r="C25" s="43"/>
      <c r="D25" s="68">
        <v>422329.15600000002</v>
      </c>
      <c r="E25" s="68">
        <v>359523.73580000002</v>
      </c>
      <c r="F25" s="69">
        <v>117.469060856371</v>
      </c>
      <c r="G25" s="68">
        <v>461758.3468</v>
      </c>
      <c r="H25" s="69">
        <v>-8.5389232426973098</v>
      </c>
      <c r="I25" s="68">
        <v>8324.3071999999993</v>
      </c>
      <c r="J25" s="69">
        <v>1.9710472463805</v>
      </c>
      <c r="K25" s="68">
        <v>17341.733499999998</v>
      </c>
      <c r="L25" s="69">
        <v>3.75558636247266</v>
      </c>
      <c r="M25" s="69">
        <v>-0.51998413538069899</v>
      </c>
      <c r="N25" s="68">
        <v>4086336.7420999999</v>
      </c>
      <c r="O25" s="68">
        <v>96062668.086700007</v>
      </c>
      <c r="P25" s="68">
        <v>27012</v>
      </c>
      <c r="Q25" s="68">
        <v>36179</v>
      </c>
      <c r="R25" s="69">
        <v>-25.3379032035159</v>
      </c>
      <c r="S25" s="68">
        <v>15.6348717606989</v>
      </c>
      <c r="T25" s="68">
        <v>16.159050800188002</v>
      </c>
      <c r="U25" s="70">
        <v>-3.35262768708232</v>
      </c>
    </row>
    <row r="26" spans="1:21" ht="12" thickBot="1" x14ac:dyDescent="0.2">
      <c r="A26" s="53"/>
      <c r="B26" s="42" t="s">
        <v>24</v>
      </c>
      <c r="C26" s="43"/>
      <c r="D26" s="68">
        <v>767872.18429999996</v>
      </c>
      <c r="E26" s="68">
        <v>605780.78839999996</v>
      </c>
      <c r="F26" s="69">
        <v>126.757434207862</v>
      </c>
      <c r="G26" s="68">
        <v>878951.51439999999</v>
      </c>
      <c r="H26" s="69">
        <v>-12.637708483365699</v>
      </c>
      <c r="I26" s="68">
        <v>121474.5333</v>
      </c>
      <c r="J26" s="69">
        <v>15.8196293320271</v>
      </c>
      <c r="K26" s="68">
        <v>146787.98190000001</v>
      </c>
      <c r="L26" s="69">
        <v>16.700350303190699</v>
      </c>
      <c r="M26" s="69">
        <v>-0.17244905388265999</v>
      </c>
      <c r="N26" s="68">
        <v>6287163.5941000003</v>
      </c>
      <c r="O26" s="68">
        <v>196632070.1428</v>
      </c>
      <c r="P26" s="68">
        <v>57493</v>
      </c>
      <c r="Q26" s="68">
        <v>71957</v>
      </c>
      <c r="R26" s="69">
        <v>-20.100893589226899</v>
      </c>
      <c r="S26" s="68">
        <v>13.3559247960621</v>
      </c>
      <c r="T26" s="68">
        <v>12.411794701002</v>
      </c>
      <c r="U26" s="70">
        <v>7.0689982871010999</v>
      </c>
    </row>
    <row r="27" spans="1:21" ht="12" thickBot="1" x14ac:dyDescent="0.2">
      <c r="A27" s="53"/>
      <c r="B27" s="42" t="s">
        <v>25</v>
      </c>
      <c r="C27" s="43"/>
      <c r="D27" s="68">
        <v>332397.13099999999</v>
      </c>
      <c r="E27" s="68">
        <v>267203.7476</v>
      </c>
      <c r="F27" s="69">
        <v>124.398379134111</v>
      </c>
      <c r="G27" s="68">
        <v>338803.8052</v>
      </c>
      <c r="H27" s="69">
        <v>-1.89096878537655</v>
      </c>
      <c r="I27" s="68">
        <v>61580.9899</v>
      </c>
      <c r="J27" s="69">
        <v>18.5263301505451</v>
      </c>
      <c r="K27" s="68">
        <v>91190.593099999998</v>
      </c>
      <c r="L27" s="69">
        <v>26.9154571762171</v>
      </c>
      <c r="M27" s="69">
        <v>-0.32470019322639998</v>
      </c>
      <c r="N27" s="68">
        <v>3212493.4311000002</v>
      </c>
      <c r="O27" s="68">
        <v>88330073.649299994</v>
      </c>
      <c r="P27" s="68">
        <v>40974</v>
      </c>
      <c r="Q27" s="68">
        <v>54081</v>
      </c>
      <c r="R27" s="69">
        <v>-24.235868419592801</v>
      </c>
      <c r="S27" s="68">
        <v>8.1123915409772103</v>
      </c>
      <c r="T27" s="68">
        <v>8.3423510105212593</v>
      </c>
      <c r="U27" s="70">
        <v>-2.83466926346544</v>
      </c>
    </row>
    <row r="28" spans="1:21" ht="12" thickBot="1" x14ac:dyDescent="0.2">
      <c r="A28" s="53"/>
      <c r="B28" s="42" t="s">
        <v>26</v>
      </c>
      <c r="C28" s="43"/>
      <c r="D28" s="68">
        <v>1904685.7409999999</v>
      </c>
      <c r="E28" s="68">
        <v>1276576.4299000001</v>
      </c>
      <c r="F28" s="69">
        <v>149.202640467771</v>
      </c>
      <c r="G28" s="68">
        <v>1874900.2741</v>
      </c>
      <c r="H28" s="69">
        <v>1.5886427300405599</v>
      </c>
      <c r="I28" s="68">
        <v>-114057.98820000001</v>
      </c>
      <c r="J28" s="69">
        <v>-5.9882838278674297</v>
      </c>
      <c r="K28" s="68">
        <v>-25333.801800000001</v>
      </c>
      <c r="L28" s="69">
        <v>-1.3512079628961</v>
      </c>
      <c r="M28" s="69">
        <v>3.5022057526320398</v>
      </c>
      <c r="N28" s="68">
        <v>16276807.0792</v>
      </c>
      <c r="O28" s="68">
        <v>310158689.8883</v>
      </c>
      <c r="P28" s="68">
        <v>68925</v>
      </c>
      <c r="Q28" s="68">
        <v>85253</v>
      </c>
      <c r="R28" s="69">
        <v>-19.152405193952099</v>
      </c>
      <c r="S28" s="68">
        <v>27.634178324265498</v>
      </c>
      <c r="T28" s="68">
        <v>30.5976065123808</v>
      </c>
      <c r="U28" s="70">
        <v>-10.723778913712501</v>
      </c>
    </row>
    <row r="29" spans="1:21" ht="12" thickBot="1" x14ac:dyDescent="0.2">
      <c r="A29" s="53"/>
      <c r="B29" s="42" t="s">
        <v>27</v>
      </c>
      <c r="C29" s="43"/>
      <c r="D29" s="68">
        <v>908744.63</v>
      </c>
      <c r="E29" s="68">
        <v>675993.39439999999</v>
      </c>
      <c r="F29" s="69">
        <v>134.430992599652</v>
      </c>
      <c r="G29" s="68">
        <v>797495.95409999997</v>
      </c>
      <c r="H29" s="69">
        <v>13.949747999104</v>
      </c>
      <c r="I29" s="68">
        <v>106497.79859999999</v>
      </c>
      <c r="J29" s="69">
        <v>11.7192217796104</v>
      </c>
      <c r="K29" s="68">
        <v>58971.180399999997</v>
      </c>
      <c r="L29" s="69">
        <v>7.3945428935186097</v>
      </c>
      <c r="M29" s="69">
        <v>0.80592957233733797</v>
      </c>
      <c r="N29" s="68">
        <v>8069810.1573999999</v>
      </c>
      <c r="O29" s="68">
        <v>213487894.04890001</v>
      </c>
      <c r="P29" s="68">
        <v>130378</v>
      </c>
      <c r="Q29" s="68">
        <v>152377</v>
      </c>
      <c r="R29" s="69">
        <v>-14.437218215347499</v>
      </c>
      <c r="S29" s="68">
        <v>6.9700764699565898</v>
      </c>
      <c r="T29" s="68">
        <v>7.3752390045741798</v>
      </c>
      <c r="U29" s="70">
        <v>-5.81288507183503</v>
      </c>
    </row>
    <row r="30" spans="1:21" ht="12" thickBot="1" x14ac:dyDescent="0.2">
      <c r="A30" s="53"/>
      <c r="B30" s="42" t="s">
        <v>28</v>
      </c>
      <c r="C30" s="43"/>
      <c r="D30" s="68">
        <v>1055307.564</v>
      </c>
      <c r="E30" s="68">
        <v>1029451.2745000001</v>
      </c>
      <c r="F30" s="69">
        <v>102.511657437362</v>
      </c>
      <c r="G30" s="68">
        <v>1306567.1421000001</v>
      </c>
      <c r="H30" s="69">
        <v>-19.230514070341499</v>
      </c>
      <c r="I30" s="68">
        <v>81603.508199999997</v>
      </c>
      <c r="J30" s="69">
        <v>7.7326753814492699</v>
      </c>
      <c r="K30" s="68">
        <v>113623.8072</v>
      </c>
      <c r="L30" s="69">
        <v>8.6963619043240605</v>
      </c>
      <c r="M30" s="69">
        <v>-0.28180977023273002</v>
      </c>
      <c r="N30" s="68">
        <v>10412019.604499999</v>
      </c>
      <c r="O30" s="68">
        <v>382346237.24339998</v>
      </c>
      <c r="P30" s="68">
        <v>76529</v>
      </c>
      <c r="Q30" s="68">
        <v>99698</v>
      </c>
      <c r="R30" s="69">
        <v>-23.239182330638499</v>
      </c>
      <c r="S30" s="68">
        <v>13.7896426714056</v>
      </c>
      <c r="T30" s="68">
        <v>14.327147098236701</v>
      </c>
      <c r="U30" s="70">
        <v>-3.8978850985431199</v>
      </c>
    </row>
    <row r="31" spans="1:21" ht="12" thickBot="1" x14ac:dyDescent="0.2">
      <c r="A31" s="53"/>
      <c r="B31" s="42" t="s">
        <v>29</v>
      </c>
      <c r="C31" s="43"/>
      <c r="D31" s="68">
        <v>3693802.7872000001</v>
      </c>
      <c r="E31" s="68">
        <v>814666.19369999995</v>
      </c>
      <c r="F31" s="69">
        <v>453.41304398844898</v>
      </c>
      <c r="G31" s="68">
        <v>5589798.2600999996</v>
      </c>
      <c r="H31" s="69">
        <v>-33.918853323090801</v>
      </c>
      <c r="I31" s="68">
        <v>-364466.065</v>
      </c>
      <c r="J31" s="69">
        <v>-9.8669605822750199</v>
      </c>
      <c r="K31" s="68">
        <v>-278623.05599999998</v>
      </c>
      <c r="L31" s="69">
        <v>-4.98449215938279</v>
      </c>
      <c r="M31" s="69">
        <v>0.30809729184795098</v>
      </c>
      <c r="N31" s="68">
        <v>28143579.4333</v>
      </c>
      <c r="O31" s="68">
        <v>344772896.64139998</v>
      </c>
      <c r="P31" s="68">
        <v>64165</v>
      </c>
      <c r="Q31" s="68">
        <v>90099</v>
      </c>
      <c r="R31" s="69">
        <v>-28.7838932729553</v>
      </c>
      <c r="S31" s="68">
        <v>57.567252975921498</v>
      </c>
      <c r="T31" s="68">
        <v>54.9366659885237</v>
      </c>
      <c r="U31" s="70">
        <v>4.5695892220148302</v>
      </c>
    </row>
    <row r="32" spans="1:21" ht="12" thickBot="1" x14ac:dyDescent="0.2">
      <c r="A32" s="53"/>
      <c r="B32" s="42" t="s">
        <v>30</v>
      </c>
      <c r="C32" s="43"/>
      <c r="D32" s="68">
        <v>134887.69760000001</v>
      </c>
      <c r="E32" s="68">
        <v>120749.94</v>
      </c>
      <c r="F32" s="69">
        <v>111.70829368528101</v>
      </c>
      <c r="G32" s="68">
        <v>170137.46280000001</v>
      </c>
      <c r="H32" s="69">
        <v>-20.7184030018343</v>
      </c>
      <c r="I32" s="68">
        <v>35294.459499999997</v>
      </c>
      <c r="J32" s="69">
        <v>26.165810617261201</v>
      </c>
      <c r="K32" s="68">
        <v>38702.952299999997</v>
      </c>
      <c r="L32" s="69">
        <v>22.748048350465901</v>
      </c>
      <c r="M32" s="69">
        <v>-8.8068030923832002E-2</v>
      </c>
      <c r="N32" s="68">
        <v>1347416.3085</v>
      </c>
      <c r="O32" s="68">
        <v>46614614.566799998</v>
      </c>
      <c r="P32" s="68">
        <v>32434</v>
      </c>
      <c r="Q32" s="68">
        <v>37270</v>
      </c>
      <c r="R32" s="69">
        <v>-12.975583579286299</v>
      </c>
      <c r="S32" s="68">
        <v>4.1588363322439399</v>
      </c>
      <c r="T32" s="68">
        <v>4.5363157418835502</v>
      </c>
      <c r="U32" s="70">
        <v>-9.0765632374846899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43.804900000000004</v>
      </c>
      <c r="H33" s="71"/>
      <c r="I33" s="71"/>
      <c r="J33" s="71"/>
      <c r="K33" s="68">
        <v>8.8165999999999993</v>
      </c>
      <c r="L33" s="69">
        <v>20.126972096728899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361917.71120000002</v>
      </c>
      <c r="E35" s="68">
        <v>162375.8468</v>
      </c>
      <c r="F35" s="69">
        <v>222.888883003503</v>
      </c>
      <c r="G35" s="68">
        <v>381496.95880000002</v>
      </c>
      <c r="H35" s="69">
        <v>-5.1322159058847001</v>
      </c>
      <c r="I35" s="68">
        <v>-5798.6178</v>
      </c>
      <c r="J35" s="69">
        <v>-1.6021923273038201</v>
      </c>
      <c r="K35" s="68">
        <v>21054.798900000002</v>
      </c>
      <c r="L35" s="69">
        <v>5.5189952145956704</v>
      </c>
      <c r="M35" s="69">
        <v>-1.27540599307268</v>
      </c>
      <c r="N35" s="68">
        <v>3072673.0781</v>
      </c>
      <c r="O35" s="68">
        <v>55971744.3442</v>
      </c>
      <c r="P35" s="68">
        <v>23899</v>
      </c>
      <c r="Q35" s="68">
        <v>29956</v>
      </c>
      <c r="R35" s="69">
        <v>-20.2196554947256</v>
      </c>
      <c r="S35" s="68">
        <v>15.143634093476701</v>
      </c>
      <c r="T35" s="68">
        <v>16.535061793964498</v>
      </c>
      <c r="U35" s="70">
        <v>-9.1882020649662905</v>
      </c>
    </row>
    <row r="36" spans="1:21" ht="12" thickBot="1" x14ac:dyDescent="0.2">
      <c r="A36" s="53"/>
      <c r="B36" s="42" t="s">
        <v>37</v>
      </c>
      <c r="C36" s="43"/>
      <c r="D36" s="71"/>
      <c r="E36" s="68">
        <v>648945.24860000005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119599.40300000001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159987.39850000001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193105.12779999999</v>
      </c>
      <c r="E39" s="68">
        <v>394584.5331</v>
      </c>
      <c r="F39" s="69">
        <v>48.938848738670998</v>
      </c>
      <c r="G39" s="68">
        <v>408095.72659999999</v>
      </c>
      <c r="H39" s="69">
        <v>-52.681413890600602</v>
      </c>
      <c r="I39" s="68">
        <v>9481.9007999999994</v>
      </c>
      <c r="J39" s="69">
        <v>4.9102273502651101</v>
      </c>
      <c r="K39" s="68">
        <v>22198.398799999999</v>
      </c>
      <c r="L39" s="69">
        <v>5.4395077804277099</v>
      </c>
      <c r="M39" s="69">
        <v>-0.57285654314850798</v>
      </c>
      <c r="N39" s="68">
        <v>2251581.2851</v>
      </c>
      <c r="O39" s="68">
        <v>89472081.045399994</v>
      </c>
      <c r="P39" s="68">
        <v>315</v>
      </c>
      <c r="Q39" s="68">
        <v>469</v>
      </c>
      <c r="R39" s="69">
        <v>-32.835820895522403</v>
      </c>
      <c r="S39" s="68">
        <v>613.03215174603201</v>
      </c>
      <c r="T39" s="68">
        <v>613.256064605544</v>
      </c>
      <c r="U39" s="70">
        <v>-3.6525467526315997E-2</v>
      </c>
    </row>
    <row r="40" spans="1:21" ht="12" thickBot="1" x14ac:dyDescent="0.2">
      <c r="A40" s="53"/>
      <c r="B40" s="42" t="s">
        <v>34</v>
      </c>
      <c r="C40" s="43"/>
      <c r="D40" s="68">
        <v>1120849.1211000001</v>
      </c>
      <c r="E40" s="68">
        <v>525056.00379999995</v>
      </c>
      <c r="F40" s="69">
        <v>213.47229876204699</v>
      </c>
      <c r="G40" s="68">
        <v>838732.23239999998</v>
      </c>
      <c r="H40" s="69">
        <v>33.636109094404702</v>
      </c>
      <c r="I40" s="68">
        <v>53179.044199999997</v>
      </c>
      <c r="J40" s="69">
        <v>4.7445319087916298</v>
      </c>
      <c r="K40" s="68">
        <v>55834.1777</v>
      </c>
      <c r="L40" s="69">
        <v>6.6569729340474497</v>
      </c>
      <c r="M40" s="69">
        <v>-4.7553910693664998E-2</v>
      </c>
      <c r="N40" s="68">
        <v>5364904.8080000002</v>
      </c>
      <c r="O40" s="68">
        <v>168042142.90439999</v>
      </c>
      <c r="P40" s="68">
        <v>3483</v>
      </c>
      <c r="Q40" s="68">
        <v>4357</v>
      </c>
      <c r="R40" s="69">
        <v>-20.059674087674999</v>
      </c>
      <c r="S40" s="68">
        <v>321.80566210163602</v>
      </c>
      <c r="T40" s="68">
        <v>193.37710341978399</v>
      </c>
      <c r="U40" s="70">
        <v>39.9087318237708</v>
      </c>
    </row>
    <row r="41" spans="1:21" ht="12" thickBot="1" x14ac:dyDescent="0.2">
      <c r="A41" s="53"/>
      <c r="B41" s="42" t="s">
        <v>40</v>
      </c>
      <c r="C41" s="43"/>
      <c r="D41" s="71"/>
      <c r="E41" s="68">
        <v>214878.34890000001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82717.269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68">
        <v>598.29060000000004</v>
      </c>
      <c r="E43" s="71"/>
      <c r="F43" s="71"/>
      <c r="G43" s="71"/>
      <c r="H43" s="71"/>
      <c r="I43" s="68">
        <v>598.29039999999998</v>
      </c>
      <c r="J43" s="69">
        <v>99.9999665714287</v>
      </c>
      <c r="K43" s="71"/>
      <c r="L43" s="71"/>
      <c r="M43" s="71"/>
      <c r="N43" s="68">
        <v>6324.7864</v>
      </c>
      <c r="O43" s="68">
        <v>6495.7266</v>
      </c>
      <c r="P43" s="68">
        <v>2</v>
      </c>
      <c r="Q43" s="68">
        <v>3</v>
      </c>
      <c r="R43" s="69">
        <v>-33.3333333333333</v>
      </c>
      <c r="S43" s="68">
        <v>299.14530000000002</v>
      </c>
      <c r="T43" s="68">
        <v>1709.40173333333</v>
      </c>
      <c r="U43" s="70">
        <v>-471.42857779591799</v>
      </c>
    </row>
    <row r="44" spans="1:21" ht="12" thickBot="1" x14ac:dyDescent="0.2">
      <c r="A44" s="54"/>
      <c r="B44" s="42" t="s">
        <v>35</v>
      </c>
      <c r="C44" s="43"/>
      <c r="D44" s="73">
        <v>18055.944200000002</v>
      </c>
      <c r="E44" s="74"/>
      <c r="F44" s="74"/>
      <c r="G44" s="73">
        <v>42830.020600000003</v>
      </c>
      <c r="H44" s="75">
        <v>-57.842784226912102</v>
      </c>
      <c r="I44" s="73">
        <v>1538.0027</v>
      </c>
      <c r="J44" s="75">
        <v>8.5179854510184008</v>
      </c>
      <c r="K44" s="73">
        <v>6083.0735000000004</v>
      </c>
      <c r="L44" s="75">
        <v>14.202826463268201</v>
      </c>
      <c r="M44" s="75">
        <v>-0.74716683926308003</v>
      </c>
      <c r="N44" s="73">
        <v>273944.54090000002</v>
      </c>
      <c r="O44" s="73">
        <v>10545260.892200001</v>
      </c>
      <c r="P44" s="73">
        <v>49</v>
      </c>
      <c r="Q44" s="73">
        <v>73</v>
      </c>
      <c r="R44" s="75">
        <v>-32.876712328767098</v>
      </c>
      <c r="S44" s="73">
        <v>368.48865714285699</v>
      </c>
      <c r="T44" s="73">
        <v>321.746060273973</v>
      </c>
      <c r="U44" s="76">
        <v>12.6849486307968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61003</v>
      </c>
      <c r="D2" s="32">
        <v>638651.692673504</v>
      </c>
      <c r="E2" s="32">
        <v>485741.28516923101</v>
      </c>
      <c r="F2" s="32">
        <v>152910.40750427399</v>
      </c>
      <c r="G2" s="32">
        <v>485741.28516923101</v>
      </c>
      <c r="H2" s="32">
        <v>0.23942691964717799</v>
      </c>
    </row>
    <row r="3" spans="1:8" ht="14.25" x14ac:dyDescent="0.2">
      <c r="A3" s="32">
        <v>2</v>
      </c>
      <c r="B3" s="33">
        <v>13</v>
      </c>
      <c r="C3" s="32">
        <v>15727.195</v>
      </c>
      <c r="D3" s="32">
        <v>72233.517027138601</v>
      </c>
      <c r="E3" s="32">
        <v>56043.0790684366</v>
      </c>
      <c r="F3" s="32">
        <v>16190.437958702099</v>
      </c>
      <c r="G3" s="32">
        <v>56043.0790684366</v>
      </c>
      <c r="H3" s="32">
        <v>0.22414024160860399</v>
      </c>
    </row>
    <row r="4" spans="1:8" ht="14.25" x14ac:dyDescent="0.2">
      <c r="A4" s="32">
        <v>3</v>
      </c>
      <c r="B4" s="33">
        <v>14</v>
      </c>
      <c r="C4" s="32">
        <v>136088</v>
      </c>
      <c r="D4" s="32">
        <v>105361.528862393</v>
      </c>
      <c r="E4" s="32">
        <v>80140.281870085499</v>
      </c>
      <c r="F4" s="32">
        <v>25221.246992307701</v>
      </c>
      <c r="G4" s="32">
        <v>80140.281870085499</v>
      </c>
      <c r="H4" s="32">
        <v>0.23937814176223399</v>
      </c>
    </row>
    <row r="5" spans="1:8" ht="14.25" x14ac:dyDescent="0.2">
      <c r="A5" s="32">
        <v>4</v>
      </c>
      <c r="B5" s="33">
        <v>15</v>
      </c>
      <c r="C5" s="32">
        <v>3925</v>
      </c>
      <c r="D5" s="32">
        <v>68449.711788888904</v>
      </c>
      <c r="E5" s="32">
        <v>50629.273388888898</v>
      </c>
      <c r="F5" s="32">
        <v>17820.438399999999</v>
      </c>
      <c r="G5" s="32">
        <v>50629.273388888898</v>
      </c>
      <c r="H5" s="32">
        <v>0.26034351254774302</v>
      </c>
    </row>
    <row r="6" spans="1:8" ht="14.25" x14ac:dyDescent="0.2">
      <c r="A6" s="32">
        <v>5</v>
      </c>
      <c r="B6" s="33">
        <v>16</v>
      </c>
      <c r="C6" s="32">
        <v>20494</v>
      </c>
      <c r="D6" s="32">
        <v>1646667.9055085499</v>
      </c>
      <c r="E6" s="32">
        <v>1673479.2426384599</v>
      </c>
      <c r="F6" s="32">
        <v>-26811.3371299145</v>
      </c>
      <c r="G6" s="32">
        <v>1673479.2426384599</v>
      </c>
      <c r="H6" s="32">
        <v>-1.6282176290813299E-2</v>
      </c>
    </row>
    <row r="7" spans="1:8" ht="14.25" x14ac:dyDescent="0.2">
      <c r="A7" s="32">
        <v>6</v>
      </c>
      <c r="B7" s="33">
        <v>17</v>
      </c>
      <c r="C7" s="32">
        <v>59333</v>
      </c>
      <c r="D7" s="32">
        <v>686411.07762478595</v>
      </c>
      <c r="E7" s="32">
        <v>624191.45037521399</v>
      </c>
      <c r="F7" s="32">
        <v>62219.627249572601</v>
      </c>
      <c r="G7" s="32">
        <v>624191.45037521399</v>
      </c>
      <c r="H7" s="32">
        <v>9.0644847202748402E-2</v>
      </c>
    </row>
    <row r="8" spans="1:8" ht="14.25" x14ac:dyDescent="0.2">
      <c r="A8" s="32">
        <v>7</v>
      </c>
      <c r="B8" s="33">
        <v>18</v>
      </c>
      <c r="C8" s="32">
        <v>204663</v>
      </c>
      <c r="D8" s="32">
        <v>420828.58018547</v>
      </c>
      <c r="E8" s="32">
        <v>390292.60131282097</v>
      </c>
      <c r="F8" s="32">
        <v>30535.978872649601</v>
      </c>
      <c r="G8" s="32">
        <v>390292.60131282097</v>
      </c>
      <c r="H8" s="32">
        <v>7.2561561430052102E-2</v>
      </c>
    </row>
    <row r="9" spans="1:8" ht="14.25" x14ac:dyDescent="0.2">
      <c r="A9" s="32">
        <v>8</v>
      </c>
      <c r="B9" s="33">
        <v>19</v>
      </c>
      <c r="C9" s="32">
        <v>51281</v>
      </c>
      <c r="D9" s="32">
        <v>218865.189609402</v>
      </c>
      <c r="E9" s="32">
        <v>178993.267140171</v>
      </c>
      <c r="F9" s="32">
        <v>39871.922469230798</v>
      </c>
      <c r="G9" s="32">
        <v>178993.267140171</v>
      </c>
      <c r="H9" s="32">
        <v>0.182175715290258</v>
      </c>
    </row>
    <row r="10" spans="1:8" ht="14.25" x14ac:dyDescent="0.2">
      <c r="A10" s="32">
        <v>9</v>
      </c>
      <c r="B10" s="33">
        <v>21</v>
      </c>
      <c r="C10" s="32">
        <v>113378</v>
      </c>
      <c r="D10" s="32">
        <v>517269.13486068399</v>
      </c>
      <c r="E10" s="32">
        <v>467203.67749572598</v>
      </c>
      <c r="F10" s="32">
        <v>50065.457364957299</v>
      </c>
      <c r="G10" s="32">
        <v>467203.67749572598</v>
      </c>
      <c r="H10" s="37">
        <v>9.6788023856171898E-2</v>
      </c>
    </row>
    <row r="11" spans="1:8" ht="14.25" x14ac:dyDescent="0.2">
      <c r="A11" s="32">
        <v>10</v>
      </c>
      <c r="B11" s="33">
        <v>22</v>
      </c>
      <c r="C11" s="32">
        <v>86940</v>
      </c>
      <c r="D11" s="32">
        <v>1350868.2952606799</v>
      </c>
      <c r="E11" s="32">
        <v>1347518.4338410301</v>
      </c>
      <c r="F11" s="32">
        <v>3349.8614196581202</v>
      </c>
      <c r="G11" s="32">
        <v>1347518.4338410301</v>
      </c>
      <c r="H11" s="32">
        <v>2.47978387782924E-3</v>
      </c>
    </row>
    <row r="12" spans="1:8" ht="14.25" x14ac:dyDescent="0.2">
      <c r="A12" s="32">
        <v>11</v>
      </c>
      <c r="B12" s="33">
        <v>23</v>
      </c>
      <c r="C12" s="32">
        <v>215446.05300000001</v>
      </c>
      <c r="D12" s="32">
        <v>1677970.33731966</v>
      </c>
      <c r="E12" s="32">
        <v>1589914.03873846</v>
      </c>
      <c r="F12" s="32">
        <v>88056.298581196606</v>
      </c>
      <c r="G12" s="32">
        <v>1589914.03873846</v>
      </c>
      <c r="H12" s="32">
        <v>5.2477863656311803E-2</v>
      </c>
    </row>
    <row r="13" spans="1:8" ht="14.25" x14ac:dyDescent="0.2">
      <c r="A13" s="32">
        <v>12</v>
      </c>
      <c r="B13" s="33">
        <v>24</v>
      </c>
      <c r="C13" s="32">
        <v>41256.036</v>
      </c>
      <c r="D13" s="32">
        <v>1216184.00643846</v>
      </c>
      <c r="E13" s="32">
        <v>1260622.81891624</v>
      </c>
      <c r="F13" s="32">
        <v>-44438.812477777799</v>
      </c>
      <c r="G13" s="32">
        <v>1260622.81891624</v>
      </c>
      <c r="H13" s="32">
        <v>-3.6539546846956802E-2</v>
      </c>
    </row>
    <row r="14" spans="1:8" ht="14.25" x14ac:dyDescent="0.2">
      <c r="A14" s="32">
        <v>13</v>
      </c>
      <c r="B14" s="33">
        <v>25</v>
      </c>
      <c r="C14" s="32">
        <v>113545</v>
      </c>
      <c r="D14" s="32">
        <v>2028150.9628000001</v>
      </c>
      <c r="E14" s="32">
        <v>2003512.7438000001</v>
      </c>
      <c r="F14" s="32">
        <v>24638.219000000001</v>
      </c>
      <c r="G14" s="32">
        <v>2003512.7438000001</v>
      </c>
      <c r="H14" s="32">
        <v>1.2148118878678201E-2</v>
      </c>
    </row>
    <row r="15" spans="1:8" ht="14.25" x14ac:dyDescent="0.2">
      <c r="A15" s="32">
        <v>14</v>
      </c>
      <c r="B15" s="33">
        <v>26</v>
      </c>
      <c r="C15" s="32">
        <v>89708</v>
      </c>
      <c r="D15" s="32">
        <v>450651.790965661</v>
      </c>
      <c r="E15" s="32">
        <v>430347.58247424598</v>
      </c>
      <c r="F15" s="32">
        <v>20304.2084914152</v>
      </c>
      <c r="G15" s="32">
        <v>430347.58247424598</v>
      </c>
      <c r="H15" s="32">
        <v>4.5055204258496601E-2</v>
      </c>
    </row>
    <row r="16" spans="1:8" ht="14.25" x14ac:dyDescent="0.2">
      <c r="A16" s="32">
        <v>15</v>
      </c>
      <c r="B16" s="33">
        <v>27</v>
      </c>
      <c r="C16" s="32">
        <v>138276.399</v>
      </c>
      <c r="D16" s="32">
        <v>1019164.7217333301</v>
      </c>
      <c r="E16" s="32">
        <v>985716.8885</v>
      </c>
      <c r="F16" s="32">
        <v>33447.833233333302</v>
      </c>
      <c r="G16" s="32">
        <v>985716.8885</v>
      </c>
      <c r="H16" s="32">
        <v>3.2818868746209401E-2</v>
      </c>
    </row>
    <row r="17" spans="1:8" ht="14.25" x14ac:dyDescent="0.2">
      <c r="A17" s="32">
        <v>16</v>
      </c>
      <c r="B17" s="33">
        <v>29</v>
      </c>
      <c r="C17" s="32">
        <v>264669</v>
      </c>
      <c r="D17" s="32">
        <v>3355929.11661111</v>
      </c>
      <c r="E17" s="32">
        <v>3088067.17335214</v>
      </c>
      <c r="F17" s="32">
        <v>267861.943258974</v>
      </c>
      <c r="G17" s="32">
        <v>3088067.17335214</v>
      </c>
      <c r="H17" s="32">
        <v>7.9817521154757598E-2</v>
      </c>
    </row>
    <row r="18" spans="1:8" ht="14.25" x14ac:dyDescent="0.2">
      <c r="A18" s="32">
        <v>17</v>
      </c>
      <c r="B18" s="33">
        <v>31</v>
      </c>
      <c r="C18" s="32">
        <v>34830.553999999996</v>
      </c>
      <c r="D18" s="32">
        <v>341769.65058234602</v>
      </c>
      <c r="E18" s="32">
        <v>309842.051929423</v>
      </c>
      <c r="F18" s="32">
        <v>31927.598652922799</v>
      </c>
      <c r="G18" s="32">
        <v>309842.051929423</v>
      </c>
      <c r="H18" s="32">
        <v>9.3418472349785703E-2</v>
      </c>
    </row>
    <row r="19" spans="1:8" ht="14.25" x14ac:dyDescent="0.2">
      <c r="A19" s="32">
        <v>18</v>
      </c>
      <c r="B19" s="33">
        <v>32</v>
      </c>
      <c r="C19" s="32">
        <v>30447.975999999999</v>
      </c>
      <c r="D19" s="32">
        <v>422329.15363671398</v>
      </c>
      <c r="E19" s="32">
        <v>414004.83522067202</v>
      </c>
      <c r="F19" s="32">
        <v>8324.3184160424407</v>
      </c>
      <c r="G19" s="32">
        <v>414004.83522067202</v>
      </c>
      <c r="H19" s="32">
        <v>1.9710499131686699E-2</v>
      </c>
    </row>
    <row r="20" spans="1:8" ht="14.25" x14ac:dyDescent="0.2">
      <c r="A20" s="32">
        <v>19</v>
      </c>
      <c r="B20" s="33">
        <v>33</v>
      </c>
      <c r="C20" s="32">
        <v>78100.84</v>
      </c>
      <c r="D20" s="32">
        <v>767872.18191400799</v>
      </c>
      <c r="E20" s="32">
        <v>646397.62724578404</v>
      </c>
      <c r="F20" s="32">
        <v>121474.55466822399</v>
      </c>
      <c r="G20" s="32">
        <v>646397.62724578404</v>
      </c>
      <c r="H20" s="32">
        <v>0.15819632163967001</v>
      </c>
    </row>
    <row r="21" spans="1:8" ht="14.25" x14ac:dyDescent="0.2">
      <c r="A21" s="32">
        <v>20</v>
      </c>
      <c r="B21" s="33">
        <v>34</v>
      </c>
      <c r="C21" s="32">
        <v>50641.574000000001</v>
      </c>
      <c r="D21" s="32">
        <v>332397.07045523002</v>
      </c>
      <c r="E21" s="32">
        <v>270816.154989645</v>
      </c>
      <c r="F21" s="32">
        <v>61580.915465585596</v>
      </c>
      <c r="G21" s="32">
        <v>270816.154989645</v>
      </c>
      <c r="H21" s="32">
        <v>0.18526311131818399</v>
      </c>
    </row>
    <row r="22" spans="1:8" ht="14.25" x14ac:dyDescent="0.2">
      <c r="A22" s="32">
        <v>21</v>
      </c>
      <c r="B22" s="33">
        <v>35</v>
      </c>
      <c r="C22" s="32">
        <v>92801.263999999996</v>
      </c>
      <c r="D22" s="32">
        <v>1904685.73756018</v>
      </c>
      <c r="E22" s="32">
        <v>2018743.76117434</v>
      </c>
      <c r="F22" s="32">
        <v>-114058.023614159</v>
      </c>
      <c r="G22" s="32">
        <v>2018743.76117434</v>
      </c>
      <c r="H22" s="32">
        <v>-5.9882856979998601E-2</v>
      </c>
    </row>
    <row r="23" spans="1:8" ht="14.25" x14ac:dyDescent="0.2">
      <c r="A23" s="32">
        <v>22</v>
      </c>
      <c r="B23" s="33">
        <v>36</v>
      </c>
      <c r="C23" s="32">
        <v>260174.27600000001</v>
      </c>
      <c r="D23" s="32">
        <v>908744.63204159297</v>
      </c>
      <c r="E23" s="32">
        <v>802246.82069384598</v>
      </c>
      <c r="F23" s="32">
        <v>106497.811347747</v>
      </c>
      <c r="G23" s="32">
        <v>802246.82069384598</v>
      </c>
      <c r="H23" s="32">
        <v>0.11719223156068399</v>
      </c>
    </row>
    <row r="24" spans="1:8" ht="14.25" x14ac:dyDescent="0.2">
      <c r="A24" s="32">
        <v>23</v>
      </c>
      <c r="B24" s="33">
        <v>37</v>
      </c>
      <c r="C24" s="32">
        <v>116593.996</v>
      </c>
      <c r="D24" s="32">
        <v>1055307.52279646</v>
      </c>
      <c r="E24" s="32">
        <v>973704.02059105295</v>
      </c>
      <c r="F24" s="32">
        <v>81603.502205407101</v>
      </c>
      <c r="G24" s="32">
        <v>973704.02059105295</v>
      </c>
      <c r="H24" s="32">
        <v>7.7326751153223905E-2</v>
      </c>
    </row>
    <row r="25" spans="1:8" ht="14.25" x14ac:dyDescent="0.2">
      <c r="A25" s="32">
        <v>24</v>
      </c>
      <c r="B25" s="33">
        <v>38</v>
      </c>
      <c r="C25" s="32">
        <v>931383.13300000003</v>
      </c>
      <c r="D25" s="32">
        <v>3693802.1385849598</v>
      </c>
      <c r="E25" s="32">
        <v>4058268.9197141598</v>
      </c>
      <c r="F25" s="32">
        <v>-364466.78112920403</v>
      </c>
      <c r="G25" s="32">
        <v>4058268.9197141598</v>
      </c>
      <c r="H25" s="32">
        <v>-9.86698170218792E-2</v>
      </c>
    </row>
    <row r="26" spans="1:8" ht="14.25" x14ac:dyDescent="0.2">
      <c r="A26" s="32">
        <v>25</v>
      </c>
      <c r="B26" s="33">
        <v>39</v>
      </c>
      <c r="C26" s="32">
        <v>137608.78899999999</v>
      </c>
      <c r="D26" s="32">
        <v>134887.504363407</v>
      </c>
      <c r="E26" s="32">
        <v>99593.230809054105</v>
      </c>
      <c r="F26" s="32">
        <v>35294.273554352701</v>
      </c>
      <c r="G26" s="32">
        <v>99593.230809054105</v>
      </c>
      <c r="H26" s="32">
        <v>0.26165710249382901</v>
      </c>
    </row>
    <row r="27" spans="1:8" ht="14.25" x14ac:dyDescent="0.2">
      <c r="A27" s="32">
        <v>26</v>
      </c>
      <c r="B27" s="33">
        <v>42</v>
      </c>
      <c r="C27" s="32">
        <v>21383.425999999999</v>
      </c>
      <c r="D27" s="32">
        <v>361917.7107</v>
      </c>
      <c r="E27" s="32">
        <v>367716.32439999998</v>
      </c>
      <c r="F27" s="32">
        <v>-5798.6136999999999</v>
      </c>
      <c r="G27" s="32">
        <v>367716.32439999998</v>
      </c>
      <c r="H27" s="32">
        <v>-1.60219119666309E-2</v>
      </c>
    </row>
    <row r="28" spans="1:8" ht="14.25" x14ac:dyDescent="0.2">
      <c r="A28" s="32">
        <v>27</v>
      </c>
      <c r="B28" s="33">
        <v>75</v>
      </c>
      <c r="C28" s="32">
        <v>323</v>
      </c>
      <c r="D28" s="32">
        <v>193105.12820512801</v>
      </c>
      <c r="E28" s="32">
        <v>183623.226495726</v>
      </c>
      <c r="F28" s="32">
        <v>9481.9017094017108</v>
      </c>
      <c r="G28" s="32">
        <v>183623.226495726</v>
      </c>
      <c r="H28" s="32">
        <v>4.9102278108996901E-2</v>
      </c>
    </row>
    <row r="29" spans="1:8" ht="14.25" x14ac:dyDescent="0.2">
      <c r="A29" s="32">
        <v>28</v>
      </c>
      <c r="B29" s="33">
        <v>76</v>
      </c>
      <c r="C29" s="32">
        <v>4465</v>
      </c>
      <c r="D29" s="32">
        <v>1120849.1074803399</v>
      </c>
      <c r="E29" s="32">
        <v>1067670.0874461499</v>
      </c>
      <c r="F29" s="32">
        <v>53179.020034187997</v>
      </c>
      <c r="G29" s="32">
        <v>1067670.0874461499</v>
      </c>
      <c r="H29" s="32">
        <v>4.7445298104161399E-2</v>
      </c>
    </row>
    <row r="30" spans="1:8" ht="14.25" x14ac:dyDescent="0.2">
      <c r="A30" s="32">
        <v>29</v>
      </c>
      <c r="B30" s="33">
        <v>99</v>
      </c>
      <c r="C30" s="32">
        <v>50</v>
      </c>
      <c r="D30" s="32">
        <v>18055.945011723801</v>
      </c>
      <c r="E30" s="32">
        <v>16517.941832690401</v>
      </c>
      <c r="F30" s="32">
        <v>1538.0031790333601</v>
      </c>
      <c r="G30" s="32">
        <v>16517.941832690401</v>
      </c>
      <c r="H30" s="32">
        <v>8.5179877211341001E-2</v>
      </c>
    </row>
    <row r="31" spans="1:8" ht="14.25" x14ac:dyDescent="0.2">
      <c r="A31" s="32">
        <v>30</v>
      </c>
      <c r="B31" s="33">
        <v>9101</v>
      </c>
      <c r="C31" s="32">
        <v>2</v>
      </c>
      <c r="D31" s="32">
        <v>598.29060000000004</v>
      </c>
      <c r="E31" s="32">
        <v>2.0000000000000001E-4</v>
      </c>
      <c r="F31" s="32">
        <v>598.29039999999998</v>
      </c>
      <c r="G31" s="32">
        <v>2.0000000000000001E-4</v>
      </c>
      <c r="H31" s="32">
        <v>0.999999665714287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2014-11-11T01:49:52Z</dcterms:modified>
</cp:coreProperties>
</file>