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05" windowWidth="10095" windowHeight="5280"/>
  </bookViews>
  <sheets>
    <sheet name="RMS-RA数据核对" sheetId="2" r:id="rId1"/>
    <sheet name="RA" sheetId="3" r:id="rId2"/>
    <sheet name="RMS" sheetId="4" r:id="rId3"/>
  </sheets>
  <calcPr calcId="125725"/>
</workbook>
</file>

<file path=xl/calcChain.xml><?xml version="1.0" encoding="utf-8"?>
<calcChain xmlns="http://schemas.openxmlformats.org/spreadsheetml/2006/main">
  <c r="F37" i="2"/>
  <c r="F38"/>
  <c r="F33"/>
  <c r="F34"/>
  <c r="E37"/>
  <c r="K37" s="1"/>
  <c r="E38"/>
  <c r="E34"/>
  <c r="E33"/>
  <c r="F39"/>
  <c r="E13"/>
  <c r="F36"/>
  <c r="F35"/>
  <c r="F5"/>
  <c r="F6"/>
  <c r="F7"/>
  <c r="F8"/>
  <c r="F9"/>
  <c r="F10"/>
  <c r="F11"/>
  <c r="F12"/>
  <c r="F13"/>
  <c r="F14"/>
  <c r="F15"/>
  <c r="F16"/>
  <c r="F17"/>
  <c r="F18"/>
  <c r="F19"/>
  <c r="F20"/>
  <c r="F21"/>
  <c r="F22"/>
  <c r="F23"/>
  <c r="F24"/>
  <c r="F25"/>
  <c r="F26"/>
  <c r="F27"/>
  <c r="F28"/>
  <c r="F29"/>
  <c r="F30"/>
  <c r="F31"/>
  <c r="F32"/>
  <c r="F4"/>
  <c r="E39"/>
  <c r="E36"/>
  <c r="E35"/>
  <c r="E6"/>
  <c r="E7"/>
  <c r="E8"/>
  <c r="E9"/>
  <c r="E10"/>
  <c r="E11"/>
  <c r="E12"/>
  <c r="E14"/>
  <c r="E15"/>
  <c r="E16"/>
  <c r="E17"/>
  <c r="E18"/>
  <c r="E19"/>
  <c r="E20"/>
  <c r="E21"/>
  <c r="E22"/>
  <c r="E23"/>
  <c r="E24"/>
  <c r="E25"/>
  <c r="E26"/>
  <c r="E27"/>
  <c r="E28"/>
  <c r="E29"/>
  <c r="E30"/>
  <c r="E31"/>
  <c r="E32"/>
  <c r="K32" s="1"/>
  <c r="E5"/>
  <c r="E4"/>
  <c r="I31"/>
  <c r="I35"/>
  <c r="I36"/>
  <c r="I39"/>
  <c r="J4"/>
  <c r="J5"/>
  <c r="J6"/>
  <c r="J7"/>
  <c r="J8"/>
  <c r="J9"/>
  <c r="J10"/>
  <c r="J11"/>
  <c r="J12"/>
  <c r="J13"/>
  <c r="J14"/>
  <c r="J15"/>
  <c r="J16"/>
  <c r="J17"/>
  <c r="J18"/>
  <c r="J19"/>
  <c r="J20"/>
  <c r="J21"/>
  <c r="J22"/>
  <c r="J23"/>
  <c r="J24"/>
  <c r="J25"/>
  <c r="J26"/>
  <c r="J27"/>
  <c r="J28"/>
  <c r="J29"/>
  <c r="J31"/>
  <c r="J35"/>
  <c r="J36"/>
  <c r="J39"/>
  <c r="E3"/>
  <c r="F3"/>
  <c r="I4"/>
  <c r="I5"/>
  <c r="I6"/>
  <c r="I7"/>
  <c r="I8"/>
  <c r="I9"/>
  <c r="I10"/>
  <c r="I11"/>
  <c r="I12"/>
  <c r="I13"/>
  <c r="I14"/>
  <c r="I15"/>
  <c r="I16"/>
  <c r="I17"/>
  <c r="I18"/>
  <c r="I19"/>
  <c r="I20"/>
  <c r="I21"/>
  <c r="I22"/>
  <c r="I23"/>
  <c r="I24"/>
  <c r="I25"/>
  <c r="I26"/>
  <c r="I27"/>
  <c r="I28"/>
  <c r="I29"/>
  <c r="A4"/>
  <c r="H30"/>
  <c r="H31"/>
  <c r="H32"/>
  <c r="H33"/>
  <c r="H34"/>
  <c r="H35"/>
  <c r="H36"/>
  <c r="H37"/>
  <c r="H38"/>
  <c r="H39"/>
  <c r="H4"/>
  <c r="H5"/>
  <c r="H6"/>
  <c r="H7"/>
  <c r="H8"/>
  <c r="H9"/>
  <c r="H10"/>
  <c r="H11"/>
  <c r="H12"/>
  <c r="H13"/>
  <c r="H14"/>
  <c r="H15"/>
  <c r="H16"/>
  <c r="H17"/>
  <c r="H18"/>
  <c r="H19"/>
  <c r="H20"/>
  <c r="H21"/>
  <c r="H22"/>
  <c r="H23"/>
  <c r="H24"/>
  <c r="H25"/>
  <c r="H26"/>
  <c r="H27"/>
  <c r="H28"/>
  <c r="H29"/>
  <c r="H3"/>
  <c r="G35" l="1"/>
  <c r="L35" s="1"/>
  <c r="G36"/>
  <c r="L36" s="1"/>
  <c r="G31"/>
  <c r="L31" s="1"/>
  <c r="G39"/>
  <c r="L39" s="1"/>
  <c r="G37"/>
  <c r="L37" s="1"/>
  <c r="G33"/>
  <c r="L33" s="1"/>
  <c r="G30"/>
  <c r="L30" s="1"/>
  <c r="G38"/>
  <c r="L38" s="1"/>
  <c r="G34"/>
  <c r="L34" s="1"/>
  <c r="K38"/>
  <c r="K34"/>
  <c r="G29"/>
  <c r="L29" s="1"/>
  <c r="G32"/>
  <c r="L32" s="1"/>
  <c r="K33"/>
  <c r="I3"/>
  <c r="K3" s="1"/>
  <c r="K30"/>
  <c r="K5"/>
  <c r="K7"/>
  <c r="K39"/>
  <c r="G19"/>
  <c r="L19" s="1"/>
  <c r="G11"/>
  <c r="L11" s="1"/>
  <c r="G7"/>
  <c r="L7" s="1"/>
  <c r="G5"/>
  <c r="L5" s="1"/>
  <c r="K36"/>
  <c r="K28"/>
  <c r="K26"/>
  <c r="K24"/>
  <c r="K22"/>
  <c r="K20"/>
  <c r="K18"/>
  <c r="K16"/>
  <c r="K14"/>
  <c r="K12"/>
  <c r="K10"/>
  <c r="K8"/>
  <c r="K6"/>
  <c r="K4"/>
  <c r="K23"/>
  <c r="K21"/>
  <c r="G27"/>
  <c r="L27" s="1"/>
  <c r="G23"/>
  <c r="L23" s="1"/>
  <c r="G21"/>
  <c r="L21" s="1"/>
  <c r="G18"/>
  <c r="L18" s="1"/>
  <c r="K29"/>
  <c r="K15"/>
  <c r="K13"/>
  <c r="G26"/>
  <c r="L26" s="1"/>
  <c r="G15"/>
  <c r="L15" s="1"/>
  <c r="G13"/>
  <c r="L13" s="1"/>
  <c r="G10"/>
  <c r="L10" s="1"/>
  <c r="G4"/>
  <c r="L4" s="1"/>
  <c r="K35"/>
  <c r="K31"/>
  <c r="K27"/>
  <c r="K25"/>
  <c r="K19"/>
  <c r="K17"/>
  <c r="K11"/>
  <c r="K9"/>
  <c r="G25"/>
  <c r="L25" s="1"/>
  <c r="G22"/>
  <c r="L22" s="1"/>
  <c r="G17"/>
  <c r="L17" s="1"/>
  <c r="G14"/>
  <c r="L14" s="1"/>
  <c r="G9"/>
  <c r="L9" s="1"/>
  <c r="G6"/>
  <c r="L6" s="1"/>
  <c r="G28"/>
  <c r="L28" s="1"/>
  <c r="G24"/>
  <c r="L24" s="1"/>
  <c r="G20"/>
  <c r="L20" s="1"/>
  <c r="G16"/>
  <c r="L16" s="1"/>
  <c r="G12"/>
  <c r="L12" s="1"/>
  <c r="G8"/>
  <c r="L8" s="1"/>
  <c r="J3"/>
  <c r="G3"/>
  <c r="L3" l="1"/>
</calcChain>
</file>

<file path=xl/sharedStrings.xml><?xml version="1.0" encoding="utf-8"?>
<sst xmlns="http://schemas.openxmlformats.org/spreadsheetml/2006/main" count="114" uniqueCount="71">
  <si>
    <t>日销售总额</t>
  </si>
  <si>
    <t>当日扫描毛利额</t>
  </si>
  <si>
    <t>当日毛利率</t>
  </si>
  <si>
    <t>天</t>
  </si>
  <si>
    <t>部门</t>
  </si>
  <si>
    <t>合计</t>
  </si>
  <si>
    <t>12-家庭用品</t>
  </si>
  <si>
    <t>13-学习、文化用品</t>
  </si>
  <si>
    <t>14-休闲用品</t>
  </si>
  <si>
    <t>15-DIY课</t>
  </si>
  <si>
    <t>16-床上用品</t>
  </si>
  <si>
    <t>17-纺织</t>
  </si>
  <si>
    <t>18-服饰</t>
  </si>
  <si>
    <t>19-鞋类</t>
  </si>
  <si>
    <t>21-饮料</t>
  </si>
  <si>
    <t>22-烟酒</t>
  </si>
  <si>
    <t>23-休闲食品</t>
  </si>
  <si>
    <t>24-冲调饮品</t>
  </si>
  <si>
    <t>25-粮油</t>
  </si>
  <si>
    <t>26-南北罐头</t>
  </si>
  <si>
    <t>27-冷冻冷藏</t>
  </si>
  <si>
    <t>29-日化</t>
  </si>
  <si>
    <t>31-熟食</t>
  </si>
  <si>
    <t>32-水产</t>
  </si>
  <si>
    <t>33-干杂</t>
  </si>
  <si>
    <t>34-面包</t>
  </si>
  <si>
    <t>35-鲜肉</t>
  </si>
  <si>
    <t>36-蔬菜</t>
  </si>
  <si>
    <t>37-水果</t>
  </si>
  <si>
    <t>38-米蛋</t>
  </si>
  <si>
    <t>39-面点</t>
  </si>
  <si>
    <t>40-原材料</t>
  </si>
  <si>
    <t>42-冻品</t>
  </si>
  <si>
    <t>75-手机数码部</t>
  </si>
  <si>
    <t>76-小家电</t>
  </si>
  <si>
    <t>99-专柜</t>
  </si>
  <si>
    <t>41-周转筐</t>
  </si>
  <si>
    <t>71-黑电</t>
  </si>
  <si>
    <t>72-空调</t>
  </si>
  <si>
    <t>73-冰箱</t>
  </si>
  <si>
    <t>77-洗衣机</t>
  </si>
  <si>
    <t>78-厨卫</t>
  </si>
  <si>
    <t>AMT</t>
    <phoneticPr fontId="23" type="noConversion"/>
  </si>
  <si>
    <t>COST</t>
    <phoneticPr fontId="23" type="noConversion"/>
  </si>
  <si>
    <t>成本</t>
    <phoneticPr fontId="23" type="noConversion"/>
  </si>
  <si>
    <t>销售金额差异</t>
    <phoneticPr fontId="23" type="noConversion"/>
  </si>
  <si>
    <t>销售成本差异</t>
    <phoneticPr fontId="23" type="noConversion"/>
  </si>
  <si>
    <t>销售日报表</t>
  </si>
  <si>
    <t>以门店、商品为视角，综合分析销售金额、销售毛利及客流量增长率的变化情况</t>
  </si>
  <si>
    <t>同期日销售总额</t>
  </si>
  <si>
    <t>日销售增长</t>
  </si>
  <si>
    <t>同期扫描毛利额</t>
  </si>
  <si>
    <t>同期日毛利率</t>
  </si>
  <si>
    <t>扫描毛利率增长</t>
  </si>
  <si>
    <t>月初至今销售总额</t>
  </si>
  <si>
    <t>年初至今销售总额</t>
  </si>
  <si>
    <t>客流量增长率</t>
  </si>
  <si>
    <t>当日客单价</t>
  </si>
  <si>
    <t>昨日客单价</t>
  </si>
  <si>
    <t>客单价增长率</t>
  </si>
  <si>
    <t>销售预算金额</t>
  </si>
  <si>
    <t>销售预算完成率</t>
  </si>
  <si>
    <t>客流量</t>
  </si>
  <si>
    <t>昨天客流量</t>
  </si>
  <si>
    <t xml:space="preserve">   </t>
  </si>
  <si>
    <t>DEPT</t>
  </si>
  <si>
    <t>QTY</t>
  </si>
  <si>
    <t>AMT</t>
  </si>
  <si>
    <t>COST</t>
  </si>
  <si>
    <t>PROFIT</t>
  </si>
  <si>
    <t>PROFIT_RATE</t>
  </si>
</sst>
</file>

<file path=xl/styles.xml><?xml version="1.0" encoding="utf-8"?>
<styleSheet xmlns="http://schemas.openxmlformats.org/spreadsheetml/2006/main">
  <numFmts count="2">
    <numFmt numFmtId="176" formatCode="#,##0.00&quot;%&quot;"/>
    <numFmt numFmtId="177" formatCode="0.00_ "/>
  </numFmts>
  <fonts count="34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u/>
      <sz val="8"/>
      <color rgb="FF0000FF"/>
      <name val="宋体"/>
      <family val="2"/>
      <scheme val="minor"/>
    </font>
    <font>
      <u/>
      <sz val="8"/>
      <color rgb="FF800080"/>
      <name val="宋体"/>
      <family val="2"/>
      <scheme val="minor"/>
    </font>
    <font>
      <sz val="8"/>
      <color theme="1"/>
      <name val="Arial"/>
      <family val="2"/>
    </font>
    <font>
      <sz val="8"/>
      <color rgb="FF000000"/>
      <name val="Tahoma"/>
      <family val="2"/>
    </font>
    <font>
      <b/>
      <sz val="8"/>
      <color rgb="FF000000"/>
      <name val="Tahoma"/>
      <family val="2"/>
    </font>
    <font>
      <sz val="9"/>
      <name val="宋体"/>
      <family val="2"/>
      <charset val="134"/>
      <scheme val="minor"/>
    </font>
    <font>
      <sz val="8"/>
      <color rgb="FF000000"/>
      <name val="宋体"/>
      <family val="3"/>
      <charset val="134"/>
    </font>
    <font>
      <sz val="8"/>
      <color theme="1"/>
      <name val="宋体"/>
      <family val="3"/>
      <charset val="134"/>
    </font>
    <font>
      <b/>
      <sz val="10"/>
      <color rgb="FF333399"/>
      <name val="Arial"/>
      <family val="2"/>
    </font>
    <font>
      <sz val="10"/>
      <color indexed="64"/>
      <name val="Arial"/>
      <family val="2"/>
    </font>
    <font>
      <sz val="10"/>
      <color indexed="64"/>
      <name val="Arial"/>
      <family val="2"/>
    </font>
    <font>
      <sz val="10"/>
      <color indexed="64"/>
      <name val="Arial"/>
      <family val="2"/>
    </font>
    <font>
      <sz val="10"/>
      <color indexed="64"/>
      <name val="Arial"/>
      <family val="2"/>
    </font>
    <font>
      <b/>
      <sz val="9"/>
      <color indexed="64"/>
      <name val="Segoe UI"/>
      <family val="2"/>
    </font>
    <font>
      <sz val="9"/>
      <color indexed="64"/>
      <name val="Segoe UI"/>
      <family val="2"/>
    </font>
    <font>
      <sz val="8"/>
      <color rgb="FF333399"/>
      <name val="Arial"/>
      <family val="2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EF"/>
        <bgColor indexed="64"/>
      </patternFill>
    </fill>
    <fill>
      <patternFill patternType="solid">
        <fgColor rgb="FFF3F2EA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2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979991"/>
      </left>
      <right/>
      <top style="medium">
        <color rgb="FF979991"/>
      </top>
      <bottom/>
      <diagonal/>
    </border>
    <border>
      <left/>
      <right/>
      <top style="medium">
        <color rgb="FF979991"/>
      </top>
      <bottom/>
      <diagonal/>
    </border>
    <border>
      <left style="medium">
        <color rgb="FF979991"/>
      </left>
      <right style="medium">
        <color rgb="FF979991"/>
      </right>
      <top style="medium">
        <color rgb="FF979991"/>
      </top>
      <bottom/>
      <diagonal/>
    </border>
    <border>
      <left style="medium">
        <color rgb="FF979991"/>
      </left>
      <right/>
      <top style="medium">
        <color rgb="FF979991"/>
      </top>
      <bottom style="medium">
        <color rgb="FF979991"/>
      </bottom>
      <diagonal/>
    </border>
    <border>
      <left/>
      <right/>
      <top style="medium">
        <color rgb="FF979991"/>
      </top>
      <bottom style="medium">
        <color rgb="FF979991"/>
      </bottom>
      <diagonal/>
    </border>
    <border>
      <left/>
      <right style="medium">
        <color rgb="FF979991"/>
      </right>
      <top style="medium">
        <color rgb="FF979991"/>
      </top>
      <bottom style="medium">
        <color rgb="FF979991"/>
      </bottom>
      <diagonal/>
    </border>
    <border>
      <left style="medium">
        <color rgb="FF979991"/>
      </left>
      <right style="medium">
        <color rgb="FF979991"/>
      </right>
      <top/>
      <bottom/>
      <diagonal/>
    </border>
    <border>
      <left style="medium">
        <color rgb="FF979991"/>
      </left>
      <right style="medium">
        <color rgb="FF979991"/>
      </right>
      <top/>
      <bottom style="medium">
        <color rgb="FF97999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rgb="FF6666CC"/>
      </bottom>
      <diagonal/>
    </border>
    <border>
      <left style="medium">
        <color rgb="FF979991"/>
      </left>
      <right style="medium">
        <color rgb="FF979991"/>
      </right>
      <top style="medium">
        <color rgb="FF979991"/>
      </top>
      <bottom style="medium">
        <color rgb="FF979991"/>
      </bottom>
      <diagonal/>
    </border>
  </borders>
  <cellStyleXfs count="53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7" fillId="0" borderId="0"/>
    <xf numFmtId="0" fontId="28" fillId="0" borderId="0"/>
    <xf numFmtId="0" fontId="28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30" fillId="0" borderId="0"/>
  </cellStyleXfs>
  <cellXfs count="73">
    <xf numFmtId="0" fontId="0" fillId="0" borderId="0" xfId="0">
      <alignment vertical="center"/>
    </xf>
    <xf numFmtId="0" fontId="20" fillId="0" borderId="0" xfId="0" applyFont="1">
      <alignment vertical="center"/>
    </xf>
    <xf numFmtId="177" fontId="20" fillId="0" borderId="0" xfId="0" applyNumberFormat="1" applyFont="1">
      <alignment vertical="center"/>
    </xf>
    <xf numFmtId="0" fontId="0" fillId="0" borderId="0" xfId="0" applyAlignment="1"/>
    <xf numFmtId="0" fontId="20" fillId="0" borderId="0" xfId="0" applyNumberFormat="1" applyFont="1">
      <alignment vertical="center"/>
    </xf>
    <xf numFmtId="0" fontId="21" fillId="0" borderId="18" xfId="0" applyFont="1" applyBorder="1" applyAlignment="1">
      <alignment wrapText="1"/>
    </xf>
    <xf numFmtId="0" fontId="21" fillId="0" borderId="18" xfId="0" applyNumberFormat="1" applyFont="1" applyBorder="1" applyAlignment="1">
      <alignment wrapText="1"/>
    </xf>
    <xf numFmtId="0" fontId="20" fillId="0" borderId="18" xfId="0" applyFont="1" applyBorder="1" applyAlignment="1">
      <alignment wrapText="1"/>
    </xf>
    <xf numFmtId="0" fontId="20" fillId="0" borderId="18" xfId="0" applyFont="1" applyBorder="1" applyAlignment="1">
      <alignment horizontal="right" vertical="center" wrapText="1"/>
    </xf>
    <xf numFmtId="49" fontId="21" fillId="36" borderId="18" xfId="0" applyNumberFormat="1" applyFont="1" applyFill="1" applyBorder="1" applyAlignment="1">
      <alignment vertical="center" wrapText="1"/>
    </xf>
    <xf numFmtId="49" fontId="24" fillId="37" borderId="18" xfId="0" applyNumberFormat="1" applyFont="1" applyFill="1" applyBorder="1" applyAlignment="1">
      <alignment horizontal="center" vertical="center" wrapText="1"/>
    </xf>
    <xf numFmtId="0" fontId="21" fillId="33" borderId="18" xfId="0" applyFont="1" applyFill="1" applyBorder="1" applyAlignment="1">
      <alignment vertical="center" wrapText="1"/>
    </xf>
    <xf numFmtId="0" fontId="21" fillId="33" borderId="18" xfId="0" applyNumberFormat="1" applyFont="1" applyFill="1" applyBorder="1" applyAlignment="1">
      <alignment vertical="center" wrapText="1"/>
    </xf>
    <xf numFmtId="0" fontId="21" fillId="36" borderId="18" xfId="0" applyFont="1" applyFill="1" applyBorder="1" applyAlignment="1">
      <alignment vertical="center" wrapText="1"/>
    </xf>
    <xf numFmtId="0" fontId="21" fillId="37" borderId="18" xfId="0" applyFont="1" applyFill="1" applyBorder="1" applyAlignment="1">
      <alignment vertical="center" wrapText="1"/>
    </xf>
    <xf numFmtId="4" fontId="21" fillId="36" borderId="18" xfId="0" applyNumberFormat="1" applyFont="1" applyFill="1" applyBorder="1" applyAlignment="1">
      <alignment horizontal="right" vertical="top" wrapText="1"/>
    </xf>
    <xf numFmtId="4" fontId="21" fillId="37" borderId="18" xfId="0" applyNumberFormat="1" applyFont="1" applyFill="1" applyBorder="1" applyAlignment="1">
      <alignment horizontal="right" vertical="top" wrapText="1"/>
    </xf>
    <xf numFmtId="177" fontId="20" fillId="36" borderId="18" xfId="0" applyNumberFormat="1" applyFont="1" applyFill="1" applyBorder="1" applyAlignment="1">
      <alignment horizontal="center" vertical="center"/>
    </xf>
    <xf numFmtId="177" fontId="20" fillId="37" borderId="18" xfId="0" applyNumberFormat="1" applyFont="1" applyFill="1" applyBorder="1" applyAlignment="1">
      <alignment horizontal="center" vertical="center"/>
    </xf>
    <xf numFmtId="177" fontId="25" fillId="0" borderId="18" xfId="0" applyNumberFormat="1" applyFont="1" applyBorder="1">
      <alignment vertical="center"/>
    </xf>
    <xf numFmtId="177" fontId="20" fillId="36" borderId="18" xfId="0" applyNumberFormat="1" applyFont="1" applyFill="1" applyBorder="1">
      <alignment vertical="center"/>
    </xf>
    <xf numFmtId="177" fontId="20" fillId="37" borderId="18" xfId="0" applyNumberFormat="1" applyFont="1" applyFill="1" applyBorder="1">
      <alignment vertical="center"/>
    </xf>
    <xf numFmtId="177" fontId="20" fillId="0" borderId="18" xfId="0" applyNumberFormat="1" applyFont="1" applyBorder="1">
      <alignment vertical="center"/>
    </xf>
    <xf numFmtId="49" fontId="21" fillId="0" borderId="18" xfId="0" applyNumberFormat="1" applyFont="1" applyFill="1" applyBorder="1" applyAlignment="1">
      <alignment vertical="center" wrapText="1"/>
    </xf>
    <xf numFmtId="0" fontId="21" fillId="0" borderId="18" xfId="0" applyFont="1" applyFill="1" applyBorder="1" applyAlignment="1">
      <alignment vertical="center" wrapText="1"/>
    </xf>
    <xf numFmtId="4" fontId="21" fillId="0" borderId="18" xfId="0" applyNumberFormat="1" applyFont="1" applyFill="1" applyBorder="1" applyAlignment="1">
      <alignment horizontal="right" vertical="top" wrapText="1"/>
    </xf>
    <xf numFmtId="0" fontId="20" fillId="0" borderId="0" xfId="0" applyFont="1" applyFill="1">
      <alignment vertical="center"/>
    </xf>
    <xf numFmtId="176" fontId="21" fillId="0" borderId="18" xfId="0" applyNumberFormat="1" applyFont="1" applyFill="1" applyBorder="1" applyAlignment="1">
      <alignment horizontal="right" vertical="top" wrapText="1"/>
    </xf>
    <xf numFmtId="0" fontId="0" fillId="0" borderId="0" xfId="0" applyNumberFormat="1" applyAlignment="1"/>
    <xf numFmtId="1" fontId="0" fillId="0" borderId="0" xfId="0" applyNumberFormat="1" applyAlignment="1"/>
    <xf numFmtId="0" fontId="31" fillId="0" borderId="0" xfId="0" applyNumberFormat="1" applyFont="1" applyAlignment="1"/>
    <xf numFmtId="1" fontId="31" fillId="0" borderId="0" xfId="0" applyNumberFormat="1" applyFont="1" applyAlignment="1"/>
    <xf numFmtId="0" fontId="32" fillId="0" borderId="0" xfId="0" applyNumberFormat="1" applyFont="1" applyAlignment="1"/>
    <xf numFmtId="1" fontId="32" fillId="0" borderId="0" xfId="0" applyNumberFormat="1" applyFont="1" applyAlignment="1"/>
    <xf numFmtId="0" fontId="20" fillId="0" borderId="0" xfId="0" applyFont="1">
      <alignment vertical="center"/>
    </xf>
    <xf numFmtId="0" fontId="26" fillId="0" borderId="0" xfId="0" applyFont="1" applyAlignment="1">
      <alignment horizontal="left" wrapText="1"/>
    </xf>
    <xf numFmtId="0" fontId="33" fillId="0" borderId="19" xfId="0" applyFont="1" applyBorder="1" applyAlignment="1">
      <alignment horizontal="left" vertical="center" wrapText="1"/>
    </xf>
    <xf numFmtId="0" fontId="21" fillId="0" borderId="10" xfId="0" applyFont="1" applyBorder="1" applyAlignment="1">
      <alignment wrapText="1"/>
    </xf>
    <xf numFmtId="0" fontId="20" fillId="0" borderId="11" xfId="0" applyFont="1" applyBorder="1" applyAlignment="1">
      <alignment wrapText="1"/>
    </xf>
    <xf numFmtId="0" fontId="20" fillId="0" borderId="11" xfId="0" applyFont="1" applyBorder="1" applyAlignment="1">
      <alignment horizontal="right" vertical="center" wrapText="1"/>
    </xf>
    <xf numFmtId="49" fontId="21" fillId="33" borderId="10" xfId="0" applyNumberFormat="1" applyFont="1" applyFill="1" applyBorder="1" applyAlignment="1">
      <alignment vertical="center" wrapText="1"/>
    </xf>
    <xf numFmtId="49" fontId="21" fillId="33" borderId="12" xfId="0" applyNumberFormat="1" applyFont="1" applyFill="1" applyBorder="1" applyAlignment="1">
      <alignment vertical="center" wrapText="1"/>
    </xf>
    <xf numFmtId="0" fontId="21" fillId="33" borderId="10" xfId="0" applyFont="1" applyFill="1" applyBorder="1" applyAlignment="1">
      <alignment vertical="center" wrapText="1"/>
    </xf>
    <xf numFmtId="0" fontId="21" fillId="33" borderId="12" xfId="0" applyFont="1" applyFill="1" applyBorder="1" applyAlignment="1">
      <alignment vertical="center" wrapText="1"/>
    </xf>
    <xf numFmtId="4" fontId="22" fillId="34" borderId="10" xfId="0" applyNumberFormat="1" applyFont="1" applyFill="1" applyBorder="1" applyAlignment="1">
      <alignment horizontal="right" vertical="top" wrapText="1"/>
    </xf>
    <xf numFmtId="176" fontId="22" fillId="34" borderId="10" xfId="0" applyNumberFormat="1" applyFont="1" applyFill="1" applyBorder="1" applyAlignment="1">
      <alignment horizontal="right" vertical="top" wrapText="1"/>
    </xf>
    <xf numFmtId="176" fontId="22" fillId="34" borderId="12" xfId="0" applyNumberFormat="1" applyFont="1" applyFill="1" applyBorder="1" applyAlignment="1">
      <alignment horizontal="right" vertical="top" wrapText="1"/>
    </xf>
    <xf numFmtId="4" fontId="21" fillId="35" borderId="10" xfId="0" applyNumberFormat="1" applyFont="1" applyFill="1" applyBorder="1" applyAlignment="1">
      <alignment horizontal="right" vertical="top" wrapText="1"/>
    </xf>
    <xf numFmtId="176" fontId="21" fillId="35" borderId="10" xfId="0" applyNumberFormat="1" applyFont="1" applyFill="1" applyBorder="1" applyAlignment="1">
      <alignment horizontal="right" vertical="top" wrapText="1"/>
    </xf>
    <xf numFmtId="176" fontId="21" fillId="35" borderId="12" xfId="0" applyNumberFormat="1" applyFont="1" applyFill="1" applyBorder="1" applyAlignment="1">
      <alignment horizontal="right" vertical="top" wrapText="1"/>
    </xf>
    <xf numFmtId="0" fontId="21" fillId="35" borderId="10" xfId="0" applyFont="1" applyFill="1" applyBorder="1" applyAlignment="1">
      <alignment horizontal="right" vertical="top" wrapText="1"/>
    </xf>
    <xf numFmtId="0" fontId="21" fillId="35" borderId="12" xfId="0" applyFont="1" applyFill="1" applyBorder="1" applyAlignment="1">
      <alignment horizontal="right" vertical="top" wrapText="1"/>
    </xf>
    <xf numFmtId="4" fontId="21" fillId="35" borderId="13" xfId="0" applyNumberFormat="1" applyFont="1" applyFill="1" applyBorder="1" applyAlignment="1">
      <alignment horizontal="right" vertical="top" wrapText="1"/>
    </xf>
    <xf numFmtId="0" fontId="21" fillId="35" borderId="13" xfId="0" applyFont="1" applyFill="1" applyBorder="1" applyAlignment="1">
      <alignment horizontal="right" vertical="top" wrapText="1"/>
    </xf>
    <xf numFmtId="176" fontId="21" fillId="35" borderId="13" xfId="0" applyNumberFormat="1" applyFont="1" applyFill="1" applyBorder="1" applyAlignment="1">
      <alignment horizontal="right" vertical="top" wrapText="1"/>
    </xf>
    <xf numFmtId="176" fontId="21" fillId="35" borderId="20" xfId="0" applyNumberFormat="1" applyFont="1" applyFill="1" applyBorder="1" applyAlignment="1">
      <alignment horizontal="right" vertical="top" wrapText="1"/>
    </xf>
    <xf numFmtId="49" fontId="21" fillId="33" borderId="18" xfId="0" applyNumberFormat="1" applyFont="1" applyFill="1" applyBorder="1" applyAlignment="1">
      <alignment horizontal="left" vertical="top" wrapText="1"/>
    </xf>
    <xf numFmtId="0" fontId="21" fillId="33" borderId="18" xfId="0" applyFont="1" applyFill="1" applyBorder="1" applyAlignment="1">
      <alignment vertical="center" wrapText="1"/>
    </xf>
    <xf numFmtId="49" fontId="22" fillId="33" borderId="18" xfId="0" applyNumberFormat="1" applyFont="1" applyFill="1" applyBorder="1" applyAlignment="1">
      <alignment horizontal="left" vertical="top" wrapText="1"/>
    </xf>
    <xf numFmtId="14" fontId="21" fillId="33" borderId="18" xfId="0" applyNumberFormat="1" applyFont="1" applyFill="1" applyBorder="1" applyAlignment="1">
      <alignment vertical="center" wrapText="1"/>
    </xf>
    <xf numFmtId="49" fontId="21" fillId="33" borderId="13" xfId="0" applyNumberFormat="1" applyFont="1" applyFill="1" applyBorder="1" applyAlignment="1">
      <alignment horizontal="left" vertical="top" wrapText="1"/>
    </xf>
    <xf numFmtId="49" fontId="21" fillId="33" borderId="15" xfId="0" applyNumberFormat="1" applyFont="1" applyFill="1" applyBorder="1" applyAlignment="1">
      <alignment horizontal="left" vertical="top" wrapText="1"/>
    </xf>
    <xf numFmtId="0" fontId="20" fillId="0" borderId="0" xfId="0" applyFont="1" applyAlignment="1">
      <alignment wrapText="1"/>
    </xf>
    <xf numFmtId="0" fontId="20" fillId="0" borderId="19" xfId="0" applyFont="1" applyBorder="1" applyAlignment="1">
      <alignment wrapText="1"/>
    </xf>
    <xf numFmtId="0" fontId="20" fillId="0" borderId="0" xfId="0" applyFont="1" applyAlignment="1">
      <alignment horizontal="right" vertical="center" wrapText="1"/>
    </xf>
    <xf numFmtId="0" fontId="21" fillId="33" borderId="13" xfId="0" applyFont="1" applyFill="1" applyBorder="1" applyAlignment="1">
      <alignment vertical="center" wrapText="1"/>
    </xf>
    <xf numFmtId="0" fontId="21" fillId="33" borderId="15" xfId="0" applyFont="1" applyFill="1" applyBorder="1" applyAlignment="1">
      <alignment vertical="center" wrapText="1"/>
    </xf>
    <xf numFmtId="49" fontId="22" fillId="33" borderId="13" xfId="0" applyNumberFormat="1" applyFont="1" applyFill="1" applyBorder="1" applyAlignment="1">
      <alignment horizontal="left" vertical="top" wrapText="1"/>
    </xf>
    <xf numFmtId="49" fontId="22" fillId="33" borderId="14" xfId="0" applyNumberFormat="1" applyFont="1" applyFill="1" applyBorder="1" applyAlignment="1">
      <alignment horizontal="left" vertical="top" wrapText="1"/>
    </xf>
    <xf numFmtId="49" fontId="22" fillId="33" borderId="15" xfId="0" applyNumberFormat="1" applyFont="1" applyFill="1" applyBorder="1" applyAlignment="1">
      <alignment horizontal="left" vertical="top" wrapText="1"/>
    </xf>
    <xf numFmtId="14" fontId="21" fillId="33" borderId="12" xfId="0" applyNumberFormat="1" applyFont="1" applyFill="1" applyBorder="1" applyAlignment="1">
      <alignment vertical="center" wrapText="1"/>
    </xf>
    <xf numFmtId="14" fontId="21" fillId="33" borderId="16" xfId="0" applyNumberFormat="1" applyFont="1" applyFill="1" applyBorder="1" applyAlignment="1">
      <alignment vertical="center" wrapText="1"/>
    </xf>
    <xf numFmtId="14" fontId="21" fillId="33" borderId="17" xfId="0" applyNumberFormat="1" applyFont="1" applyFill="1" applyBorder="1" applyAlignment="1">
      <alignment vertical="center" wrapText="1"/>
    </xf>
  </cellXfs>
  <cellStyles count="53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常规 10" xfId="52"/>
    <cellStyle name="常规 2" xfId="44"/>
    <cellStyle name="常规 3" xfId="45"/>
    <cellStyle name="常规 4" xfId="47"/>
    <cellStyle name="常规 5" xfId="46"/>
    <cellStyle name="常规 6" xfId="48"/>
    <cellStyle name="常规 7" xfId="49"/>
    <cellStyle name="常规 8" xfId="50"/>
    <cellStyle name="常规 9" xfId="51"/>
    <cellStyle name="超链接" xfId="42" builtinId="8" customBuiltin="1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已访问的超链接" xfId="43" builtinId="9" customBuiltin="1"/>
    <cellStyle name="注释" xfId="15" builtinId="10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17" Type="http://schemas.openxmlformats.org/officeDocument/2006/relationships/hyperlink" Target="cid:9ef219a32" TargetMode="External"/><Relationship Id="rId299" Type="http://schemas.openxmlformats.org/officeDocument/2006/relationships/hyperlink" Target="cid:fe112e742" TargetMode="External"/><Relationship Id="rId21" Type="http://schemas.openxmlformats.org/officeDocument/2006/relationships/hyperlink" Target="cid:97a5ff112" TargetMode="External"/><Relationship Id="rId63" Type="http://schemas.openxmlformats.org/officeDocument/2006/relationships/hyperlink" Target="cid:38d18ad2" TargetMode="External"/><Relationship Id="rId159" Type="http://schemas.openxmlformats.org/officeDocument/2006/relationships/hyperlink" Target="cid:241931c2" TargetMode="External"/><Relationship Id="rId324" Type="http://schemas.openxmlformats.org/officeDocument/2006/relationships/image" Target="cid:756b0d1e13" TargetMode="External"/><Relationship Id="rId366" Type="http://schemas.openxmlformats.org/officeDocument/2006/relationships/image" Target="cid:238fd07013" TargetMode="External"/><Relationship Id="rId170" Type="http://schemas.openxmlformats.org/officeDocument/2006/relationships/image" Target="cid:1600d1f413" TargetMode="External"/><Relationship Id="rId226" Type="http://schemas.openxmlformats.org/officeDocument/2006/relationships/image" Target="cid:fd1fb7e513" TargetMode="External"/><Relationship Id="rId268" Type="http://schemas.openxmlformats.org/officeDocument/2006/relationships/image" Target="cid:96e6abaa13" TargetMode="External"/><Relationship Id="rId32" Type="http://schemas.openxmlformats.org/officeDocument/2006/relationships/image" Target="cid:a711f73213" TargetMode="External"/><Relationship Id="rId74" Type="http://schemas.openxmlformats.org/officeDocument/2006/relationships/image" Target="cid:1338c59c13" TargetMode="External"/><Relationship Id="rId128" Type="http://schemas.openxmlformats.org/officeDocument/2006/relationships/image" Target="cid:b8b36ae913" TargetMode="External"/><Relationship Id="rId335" Type="http://schemas.openxmlformats.org/officeDocument/2006/relationships/hyperlink" Target="cid:9876b3b82" TargetMode="External"/><Relationship Id="rId377" Type="http://schemas.openxmlformats.org/officeDocument/2006/relationships/hyperlink" Target="cid:51e44a822" TargetMode="External"/><Relationship Id="rId5" Type="http://schemas.openxmlformats.org/officeDocument/2006/relationships/hyperlink" Target="cid:738f7e472" TargetMode="External"/><Relationship Id="rId95" Type="http://schemas.openxmlformats.org/officeDocument/2006/relationships/hyperlink" Target="cid:56290cc82" TargetMode="External"/><Relationship Id="rId160" Type="http://schemas.openxmlformats.org/officeDocument/2006/relationships/image" Target="cid:241934713" TargetMode="External"/><Relationship Id="rId181" Type="http://schemas.openxmlformats.org/officeDocument/2006/relationships/hyperlink" Target="cid:482d44f62" TargetMode="External"/><Relationship Id="rId216" Type="http://schemas.openxmlformats.org/officeDocument/2006/relationships/image" Target="cid:d85c69b313" TargetMode="External"/><Relationship Id="rId237" Type="http://schemas.openxmlformats.org/officeDocument/2006/relationships/hyperlink" Target="cid:207b4f192" TargetMode="External"/><Relationship Id="rId402" Type="http://schemas.openxmlformats.org/officeDocument/2006/relationships/image" Target="cid:3ec6719313" TargetMode="External"/><Relationship Id="rId258" Type="http://schemas.openxmlformats.org/officeDocument/2006/relationships/image" Target="cid:72d9e8ca13" TargetMode="External"/><Relationship Id="rId279" Type="http://schemas.openxmlformats.org/officeDocument/2006/relationships/hyperlink" Target="cid:c02295e22" TargetMode="External"/><Relationship Id="rId22" Type="http://schemas.openxmlformats.org/officeDocument/2006/relationships/image" Target="cid:97a5ff3513" TargetMode="External"/><Relationship Id="rId43" Type="http://schemas.openxmlformats.org/officeDocument/2006/relationships/hyperlink" Target="cid:c5fc19282" TargetMode="External"/><Relationship Id="rId64" Type="http://schemas.openxmlformats.org/officeDocument/2006/relationships/image" Target="cid:38d18d213" TargetMode="External"/><Relationship Id="rId118" Type="http://schemas.openxmlformats.org/officeDocument/2006/relationships/image" Target="cid:9ef219cb13" TargetMode="External"/><Relationship Id="rId139" Type="http://schemas.openxmlformats.org/officeDocument/2006/relationships/hyperlink" Target="cid:dc24c3602" TargetMode="External"/><Relationship Id="rId290" Type="http://schemas.openxmlformats.org/officeDocument/2006/relationships/image" Target="cid:da5389d113" TargetMode="External"/><Relationship Id="rId304" Type="http://schemas.openxmlformats.org/officeDocument/2006/relationships/image" Target="cid:858465413" TargetMode="External"/><Relationship Id="rId325" Type="http://schemas.openxmlformats.org/officeDocument/2006/relationships/hyperlink" Target="cid:798fdde92" TargetMode="External"/><Relationship Id="rId346" Type="http://schemas.openxmlformats.org/officeDocument/2006/relationships/image" Target="cid:bc84eb1013" TargetMode="External"/><Relationship Id="rId367" Type="http://schemas.openxmlformats.org/officeDocument/2006/relationships/hyperlink" Target="cid:29a565842" TargetMode="External"/><Relationship Id="rId388" Type="http://schemas.openxmlformats.org/officeDocument/2006/relationships/image" Target="cid:dceb387013" TargetMode="External"/><Relationship Id="rId85" Type="http://schemas.openxmlformats.org/officeDocument/2006/relationships/hyperlink" Target="cid:321b9f952" TargetMode="External"/><Relationship Id="rId150" Type="http://schemas.openxmlformats.org/officeDocument/2006/relationships/image" Target="cid:ea1527d513" TargetMode="External"/><Relationship Id="rId171" Type="http://schemas.openxmlformats.org/officeDocument/2006/relationships/hyperlink" Target="cid:16470b822" TargetMode="External"/><Relationship Id="rId192" Type="http://schemas.openxmlformats.org/officeDocument/2006/relationships/image" Target="cid:671668c913" TargetMode="External"/><Relationship Id="rId206" Type="http://schemas.openxmlformats.org/officeDocument/2006/relationships/image" Target="cid:b45939ec13" TargetMode="External"/><Relationship Id="rId227" Type="http://schemas.openxmlformats.org/officeDocument/2006/relationships/hyperlink" Target="cid:fd20b76d2" TargetMode="External"/><Relationship Id="rId248" Type="http://schemas.openxmlformats.org/officeDocument/2006/relationships/image" Target="cid:49a8285213" TargetMode="External"/><Relationship Id="rId269" Type="http://schemas.openxmlformats.org/officeDocument/2006/relationships/hyperlink" Target="cid:b0aaf7b52" TargetMode="External"/><Relationship Id="rId12" Type="http://schemas.openxmlformats.org/officeDocument/2006/relationships/image" Target="cid:78be76ce13" TargetMode="External"/><Relationship Id="rId33" Type="http://schemas.openxmlformats.org/officeDocument/2006/relationships/hyperlink" Target="cid:ac87b7b92" TargetMode="External"/><Relationship Id="rId108" Type="http://schemas.openxmlformats.org/officeDocument/2006/relationships/image" Target="cid:8476340b13" TargetMode="External"/><Relationship Id="rId129" Type="http://schemas.openxmlformats.org/officeDocument/2006/relationships/hyperlink" Target="cid:bd29a17a2" TargetMode="External"/><Relationship Id="rId280" Type="http://schemas.openxmlformats.org/officeDocument/2006/relationships/image" Target="cid:c022960213" TargetMode="External"/><Relationship Id="rId315" Type="http://schemas.openxmlformats.org/officeDocument/2006/relationships/hyperlink" Target="cid:558610092" TargetMode="External"/><Relationship Id="rId336" Type="http://schemas.openxmlformats.org/officeDocument/2006/relationships/image" Target="cid:9876b3db13" TargetMode="External"/><Relationship Id="rId357" Type="http://schemas.openxmlformats.org/officeDocument/2006/relationships/hyperlink" Target="cid:db6b85142" TargetMode="External"/><Relationship Id="rId54" Type="http://schemas.openxmlformats.org/officeDocument/2006/relationships/image" Target="cid:e1e57b1713" TargetMode="External"/><Relationship Id="rId75" Type="http://schemas.openxmlformats.org/officeDocument/2006/relationships/hyperlink" Target="cid:185a1b862" TargetMode="External"/><Relationship Id="rId96" Type="http://schemas.openxmlformats.org/officeDocument/2006/relationships/image" Target="cid:56290cef13" TargetMode="External"/><Relationship Id="rId140" Type="http://schemas.openxmlformats.org/officeDocument/2006/relationships/image" Target="cid:dc24c38713" TargetMode="External"/><Relationship Id="rId161" Type="http://schemas.openxmlformats.org/officeDocument/2006/relationships/hyperlink" Target="cid:55eaf9a2" TargetMode="External"/><Relationship Id="rId182" Type="http://schemas.openxmlformats.org/officeDocument/2006/relationships/image" Target="cid:482d451d13" TargetMode="External"/><Relationship Id="rId217" Type="http://schemas.openxmlformats.org/officeDocument/2006/relationships/hyperlink" Target="cid:dd85b6102" TargetMode="External"/><Relationship Id="rId378" Type="http://schemas.openxmlformats.org/officeDocument/2006/relationships/image" Target="cid:51e44aa513" TargetMode="External"/><Relationship Id="rId399" Type="http://schemas.openxmlformats.org/officeDocument/2006/relationships/hyperlink" Target="cid:25d8489d2" TargetMode="External"/><Relationship Id="rId403" Type="http://schemas.openxmlformats.org/officeDocument/2006/relationships/hyperlink" Target="cid:43f40bc72" TargetMode="External"/><Relationship Id="rId6" Type="http://schemas.openxmlformats.org/officeDocument/2006/relationships/image" Target="cid:738f7e7313" TargetMode="External"/><Relationship Id="rId238" Type="http://schemas.openxmlformats.org/officeDocument/2006/relationships/image" Target="cid:207b4f4113" TargetMode="External"/><Relationship Id="rId259" Type="http://schemas.openxmlformats.org/officeDocument/2006/relationships/hyperlink" Target="cid:72dad9032" TargetMode="External"/><Relationship Id="rId23" Type="http://schemas.openxmlformats.org/officeDocument/2006/relationships/hyperlink" Target="cid:97a883d72" TargetMode="External"/><Relationship Id="rId119" Type="http://schemas.openxmlformats.org/officeDocument/2006/relationships/hyperlink" Target="cid:a36860ed2" TargetMode="External"/><Relationship Id="rId270" Type="http://schemas.openxmlformats.org/officeDocument/2006/relationships/image" Target="cid:b0aaf7de13" TargetMode="External"/><Relationship Id="rId291" Type="http://schemas.openxmlformats.org/officeDocument/2006/relationships/hyperlink" Target="cid:df11ed162" TargetMode="External"/><Relationship Id="rId305" Type="http://schemas.openxmlformats.org/officeDocument/2006/relationships/hyperlink" Target="cid:da577582" TargetMode="External"/><Relationship Id="rId326" Type="http://schemas.openxmlformats.org/officeDocument/2006/relationships/image" Target="cid:798fde1113" TargetMode="External"/><Relationship Id="rId347" Type="http://schemas.openxmlformats.org/officeDocument/2006/relationships/hyperlink" Target="cid:c1af07802" TargetMode="External"/><Relationship Id="rId44" Type="http://schemas.openxmlformats.org/officeDocument/2006/relationships/image" Target="cid:c5fc194a13" TargetMode="External"/><Relationship Id="rId65" Type="http://schemas.openxmlformats.org/officeDocument/2006/relationships/hyperlink" Target="cid:38f9f0f2" TargetMode="External"/><Relationship Id="rId86" Type="http://schemas.openxmlformats.org/officeDocument/2006/relationships/image" Target="cid:321b9fbf13" TargetMode="External"/><Relationship Id="rId130" Type="http://schemas.openxmlformats.org/officeDocument/2006/relationships/image" Target="cid:bd29a19c13" TargetMode="External"/><Relationship Id="rId151" Type="http://schemas.openxmlformats.org/officeDocument/2006/relationships/hyperlink" Target="cid:ecaa39042" TargetMode="External"/><Relationship Id="rId368" Type="http://schemas.openxmlformats.org/officeDocument/2006/relationships/image" Target="cid:29a565a913" TargetMode="External"/><Relationship Id="rId389" Type="http://schemas.openxmlformats.org/officeDocument/2006/relationships/hyperlink" Target="cid:fbcceaee2" TargetMode="External"/><Relationship Id="rId172" Type="http://schemas.openxmlformats.org/officeDocument/2006/relationships/image" Target="cid:16470bac13" TargetMode="External"/><Relationship Id="rId193" Type="http://schemas.openxmlformats.org/officeDocument/2006/relationships/hyperlink" Target="cid:6c3b17e82" TargetMode="External"/><Relationship Id="rId207" Type="http://schemas.openxmlformats.org/officeDocument/2006/relationships/hyperlink" Target="cid:b97944ee2" TargetMode="External"/><Relationship Id="rId228" Type="http://schemas.openxmlformats.org/officeDocument/2006/relationships/image" Target="cid:fd20b79113" TargetMode="External"/><Relationship Id="rId249" Type="http://schemas.openxmlformats.org/officeDocument/2006/relationships/hyperlink" Target="cid:4fda17272" TargetMode="External"/><Relationship Id="rId13" Type="http://schemas.openxmlformats.org/officeDocument/2006/relationships/hyperlink" Target="cid:78c0f45a2" TargetMode="External"/><Relationship Id="rId109" Type="http://schemas.openxmlformats.org/officeDocument/2006/relationships/hyperlink" Target="cid:93cbd5922" TargetMode="External"/><Relationship Id="rId260" Type="http://schemas.openxmlformats.org/officeDocument/2006/relationships/image" Target="cid:72dad92513" TargetMode="External"/><Relationship Id="rId281" Type="http://schemas.openxmlformats.org/officeDocument/2006/relationships/hyperlink" Target="cid:c547f7a92" TargetMode="External"/><Relationship Id="rId316" Type="http://schemas.openxmlformats.org/officeDocument/2006/relationships/image" Target="cid:5586102e13" TargetMode="External"/><Relationship Id="rId337" Type="http://schemas.openxmlformats.org/officeDocument/2006/relationships/hyperlink" Target="cid:9d975cad2" TargetMode="External"/><Relationship Id="rId34" Type="http://schemas.openxmlformats.org/officeDocument/2006/relationships/image" Target="cid:ac87b7df13" TargetMode="External"/><Relationship Id="rId55" Type="http://schemas.openxmlformats.org/officeDocument/2006/relationships/hyperlink" Target="cid:e76dc97e2" TargetMode="External"/><Relationship Id="rId76" Type="http://schemas.openxmlformats.org/officeDocument/2006/relationships/image" Target="cid:185a1bab13" TargetMode="External"/><Relationship Id="rId97" Type="http://schemas.openxmlformats.org/officeDocument/2006/relationships/hyperlink" Target="cid:5b3e82962" TargetMode="External"/><Relationship Id="rId120" Type="http://schemas.openxmlformats.org/officeDocument/2006/relationships/image" Target="cid:a368611313" TargetMode="External"/><Relationship Id="rId141" Type="http://schemas.openxmlformats.org/officeDocument/2006/relationships/hyperlink" Target="cid:e12978772" TargetMode="External"/><Relationship Id="rId358" Type="http://schemas.openxmlformats.org/officeDocument/2006/relationships/image" Target="cid:db6b853c13" TargetMode="External"/><Relationship Id="rId379" Type="http://schemas.openxmlformats.org/officeDocument/2006/relationships/hyperlink" Target="cid:b3b6d2552" TargetMode="External"/><Relationship Id="rId7" Type="http://schemas.openxmlformats.org/officeDocument/2006/relationships/hyperlink" Target="cid:7393130e2" TargetMode="External"/><Relationship Id="rId162" Type="http://schemas.openxmlformats.org/officeDocument/2006/relationships/image" Target="cid:55eafc213" TargetMode="External"/><Relationship Id="rId183" Type="http://schemas.openxmlformats.org/officeDocument/2006/relationships/hyperlink" Target="cid:4d58e2842" TargetMode="External"/><Relationship Id="rId218" Type="http://schemas.openxmlformats.org/officeDocument/2006/relationships/image" Target="cid:dd85b63513" TargetMode="External"/><Relationship Id="rId239" Type="http://schemas.openxmlformats.org/officeDocument/2006/relationships/hyperlink" Target="cid:25a2b86c2" TargetMode="External"/><Relationship Id="rId390" Type="http://schemas.openxmlformats.org/officeDocument/2006/relationships/image" Target="cid:fbcceb1413" TargetMode="External"/><Relationship Id="rId404" Type="http://schemas.openxmlformats.org/officeDocument/2006/relationships/image" Target="cid:43f40bee13" TargetMode="External"/><Relationship Id="rId250" Type="http://schemas.openxmlformats.org/officeDocument/2006/relationships/image" Target="cid:4fda174d13" TargetMode="External"/><Relationship Id="rId271" Type="http://schemas.openxmlformats.org/officeDocument/2006/relationships/hyperlink" Target="cid:bb0725832" TargetMode="External"/><Relationship Id="rId292" Type="http://schemas.openxmlformats.org/officeDocument/2006/relationships/image" Target="cid:df11ed3b13" TargetMode="External"/><Relationship Id="rId306" Type="http://schemas.openxmlformats.org/officeDocument/2006/relationships/image" Target="cid:da5777c13" TargetMode="External"/><Relationship Id="rId24" Type="http://schemas.openxmlformats.org/officeDocument/2006/relationships/image" Target="cid:97a883f913" TargetMode="External"/><Relationship Id="rId45" Type="http://schemas.openxmlformats.org/officeDocument/2006/relationships/hyperlink" Target="cid:cb1fd4bc2" TargetMode="External"/><Relationship Id="rId66" Type="http://schemas.openxmlformats.org/officeDocument/2006/relationships/image" Target="cid:38f9f3713" TargetMode="External"/><Relationship Id="rId87" Type="http://schemas.openxmlformats.org/officeDocument/2006/relationships/hyperlink" Target="cid:3c6ac1ec2" TargetMode="External"/><Relationship Id="rId110" Type="http://schemas.openxmlformats.org/officeDocument/2006/relationships/image" Target="cid:93cbd5bb13" TargetMode="External"/><Relationship Id="rId131" Type="http://schemas.openxmlformats.org/officeDocument/2006/relationships/hyperlink" Target="cid:c246514a2" TargetMode="External"/><Relationship Id="rId327" Type="http://schemas.openxmlformats.org/officeDocument/2006/relationships/hyperlink" Target="cid:88fc8e7a2" TargetMode="External"/><Relationship Id="rId348" Type="http://schemas.openxmlformats.org/officeDocument/2006/relationships/image" Target="cid:c1af07a713" TargetMode="External"/><Relationship Id="rId369" Type="http://schemas.openxmlformats.org/officeDocument/2006/relationships/hyperlink" Target="cid:2dd545122" TargetMode="External"/><Relationship Id="rId152" Type="http://schemas.openxmlformats.org/officeDocument/2006/relationships/image" Target="cid:ecaa3d3d13" TargetMode="External"/><Relationship Id="rId173" Type="http://schemas.openxmlformats.org/officeDocument/2006/relationships/hyperlink" Target="cid:2421fe292" TargetMode="External"/><Relationship Id="rId194" Type="http://schemas.openxmlformats.org/officeDocument/2006/relationships/image" Target="cid:6c3b181013" TargetMode="External"/><Relationship Id="rId208" Type="http://schemas.openxmlformats.org/officeDocument/2006/relationships/image" Target="cid:b979451613" TargetMode="External"/><Relationship Id="rId229" Type="http://schemas.openxmlformats.org/officeDocument/2006/relationships/hyperlink" Target="cid:196d9852" TargetMode="External"/><Relationship Id="rId380" Type="http://schemas.openxmlformats.org/officeDocument/2006/relationships/image" Target="cid:b3b6d28013" TargetMode="External"/><Relationship Id="rId240" Type="http://schemas.openxmlformats.org/officeDocument/2006/relationships/image" Target="cid:25a2b89113" TargetMode="External"/><Relationship Id="rId261" Type="http://schemas.openxmlformats.org/officeDocument/2006/relationships/hyperlink" Target="cid:7804080e2" TargetMode="External"/><Relationship Id="rId14" Type="http://schemas.openxmlformats.org/officeDocument/2006/relationships/image" Target="cid:78c0f48013" TargetMode="External"/><Relationship Id="rId35" Type="http://schemas.openxmlformats.org/officeDocument/2006/relationships/hyperlink" Target="cid:bbb2de7c2" TargetMode="External"/><Relationship Id="rId56" Type="http://schemas.openxmlformats.org/officeDocument/2006/relationships/image" Target="cid:e76dc9a413" TargetMode="External"/><Relationship Id="rId77" Type="http://schemas.openxmlformats.org/officeDocument/2006/relationships/hyperlink" Target="cid:27d3d8a42" TargetMode="External"/><Relationship Id="rId100" Type="http://schemas.openxmlformats.org/officeDocument/2006/relationships/image" Target="cid:6fdc690013" TargetMode="External"/><Relationship Id="rId282" Type="http://schemas.openxmlformats.org/officeDocument/2006/relationships/image" Target="cid:c547f7c813" TargetMode="External"/><Relationship Id="rId317" Type="http://schemas.openxmlformats.org/officeDocument/2006/relationships/hyperlink" Target="cid:5588ec4e2" TargetMode="External"/><Relationship Id="rId338" Type="http://schemas.openxmlformats.org/officeDocument/2006/relationships/image" Target="cid:9d975cd113" TargetMode="External"/><Relationship Id="rId359" Type="http://schemas.openxmlformats.org/officeDocument/2006/relationships/hyperlink" Target="cid:9d9111c2" TargetMode="External"/><Relationship Id="rId8" Type="http://schemas.openxmlformats.org/officeDocument/2006/relationships/image" Target="cid:7393133f13" TargetMode="External"/><Relationship Id="rId98" Type="http://schemas.openxmlformats.org/officeDocument/2006/relationships/image" Target="cid:5b3e82c213" TargetMode="External"/><Relationship Id="rId121" Type="http://schemas.openxmlformats.org/officeDocument/2006/relationships/hyperlink" Target="cid:a88b2f882" TargetMode="External"/><Relationship Id="rId142" Type="http://schemas.openxmlformats.org/officeDocument/2006/relationships/image" Target="cid:e129789e13" TargetMode="External"/><Relationship Id="rId163" Type="http://schemas.openxmlformats.org/officeDocument/2006/relationships/hyperlink" Target="cid:a6fd2d02" TargetMode="External"/><Relationship Id="rId184" Type="http://schemas.openxmlformats.org/officeDocument/2006/relationships/image" Target="cid:4d58e2a713" TargetMode="External"/><Relationship Id="rId219" Type="http://schemas.openxmlformats.org/officeDocument/2006/relationships/hyperlink" Target="cid:e2b490a42" TargetMode="External"/><Relationship Id="rId370" Type="http://schemas.openxmlformats.org/officeDocument/2006/relationships/image" Target="cid:2dd5453413" TargetMode="External"/><Relationship Id="rId391" Type="http://schemas.openxmlformats.org/officeDocument/2006/relationships/hyperlink" Target="cid:ee5f3f2" TargetMode="External"/><Relationship Id="rId405" Type="http://schemas.openxmlformats.org/officeDocument/2006/relationships/hyperlink" Target="cid:490c121b2" TargetMode="External"/><Relationship Id="rId230" Type="http://schemas.openxmlformats.org/officeDocument/2006/relationships/image" Target="cid:196d9a913" TargetMode="External"/><Relationship Id="rId251" Type="http://schemas.openxmlformats.org/officeDocument/2006/relationships/hyperlink" Target="cid:53f9d4bf2" TargetMode="External"/><Relationship Id="rId25" Type="http://schemas.openxmlformats.org/officeDocument/2006/relationships/hyperlink" Target="cid:97aae1182" TargetMode="External"/><Relationship Id="rId46" Type="http://schemas.openxmlformats.org/officeDocument/2006/relationships/image" Target="cid:cb1fd4e013" TargetMode="External"/><Relationship Id="rId67" Type="http://schemas.openxmlformats.org/officeDocument/2006/relationships/hyperlink" Target="cid:39227402" TargetMode="External"/><Relationship Id="rId272" Type="http://schemas.openxmlformats.org/officeDocument/2006/relationships/image" Target="cid:bb0725a813" TargetMode="External"/><Relationship Id="rId293" Type="http://schemas.openxmlformats.org/officeDocument/2006/relationships/hyperlink" Target="cid:e43b3fa02" TargetMode="External"/><Relationship Id="rId307" Type="http://schemas.openxmlformats.org/officeDocument/2006/relationships/hyperlink" Target="cid:2722c4b82" TargetMode="External"/><Relationship Id="rId328" Type="http://schemas.openxmlformats.org/officeDocument/2006/relationships/image" Target="cid:88fc8e9d13" TargetMode="External"/><Relationship Id="rId349" Type="http://schemas.openxmlformats.org/officeDocument/2006/relationships/hyperlink" Target="cid:c6d730c32" TargetMode="External"/><Relationship Id="rId88" Type="http://schemas.openxmlformats.org/officeDocument/2006/relationships/image" Target="cid:3c6ac21013" TargetMode="External"/><Relationship Id="rId111" Type="http://schemas.openxmlformats.org/officeDocument/2006/relationships/hyperlink" Target="cid:93cf0fcb2" TargetMode="External"/><Relationship Id="rId132" Type="http://schemas.openxmlformats.org/officeDocument/2006/relationships/image" Target="cid:c246516c13" TargetMode="External"/><Relationship Id="rId153" Type="http://schemas.openxmlformats.org/officeDocument/2006/relationships/hyperlink" Target="cid:ed7946d52" TargetMode="External"/><Relationship Id="rId174" Type="http://schemas.openxmlformats.org/officeDocument/2006/relationships/image" Target="cid:2421fe4c13" TargetMode="External"/><Relationship Id="rId195" Type="http://schemas.openxmlformats.org/officeDocument/2006/relationships/hyperlink" Target="cid:957136152" TargetMode="External"/><Relationship Id="rId209" Type="http://schemas.openxmlformats.org/officeDocument/2006/relationships/hyperlink" Target="cid:be9a3ec22" TargetMode="External"/><Relationship Id="rId360" Type="http://schemas.openxmlformats.org/officeDocument/2006/relationships/image" Target="cid:9d9114313" TargetMode="External"/><Relationship Id="rId381" Type="http://schemas.openxmlformats.org/officeDocument/2006/relationships/hyperlink" Target="cid:b9568b732" TargetMode="External"/><Relationship Id="rId220" Type="http://schemas.openxmlformats.org/officeDocument/2006/relationships/image" Target="cid:e2b490ca13" TargetMode="External"/><Relationship Id="rId241" Type="http://schemas.openxmlformats.org/officeDocument/2006/relationships/hyperlink" Target="cid:2accc0ce2" TargetMode="External"/><Relationship Id="rId15" Type="http://schemas.openxmlformats.org/officeDocument/2006/relationships/hyperlink" Target="cid:7dde59952" TargetMode="External"/><Relationship Id="rId36" Type="http://schemas.openxmlformats.org/officeDocument/2006/relationships/image" Target="cid:bbb2dea413" TargetMode="External"/><Relationship Id="rId57" Type="http://schemas.openxmlformats.org/officeDocument/2006/relationships/hyperlink" Target="cid:eca839e52" TargetMode="External"/><Relationship Id="rId262" Type="http://schemas.openxmlformats.org/officeDocument/2006/relationships/image" Target="cid:7804083513" TargetMode="External"/><Relationship Id="rId283" Type="http://schemas.openxmlformats.org/officeDocument/2006/relationships/hyperlink" Target="cid:d51f220c2" TargetMode="External"/><Relationship Id="rId318" Type="http://schemas.openxmlformats.org/officeDocument/2006/relationships/image" Target="cid:5588ec7013" TargetMode="External"/><Relationship Id="rId339" Type="http://schemas.openxmlformats.org/officeDocument/2006/relationships/hyperlink" Target="cid:ad0a8bb92" TargetMode="External"/><Relationship Id="rId78" Type="http://schemas.openxmlformats.org/officeDocument/2006/relationships/image" Target="cid:27d3d8c413" TargetMode="External"/><Relationship Id="rId99" Type="http://schemas.openxmlformats.org/officeDocument/2006/relationships/hyperlink" Target="cid:6fdc68d82" TargetMode="External"/><Relationship Id="rId101" Type="http://schemas.openxmlformats.org/officeDocument/2006/relationships/hyperlink" Target="cid:750aa1bc2" TargetMode="External"/><Relationship Id="rId122" Type="http://schemas.openxmlformats.org/officeDocument/2006/relationships/image" Target="cid:a88b2fa613" TargetMode="External"/><Relationship Id="rId143" Type="http://schemas.openxmlformats.org/officeDocument/2006/relationships/hyperlink" Target="cid:e2636a2d2" TargetMode="External"/><Relationship Id="rId164" Type="http://schemas.openxmlformats.org/officeDocument/2006/relationships/image" Target="cid:a6fd2fd13" TargetMode="External"/><Relationship Id="rId185" Type="http://schemas.openxmlformats.org/officeDocument/2006/relationships/hyperlink" Target="cid:531d4de22" TargetMode="External"/><Relationship Id="rId350" Type="http://schemas.openxmlformats.org/officeDocument/2006/relationships/image" Target="cid:c6d730e813" TargetMode="External"/><Relationship Id="rId371" Type="http://schemas.openxmlformats.org/officeDocument/2006/relationships/hyperlink" Target="cid:4276af462" TargetMode="External"/><Relationship Id="rId406" Type="http://schemas.openxmlformats.org/officeDocument/2006/relationships/image" Target="cid:490c124213" TargetMode="External"/><Relationship Id="rId9" Type="http://schemas.openxmlformats.org/officeDocument/2006/relationships/hyperlink" Target="cid:739529052" TargetMode="External"/><Relationship Id="rId210" Type="http://schemas.openxmlformats.org/officeDocument/2006/relationships/image" Target="cid:be9a3ee813" TargetMode="External"/><Relationship Id="rId392" Type="http://schemas.openxmlformats.org/officeDocument/2006/relationships/image" Target="cid:ee5f6213" TargetMode="External"/><Relationship Id="rId26" Type="http://schemas.openxmlformats.org/officeDocument/2006/relationships/image" Target="cid:97aae13713" TargetMode="External"/><Relationship Id="rId231" Type="http://schemas.openxmlformats.org/officeDocument/2006/relationships/hyperlink" Target="cid:7e6335b2" TargetMode="External"/><Relationship Id="rId252" Type="http://schemas.openxmlformats.org/officeDocument/2006/relationships/image" Target="cid:53f9d4e613" TargetMode="External"/><Relationship Id="rId273" Type="http://schemas.openxmlformats.org/officeDocument/2006/relationships/hyperlink" Target="cid:bb0832652" TargetMode="External"/><Relationship Id="rId294" Type="http://schemas.openxmlformats.org/officeDocument/2006/relationships/image" Target="cid:e43b3fc913" TargetMode="External"/><Relationship Id="rId308" Type="http://schemas.openxmlformats.org/officeDocument/2006/relationships/image" Target="cid:2722c4e513" TargetMode="External"/><Relationship Id="rId329" Type="http://schemas.openxmlformats.org/officeDocument/2006/relationships/hyperlink" Target="cid:89df9e5f2" TargetMode="External"/><Relationship Id="rId47" Type="http://schemas.openxmlformats.org/officeDocument/2006/relationships/hyperlink" Target="cid:d0b588612" TargetMode="External"/><Relationship Id="rId68" Type="http://schemas.openxmlformats.org/officeDocument/2006/relationships/image" Target="cid:392276913" TargetMode="External"/><Relationship Id="rId89" Type="http://schemas.openxmlformats.org/officeDocument/2006/relationships/hyperlink" Target="cid:3c6fa8862" TargetMode="External"/><Relationship Id="rId112" Type="http://schemas.openxmlformats.org/officeDocument/2006/relationships/image" Target="cid:93cf0ff613" TargetMode="External"/><Relationship Id="rId133" Type="http://schemas.openxmlformats.org/officeDocument/2006/relationships/hyperlink" Target="cid:c8af4ef42" TargetMode="External"/><Relationship Id="rId154" Type="http://schemas.openxmlformats.org/officeDocument/2006/relationships/image" Target="cid:ed79471e13" TargetMode="External"/><Relationship Id="rId175" Type="http://schemas.openxmlformats.org/officeDocument/2006/relationships/hyperlink" Target="cid:2a30eb842" TargetMode="External"/><Relationship Id="rId340" Type="http://schemas.openxmlformats.org/officeDocument/2006/relationships/image" Target="cid:ad0a8bdd13" TargetMode="External"/><Relationship Id="rId361" Type="http://schemas.openxmlformats.org/officeDocument/2006/relationships/hyperlink" Target="cid:193e37d42" TargetMode="External"/><Relationship Id="rId196" Type="http://schemas.openxmlformats.org/officeDocument/2006/relationships/image" Target="cid:9571363a13" TargetMode="External"/><Relationship Id="rId200" Type="http://schemas.openxmlformats.org/officeDocument/2006/relationships/image" Target="cid:9fc12dfe13" TargetMode="External"/><Relationship Id="rId382" Type="http://schemas.openxmlformats.org/officeDocument/2006/relationships/image" Target="cid:b9568b9c13" TargetMode="External"/><Relationship Id="rId16" Type="http://schemas.openxmlformats.org/officeDocument/2006/relationships/image" Target="cid:7dde59d613" TargetMode="External"/><Relationship Id="rId221" Type="http://schemas.openxmlformats.org/officeDocument/2006/relationships/hyperlink" Target="cid:e7d8c59b2" TargetMode="External"/><Relationship Id="rId242" Type="http://schemas.openxmlformats.org/officeDocument/2006/relationships/image" Target="cid:2accc0ec13" TargetMode="External"/><Relationship Id="rId263" Type="http://schemas.openxmlformats.org/officeDocument/2006/relationships/hyperlink" Target="cid:7d2b2ff72" TargetMode="External"/><Relationship Id="rId284" Type="http://schemas.openxmlformats.org/officeDocument/2006/relationships/image" Target="cid:d51f223613" TargetMode="External"/><Relationship Id="rId319" Type="http://schemas.openxmlformats.org/officeDocument/2006/relationships/hyperlink" Target="cid:64f5efd42" TargetMode="External"/><Relationship Id="rId37" Type="http://schemas.openxmlformats.org/officeDocument/2006/relationships/hyperlink" Target="cid:bbb631c12" TargetMode="External"/><Relationship Id="rId58" Type="http://schemas.openxmlformats.org/officeDocument/2006/relationships/image" Target="cid:eca83a0c13" TargetMode="External"/><Relationship Id="rId79" Type="http://schemas.openxmlformats.org/officeDocument/2006/relationships/hyperlink" Target="cid:27d58f5e2" TargetMode="External"/><Relationship Id="rId102" Type="http://schemas.openxmlformats.org/officeDocument/2006/relationships/image" Target="cid:750aa1e013" TargetMode="External"/><Relationship Id="rId123" Type="http://schemas.openxmlformats.org/officeDocument/2006/relationships/hyperlink" Target="cid:b896ad462" TargetMode="External"/><Relationship Id="rId144" Type="http://schemas.openxmlformats.org/officeDocument/2006/relationships/image" Target="cid:e2636a6713" TargetMode="External"/><Relationship Id="rId330" Type="http://schemas.openxmlformats.org/officeDocument/2006/relationships/image" Target="cid:89dfa1d413" TargetMode="External"/><Relationship Id="rId90" Type="http://schemas.openxmlformats.org/officeDocument/2006/relationships/image" Target="cid:3c6fa8b013" TargetMode="External"/><Relationship Id="rId165" Type="http://schemas.openxmlformats.org/officeDocument/2006/relationships/hyperlink" Target="cid:a9baa6a2" TargetMode="External"/><Relationship Id="rId186" Type="http://schemas.openxmlformats.org/officeDocument/2006/relationships/image" Target="cid:531d4e0813" TargetMode="External"/><Relationship Id="rId351" Type="http://schemas.openxmlformats.org/officeDocument/2006/relationships/hyperlink" Target="cid:cd2d50872" TargetMode="External"/><Relationship Id="rId372" Type="http://schemas.openxmlformats.org/officeDocument/2006/relationships/image" Target="cid:4276af6213" TargetMode="External"/><Relationship Id="rId393" Type="http://schemas.openxmlformats.org/officeDocument/2006/relationships/hyperlink" Target="cid:158324d72" TargetMode="External"/><Relationship Id="rId407" Type="http://schemas.openxmlformats.org/officeDocument/2006/relationships/hyperlink" Target="cid:4e312da52" TargetMode="External"/><Relationship Id="rId211" Type="http://schemas.openxmlformats.org/officeDocument/2006/relationships/hyperlink" Target="cid:c607a7f12" TargetMode="External"/><Relationship Id="rId232" Type="http://schemas.openxmlformats.org/officeDocument/2006/relationships/image" Target="cid:7e6338613" TargetMode="External"/><Relationship Id="rId253" Type="http://schemas.openxmlformats.org/officeDocument/2006/relationships/hyperlink" Target="cid:592330e12" TargetMode="External"/><Relationship Id="rId274" Type="http://schemas.openxmlformats.org/officeDocument/2006/relationships/image" Target="cid:bb08328813" TargetMode="External"/><Relationship Id="rId295" Type="http://schemas.openxmlformats.org/officeDocument/2006/relationships/hyperlink" Target="cid:ea6dd0602" TargetMode="External"/><Relationship Id="rId309" Type="http://schemas.openxmlformats.org/officeDocument/2006/relationships/hyperlink" Target="cid:2c4721fe2" TargetMode="External"/><Relationship Id="rId27" Type="http://schemas.openxmlformats.org/officeDocument/2006/relationships/hyperlink" Target="cid:9cc12f202" TargetMode="External"/><Relationship Id="rId48" Type="http://schemas.openxmlformats.org/officeDocument/2006/relationships/image" Target="cid:d0b5888713" TargetMode="External"/><Relationship Id="rId69" Type="http://schemas.openxmlformats.org/officeDocument/2006/relationships/hyperlink" Target="cid:e0ef2af2" TargetMode="External"/><Relationship Id="rId113" Type="http://schemas.openxmlformats.org/officeDocument/2006/relationships/hyperlink" Target="cid:93d06cfe2" TargetMode="External"/><Relationship Id="rId134" Type="http://schemas.openxmlformats.org/officeDocument/2006/relationships/image" Target="cid:c8af4f1913" TargetMode="External"/><Relationship Id="rId320" Type="http://schemas.openxmlformats.org/officeDocument/2006/relationships/image" Target="cid:64f5effa13" TargetMode="External"/><Relationship Id="rId80" Type="http://schemas.openxmlformats.org/officeDocument/2006/relationships/image" Target="cid:27d58f7c13" TargetMode="External"/><Relationship Id="rId155" Type="http://schemas.openxmlformats.org/officeDocument/2006/relationships/hyperlink" Target="cid:f09b1ba62" TargetMode="External"/><Relationship Id="rId176" Type="http://schemas.openxmlformats.org/officeDocument/2006/relationships/image" Target="cid:2a30ebbf13" TargetMode="External"/><Relationship Id="rId197" Type="http://schemas.openxmlformats.org/officeDocument/2006/relationships/hyperlink" Target="cid:9a94d6742" TargetMode="External"/><Relationship Id="rId341" Type="http://schemas.openxmlformats.org/officeDocument/2006/relationships/hyperlink" Target="cid:b23869842" TargetMode="External"/><Relationship Id="rId362" Type="http://schemas.openxmlformats.org/officeDocument/2006/relationships/image" Target="cid:193e37f713" TargetMode="External"/><Relationship Id="rId383" Type="http://schemas.openxmlformats.org/officeDocument/2006/relationships/hyperlink" Target="cid:cd6ed5c92" TargetMode="External"/><Relationship Id="rId201" Type="http://schemas.openxmlformats.org/officeDocument/2006/relationships/hyperlink" Target="cid:a60cac882" TargetMode="External"/><Relationship Id="rId222" Type="http://schemas.openxmlformats.org/officeDocument/2006/relationships/image" Target="cid:e7d8c5be13" TargetMode="External"/><Relationship Id="rId243" Type="http://schemas.openxmlformats.org/officeDocument/2006/relationships/hyperlink" Target="cid:2fee70f82" TargetMode="External"/><Relationship Id="rId264" Type="http://schemas.openxmlformats.org/officeDocument/2006/relationships/image" Target="cid:7d2b301d13" TargetMode="External"/><Relationship Id="rId285" Type="http://schemas.openxmlformats.org/officeDocument/2006/relationships/hyperlink" Target="cid:d9df1e0c2" TargetMode="External"/><Relationship Id="rId17" Type="http://schemas.openxmlformats.org/officeDocument/2006/relationships/hyperlink" Target="cid:883802342" TargetMode="External"/><Relationship Id="rId38" Type="http://schemas.openxmlformats.org/officeDocument/2006/relationships/image" Target="cid:bbb631eb13" TargetMode="External"/><Relationship Id="rId59" Type="http://schemas.openxmlformats.org/officeDocument/2006/relationships/hyperlink" Target="cid:ef30262e2" TargetMode="External"/><Relationship Id="rId103" Type="http://schemas.openxmlformats.org/officeDocument/2006/relationships/hyperlink" Target="cid:7a31edb12" TargetMode="External"/><Relationship Id="rId124" Type="http://schemas.openxmlformats.org/officeDocument/2006/relationships/image" Target="cid:b896ad6d13" TargetMode="External"/><Relationship Id="rId310" Type="http://schemas.openxmlformats.org/officeDocument/2006/relationships/image" Target="cid:2c47223813" TargetMode="External"/><Relationship Id="rId70" Type="http://schemas.openxmlformats.org/officeDocument/2006/relationships/image" Target="cid:e0ef2d213" TargetMode="External"/><Relationship Id="rId91" Type="http://schemas.openxmlformats.org/officeDocument/2006/relationships/hyperlink" Target="cid:4babe7622" TargetMode="External"/><Relationship Id="rId145" Type="http://schemas.openxmlformats.org/officeDocument/2006/relationships/hyperlink" Target="cid:e293c4ee2" TargetMode="External"/><Relationship Id="rId166" Type="http://schemas.openxmlformats.org/officeDocument/2006/relationships/image" Target="cid:a9baa8e13" TargetMode="External"/><Relationship Id="rId187" Type="http://schemas.openxmlformats.org/officeDocument/2006/relationships/hyperlink" Target="cid:579a7efa2" TargetMode="External"/><Relationship Id="rId331" Type="http://schemas.openxmlformats.org/officeDocument/2006/relationships/hyperlink" Target="cid:8e511c9c2" TargetMode="External"/><Relationship Id="rId352" Type="http://schemas.openxmlformats.org/officeDocument/2006/relationships/image" Target="cid:cd2d50ae13" TargetMode="External"/><Relationship Id="rId373" Type="http://schemas.openxmlformats.org/officeDocument/2006/relationships/hyperlink" Target="cid:488d1aa72" TargetMode="External"/><Relationship Id="rId394" Type="http://schemas.openxmlformats.org/officeDocument/2006/relationships/image" Target="cid:1583250013" TargetMode="External"/><Relationship Id="rId408" Type="http://schemas.openxmlformats.org/officeDocument/2006/relationships/image" Target="cid:4e312dcc13" TargetMode="External"/><Relationship Id="rId1" Type="http://schemas.openxmlformats.org/officeDocument/2006/relationships/image" Target="../media/image1.jpeg"/><Relationship Id="rId212" Type="http://schemas.openxmlformats.org/officeDocument/2006/relationships/image" Target="cid:c607a81c13" TargetMode="External"/><Relationship Id="rId233" Type="http://schemas.openxmlformats.org/officeDocument/2006/relationships/hyperlink" Target="cid:bf349ae2" TargetMode="External"/><Relationship Id="rId254" Type="http://schemas.openxmlformats.org/officeDocument/2006/relationships/image" Target="cid:5923310913" TargetMode="External"/><Relationship Id="rId28" Type="http://schemas.openxmlformats.org/officeDocument/2006/relationships/image" Target="cid:9cc12f6e13" TargetMode="External"/><Relationship Id="rId49" Type="http://schemas.openxmlformats.org/officeDocument/2006/relationships/hyperlink" Target="cid:dfd4543e2" TargetMode="External"/><Relationship Id="rId114" Type="http://schemas.openxmlformats.org/officeDocument/2006/relationships/image" Target="cid:93d06d3013" TargetMode="External"/><Relationship Id="rId275" Type="http://schemas.openxmlformats.org/officeDocument/2006/relationships/hyperlink" Target="cid:bb0a5c3f2" TargetMode="External"/><Relationship Id="rId296" Type="http://schemas.openxmlformats.org/officeDocument/2006/relationships/image" Target="cid:ea6dd08913" TargetMode="External"/><Relationship Id="rId300" Type="http://schemas.openxmlformats.org/officeDocument/2006/relationships/image" Target="cid:fe112e9913" TargetMode="External"/><Relationship Id="rId60" Type="http://schemas.openxmlformats.org/officeDocument/2006/relationships/image" Target="cid:ef30265413" TargetMode="External"/><Relationship Id="rId81" Type="http://schemas.openxmlformats.org/officeDocument/2006/relationships/hyperlink" Target="cid:27d6fdf22" TargetMode="External"/><Relationship Id="rId135" Type="http://schemas.openxmlformats.org/officeDocument/2006/relationships/hyperlink" Target="cid:dc1f67392" TargetMode="External"/><Relationship Id="rId156" Type="http://schemas.openxmlformats.org/officeDocument/2006/relationships/image" Target="cid:f09b1bd013" TargetMode="External"/><Relationship Id="rId177" Type="http://schemas.openxmlformats.org/officeDocument/2006/relationships/hyperlink" Target="cid:2e6f58082" TargetMode="External"/><Relationship Id="rId198" Type="http://schemas.openxmlformats.org/officeDocument/2006/relationships/image" Target="cid:9a94d69913" TargetMode="External"/><Relationship Id="rId321" Type="http://schemas.openxmlformats.org/officeDocument/2006/relationships/hyperlink" Target="cid:7569af3a2" TargetMode="External"/><Relationship Id="rId342" Type="http://schemas.openxmlformats.org/officeDocument/2006/relationships/image" Target="cid:b23869a713" TargetMode="External"/><Relationship Id="rId363" Type="http://schemas.openxmlformats.org/officeDocument/2006/relationships/hyperlink" Target="cid:1e6ccfd42" TargetMode="External"/><Relationship Id="rId384" Type="http://schemas.openxmlformats.org/officeDocument/2006/relationships/image" Target="cid:cd6ed5f013" TargetMode="External"/><Relationship Id="rId202" Type="http://schemas.openxmlformats.org/officeDocument/2006/relationships/image" Target="cid:a60cacae13" TargetMode="External"/><Relationship Id="rId223" Type="http://schemas.openxmlformats.org/officeDocument/2006/relationships/hyperlink" Target="cid:ed01ac172" TargetMode="External"/><Relationship Id="rId244" Type="http://schemas.openxmlformats.org/officeDocument/2006/relationships/image" Target="cid:2fee711c13" TargetMode="External"/><Relationship Id="rId18" Type="http://schemas.openxmlformats.org/officeDocument/2006/relationships/image" Target="cid:8838026613" TargetMode="External"/><Relationship Id="rId39" Type="http://schemas.openxmlformats.org/officeDocument/2006/relationships/hyperlink" Target="cid:bbbaca6d2" TargetMode="External"/><Relationship Id="rId265" Type="http://schemas.openxmlformats.org/officeDocument/2006/relationships/hyperlink" Target="cid:8c9b56672" TargetMode="External"/><Relationship Id="rId286" Type="http://schemas.openxmlformats.org/officeDocument/2006/relationships/image" Target="cid:d9df1e3413" TargetMode="External"/><Relationship Id="rId50" Type="http://schemas.openxmlformats.org/officeDocument/2006/relationships/image" Target="cid:dfd4546613" TargetMode="External"/><Relationship Id="rId104" Type="http://schemas.openxmlformats.org/officeDocument/2006/relationships/image" Target="cid:7a31edd613" TargetMode="External"/><Relationship Id="rId125" Type="http://schemas.openxmlformats.org/officeDocument/2006/relationships/hyperlink" Target="cid:b8993a7d2" TargetMode="External"/><Relationship Id="rId146" Type="http://schemas.openxmlformats.org/officeDocument/2006/relationships/image" Target="cid:e293c51913" TargetMode="External"/><Relationship Id="rId167" Type="http://schemas.openxmlformats.org/officeDocument/2006/relationships/hyperlink" Target="cid:fa4c65f2" TargetMode="External"/><Relationship Id="rId188" Type="http://schemas.openxmlformats.org/officeDocument/2006/relationships/image" Target="cid:579a7f2113" TargetMode="External"/><Relationship Id="rId311" Type="http://schemas.openxmlformats.org/officeDocument/2006/relationships/hyperlink" Target="cid:3176d9812" TargetMode="External"/><Relationship Id="rId332" Type="http://schemas.openxmlformats.org/officeDocument/2006/relationships/image" Target="cid:8e511cc513" TargetMode="External"/><Relationship Id="rId353" Type="http://schemas.openxmlformats.org/officeDocument/2006/relationships/hyperlink" Target="cid:d12328e62" TargetMode="External"/><Relationship Id="rId374" Type="http://schemas.openxmlformats.org/officeDocument/2006/relationships/image" Target="cid:488d1ad013" TargetMode="External"/><Relationship Id="rId395" Type="http://schemas.openxmlformats.org/officeDocument/2006/relationships/hyperlink" Target="cid:1aa77f3c2" TargetMode="External"/><Relationship Id="rId409" Type="http://schemas.openxmlformats.org/officeDocument/2006/relationships/hyperlink" Target="cid:5da2d36c2" TargetMode="External"/><Relationship Id="rId71" Type="http://schemas.openxmlformats.org/officeDocument/2006/relationships/hyperlink" Target="cid:e111a162" TargetMode="External"/><Relationship Id="rId92" Type="http://schemas.openxmlformats.org/officeDocument/2006/relationships/image" Target="cid:4babe7a413" TargetMode="External"/><Relationship Id="rId213" Type="http://schemas.openxmlformats.org/officeDocument/2006/relationships/hyperlink" Target="cid:c8f5e1192" TargetMode="External"/><Relationship Id="rId234" Type="http://schemas.openxmlformats.org/officeDocument/2006/relationships/image" Target="cid:bf349d213" TargetMode="External"/><Relationship Id="rId2" Type="http://schemas.openxmlformats.org/officeDocument/2006/relationships/hyperlink" Target="cid:650096c02" TargetMode="External"/><Relationship Id="rId29" Type="http://schemas.openxmlformats.org/officeDocument/2006/relationships/hyperlink" Target="cid:a1ed1ff62" TargetMode="External"/><Relationship Id="rId255" Type="http://schemas.openxmlformats.org/officeDocument/2006/relationships/hyperlink" Target="cid:688eac6f2" TargetMode="External"/><Relationship Id="rId276" Type="http://schemas.openxmlformats.org/officeDocument/2006/relationships/image" Target="cid:bb0a5c6213" TargetMode="External"/><Relationship Id="rId297" Type="http://schemas.openxmlformats.org/officeDocument/2006/relationships/hyperlink" Target="cid:f8f29c962" TargetMode="External"/><Relationship Id="rId40" Type="http://schemas.openxmlformats.org/officeDocument/2006/relationships/image" Target="cid:bbbaca8f13" TargetMode="External"/><Relationship Id="rId115" Type="http://schemas.openxmlformats.org/officeDocument/2006/relationships/hyperlink" Target="cid:9917342c2" TargetMode="External"/><Relationship Id="rId136" Type="http://schemas.openxmlformats.org/officeDocument/2006/relationships/image" Target="cid:dc1f676113" TargetMode="External"/><Relationship Id="rId157" Type="http://schemas.openxmlformats.org/officeDocument/2006/relationships/hyperlink" Target="cid:1427462" TargetMode="External"/><Relationship Id="rId178" Type="http://schemas.openxmlformats.org/officeDocument/2006/relationships/image" Target="cid:2e6f582e13" TargetMode="External"/><Relationship Id="rId301" Type="http://schemas.openxmlformats.org/officeDocument/2006/relationships/hyperlink" Target="cid:41f08f92" TargetMode="External"/><Relationship Id="rId322" Type="http://schemas.openxmlformats.org/officeDocument/2006/relationships/image" Target="cid:7569af6313" TargetMode="External"/><Relationship Id="rId343" Type="http://schemas.openxmlformats.org/officeDocument/2006/relationships/hyperlink" Target="cid:b85e622f2" TargetMode="External"/><Relationship Id="rId364" Type="http://schemas.openxmlformats.org/officeDocument/2006/relationships/image" Target="cid:1e6ccffa13" TargetMode="External"/><Relationship Id="rId61" Type="http://schemas.openxmlformats.org/officeDocument/2006/relationships/hyperlink" Target="cid:f456201d2" TargetMode="External"/><Relationship Id="rId82" Type="http://schemas.openxmlformats.org/officeDocument/2006/relationships/image" Target="cid:27d6fe1a13" TargetMode="External"/><Relationship Id="rId199" Type="http://schemas.openxmlformats.org/officeDocument/2006/relationships/hyperlink" Target="cid:9fc12dd62" TargetMode="External"/><Relationship Id="rId203" Type="http://schemas.openxmlformats.org/officeDocument/2006/relationships/hyperlink" Target="cid:aad101cc2" TargetMode="External"/><Relationship Id="rId385" Type="http://schemas.openxmlformats.org/officeDocument/2006/relationships/hyperlink" Target="cid:d80d7c5e2" TargetMode="External"/><Relationship Id="rId19" Type="http://schemas.openxmlformats.org/officeDocument/2006/relationships/hyperlink" Target="cid:883d552c2" TargetMode="External"/><Relationship Id="rId224" Type="http://schemas.openxmlformats.org/officeDocument/2006/relationships/image" Target="cid:ed01ac3f13" TargetMode="External"/><Relationship Id="rId245" Type="http://schemas.openxmlformats.org/officeDocument/2006/relationships/hyperlink" Target="cid:451c38c72" TargetMode="External"/><Relationship Id="rId266" Type="http://schemas.openxmlformats.org/officeDocument/2006/relationships/image" Target="cid:8c9b568c13" TargetMode="External"/><Relationship Id="rId287" Type="http://schemas.openxmlformats.org/officeDocument/2006/relationships/hyperlink" Target="cid:da32c0802" TargetMode="External"/><Relationship Id="rId410" Type="http://schemas.openxmlformats.org/officeDocument/2006/relationships/image" Target="cid:5da2d39113" TargetMode="External"/><Relationship Id="rId30" Type="http://schemas.openxmlformats.org/officeDocument/2006/relationships/image" Target="cid:a1ed202213" TargetMode="External"/><Relationship Id="rId105" Type="http://schemas.openxmlformats.org/officeDocument/2006/relationships/hyperlink" Target="cid:7f5152d02" TargetMode="External"/><Relationship Id="rId126" Type="http://schemas.openxmlformats.org/officeDocument/2006/relationships/image" Target="cid:b8993aa413" TargetMode="External"/><Relationship Id="rId147" Type="http://schemas.openxmlformats.org/officeDocument/2006/relationships/hyperlink" Target="cid:e39a52552" TargetMode="External"/><Relationship Id="rId168" Type="http://schemas.openxmlformats.org/officeDocument/2006/relationships/image" Target="cid:fa4c68513" TargetMode="External"/><Relationship Id="rId312" Type="http://schemas.openxmlformats.org/officeDocument/2006/relationships/image" Target="cid:3176d9a713" TargetMode="External"/><Relationship Id="rId333" Type="http://schemas.openxmlformats.org/officeDocument/2006/relationships/hyperlink" Target="cid:934e91b52" TargetMode="External"/><Relationship Id="rId354" Type="http://schemas.openxmlformats.org/officeDocument/2006/relationships/image" Target="cid:d123290d13" TargetMode="External"/><Relationship Id="rId51" Type="http://schemas.openxmlformats.org/officeDocument/2006/relationships/hyperlink" Target="cid:dfd5ec9a2" TargetMode="External"/><Relationship Id="rId72" Type="http://schemas.openxmlformats.org/officeDocument/2006/relationships/image" Target="cid:e111a3a13" TargetMode="External"/><Relationship Id="rId93" Type="http://schemas.openxmlformats.org/officeDocument/2006/relationships/hyperlink" Target="cid:4bad0c3a2" TargetMode="External"/><Relationship Id="rId189" Type="http://schemas.openxmlformats.org/officeDocument/2006/relationships/hyperlink" Target="cid:5dbe5bc82" TargetMode="External"/><Relationship Id="rId375" Type="http://schemas.openxmlformats.org/officeDocument/2006/relationships/hyperlink" Target="cid:4cbb713d2" TargetMode="External"/><Relationship Id="rId396" Type="http://schemas.openxmlformats.org/officeDocument/2006/relationships/image" Target="cid:1aa77f6213" TargetMode="External"/><Relationship Id="rId3" Type="http://schemas.openxmlformats.org/officeDocument/2006/relationships/image" Target="cid:650096f013" TargetMode="External"/><Relationship Id="rId214" Type="http://schemas.openxmlformats.org/officeDocument/2006/relationships/image" Target="cid:c8f5e14113" TargetMode="External"/><Relationship Id="rId235" Type="http://schemas.openxmlformats.org/officeDocument/2006/relationships/hyperlink" Target="cid:112842e72" TargetMode="External"/><Relationship Id="rId256" Type="http://schemas.openxmlformats.org/officeDocument/2006/relationships/image" Target="cid:688eac9213" TargetMode="External"/><Relationship Id="rId277" Type="http://schemas.openxmlformats.org/officeDocument/2006/relationships/hyperlink" Target="cid:bbbea9ec2" TargetMode="External"/><Relationship Id="rId298" Type="http://schemas.openxmlformats.org/officeDocument/2006/relationships/image" Target="cid:f8f29cbf13" TargetMode="External"/><Relationship Id="rId400" Type="http://schemas.openxmlformats.org/officeDocument/2006/relationships/image" Target="cid:25d848f913" TargetMode="External"/><Relationship Id="rId116" Type="http://schemas.openxmlformats.org/officeDocument/2006/relationships/image" Target="cid:9917345813" TargetMode="External"/><Relationship Id="rId137" Type="http://schemas.openxmlformats.org/officeDocument/2006/relationships/hyperlink" Target="cid:dc21ce9c2" TargetMode="External"/><Relationship Id="rId158" Type="http://schemas.openxmlformats.org/officeDocument/2006/relationships/image" Target="cid:14277013" TargetMode="External"/><Relationship Id="rId302" Type="http://schemas.openxmlformats.org/officeDocument/2006/relationships/image" Target="cid:41f092313" TargetMode="External"/><Relationship Id="rId323" Type="http://schemas.openxmlformats.org/officeDocument/2006/relationships/hyperlink" Target="cid:756b0cf62" TargetMode="External"/><Relationship Id="rId344" Type="http://schemas.openxmlformats.org/officeDocument/2006/relationships/image" Target="cid:b85e625313" TargetMode="External"/><Relationship Id="rId20" Type="http://schemas.openxmlformats.org/officeDocument/2006/relationships/image" Target="cid:883d555513" TargetMode="External"/><Relationship Id="rId41" Type="http://schemas.openxmlformats.org/officeDocument/2006/relationships/hyperlink" Target="cid:c0d5d5872" TargetMode="External"/><Relationship Id="rId62" Type="http://schemas.openxmlformats.org/officeDocument/2006/relationships/image" Target="cid:f456204213" TargetMode="External"/><Relationship Id="rId83" Type="http://schemas.openxmlformats.org/officeDocument/2006/relationships/hyperlink" Target="cid:2deb17c02" TargetMode="External"/><Relationship Id="rId179" Type="http://schemas.openxmlformats.org/officeDocument/2006/relationships/hyperlink" Target="cid:4307d8b32" TargetMode="External"/><Relationship Id="rId365" Type="http://schemas.openxmlformats.org/officeDocument/2006/relationships/hyperlink" Target="cid:238fd04e2" TargetMode="External"/><Relationship Id="rId386" Type="http://schemas.openxmlformats.org/officeDocument/2006/relationships/image" Target="cid:d80d7c7b13" TargetMode="External"/><Relationship Id="rId190" Type="http://schemas.openxmlformats.org/officeDocument/2006/relationships/image" Target="cid:5dbe5bf513" TargetMode="External"/><Relationship Id="rId204" Type="http://schemas.openxmlformats.org/officeDocument/2006/relationships/image" Target="cid:aad101f313" TargetMode="External"/><Relationship Id="rId225" Type="http://schemas.openxmlformats.org/officeDocument/2006/relationships/hyperlink" Target="cid:fd1fb7c42" TargetMode="External"/><Relationship Id="rId246" Type="http://schemas.openxmlformats.org/officeDocument/2006/relationships/image" Target="cid:451c38e513" TargetMode="External"/><Relationship Id="rId267" Type="http://schemas.openxmlformats.org/officeDocument/2006/relationships/hyperlink" Target="cid:96e6ab7e2" TargetMode="External"/><Relationship Id="rId288" Type="http://schemas.openxmlformats.org/officeDocument/2006/relationships/image" Target="cid:da32c0b013" TargetMode="External"/><Relationship Id="rId411" Type="http://schemas.openxmlformats.org/officeDocument/2006/relationships/hyperlink" Target="cid:62c6de7d2" TargetMode="External"/><Relationship Id="rId106" Type="http://schemas.openxmlformats.org/officeDocument/2006/relationships/image" Target="cid:7f5152f613" TargetMode="External"/><Relationship Id="rId127" Type="http://schemas.openxmlformats.org/officeDocument/2006/relationships/hyperlink" Target="cid:b8b36ac52" TargetMode="External"/><Relationship Id="rId313" Type="http://schemas.openxmlformats.org/officeDocument/2006/relationships/hyperlink" Target="cid:460f5a652" TargetMode="External"/><Relationship Id="rId10" Type="http://schemas.openxmlformats.org/officeDocument/2006/relationships/image" Target="cid:7395293113" TargetMode="External"/><Relationship Id="rId31" Type="http://schemas.openxmlformats.org/officeDocument/2006/relationships/hyperlink" Target="cid:a711f70c2" TargetMode="External"/><Relationship Id="rId52" Type="http://schemas.openxmlformats.org/officeDocument/2006/relationships/image" Target="cid:dfd5ecc813" TargetMode="External"/><Relationship Id="rId73" Type="http://schemas.openxmlformats.org/officeDocument/2006/relationships/hyperlink" Target="cid:1338c5792" TargetMode="External"/><Relationship Id="rId94" Type="http://schemas.openxmlformats.org/officeDocument/2006/relationships/image" Target="cid:4bad0c6813" TargetMode="External"/><Relationship Id="rId148" Type="http://schemas.openxmlformats.org/officeDocument/2006/relationships/image" Target="cid:e39a52ae13" TargetMode="External"/><Relationship Id="rId169" Type="http://schemas.openxmlformats.org/officeDocument/2006/relationships/hyperlink" Target="cid:1600d1d42" TargetMode="External"/><Relationship Id="rId334" Type="http://schemas.openxmlformats.org/officeDocument/2006/relationships/image" Target="cid:934e91da13" TargetMode="External"/><Relationship Id="rId355" Type="http://schemas.openxmlformats.org/officeDocument/2006/relationships/hyperlink" Target="cid:d64e53542" TargetMode="External"/><Relationship Id="rId376" Type="http://schemas.openxmlformats.org/officeDocument/2006/relationships/image" Target="cid:4cbb716013" TargetMode="External"/><Relationship Id="rId397" Type="http://schemas.openxmlformats.org/officeDocument/2006/relationships/hyperlink" Target="cid:1fd500ac2" TargetMode="External"/><Relationship Id="rId4" Type="http://schemas.openxmlformats.org/officeDocument/2006/relationships/image" Target="../media/image2.jpeg"/><Relationship Id="rId180" Type="http://schemas.openxmlformats.org/officeDocument/2006/relationships/image" Target="cid:4307d8dd13" TargetMode="External"/><Relationship Id="rId215" Type="http://schemas.openxmlformats.org/officeDocument/2006/relationships/hyperlink" Target="cid:d85c69912" TargetMode="External"/><Relationship Id="rId236" Type="http://schemas.openxmlformats.org/officeDocument/2006/relationships/image" Target="cid:1128430c13" TargetMode="External"/><Relationship Id="rId257" Type="http://schemas.openxmlformats.org/officeDocument/2006/relationships/hyperlink" Target="cid:72d9e8a72" TargetMode="External"/><Relationship Id="rId278" Type="http://schemas.openxmlformats.org/officeDocument/2006/relationships/image" Target="cid:bbbeaa0e13" TargetMode="External"/><Relationship Id="rId401" Type="http://schemas.openxmlformats.org/officeDocument/2006/relationships/hyperlink" Target="cid:3ec6716d2" TargetMode="External"/><Relationship Id="rId303" Type="http://schemas.openxmlformats.org/officeDocument/2006/relationships/hyperlink" Target="cid:85846372" TargetMode="External"/><Relationship Id="rId42" Type="http://schemas.openxmlformats.org/officeDocument/2006/relationships/image" Target="cid:c0d5d5a813" TargetMode="External"/><Relationship Id="rId84" Type="http://schemas.openxmlformats.org/officeDocument/2006/relationships/image" Target="cid:2deb17eb13" TargetMode="External"/><Relationship Id="rId138" Type="http://schemas.openxmlformats.org/officeDocument/2006/relationships/image" Target="cid:dc21cebf13" TargetMode="External"/><Relationship Id="rId345" Type="http://schemas.openxmlformats.org/officeDocument/2006/relationships/hyperlink" Target="cid:bc84eaec2" TargetMode="External"/><Relationship Id="rId387" Type="http://schemas.openxmlformats.org/officeDocument/2006/relationships/hyperlink" Target="cid:dceb38462" TargetMode="External"/><Relationship Id="rId191" Type="http://schemas.openxmlformats.org/officeDocument/2006/relationships/hyperlink" Target="cid:671668a42" TargetMode="External"/><Relationship Id="rId205" Type="http://schemas.openxmlformats.org/officeDocument/2006/relationships/hyperlink" Target="cid:b45939c82" TargetMode="External"/><Relationship Id="rId247" Type="http://schemas.openxmlformats.org/officeDocument/2006/relationships/hyperlink" Target="cid:49a828292" TargetMode="External"/><Relationship Id="rId412" Type="http://schemas.openxmlformats.org/officeDocument/2006/relationships/image" Target="cid:62c6dea613" TargetMode="External"/><Relationship Id="rId107" Type="http://schemas.openxmlformats.org/officeDocument/2006/relationships/hyperlink" Target="cid:847633e82" TargetMode="External"/><Relationship Id="rId289" Type="http://schemas.openxmlformats.org/officeDocument/2006/relationships/hyperlink" Target="cid:da5389b52" TargetMode="External"/><Relationship Id="rId11" Type="http://schemas.openxmlformats.org/officeDocument/2006/relationships/hyperlink" Target="cid:78be76a62" TargetMode="External"/><Relationship Id="rId53" Type="http://schemas.openxmlformats.org/officeDocument/2006/relationships/hyperlink" Target="cid:e1e57af62" TargetMode="External"/><Relationship Id="rId149" Type="http://schemas.openxmlformats.org/officeDocument/2006/relationships/hyperlink" Target="cid:ea1527af2" TargetMode="External"/><Relationship Id="rId314" Type="http://schemas.openxmlformats.org/officeDocument/2006/relationships/image" Target="cid:460f5a8f13" TargetMode="External"/><Relationship Id="rId356" Type="http://schemas.openxmlformats.org/officeDocument/2006/relationships/image" Target="cid:d64e537713" TargetMode="External"/><Relationship Id="rId398" Type="http://schemas.openxmlformats.org/officeDocument/2006/relationships/image" Target="cid:1fd500d013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" name="Picture 2" descr="cid:650096f013">
          <a:hlinkClick xmlns:r="http://schemas.openxmlformats.org/officeDocument/2006/relationships" r:id="rId2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5" name="Picture 2" descr="cid:738f7e7313">
          <a:hlinkClick xmlns:r="http://schemas.openxmlformats.org/officeDocument/2006/relationships" r:id="rId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6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7" name="Picture 2" descr="cid:7393133f13">
          <a:hlinkClick xmlns:r="http://schemas.openxmlformats.org/officeDocument/2006/relationships" r:id="rId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8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9" name="Picture 2" descr="cid:7395293113">
          <a:hlinkClick xmlns:r="http://schemas.openxmlformats.org/officeDocument/2006/relationships" r:id="rId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0" cstate="print"/>
        <a:srcRect/>
        <a:stretch>
          <a:fillRect/>
        </a:stretch>
      </xdr:blipFill>
      <xdr:spPr bwMode="auto">
        <a:xfrm>
          <a:off x="21516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1" name="Picture 2" descr="cid:78be76ce13">
          <a:hlinkClick xmlns:r="http://schemas.openxmlformats.org/officeDocument/2006/relationships" r:id="rId1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2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3" name="Picture 2" descr="cid:78c0f48013">
          <a:hlinkClick xmlns:r="http://schemas.openxmlformats.org/officeDocument/2006/relationships" r:id="rId1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4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5" name="Picture 2" descr="cid:7dde59d613">
          <a:hlinkClick xmlns:r="http://schemas.openxmlformats.org/officeDocument/2006/relationships" r:id="rId1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6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7" name="Picture 2" descr="cid:8838026613">
          <a:hlinkClick xmlns:r="http://schemas.openxmlformats.org/officeDocument/2006/relationships" r:id="rId1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8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9" name="Picture 2" descr="cid:883d555513">
          <a:hlinkClick xmlns:r="http://schemas.openxmlformats.org/officeDocument/2006/relationships" r:id="rId1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0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1" name="Picture 2" descr="cid:97a5ff3513">
          <a:hlinkClick xmlns:r="http://schemas.openxmlformats.org/officeDocument/2006/relationships" r:id="rId2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2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3" name="Picture 2" descr="cid:97a883f913">
          <a:hlinkClick xmlns:r="http://schemas.openxmlformats.org/officeDocument/2006/relationships" r:id="rId2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4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5" name="Picture 2" descr="cid:97aae13713">
          <a:hlinkClick xmlns:r="http://schemas.openxmlformats.org/officeDocument/2006/relationships" r:id="rId2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6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7" name="Picture 2" descr="cid:9cc12f6e13">
          <a:hlinkClick xmlns:r="http://schemas.openxmlformats.org/officeDocument/2006/relationships" r:id="rId2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8" cstate="print"/>
        <a:srcRect/>
        <a:stretch>
          <a:fillRect/>
        </a:stretch>
      </xdr:blipFill>
      <xdr:spPr bwMode="auto">
        <a:xfrm>
          <a:off x="218408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9" name="Picture 2" descr="cid:a1ed202213">
          <a:hlinkClick xmlns:r="http://schemas.openxmlformats.org/officeDocument/2006/relationships" r:id="rId2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0" cstate="print"/>
        <a:srcRect/>
        <a:stretch>
          <a:fillRect/>
        </a:stretch>
      </xdr:blipFill>
      <xdr:spPr bwMode="auto">
        <a:xfrm>
          <a:off x="218408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1" name="Picture 2" descr="cid:a711f73213">
          <a:hlinkClick xmlns:r="http://schemas.openxmlformats.org/officeDocument/2006/relationships" r:id="rId3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2" cstate="print"/>
        <a:srcRect/>
        <a:stretch>
          <a:fillRect/>
        </a:stretch>
      </xdr:blipFill>
      <xdr:spPr bwMode="auto">
        <a:xfrm>
          <a:off x="218408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3" name="Picture 2" descr="cid:ac87b7df13">
          <a:hlinkClick xmlns:r="http://schemas.openxmlformats.org/officeDocument/2006/relationships" r:id="rId3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4" cstate="print"/>
        <a:srcRect/>
        <a:stretch>
          <a:fillRect/>
        </a:stretch>
      </xdr:blipFill>
      <xdr:spPr bwMode="auto">
        <a:xfrm>
          <a:off x="218408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5" name="Picture 2" descr="cid:bbb2dea413">
          <a:hlinkClick xmlns:r="http://schemas.openxmlformats.org/officeDocument/2006/relationships" r:id="rId3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6" cstate="print"/>
        <a:srcRect/>
        <a:stretch>
          <a:fillRect/>
        </a:stretch>
      </xdr:blipFill>
      <xdr:spPr bwMode="auto">
        <a:xfrm>
          <a:off x="218408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7" name="Picture 2" descr="cid:bbb631eb13">
          <a:hlinkClick xmlns:r="http://schemas.openxmlformats.org/officeDocument/2006/relationships" r:id="rId3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8" cstate="print"/>
        <a:srcRect/>
        <a:stretch>
          <a:fillRect/>
        </a:stretch>
      </xdr:blipFill>
      <xdr:spPr bwMode="auto">
        <a:xfrm>
          <a:off x="218408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9" name="Picture 2" descr="cid:bbbaca8f13">
          <a:hlinkClick xmlns:r="http://schemas.openxmlformats.org/officeDocument/2006/relationships" r:id="rId3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0" cstate="print"/>
        <a:srcRect/>
        <a:stretch>
          <a:fillRect/>
        </a:stretch>
      </xdr:blipFill>
      <xdr:spPr bwMode="auto">
        <a:xfrm>
          <a:off x="218408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1" name="Picture 2" descr="cid:c0d5d5a813">
          <a:hlinkClick xmlns:r="http://schemas.openxmlformats.org/officeDocument/2006/relationships" r:id="rId4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2" cstate="print"/>
        <a:srcRect/>
        <a:stretch>
          <a:fillRect/>
        </a:stretch>
      </xdr:blipFill>
      <xdr:spPr bwMode="auto">
        <a:xfrm>
          <a:off x="218408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3" name="Picture 2" descr="cid:c5fc194a13">
          <a:hlinkClick xmlns:r="http://schemas.openxmlformats.org/officeDocument/2006/relationships" r:id="rId4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4" cstate="print"/>
        <a:srcRect/>
        <a:stretch>
          <a:fillRect/>
        </a:stretch>
      </xdr:blipFill>
      <xdr:spPr bwMode="auto">
        <a:xfrm>
          <a:off x="218408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5" name="Picture 2" descr="cid:cb1fd4e013">
          <a:hlinkClick xmlns:r="http://schemas.openxmlformats.org/officeDocument/2006/relationships" r:id="rId4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6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7" name="Picture 2" descr="cid:d0b5888713">
          <a:hlinkClick xmlns:r="http://schemas.openxmlformats.org/officeDocument/2006/relationships" r:id="rId4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8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9" name="Picture 2" descr="cid:dfd4546613">
          <a:hlinkClick xmlns:r="http://schemas.openxmlformats.org/officeDocument/2006/relationships" r:id="rId4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0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5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51" name="Picture 2" descr="cid:dfd5ecc813">
          <a:hlinkClick xmlns:r="http://schemas.openxmlformats.org/officeDocument/2006/relationships" r:id="rId5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2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5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53" name="Picture 2" descr="cid:e1e57b1713">
          <a:hlinkClick xmlns:r="http://schemas.openxmlformats.org/officeDocument/2006/relationships" r:id="rId5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4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5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55" name="Picture 2" descr="cid:e76dc9a413">
          <a:hlinkClick xmlns:r="http://schemas.openxmlformats.org/officeDocument/2006/relationships" r:id="rId5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6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5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57" name="Picture 2" descr="cid:eca83a0c13">
          <a:hlinkClick xmlns:r="http://schemas.openxmlformats.org/officeDocument/2006/relationships" r:id="rId5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8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5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59" name="Picture 2" descr="cid:ef30265413">
          <a:hlinkClick xmlns:r="http://schemas.openxmlformats.org/officeDocument/2006/relationships" r:id="rId5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60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6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61" name="Picture 2" descr="cid:f456204213">
          <a:hlinkClick xmlns:r="http://schemas.openxmlformats.org/officeDocument/2006/relationships" r:id="rId6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62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6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63" name="Picture 2" descr="cid:38d18d213">
          <a:hlinkClick xmlns:r="http://schemas.openxmlformats.org/officeDocument/2006/relationships" r:id="rId6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64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6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65" name="Picture 2" descr="cid:38f9f3713">
          <a:hlinkClick xmlns:r="http://schemas.openxmlformats.org/officeDocument/2006/relationships" r:id="rId6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66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6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67" name="Picture 2" descr="cid:392276913">
          <a:hlinkClick xmlns:r="http://schemas.openxmlformats.org/officeDocument/2006/relationships" r:id="rId6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68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6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69" name="Picture 2" descr="cid:e0ef2d213">
          <a:hlinkClick xmlns:r="http://schemas.openxmlformats.org/officeDocument/2006/relationships" r:id="rId6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70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7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71" name="Picture 2" descr="cid:e111a3a13">
          <a:hlinkClick xmlns:r="http://schemas.openxmlformats.org/officeDocument/2006/relationships" r:id="rId7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72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7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73" name="Picture 2" descr="cid:1338c59c13">
          <a:hlinkClick xmlns:r="http://schemas.openxmlformats.org/officeDocument/2006/relationships" r:id="rId7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74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7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75" name="Picture 2" descr="cid:185a1bab13">
          <a:hlinkClick xmlns:r="http://schemas.openxmlformats.org/officeDocument/2006/relationships" r:id="rId7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76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7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16</xdr:col>
      <xdr:colOff>0</xdr:colOff>
      <xdr:row>0</xdr:row>
      <xdr:rowOff>0</xdr:rowOff>
    </xdr:from>
    <xdr:to>
      <xdr:col>16</xdr:col>
      <xdr:colOff>304800</xdr:colOff>
      <xdr:row>1</xdr:row>
      <xdr:rowOff>142875</xdr:rowOff>
    </xdr:to>
    <xdr:pic>
      <xdr:nvPicPr>
        <xdr:cNvPr id="77" name="Picture 2" descr="cid:27d3d8c413">
          <a:hlinkClick xmlns:r="http://schemas.openxmlformats.org/officeDocument/2006/relationships" r:id="rId7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78" cstate="print"/>
        <a:srcRect/>
        <a:stretch>
          <a:fillRect/>
        </a:stretch>
      </xdr:blipFill>
      <xdr:spPr bwMode="auto">
        <a:xfrm>
          <a:off x="15411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7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16</xdr:col>
      <xdr:colOff>0</xdr:colOff>
      <xdr:row>0</xdr:row>
      <xdr:rowOff>0</xdr:rowOff>
    </xdr:from>
    <xdr:to>
      <xdr:col>16</xdr:col>
      <xdr:colOff>304800</xdr:colOff>
      <xdr:row>1</xdr:row>
      <xdr:rowOff>142875</xdr:rowOff>
    </xdr:to>
    <xdr:pic>
      <xdr:nvPicPr>
        <xdr:cNvPr id="79" name="Picture 2" descr="cid:27d58f7c13">
          <a:hlinkClick xmlns:r="http://schemas.openxmlformats.org/officeDocument/2006/relationships" r:id="rId7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80" cstate="print"/>
        <a:srcRect/>
        <a:stretch>
          <a:fillRect/>
        </a:stretch>
      </xdr:blipFill>
      <xdr:spPr bwMode="auto">
        <a:xfrm>
          <a:off x="15411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8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16</xdr:col>
      <xdr:colOff>0</xdr:colOff>
      <xdr:row>0</xdr:row>
      <xdr:rowOff>0</xdr:rowOff>
    </xdr:from>
    <xdr:to>
      <xdr:col>16</xdr:col>
      <xdr:colOff>304800</xdr:colOff>
      <xdr:row>1</xdr:row>
      <xdr:rowOff>142875</xdr:rowOff>
    </xdr:to>
    <xdr:pic>
      <xdr:nvPicPr>
        <xdr:cNvPr id="81" name="Picture 2" descr="cid:27d6fe1a13">
          <a:hlinkClick xmlns:r="http://schemas.openxmlformats.org/officeDocument/2006/relationships" r:id="rId8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82" cstate="print"/>
        <a:srcRect/>
        <a:stretch>
          <a:fillRect/>
        </a:stretch>
      </xdr:blipFill>
      <xdr:spPr bwMode="auto">
        <a:xfrm>
          <a:off x="15411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8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83" name="Picture 2" descr="cid:2deb17eb13">
          <a:hlinkClick xmlns:r="http://schemas.openxmlformats.org/officeDocument/2006/relationships" r:id="rId8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84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8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85" name="Picture 2" descr="cid:321b9fbf13">
          <a:hlinkClick xmlns:r="http://schemas.openxmlformats.org/officeDocument/2006/relationships" r:id="rId8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86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8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87" name="Picture 2" descr="cid:3c6ac21013">
          <a:hlinkClick xmlns:r="http://schemas.openxmlformats.org/officeDocument/2006/relationships" r:id="rId8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88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8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89" name="Picture 2" descr="cid:3c6fa8b013">
          <a:hlinkClick xmlns:r="http://schemas.openxmlformats.org/officeDocument/2006/relationships" r:id="rId8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90" cstate="print"/>
        <a:srcRect/>
        <a:stretch>
          <a:fillRect/>
        </a:stretch>
      </xdr:blipFill>
      <xdr:spPr bwMode="auto">
        <a:xfrm>
          <a:off x="199263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9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91" name="Picture 2" descr="cid:4babe7a413">
          <a:hlinkClick xmlns:r="http://schemas.openxmlformats.org/officeDocument/2006/relationships" r:id="rId9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92" cstate="print"/>
        <a:srcRect/>
        <a:stretch>
          <a:fillRect/>
        </a:stretch>
      </xdr:blipFill>
      <xdr:spPr bwMode="auto">
        <a:xfrm>
          <a:off x="199263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9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93" name="Picture 2" descr="cid:4bad0c6813">
          <a:hlinkClick xmlns:r="http://schemas.openxmlformats.org/officeDocument/2006/relationships" r:id="rId9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94" cstate="print"/>
        <a:srcRect/>
        <a:stretch>
          <a:fillRect/>
        </a:stretch>
      </xdr:blipFill>
      <xdr:spPr bwMode="auto">
        <a:xfrm>
          <a:off x="199263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9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95" name="Picture 2" descr="cid:56290cef13">
          <a:hlinkClick xmlns:r="http://schemas.openxmlformats.org/officeDocument/2006/relationships" r:id="rId9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96" cstate="print"/>
        <a:srcRect/>
        <a:stretch>
          <a:fillRect/>
        </a:stretch>
      </xdr:blipFill>
      <xdr:spPr bwMode="auto">
        <a:xfrm>
          <a:off x="197358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9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97" name="Picture 2" descr="cid:5b3e82c213">
          <a:hlinkClick xmlns:r="http://schemas.openxmlformats.org/officeDocument/2006/relationships" r:id="rId9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98" cstate="print"/>
        <a:srcRect/>
        <a:stretch>
          <a:fillRect/>
        </a:stretch>
      </xdr:blipFill>
      <xdr:spPr bwMode="auto">
        <a:xfrm>
          <a:off x="197358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9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99" name="Picture 2" descr="cid:6fdc690013">
          <a:hlinkClick xmlns:r="http://schemas.openxmlformats.org/officeDocument/2006/relationships" r:id="rId9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00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0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01" name="Picture 2" descr="cid:750aa1e013">
          <a:hlinkClick xmlns:r="http://schemas.openxmlformats.org/officeDocument/2006/relationships" r:id="rId10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02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0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03" name="Picture 2" descr="cid:7a31edd613">
          <a:hlinkClick xmlns:r="http://schemas.openxmlformats.org/officeDocument/2006/relationships" r:id="rId10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04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0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05" name="Picture 2" descr="cid:7f5152f613">
          <a:hlinkClick xmlns:r="http://schemas.openxmlformats.org/officeDocument/2006/relationships" r:id="rId10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06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0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07" name="Picture 2" descr="cid:8476340b13">
          <a:hlinkClick xmlns:r="http://schemas.openxmlformats.org/officeDocument/2006/relationships" r:id="rId10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08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0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09" name="Picture 2" descr="cid:93cbd5bb13">
          <a:hlinkClick xmlns:r="http://schemas.openxmlformats.org/officeDocument/2006/relationships" r:id="rId10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10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1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11" name="Picture 2" descr="cid:93cf0ff613">
          <a:hlinkClick xmlns:r="http://schemas.openxmlformats.org/officeDocument/2006/relationships" r:id="rId11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12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1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13" name="Picture 2" descr="cid:93d06d3013">
          <a:hlinkClick xmlns:r="http://schemas.openxmlformats.org/officeDocument/2006/relationships" r:id="rId11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14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1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15" name="Picture 2" descr="cid:9917345813">
          <a:hlinkClick xmlns:r="http://schemas.openxmlformats.org/officeDocument/2006/relationships" r:id="rId11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16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1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17" name="Picture 2" descr="cid:9ef219cb13">
          <a:hlinkClick xmlns:r="http://schemas.openxmlformats.org/officeDocument/2006/relationships" r:id="rId11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18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1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19" name="Picture 2" descr="cid:a368611313">
          <a:hlinkClick xmlns:r="http://schemas.openxmlformats.org/officeDocument/2006/relationships" r:id="rId11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20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2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21" name="Picture 2" descr="cid:a88b2fa613">
          <a:hlinkClick xmlns:r="http://schemas.openxmlformats.org/officeDocument/2006/relationships" r:id="rId12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22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2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23" name="Picture 2" descr="cid:b896ad6d13">
          <a:hlinkClick xmlns:r="http://schemas.openxmlformats.org/officeDocument/2006/relationships" r:id="rId12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24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2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25" name="Picture 2" descr="cid:b8993aa413">
          <a:hlinkClick xmlns:r="http://schemas.openxmlformats.org/officeDocument/2006/relationships" r:id="rId12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26" cstate="print"/>
        <a:srcRect/>
        <a:stretch>
          <a:fillRect/>
        </a:stretch>
      </xdr:blipFill>
      <xdr:spPr bwMode="auto">
        <a:xfrm>
          <a:off x="199072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2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27" name="Picture 2" descr="cid:b8b36ae913">
          <a:hlinkClick xmlns:r="http://schemas.openxmlformats.org/officeDocument/2006/relationships" r:id="rId12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28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2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29" name="Picture 2" descr="cid:bd29a19c13">
          <a:hlinkClick xmlns:r="http://schemas.openxmlformats.org/officeDocument/2006/relationships" r:id="rId12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30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3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31" name="Picture 2" descr="cid:c246516c13">
          <a:hlinkClick xmlns:r="http://schemas.openxmlformats.org/officeDocument/2006/relationships" r:id="rId13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32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3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33" name="Picture 2" descr="cid:c8af4f1913">
          <a:hlinkClick xmlns:r="http://schemas.openxmlformats.org/officeDocument/2006/relationships" r:id="rId13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34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3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35" name="Picture 2" descr="cid:dc1f676113">
          <a:hlinkClick xmlns:r="http://schemas.openxmlformats.org/officeDocument/2006/relationships" r:id="rId13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36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3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37" name="Picture 2" descr="cid:dc21cebf13">
          <a:hlinkClick xmlns:r="http://schemas.openxmlformats.org/officeDocument/2006/relationships" r:id="rId13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38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3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39" name="Picture 2" descr="cid:dc24c38713">
          <a:hlinkClick xmlns:r="http://schemas.openxmlformats.org/officeDocument/2006/relationships" r:id="rId13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40" cstate="print"/>
        <a:srcRect/>
        <a:stretch>
          <a:fillRect/>
        </a:stretch>
      </xdr:blipFill>
      <xdr:spPr bwMode="auto">
        <a:xfrm>
          <a:off x="199263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4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41" name="Picture 2" descr="cid:e129789e13">
          <a:hlinkClick xmlns:r="http://schemas.openxmlformats.org/officeDocument/2006/relationships" r:id="rId14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42" cstate="print"/>
        <a:srcRect/>
        <a:stretch>
          <a:fillRect/>
        </a:stretch>
      </xdr:blipFill>
      <xdr:spPr bwMode="auto">
        <a:xfrm>
          <a:off x="198310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4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43" name="Picture 2" descr="cid:e2636a6713">
          <a:hlinkClick xmlns:r="http://schemas.openxmlformats.org/officeDocument/2006/relationships" r:id="rId14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44" cstate="print"/>
        <a:srcRect/>
        <a:stretch>
          <a:fillRect/>
        </a:stretch>
      </xdr:blipFill>
      <xdr:spPr bwMode="auto">
        <a:xfrm>
          <a:off x="198310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4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45" name="Picture 2" descr="cid:e293c51913">
          <a:hlinkClick xmlns:r="http://schemas.openxmlformats.org/officeDocument/2006/relationships" r:id="rId14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46" cstate="print"/>
        <a:srcRect/>
        <a:stretch>
          <a:fillRect/>
        </a:stretch>
      </xdr:blipFill>
      <xdr:spPr bwMode="auto">
        <a:xfrm>
          <a:off x="198310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4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47" name="Picture 2" descr="cid:e39a52ae13">
          <a:hlinkClick xmlns:r="http://schemas.openxmlformats.org/officeDocument/2006/relationships" r:id="rId14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48" cstate="print"/>
        <a:srcRect/>
        <a:stretch>
          <a:fillRect/>
        </a:stretch>
      </xdr:blipFill>
      <xdr:spPr bwMode="auto">
        <a:xfrm>
          <a:off x="198310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4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49" name="Picture 2" descr="cid:ea1527d513">
          <a:hlinkClick xmlns:r="http://schemas.openxmlformats.org/officeDocument/2006/relationships" r:id="rId14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50" cstate="print"/>
        <a:srcRect/>
        <a:stretch>
          <a:fillRect/>
        </a:stretch>
      </xdr:blipFill>
      <xdr:spPr bwMode="auto">
        <a:xfrm>
          <a:off x="194881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5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51" name="Picture 2" descr="cid:ecaa3d3d13">
          <a:hlinkClick xmlns:r="http://schemas.openxmlformats.org/officeDocument/2006/relationships" r:id="rId15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52" cstate="print"/>
        <a:srcRect/>
        <a:stretch>
          <a:fillRect/>
        </a:stretch>
      </xdr:blipFill>
      <xdr:spPr bwMode="auto">
        <a:xfrm>
          <a:off x="197167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5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53" name="Picture 2" descr="cid:ed79471e13">
          <a:hlinkClick xmlns:r="http://schemas.openxmlformats.org/officeDocument/2006/relationships" r:id="rId15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54" cstate="print"/>
        <a:srcRect/>
        <a:stretch>
          <a:fillRect/>
        </a:stretch>
      </xdr:blipFill>
      <xdr:spPr bwMode="auto">
        <a:xfrm>
          <a:off x="197167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5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55" name="Picture 2" descr="cid:f09b1bd013">
          <a:hlinkClick xmlns:r="http://schemas.openxmlformats.org/officeDocument/2006/relationships" r:id="rId15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56" cstate="print"/>
        <a:srcRect/>
        <a:stretch>
          <a:fillRect/>
        </a:stretch>
      </xdr:blipFill>
      <xdr:spPr bwMode="auto">
        <a:xfrm>
          <a:off x="197358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5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57" name="Picture 2" descr="cid:14277013">
          <a:hlinkClick xmlns:r="http://schemas.openxmlformats.org/officeDocument/2006/relationships" r:id="rId15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58" cstate="print"/>
        <a:srcRect/>
        <a:stretch>
          <a:fillRect/>
        </a:stretch>
      </xdr:blipFill>
      <xdr:spPr bwMode="auto">
        <a:xfrm>
          <a:off x="203168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5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59" name="Picture 2" descr="cid:241934713">
          <a:hlinkClick xmlns:r="http://schemas.openxmlformats.org/officeDocument/2006/relationships" r:id="rId15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60" cstate="print"/>
        <a:srcRect/>
        <a:stretch>
          <a:fillRect/>
        </a:stretch>
      </xdr:blipFill>
      <xdr:spPr bwMode="auto">
        <a:xfrm>
          <a:off x="203168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6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61" name="Picture 2" descr="cid:55eafc213">
          <a:hlinkClick xmlns:r="http://schemas.openxmlformats.org/officeDocument/2006/relationships" r:id="rId16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62" cstate="print"/>
        <a:srcRect/>
        <a:stretch>
          <a:fillRect/>
        </a:stretch>
      </xdr:blipFill>
      <xdr:spPr bwMode="auto">
        <a:xfrm>
          <a:off x="202025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6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63" name="Picture 2" descr="cid:a6fd2fd13">
          <a:hlinkClick xmlns:r="http://schemas.openxmlformats.org/officeDocument/2006/relationships" r:id="rId16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64" cstate="print"/>
        <a:srcRect/>
        <a:stretch>
          <a:fillRect/>
        </a:stretch>
      </xdr:blipFill>
      <xdr:spPr bwMode="auto">
        <a:xfrm>
          <a:off x="201834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6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65" name="Picture 2" descr="cid:a9baa8e13">
          <a:hlinkClick xmlns:r="http://schemas.openxmlformats.org/officeDocument/2006/relationships" r:id="rId16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66" cstate="print"/>
        <a:srcRect/>
        <a:stretch>
          <a:fillRect/>
        </a:stretch>
      </xdr:blipFill>
      <xdr:spPr bwMode="auto">
        <a:xfrm>
          <a:off x="201834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6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67" name="Picture 2" descr="cid:fa4c68513">
          <a:hlinkClick xmlns:r="http://schemas.openxmlformats.org/officeDocument/2006/relationships" r:id="rId16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68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6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69" name="Picture 2" descr="cid:1600d1f413">
          <a:hlinkClick xmlns:r="http://schemas.openxmlformats.org/officeDocument/2006/relationships" r:id="rId16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70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7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71" name="Picture 2" descr="cid:16470bac13">
          <a:hlinkClick xmlns:r="http://schemas.openxmlformats.org/officeDocument/2006/relationships" r:id="rId17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72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7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73" name="Picture 2" descr="cid:2421fe4c13">
          <a:hlinkClick xmlns:r="http://schemas.openxmlformats.org/officeDocument/2006/relationships" r:id="rId17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74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7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75" name="Picture 2" descr="cid:2a30ebbf13">
          <a:hlinkClick xmlns:r="http://schemas.openxmlformats.org/officeDocument/2006/relationships" r:id="rId17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76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7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77" name="Picture 2" descr="cid:2e6f582e13">
          <a:hlinkClick xmlns:r="http://schemas.openxmlformats.org/officeDocument/2006/relationships" r:id="rId17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78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7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79" name="Picture 2" descr="cid:4307d8dd13">
          <a:hlinkClick xmlns:r="http://schemas.openxmlformats.org/officeDocument/2006/relationships" r:id="rId17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80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8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81" name="Picture 2" descr="cid:482d451d13">
          <a:hlinkClick xmlns:r="http://schemas.openxmlformats.org/officeDocument/2006/relationships" r:id="rId18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82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8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83" name="Picture 2" descr="cid:4d58e2a713">
          <a:hlinkClick xmlns:r="http://schemas.openxmlformats.org/officeDocument/2006/relationships" r:id="rId18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84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8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85" name="Picture 2" descr="cid:531d4e0813">
          <a:hlinkClick xmlns:r="http://schemas.openxmlformats.org/officeDocument/2006/relationships" r:id="rId18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86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8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87" name="Picture 2" descr="cid:579a7f2113">
          <a:hlinkClick xmlns:r="http://schemas.openxmlformats.org/officeDocument/2006/relationships" r:id="rId18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88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8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89" name="Picture 2" descr="cid:5dbe5bf513">
          <a:hlinkClick xmlns:r="http://schemas.openxmlformats.org/officeDocument/2006/relationships" r:id="rId18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90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9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91" name="Picture 2" descr="cid:671668c913">
          <a:hlinkClick xmlns:r="http://schemas.openxmlformats.org/officeDocument/2006/relationships" r:id="rId19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92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92" name="Picture 1" descr="Logo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93" name="Picture 2" descr="cid:6c3b181013">
          <a:hlinkClick xmlns:r="http://schemas.openxmlformats.org/officeDocument/2006/relationships" r:id="rId19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94" cstate="print"/>
        <a:srcRect/>
        <a:stretch>
          <a:fillRect/>
        </a:stretch>
      </xdr:blipFill>
      <xdr:spPr bwMode="auto">
        <a:xfrm>
          <a:off x="211931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9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95" name="Picture 2" descr="cid:9571363a13">
          <a:hlinkClick xmlns:r="http://schemas.openxmlformats.org/officeDocument/2006/relationships" r:id="rId19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96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9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97" name="Picture 2" descr="cid:9a94d69913">
          <a:hlinkClick xmlns:r="http://schemas.openxmlformats.org/officeDocument/2006/relationships" r:id="rId19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98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9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99" name="Picture 2" descr="cid:9fc12dfe13">
          <a:hlinkClick xmlns:r="http://schemas.openxmlformats.org/officeDocument/2006/relationships" r:id="rId19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00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0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01" name="Picture 2" descr="cid:a60cacae13">
          <a:hlinkClick xmlns:r="http://schemas.openxmlformats.org/officeDocument/2006/relationships" r:id="rId20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02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0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03" name="Picture 2" descr="cid:aad101f313">
          <a:hlinkClick xmlns:r="http://schemas.openxmlformats.org/officeDocument/2006/relationships" r:id="rId20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04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0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05" name="Picture 2" descr="cid:b45939ec13">
          <a:hlinkClick xmlns:r="http://schemas.openxmlformats.org/officeDocument/2006/relationships" r:id="rId20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06" cstate="print"/>
        <a:srcRect/>
        <a:stretch>
          <a:fillRect/>
        </a:stretch>
      </xdr:blipFill>
      <xdr:spPr bwMode="auto">
        <a:xfrm>
          <a:off x="199453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0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07" name="Picture 2" descr="cid:b979451613">
          <a:hlinkClick xmlns:r="http://schemas.openxmlformats.org/officeDocument/2006/relationships" r:id="rId20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08" cstate="print"/>
        <a:srcRect/>
        <a:stretch>
          <a:fillRect/>
        </a:stretch>
      </xdr:blipFill>
      <xdr:spPr bwMode="auto">
        <a:xfrm>
          <a:off x="199453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0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09" name="Picture 2" descr="cid:be9a3ee813">
          <a:hlinkClick xmlns:r="http://schemas.openxmlformats.org/officeDocument/2006/relationships" r:id="rId20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10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1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11" name="Picture 2" descr="cid:c607a81c13">
          <a:hlinkClick xmlns:r="http://schemas.openxmlformats.org/officeDocument/2006/relationships" r:id="rId21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12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1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13" name="Picture 2" descr="cid:c8f5e14113">
          <a:hlinkClick xmlns:r="http://schemas.openxmlformats.org/officeDocument/2006/relationships" r:id="rId21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14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1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15" name="Picture 2" descr="cid:d85c69b313">
          <a:hlinkClick xmlns:r="http://schemas.openxmlformats.org/officeDocument/2006/relationships" r:id="rId21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16" cstate="print"/>
        <a:srcRect/>
        <a:stretch>
          <a:fillRect/>
        </a:stretch>
      </xdr:blipFill>
      <xdr:spPr bwMode="auto">
        <a:xfrm>
          <a:off x="200406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1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17" name="Picture 2" descr="cid:dd85b63513">
          <a:hlinkClick xmlns:r="http://schemas.openxmlformats.org/officeDocument/2006/relationships" r:id="rId21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18" cstate="print"/>
        <a:srcRect/>
        <a:stretch>
          <a:fillRect/>
        </a:stretch>
      </xdr:blipFill>
      <xdr:spPr bwMode="auto">
        <a:xfrm>
          <a:off x="199453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1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19" name="Picture 2" descr="cid:e2b490ca13">
          <a:hlinkClick xmlns:r="http://schemas.openxmlformats.org/officeDocument/2006/relationships" r:id="rId21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20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2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21" name="Picture 2" descr="cid:e7d8c5be13">
          <a:hlinkClick xmlns:r="http://schemas.openxmlformats.org/officeDocument/2006/relationships" r:id="rId22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22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2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23" name="Picture 2" descr="cid:ed01ac3f13">
          <a:hlinkClick xmlns:r="http://schemas.openxmlformats.org/officeDocument/2006/relationships" r:id="rId22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24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2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25" name="Picture 2" descr="cid:fd1fb7e513">
          <a:hlinkClick xmlns:r="http://schemas.openxmlformats.org/officeDocument/2006/relationships" r:id="rId22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26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2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27" name="Picture 2" descr="cid:fd20b79113">
          <a:hlinkClick xmlns:r="http://schemas.openxmlformats.org/officeDocument/2006/relationships" r:id="rId22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28" cstate="print"/>
        <a:srcRect/>
        <a:stretch>
          <a:fillRect/>
        </a:stretch>
      </xdr:blipFill>
      <xdr:spPr bwMode="auto">
        <a:xfrm>
          <a:off x="200406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2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29" name="Picture 2" descr="cid:196d9a913">
          <a:hlinkClick xmlns:r="http://schemas.openxmlformats.org/officeDocument/2006/relationships" r:id="rId22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30" cstate="print"/>
        <a:srcRect/>
        <a:stretch>
          <a:fillRect/>
        </a:stretch>
      </xdr:blipFill>
      <xdr:spPr bwMode="auto">
        <a:xfrm>
          <a:off x="199453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3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31" name="Picture 2" descr="cid:7e6338613">
          <a:hlinkClick xmlns:r="http://schemas.openxmlformats.org/officeDocument/2006/relationships" r:id="rId23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32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3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33" name="Picture 2" descr="cid:bf349d213">
          <a:hlinkClick xmlns:r="http://schemas.openxmlformats.org/officeDocument/2006/relationships" r:id="rId23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34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3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35" name="Picture 2" descr="cid:1128430c13">
          <a:hlinkClick xmlns:r="http://schemas.openxmlformats.org/officeDocument/2006/relationships" r:id="rId23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36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3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37" name="Picture 2" descr="cid:207b4f4113">
          <a:hlinkClick xmlns:r="http://schemas.openxmlformats.org/officeDocument/2006/relationships" r:id="rId23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38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3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39" name="Picture 2" descr="cid:25a2b89113">
          <a:hlinkClick xmlns:r="http://schemas.openxmlformats.org/officeDocument/2006/relationships" r:id="rId23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40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4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41" name="Picture 2" descr="cid:2accc0ec13">
          <a:hlinkClick xmlns:r="http://schemas.openxmlformats.org/officeDocument/2006/relationships" r:id="rId24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42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4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43" name="Picture 2" descr="cid:2fee711c13">
          <a:hlinkClick xmlns:r="http://schemas.openxmlformats.org/officeDocument/2006/relationships" r:id="rId24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44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4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45" name="Picture 2" descr="cid:451c38e513">
          <a:hlinkClick xmlns:r="http://schemas.openxmlformats.org/officeDocument/2006/relationships" r:id="rId24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46" cstate="print"/>
        <a:srcRect/>
        <a:stretch>
          <a:fillRect/>
        </a:stretch>
      </xdr:blipFill>
      <xdr:spPr bwMode="auto">
        <a:xfrm>
          <a:off x="200406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4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47" name="Picture 2" descr="cid:49a8285213">
          <a:hlinkClick xmlns:r="http://schemas.openxmlformats.org/officeDocument/2006/relationships" r:id="rId24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48" cstate="print"/>
        <a:srcRect/>
        <a:stretch>
          <a:fillRect/>
        </a:stretch>
      </xdr:blipFill>
      <xdr:spPr bwMode="auto">
        <a:xfrm>
          <a:off x="199453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4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49" name="Picture 2" descr="cid:4fda174d13">
          <a:hlinkClick xmlns:r="http://schemas.openxmlformats.org/officeDocument/2006/relationships" r:id="rId24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50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5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51" name="Picture 2" descr="cid:53f9d4e613">
          <a:hlinkClick xmlns:r="http://schemas.openxmlformats.org/officeDocument/2006/relationships" r:id="rId25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52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5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53" name="Picture 2" descr="cid:5923310913">
          <a:hlinkClick xmlns:r="http://schemas.openxmlformats.org/officeDocument/2006/relationships" r:id="rId25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54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5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55" name="Picture 2" descr="cid:688eac9213">
          <a:hlinkClick xmlns:r="http://schemas.openxmlformats.org/officeDocument/2006/relationships" r:id="rId25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56" cstate="print"/>
        <a:srcRect/>
        <a:stretch>
          <a:fillRect/>
        </a:stretch>
      </xdr:blipFill>
      <xdr:spPr bwMode="auto">
        <a:xfrm>
          <a:off x="200406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5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57" name="Picture 2" descr="cid:72d9e8ca13">
          <a:hlinkClick xmlns:r="http://schemas.openxmlformats.org/officeDocument/2006/relationships" r:id="rId25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58" cstate="print"/>
        <a:srcRect/>
        <a:stretch>
          <a:fillRect/>
        </a:stretch>
      </xdr:blipFill>
      <xdr:spPr bwMode="auto">
        <a:xfrm>
          <a:off x="199453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5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59" name="Picture 2" descr="cid:72dad92513">
          <a:hlinkClick xmlns:r="http://schemas.openxmlformats.org/officeDocument/2006/relationships" r:id="rId25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60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6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61" name="Picture 2" descr="cid:7804083513">
          <a:hlinkClick xmlns:r="http://schemas.openxmlformats.org/officeDocument/2006/relationships" r:id="rId26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62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6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63" name="Picture 2" descr="cid:7d2b301d13">
          <a:hlinkClick xmlns:r="http://schemas.openxmlformats.org/officeDocument/2006/relationships" r:id="rId26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64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6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65" name="Picture 2" descr="cid:8c9b568c13">
          <a:hlinkClick xmlns:r="http://schemas.openxmlformats.org/officeDocument/2006/relationships" r:id="rId26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66" cstate="print"/>
        <a:srcRect/>
        <a:stretch>
          <a:fillRect/>
        </a:stretch>
      </xdr:blipFill>
      <xdr:spPr bwMode="auto">
        <a:xfrm>
          <a:off x="200406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6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67" name="Picture 2" descr="cid:96e6abaa13">
          <a:hlinkClick xmlns:r="http://schemas.openxmlformats.org/officeDocument/2006/relationships" r:id="rId26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68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6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69" name="Picture 2" descr="cid:b0aaf7de13">
          <a:hlinkClick xmlns:r="http://schemas.openxmlformats.org/officeDocument/2006/relationships" r:id="rId26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70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7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71" name="Picture 2" descr="cid:bb0725a813">
          <a:hlinkClick xmlns:r="http://schemas.openxmlformats.org/officeDocument/2006/relationships" r:id="rId27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72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7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73" name="Picture 2" descr="cid:bb08328813">
          <a:hlinkClick xmlns:r="http://schemas.openxmlformats.org/officeDocument/2006/relationships" r:id="rId27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74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7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75" name="Picture 2" descr="cid:bb0a5c6213">
          <a:hlinkClick xmlns:r="http://schemas.openxmlformats.org/officeDocument/2006/relationships" r:id="rId27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76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7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77" name="Picture 2" descr="cid:bbbeaa0e13">
          <a:hlinkClick xmlns:r="http://schemas.openxmlformats.org/officeDocument/2006/relationships" r:id="rId27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78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7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79" name="Picture 2" descr="cid:c022960213">
          <a:hlinkClick xmlns:r="http://schemas.openxmlformats.org/officeDocument/2006/relationships" r:id="rId27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80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8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81" name="Picture 2" descr="cid:c547f7c813">
          <a:hlinkClick xmlns:r="http://schemas.openxmlformats.org/officeDocument/2006/relationships" r:id="rId28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82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8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83" name="Picture 2" descr="cid:d51f223613">
          <a:hlinkClick xmlns:r="http://schemas.openxmlformats.org/officeDocument/2006/relationships" r:id="rId28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84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8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85" name="Picture 2" descr="cid:d9df1e3413">
          <a:hlinkClick xmlns:r="http://schemas.openxmlformats.org/officeDocument/2006/relationships" r:id="rId28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86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8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87" name="Picture 2" descr="cid:da32c0b013">
          <a:hlinkClick xmlns:r="http://schemas.openxmlformats.org/officeDocument/2006/relationships" r:id="rId28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88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8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89" name="Picture 2" descr="cid:da5389d113">
          <a:hlinkClick xmlns:r="http://schemas.openxmlformats.org/officeDocument/2006/relationships" r:id="rId28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90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9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91" name="Picture 2" descr="cid:df11ed3b13">
          <a:hlinkClick xmlns:r="http://schemas.openxmlformats.org/officeDocument/2006/relationships" r:id="rId29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92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9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93" name="Picture 2" descr="cid:e43b3fc913">
          <a:hlinkClick xmlns:r="http://schemas.openxmlformats.org/officeDocument/2006/relationships" r:id="rId29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94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9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95" name="Picture 2" descr="cid:ea6dd08913">
          <a:hlinkClick xmlns:r="http://schemas.openxmlformats.org/officeDocument/2006/relationships" r:id="rId29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96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9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97" name="Picture 2" descr="cid:f8f29cbf13">
          <a:hlinkClick xmlns:r="http://schemas.openxmlformats.org/officeDocument/2006/relationships" r:id="rId29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98" cstate="print"/>
        <a:srcRect/>
        <a:stretch>
          <a:fillRect/>
        </a:stretch>
      </xdr:blipFill>
      <xdr:spPr bwMode="auto">
        <a:xfrm>
          <a:off x="200406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9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99" name="Picture 2" descr="cid:fe112e9913">
          <a:hlinkClick xmlns:r="http://schemas.openxmlformats.org/officeDocument/2006/relationships" r:id="rId29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00" cstate="print"/>
        <a:srcRect/>
        <a:stretch>
          <a:fillRect/>
        </a:stretch>
      </xdr:blipFill>
      <xdr:spPr bwMode="auto">
        <a:xfrm>
          <a:off x="199453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0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01" name="Picture 2" descr="cid:41f092313">
          <a:hlinkClick xmlns:r="http://schemas.openxmlformats.org/officeDocument/2006/relationships" r:id="rId30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02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0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03" name="Picture 2" descr="cid:858465413">
          <a:hlinkClick xmlns:r="http://schemas.openxmlformats.org/officeDocument/2006/relationships" r:id="rId30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04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0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05" name="Picture 2" descr="cid:da5777c13">
          <a:hlinkClick xmlns:r="http://schemas.openxmlformats.org/officeDocument/2006/relationships" r:id="rId30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06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0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07" name="Picture 2" descr="cid:2722c4e513">
          <a:hlinkClick xmlns:r="http://schemas.openxmlformats.org/officeDocument/2006/relationships" r:id="rId30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08" cstate="print"/>
        <a:srcRect/>
        <a:stretch>
          <a:fillRect/>
        </a:stretch>
      </xdr:blipFill>
      <xdr:spPr bwMode="auto">
        <a:xfrm>
          <a:off x="199453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0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09" name="Picture 2" descr="cid:2c47223813">
          <a:hlinkClick xmlns:r="http://schemas.openxmlformats.org/officeDocument/2006/relationships" r:id="rId30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10" cstate="print"/>
        <a:srcRect/>
        <a:stretch>
          <a:fillRect/>
        </a:stretch>
      </xdr:blipFill>
      <xdr:spPr bwMode="auto">
        <a:xfrm>
          <a:off x="199453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1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11" name="Picture 2" descr="cid:3176d9a713">
          <a:hlinkClick xmlns:r="http://schemas.openxmlformats.org/officeDocument/2006/relationships" r:id="rId31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12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1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13" name="Picture 2" descr="cid:460f5a8f13">
          <a:hlinkClick xmlns:r="http://schemas.openxmlformats.org/officeDocument/2006/relationships" r:id="rId31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14" cstate="print"/>
        <a:srcRect/>
        <a:stretch>
          <a:fillRect/>
        </a:stretch>
      </xdr:blipFill>
      <xdr:spPr bwMode="auto">
        <a:xfrm>
          <a:off x="199453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1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15" name="Picture 2" descr="cid:5586102e13">
          <a:hlinkClick xmlns:r="http://schemas.openxmlformats.org/officeDocument/2006/relationships" r:id="rId31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16" cstate="print"/>
        <a:srcRect/>
        <a:stretch>
          <a:fillRect/>
        </a:stretch>
      </xdr:blipFill>
      <xdr:spPr bwMode="auto">
        <a:xfrm>
          <a:off x="199263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1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17" name="Picture 2" descr="cid:5588ec7013">
          <a:hlinkClick xmlns:r="http://schemas.openxmlformats.org/officeDocument/2006/relationships" r:id="rId31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18" cstate="print"/>
        <a:srcRect/>
        <a:stretch>
          <a:fillRect/>
        </a:stretch>
      </xdr:blipFill>
      <xdr:spPr bwMode="auto">
        <a:xfrm>
          <a:off x="199263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1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19" name="Picture 2" descr="cid:64f5effa13">
          <a:hlinkClick xmlns:r="http://schemas.openxmlformats.org/officeDocument/2006/relationships" r:id="rId31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20" cstate="print"/>
        <a:srcRect/>
        <a:stretch>
          <a:fillRect/>
        </a:stretch>
      </xdr:blipFill>
      <xdr:spPr bwMode="auto">
        <a:xfrm>
          <a:off x="199263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2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21" name="Picture 2" descr="cid:7569af6313">
          <a:hlinkClick xmlns:r="http://schemas.openxmlformats.org/officeDocument/2006/relationships" r:id="rId32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22" cstate="print"/>
        <a:srcRect/>
        <a:stretch>
          <a:fillRect/>
        </a:stretch>
      </xdr:blipFill>
      <xdr:spPr bwMode="auto">
        <a:xfrm>
          <a:off x="197358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2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23" name="Picture 2" descr="cid:756b0d1e13">
          <a:hlinkClick xmlns:r="http://schemas.openxmlformats.org/officeDocument/2006/relationships" r:id="rId32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24" cstate="print"/>
        <a:srcRect/>
        <a:stretch>
          <a:fillRect/>
        </a:stretch>
      </xdr:blipFill>
      <xdr:spPr bwMode="auto">
        <a:xfrm>
          <a:off x="197358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2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25" name="Picture 2" descr="cid:798fde1113">
          <a:hlinkClick xmlns:r="http://schemas.openxmlformats.org/officeDocument/2006/relationships" r:id="rId32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26" cstate="print"/>
        <a:srcRect/>
        <a:stretch>
          <a:fillRect/>
        </a:stretch>
      </xdr:blipFill>
      <xdr:spPr bwMode="auto">
        <a:xfrm>
          <a:off x="198310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2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27" name="Picture 2" descr="cid:88fc8e9d13">
          <a:hlinkClick xmlns:r="http://schemas.openxmlformats.org/officeDocument/2006/relationships" r:id="rId32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28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2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29" name="Picture 2" descr="cid:89dfa1d413">
          <a:hlinkClick xmlns:r="http://schemas.openxmlformats.org/officeDocument/2006/relationships" r:id="rId32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30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3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31" name="Picture 2" descr="cid:8e511cc513">
          <a:hlinkClick xmlns:r="http://schemas.openxmlformats.org/officeDocument/2006/relationships" r:id="rId33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32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3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33" name="Picture 2" descr="cid:934e91da13">
          <a:hlinkClick xmlns:r="http://schemas.openxmlformats.org/officeDocument/2006/relationships" r:id="rId33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34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3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35" name="Picture 2" descr="cid:9876b3db13">
          <a:hlinkClick xmlns:r="http://schemas.openxmlformats.org/officeDocument/2006/relationships" r:id="rId33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36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3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37" name="Picture 2" descr="cid:9d975cd113">
          <a:hlinkClick xmlns:r="http://schemas.openxmlformats.org/officeDocument/2006/relationships" r:id="rId33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38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3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39" name="Picture 2" descr="cid:ad0a8bdd13">
          <a:hlinkClick xmlns:r="http://schemas.openxmlformats.org/officeDocument/2006/relationships" r:id="rId33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40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4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41" name="Picture 2" descr="cid:b23869a713">
          <a:hlinkClick xmlns:r="http://schemas.openxmlformats.org/officeDocument/2006/relationships" r:id="rId34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42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4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43" name="Picture 2" descr="cid:b85e625313">
          <a:hlinkClick xmlns:r="http://schemas.openxmlformats.org/officeDocument/2006/relationships" r:id="rId34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44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4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45" name="Picture 2" descr="cid:bc84eb1013">
          <a:hlinkClick xmlns:r="http://schemas.openxmlformats.org/officeDocument/2006/relationships" r:id="rId34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46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4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47" name="Picture 2" descr="cid:c1af07a713">
          <a:hlinkClick xmlns:r="http://schemas.openxmlformats.org/officeDocument/2006/relationships" r:id="rId34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48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4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49" name="Picture 2" descr="cid:c6d730e813">
          <a:hlinkClick xmlns:r="http://schemas.openxmlformats.org/officeDocument/2006/relationships" r:id="rId34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50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5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51" name="Picture 2" descr="cid:cd2d50ae13">
          <a:hlinkClick xmlns:r="http://schemas.openxmlformats.org/officeDocument/2006/relationships" r:id="rId35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52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5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53" name="Picture 2" descr="cid:d123290d13">
          <a:hlinkClick xmlns:r="http://schemas.openxmlformats.org/officeDocument/2006/relationships" r:id="rId35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54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5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55" name="Picture 2" descr="cid:d64e537713">
          <a:hlinkClick xmlns:r="http://schemas.openxmlformats.org/officeDocument/2006/relationships" r:id="rId35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56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5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57" name="Picture 2" descr="cid:db6b853c13">
          <a:hlinkClick xmlns:r="http://schemas.openxmlformats.org/officeDocument/2006/relationships" r:id="rId35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58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5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59" name="Picture 2" descr="cid:9d9114313">
          <a:hlinkClick xmlns:r="http://schemas.openxmlformats.org/officeDocument/2006/relationships" r:id="rId35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60" cstate="print"/>
        <a:srcRect/>
        <a:stretch>
          <a:fillRect/>
        </a:stretch>
      </xdr:blipFill>
      <xdr:spPr bwMode="auto">
        <a:xfrm>
          <a:off x="197358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6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61" name="Picture 2" descr="cid:193e37f713">
          <a:hlinkClick xmlns:r="http://schemas.openxmlformats.org/officeDocument/2006/relationships" r:id="rId36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62" cstate="print"/>
        <a:srcRect/>
        <a:stretch>
          <a:fillRect/>
        </a:stretch>
      </xdr:blipFill>
      <xdr:spPr bwMode="auto">
        <a:xfrm>
          <a:off x="197358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6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63" name="Picture 2" descr="cid:1e6ccffa13">
          <a:hlinkClick xmlns:r="http://schemas.openxmlformats.org/officeDocument/2006/relationships" r:id="rId36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64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6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65" name="Picture 2" descr="cid:238fd07013">
          <a:hlinkClick xmlns:r="http://schemas.openxmlformats.org/officeDocument/2006/relationships" r:id="rId36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66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6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67" name="Picture 2" descr="cid:29a565a913">
          <a:hlinkClick xmlns:r="http://schemas.openxmlformats.org/officeDocument/2006/relationships" r:id="rId36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68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6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69" name="Picture 2" descr="cid:2dd5453413">
          <a:hlinkClick xmlns:r="http://schemas.openxmlformats.org/officeDocument/2006/relationships" r:id="rId36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70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7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71" name="Picture 2" descr="cid:4276af6213">
          <a:hlinkClick xmlns:r="http://schemas.openxmlformats.org/officeDocument/2006/relationships" r:id="rId37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72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7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73" name="Picture 2" descr="cid:488d1ad013">
          <a:hlinkClick xmlns:r="http://schemas.openxmlformats.org/officeDocument/2006/relationships" r:id="rId37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74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7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75" name="Picture 2" descr="cid:4cbb716013">
          <a:hlinkClick xmlns:r="http://schemas.openxmlformats.org/officeDocument/2006/relationships" r:id="rId37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76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7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77" name="Picture 2" descr="cid:51e44aa513">
          <a:hlinkClick xmlns:r="http://schemas.openxmlformats.org/officeDocument/2006/relationships" r:id="rId37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78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7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79" name="Picture 2" descr="cid:b3b6d28013">
          <a:hlinkClick xmlns:r="http://schemas.openxmlformats.org/officeDocument/2006/relationships" r:id="rId37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80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8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81" name="Picture 2" descr="cid:b9568b9c13">
          <a:hlinkClick xmlns:r="http://schemas.openxmlformats.org/officeDocument/2006/relationships" r:id="rId38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82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8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83" name="Picture 2" descr="cid:cd6ed5f013">
          <a:hlinkClick xmlns:r="http://schemas.openxmlformats.org/officeDocument/2006/relationships" r:id="rId38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84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8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85" name="Picture 2" descr="cid:d80d7c7b13">
          <a:hlinkClick xmlns:r="http://schemas.openxmlformats.org/officeDocument/2006/relationships" r:id="rId38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86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8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87" name="Picture 2" descr="cid:dceb387013">
          <a:hlinkClick xmlns:r="http://schemas.openxmlformats.org/officeDocument/2006/relationships" r:id="rId38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88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8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89" name="Picture 2" descr="cid:fbcceb1413">
          <a:hlinkClick xmlns:r="http://schemas.openxmlformats.org/officeDocument/2006/relationships" r:id="rId38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90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9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91" name="Picture 2" descr="cid:ee5f6213">
          <a:hlinkClick xmlns:r="http://schemas.openxmlformats.org/officeDocument/2006/relationships" r:id="rId39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92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9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93" name="Picture 2" descr="cid:1583250013">
          <a:hlinkClick xmlns:r="http://schemas.openxmlformats.org/officeDocument/2006/relationships" r:id="rId39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94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9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95" name="Picture 2" descr="cid:1aa77f6213">
          <a:hlinkClick xmlns:r="http://schemas.openxmlformats.org/officeDocument/2006/relationships" r:id="rId39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96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9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97" name="Picture 2" descr="cid:1fd500d013">
          <a:hlinkClick xmlns:r="http://schemas.openxmlformats.org/officeDocument/2006/relationships" r:id="rId39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98" cstate="print"/>
        <a:srcRect/>
        <a:stretch>
          <a:fillRect/>
        </a:stretch>
      </xdr:blipFill>
      <xdr:spPr bwMode="auto">
        <a:xfrm>
          <a:off x="196596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9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99" name="Picture 2" descr="cid:25d848f913">
          <a:hlinkClick xmlns:r="http://schemas.openxmlformats.org/officeDocument/2006/relationships" r:id="rId39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00" cstate="print"/>
        <a:srcRect/>
        <a:stretch>
          <a:fillRect/>
        </a:stretch>
      </xdr:blipFill>
      <xdr:spPr bwMode="auto">
        <a:xfrm>
          <a:off x="197358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0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01" name="Picture 2" descr="cid:3ec6719313">
          <a:hlinkClick xmlns:r="http://schemas.openxmlformats.org/officeDocument/2006/relationships" r:id="rId40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02" cstate="print"/>
        <a:srcRect/>
        <a:stretch>
          <a:fillRect/>
        </a:stretch>
      </xdr:blipFill>
      <xdr:spPr bwMode="auto">
        <a:xfrm>
          <a:off x="199263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0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03" name="Picture 2" descr="cid:43f40bee13">
          <a:hlinkClick xmlns:r="http://schemas.openxmlformats.org/officeDocument/2006/relationships" r:id="rId40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04" cstate="print"/>
        <a:srcRect/>
        <a:stretch>
          <a:fillRect/>
        </a:stretch>
      </xdr:blipFill>
      <xdr:spPr bwMode="auto">
        <a:xfrm>
          <a:off x="198310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0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05" name="Picture 2" descr="cid:490c124213">
          <a:hlinkClick xmlns:r="http://schemas.openxmlformats.org/officeDocument/2006/relationships" r:id="rId40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06" cstate="print"/>
        <a:srcRect/>
        <a:stretch>
          <a:fillRect/>
        </a:stretch>
      </xdr:blipFill>
      <xdr:spPr bwMode="auto">
        <a:xfrm>
          <a:off x="197358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0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07" name="Picture 2" descr="cid:4e312dcc13">
          <a:hlinkClick xmlns:r="http://schemas.openxmlformats.org/officeDocument/2006/relationships" r:id="rId40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08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0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09" name="Picture 2" descr="cid:5da2d39113">
          <a:hlinkClick xmlns:r="http://schemas.openxmlformats.org/officeDocument/2006/relationships" r:id="rId40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10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1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11" name="Picture 2" descr="cid:62c6dea613">
          <a:hlinkClick xmlns:r="http://schemas.openxmlformats.org/officeDocument/2006/relationships" r:id="rId41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12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39"/>
  <sheetViews>
    <sheetView showGridLines="0" tabSelected="1"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J27" sqref="J27"/>
    </sheetView>
  </sheetViews>
  <sheetFormatPr defaultRowHeight="11.25"/>
  <cols>
    <col min="1" max="1" width="7.75" style="1" customWidth="1"/>
    <col min="2" max="2" width="3" style="4" bestFit="1" customWidth="1"/>
    <col min="3" max="4" width="9" style="1"/>
    <col min="5" max="5" width="10.5" style="1" bestFit="1" customWidth="1"/>
    <col min="6" max="6" width="13.625" style="26" bestFit="1" customWidth="1"/>
    <col min="7" max="7" width="14.125" style="1" bestFit="1" customWidth="1"/>
    <col min="8" max="8" width="11.75" style="26" bestFit="1" customWidth="1"/>
    <col min="9" max="9" width="9.75" style="2" bestFit="1" customWidth="1"/>
    <col min="10" max="10" width="12.75" style="2" bestFit="1" customWidth="1"/>
    <col min="11" max="12" width="9.75" style="2" bestFit="1" customWidth="1"/>
    <col min="13" max="16384" width="9" style="1"/>
  </cols>
  <sheetData>
    <row r="1" spans="1:12">
      <c r="A1" s="5"/>
      <c r="B1" s="6"/>
      <c r="C1" s="7"/>
      <c r="D1" s="8"/>
      <c r="E1" s="9" t="s">
        <v>0</v>
      </c>
      <c r="F1" s="23" t="s">
        <v>1</v>
      </c>
      <c r="G1" s="10" t="s">
        <v>44</v>
      </c>
      <c r="H1" s="23" t="s">
        <v>2</v>
      </c>
      <c r="I1" s="17" t="s">
        <v>42</v>
      </c>
      <c r="J1" s="18" t="s">
        <v>43</v>
      </c>
      <c r="K1" s="19" t="s">
        <v>45</v>
      </c>
      <c r="L1" s="19" t="s">
        <v>46</v>
      </c>
    </row>
    <row r="2" spans="1:12">
      <c r="A2" s="11" t="s">
        <v>3</v>
      </c>
      <c r="B2" s="12"/>
      <c r="C2" s="57" t="s">
        <v>4</v>
      </c>
      <c r="D2" s="57"/>
      <c r="E2" s="13"/>
      <c r="F2" s="24"/>
      <c r="G2" s="14"/>
      <c r="H2" s="24"/>
      <c r="I2" s="20"/>
      <c r="J2" s="21"/>
      <c r="K2" s="22"/>
      <c r="L2" s="22"/>
    </row>
    <row r="3" spans="1:12">
      <c r="A3" s="58" t="s">
        <v>5</v>
      </c>
      <c r="B3" s="58"/>
      <c r="C3" s="58"/>
      <c r="D3" s="58"/>
      <c r="E3" s="15">
        <f>RA!D7</f>
        <v>13056502.198999999</v>
      </c>
      <c r="F3" s="25">
        <f>RA!I7</f>
        <v>1442979.0193</v>
      </c>
      <c r="G3" s="16">
        <f>E3-F3</f>
        <v>11613523.179699998</v>
      </c>
      <c r="H3" s="27">
        <f>RA!J7</f>
        <v>11.051803900515701</v>
      </c>
      <c r="I3" s="20">
        <f>SUM(I4:I39)</f>
        <v>13056505.047234654</v>
      </c>
      <c r="J3" s="21">
        <f>SUM(J4:J39)</f>
        <v>11613523.13296801</v>
      </c>
      <c r="K3" s="22">
        <f>E3-I3</f>
        <v>-2.8482346553355455</v>
      </c>
      <c r="L3" s="22">
        <f>G3-J3</f>
        <v>4.6731987968087196E-2</v>
      </c>
    </row>
    <row r="4" spans="1:12">
      <c r="A4" s="59">
        <f>RA!A8</f>
        <v>41743</v>
      </c>
      <c r="B4" s="12">
        <v>12</v>
      </c>
      <c r="C4" s="56" t="s">
        <v>6</v>
      </c>
      <c r="D4" s="56"/>
      <c r="E4" s="15">
        <f>VLOOKUP(C4,RA!B8:D39,3,0)</f>
        <v>458594.49579999998</v>
      </c>
      <c r="F4" s="25">
        <f>VLOOKUP(C4,RA!B8:I43,8,0)</f>
        <v>93760.092199999999</v>
      </c>
      <c r="G4" s="16">
        <f t="shared" ref="G4:G39" si="0">E4-F4</f>
        <v>364834.40359999996</v>
      </c>
      <c r="H4" s="27">
        <f>RA!J8</f>
        <v>20.4450975881076</v>
      </c>
      <c r="I4" s="20">
        <f>VLOOKUP(B4,RMS!B:D,3,FALSE)</f>
        <v>458594.89947863203</v>
      </c>
      <c r="J4" s="21">
        <f>VLOOKUP(B4,RMS!B:E,4,FALSE)</f>
        <v>364834.40572649601</v>
      </c>
      <c r="K4" s="22">
        <f t="shared" ref="K4:K39" si="1">E4-I4</f>
        <v>-0.40367863205028698</v>
      </c>
      <c r="L4" s="22">
        <f t="shared" ref="L4:L39" si="2">G4-J4</f>
        <v>-2.1264960523694754E-3</v>
      </c>
    </row>
    <row r="5" spans="1:12">
      <c r="A5" s="59"/>
      <c r="B5" s="12">
        <v>13</v>
      </c>
      <c r="C5" s="56" t="s">
        <v>7</v>
      </c>
      <c r="D5" s="56"/>
      <c r="E5" s="15">
        <f>VLOOKUP(C5,RA!B8:D40,3,0)</f>
        <v>63704.118900000001</v>
      </c>
      <c r="F5" s="25">
        <f>VLOOKUP(C5,RA!B9:I44,8,0)</f>
        <v>14490.3559</v>
      </c>
      <c r="G5" s="16">
        <f t="shared" si="0"/>
        <v>49213.762999999999</v>
      </c>
      <c r="H5" s="27">
        <f>RA!J9</f>
        <v>22.746340660870501</v>
      </c>
      <c r="I5" s="20">
        <f>VLOOKUP(B5,RMS!B:D,3,FALSE)</f>
        <v>63704.131211890199</v>
      </c>
      <c r="J5" s="21">
        <f>VLOOKUP(B5,RMS!B:E,4,FALSE)</f>
        <v>49213.765277830702</v>
      </c>
      <c r="K5" s="22">
        <f t="shared" si="1"/>
        <v>-1.2311890197452158E-2</v>
      </c>
      <c r="L5" s="22">
        <f t="shared" si="2"/>
        <v>-2.277830702951178E-3</v>
      </c>
    </row>
    <row r="6" spans="1:12">
      <c r="A6" s="59"/>
      <c r="B6" s="12">
        <v>14</v>
      </c>
      <c r="C6" s="56" t="s">
        <v>8</v>
      </c>
      <c r="D6" s="56"/>
      <c r="E6" s="15">
        <f>VLOOKUP(C6,RA!B10:D41,3,0)</f>
        <v>98409.801800000001</v>
      </c>
      <c r="F6" s="25">
        <f>VLOOKUP(C6,RA!B10:I45,8,0)</f>
        <v>26137.366999999998</v>
      </c>
      <c r="G6" s="16">
        <f t="shared" si="0"/>
        <v>72272.434800000003</v>
      </c>
      <c r="H6" s="27">
        <f>RA!J10</f>
        <v>26.559719176266</v>
      </c>
      <c r="I6" s="20">
        <f>VLOOKUP(B6,RMS!B:D,3,FALSE)</f>
        <v>98411.559068376097</v>
      </c>
      <c r="J6" s="21">
        <f>VLOOKUP(B6,RMS!B:E,4,FALSE)</f>
        <v>72272.434835042703</v>
      </c>
      <c r="K6" s="22">
        <f t="shared" si="1"/>
        <v>-1.7572683760954533</v>
      </c>
      <c r="L6" s="22">
        <f t="shared" si="2"/>
        <v>-3.504269989207387E-5</v>
      </c>
    </row>
    <row r="7" spans="1:12">
      <c r="A7" s="59"/>
      <c r="B7" s="12">
        <v>15</v>
      </c>
      <c r="C7" s="56" t="s">
        <v>9</v>
      </c>
      <c r="D7" s="56"/>
      <c r="E7" s="15">
        <f>VLOOKUP(C7,RA!B10:D42,3,0)</f>
        <v>47741.3557</v>
      </c>
      <c r="F7" s="25">
        <f>VLOOKUP(C7,RA!B11:I46,8,0)</f>
        <v>8151.0459000000001</v>
      </c>
      <c r="G7" s="16">
        <f t="shared" si="0"/>
        <v>39590.309800000003</v>
      </c>
      <c r="H7" s="27">
        <f>RA!J11</f>
        <v>17.0733440231987</v>
      </c>
      <c r="I7" s="20">
        <f>VLOOKUP(B7,RMS!B:D,3,FALSE)</f>
        <v>47741.371503418799</v>
      </c>
      <c r="J7" s="21">
        <f>VLOOKUP(B7,RMS!B:E,4,FALSE)</f>
        <v>39590.309879487198</v>
      </c>
      <c r="K7" s="22">
        <f t="shared" si="1"/>
        <v>-1.5803418798896018E-2</v>
      </c>
      <c r="L7" s="22">
        <f t="shared" si="2"/>
        <v>-7.9487195762339979E-5</v>
      </c>
    </row>
    <row r="8" spans="1:12">
      <c r="A8" s="59"/>
      <c r="B8" s="12">
        <v>16</v>
      </c>
      <c r="C8" s="56" t="s">
        <v>10</v>
      </c>
      <c r="D8" s="56"/>
      <c r="E8" s="15">
        <f>VLOOKUP(C8,RA!B12:D43,3,0)</f>
        <v>102053.54429999999</v>
      </c>
      <c r="F8" s="25">
        <f>VLOOKUP(C8,RA!B12:I47,8,0)</f>
        <v>23395.235499999999</v>
      </c>
      <c r="G8" s="16">
        <f t="shared" si="0"/>
        <v>78658.308799999999</v>
      </c>
      <c r="H8" s="27">
        <f>RA!J12</f>
        <v>22.9244713257842</v>
      </c>
      <c r="I8" s="20">
        <f>VLOOKUP(B8,RMS!B:D,3,FALSE)</f>
        <v>102053.54561880299</v>
      </c>
      <c r="J8" s="21">
        <f>VLOOKUP(B8,RMS!B:E,4,FALSE)</f>
        <v>78658.307824786301</v>
      </c>
      <c r="K8" s="22">
        <f t="shared" si="1"/>
        <v>-1.3188029988668859E-3</v>
      </c>
      <c r="L8" s="22">
        <f t="shared" si="2"/>
        <v>9.752136975293979E-4</v>
      </c>
    </row>
    <row r="9" spans="1:12">
      <c r="A9" s="59"/>
      <c r="B9" s="12">
        <v>17</v>
      </c>
      <c r="C9" s="56" t="s">
        <v>11</v>
      </c>
      <c r="D9" s="56"/>
      <c r="E9" s="15">
        <f>VLOOKUP(C9,RA!B12:D44,3,0)</f>
        <v>228533.71109999999</v>
      </c>
      <c r="F9" s="25">
        <f>VLOOKUP(C9,RA!B13:I48,8,0)</f>
        <v>62440.751100000001</v>
      </c>
      <c r="G9" s="16">
        <f t="shared" si="0"/>
        <v>166092.96</v>
      </c>
      <c r="H9" s="27">
        <f>RA!J13</f>
        <v>27.322337172688599</v>
      </c>
      <c r="I9" s="20">
        <f>VLOOKUP(B9,RMS!B:D,3,FALSE)</f>
        <v>228533.87387435901</v>
      </c>
      <c r="J9" s="21">
        <f>VLOOKUP(B9,RMS!B:E,4,FALSE)</f>
        <v>166092.95985640999</v>
      </c>
      <c r="K9" s="22">
        <f t="shared" si="1"/>
        <v>-0.16277435902156867</v>
      </c>
      <c r="L9" s="22">
        <f t="shared" si="2"/>
        <v>1.4359000488184392E-4</v>
      </c>
    </row>
    <row r="10" spans="1:12">
      <c r="A10" s="59"/>
      <c r="B10" s="12">
        <v>18</v>
      </c>
      <c r="C10" s="56" t="s">
        <v>12</v>
      </c>
      <c r="D10" s="56"/>
      <c r="E10" s="15">
        <f>VLOOKUP(C10,RA!B14:D45,3,0)</f>
        <v>103779.94259999999</v>
      </c>
      <c r="F10" s="25">
        <f>VLOOKUP(C10,RA!B14:I49,8,0)</f>
        <v>20837.697700000001</v>
      </c>
      <c r="G10" s="16">
        <f t="shared" si="0"/>
        <v>82942.244899999991</v>
      </c>
      <c r="H10" s="27">
        <f>RA!J14</f>
        <v>20.078733113502398</v>
      </c>
      <c r="I10" s="20">
        <f>VLOOKUP(B10,RMS!B:D,3,FALSE)</f>
        <v>103779.94075042701</v>
      </c>
      <c r="J10" s="21">
        <f>VLOOKUP(B10,RMS!B:E,4,FALSE)</f>
        <v>82942.244433333297</v>
      </c>
      <c r="K10" s="22">
        <f t="shared" si="1"/>
        <v>1.8495729891583323E-3</v>
      </c>
      <c r="L10" s="22">
        <f t="shared" si="2"/>
        <v>4.6666669368278235E-4</v>
      </c>
    </row>
    <row r="11" spans="1:12">
      <c r="A11" s="59"/>
      <c r="B11" s="12">
        <v>19</v>
      </c>
      <c r="C11" s="56" t="s">
        <v>13</v>
      </c>
      <c r="D11" s="56"/>
      <c r="E11" s="15">
        <f>VLOOKUP(C11,RA!B14:D46,3,0)</f>
        <v>108590.23239999999</v>
      </c>
      <c r="F11" s="25">
        <f>VLOOKUP(C11,RA!B15:I50,8,0)</f>
        <v>20480.5602</v>
      </c>
      <c r="G11" s="16">
        <f t="shared" si="0"/>
        <v>88109.672200000001</v>
      </c>
      <c r="H11" s="27">
        <f>RA!J15</f>
        <v>18.860407374908601</v>
      </c>
      <c r="I11" s="20">
        <f>VLOOKUP(B11,RMS!B:D,3,FALSE)</f>
        <v>108590.31027948701</v>
      </c>
      <c r="J11" s="21">
        <f>VLOOKUP(B11,RMS!B:E,4,FALSE)</f>
        <v>88109.674126495695</v>
      </c>
      <c r="K11" s="22">
        <f t="shared" si="1"/>
        <v>-7.7879487012978643E-2</v>
      </c>
      <c r="L11" s="22">
        <f t="shared" si="2"/>
        <v>-1.9264956936240196E-3</v>
      </c>
    </row>
    <row r="12" spans="1:12">
      <c r="A12" s="59"/>
      <c r="B12" s="12">
        <v>21</v>
      </c>
      <c r="C12" s="56" t="s">
        <v>14</v>
      </c>
      <c r="D12" s="56"/>
      <c r="E12" s="15">
        <f>VLOOKUP(C12,RA!B16:D47,3,0)</f>
        <v>593478.07030000002</v>
      </c>
      <c r="F12" s="25">
        <f>VLOOKUP(C12,RA!B16:I51,8,0)</f>
        <v>42263.215900000003</v>
      </c>
      <c r="G12" s="16">
        <f t="shared" si="0"/>
        <v>551214.85440000007</v>
      </c>
      <c r="H12" s="27">
        <f>RA!J16</f>
        <v>7.12127676067899</v>
      </c>
      <c r="I12" s="20">
        <f>VLOOKUP(B12,RMS!B:D,3,FALSE)</f>
        <v>593477.92819999997</v>
      </c>
      <c r="J12" s="21">
        <f>VLOOKUP(B12,RMS!B:E,4,FALSE)</f>
        <v>551214.85439999995</v>
      </c>
      <c r="K12" s="22">
        <f t="shared" si="1"/>
        <v>0.14210000005550683</v>
      </c>
      <c r="L12" s="22">
        <f t="shared" si="2"/>
        <v>0</v>
      </c>
    </row>
    <row r="13" spans="1:12">
      <c r="A13" s="59"/>
      <c r="B13" s="12">
        <v>22</v>
      </c>
      <c r="C13" s="56" t="s">
        <v>15</v>
      </c>
      <c r="D13" s="56"/>
      <c r="E13" s="15">
        <f>VLOOKUP(C13,RA!B16:D48,3,0)</f>
        <v>947204.22259999998</v>
      </c>
      <c r="F13" s="25">
        <f>VLOOKUP(C13,RA!B17:I52,8,0)</f>
        <v>41659.041799999999</v>
      </c>
      <c r="G13" s="16">
        <f t="shared" si="0"/>
        <v>905545.18079999997</v>
      </c>
      <c r="H13" s="27">
        <f>RA!J17</f>
        <v>4.3981055833608202</v>
      </c>
      <c r="I13" s="20">
        <f>VLOOKUP(B13,RMS!B:D,3,FALSE)</f>
        <v>947204.25536153803</v>
      </c>
      <c r="J13" s="21">
        <f>VLOOKUP(B13,RMS!B:E,4,FALSE)</f>
        <v>905545.18109230802</v>
      </c>
      <c r="K13" s="22">
        <f t="shared" si="1"/>
        <v>-3.2761538052000105E-2</v>
      </c>
      <c r="L13" s="22">
        <f t="shared" si="2"/>
        <v>-2.9230804648250341E-4</v>
      </c>
    </row>
    <row r="14" spans="1:12">
      <c r="A14" s="59"/>
      <c r="B14" s="12">
        <v>23</v>
      </c>
      <c r="C14" s="56" t="s">
        <v>16</v>
      </c>
      <c r="D14" s="56"/>
      <c r="E14" s="15">
        <f>VLOOKUP(C14,RA!B18:D49,3,0)</f>
        <v>1263870.2271</v>
      </c>
      <c r="F14" s="25">
        <f>VLOOKUP(C14,RA!B18:I53,8,0)</f>
        <v>162133.48329999999</v>
      </c>
      <c r="G14" s="16">
        <f t="shared" si="0"/>
        <v>1101736.7438000001</v>
      </c>
      <c r="H14" s="27">
        <f>RA!J18</f>
        <v>12.828333148730099</v>
      </c>
      <c r="I14" s="20">
        <f>VLOOKUP(B14,RMS!B:D,3,FALSE)</f>
        <v>1263870.3576162399</v>
      </c>
      <c r="J14" s="21">
        <f>VLOOKUP(B14,RMS!B:E,4,FALSE)</f>
        <v>1101736.7540111099</v>
      </c>
      <c r="K14" s="22">
        <f t="shared" si="1"/>
        <v>-0.13051623990759254</v>
      </c>
      <c r="L14" s="22">
        <f t="shared" si="2"/>
        <v>-1.0211109882220626E-2</v>
      </c>
    </row>
    <row r="15" spans="1:12">
      <c r="A15" s="59"/>
      <c r="B15" s="12">
        <v>24</v>
      </c>
      <c r="C15" s="56" t="s">
        <v>17</v>
      </c>
      <c r="D15" s="56"/>
      <c r="E15" s="15">
        <f>VLOOKUP(C15,RA!B18:D50,3,0)</f>
        <v>416795.66480000003</v>
      </c>
      <c r="F15" s="25">
        <f>VLOOKUP(C15,RA!B19:I54,8,0)</f>
        <v>52647.885900000001</v>
      </c>
      <c r="G15" s="16">
        <f t="shared" si="0"/>
        <v>364147.77890000003</v>
      </c>
      <c r="H15" s="27">
        <f>RA!J19</f>
        <v>12.631581934822499</v>
      </c>
      <c r="I15" s="20">
        <f>VLOOKUP(B15,RMS!B:D,3,FALSE)</f>
        <v>416795.653528205</v>
      </c>
      <c r="J15" s="21">
        <f>VLOOKUP(B15,RMS!B:E,4,FALSE)</f>
        <v>364147.77806410298</v>
      </c>
      <c r="K15" s="22">
        <f t="shared" si="1"/>
        <v>1.1271795025095344E-2</v>
      </c>
      <c r="L15" s="22">
        <f t="shared" si="2"/>
        <v>8.3589705172926188E-4</v>
      </c>
    </row>
    <row r="16" spans="1:12">
      <c r="A16" s="59"/>
      <c r="B16" s="12">
        <v>25</v>
      </c>
      <c r="C16" s="56" t="s">
        <v>18</v>
      </c>
      <c r="D16" s="56"/>
      <c r="E16" s="15">
        <f>VLOOKUP(C16,RA!B20:D51,3,0)</f>
        <v>773082.42630000005</v>
      </c>
      <c r="F16" s="25">
        <f>VLOOKUP(C16,RA!B20:I55,8,0)</f>
        <v>56208.421900000001</v>
      </c>
      <c r="G16" s="16">
        <f t="shared" si="0"/>
        <v>716874.00440000009</v>
      </c>
      <c r="H16" s="27">
        <f>RA!J20</f>
        <v>7.2706893841857898</v>
      </c>
      <c r="I16" s="20">
        <f>VLOOKUP(B16,RMS!B:D,3,FALSE)</f>
        <v>773082.51950000005</v>
      </c>
      <c r="J16" s="21">
        <f>VLOOKUP(B16,RMS!B:E,4,FALSE)</f>
        <v>716874.00439999998</v>
      </c>
      <c r="K16" s="22">
        <f t="shared" si="1"/>
        <v>-9.3200000002980232E-2</v>
      </c>
      <c r="L16" s="22">
        <f t="shared" si="2"/>
        <v>0</v>
      </c>
    </row>
    <row r="17" spans="1:12">
      <c r="A17" s="59"/>
      <c r="B17" s="12">
        <v>26</v>
      </c>
      <c r="C17" s="56" t="s">
        <v>19</v>
      </c>
      <c r="D17" s="56"/>
      <c r="E17" s="15">
        <f>VLOOKUP(C17,RA!B20:D52,3,0)</f>
        <v>291000.54450000002</v>
      </c>
      <c r="F17" s="25">
        <f>VLOOKUP(C17,RA!B21:I56,8,0)</f>
        <v>36951.677199999998</v>
      </c>
      <c r="G17" s="16">
        <f t="shared" si="0"/>
        <v>254048.86730000001</v>
      </c>
      <c r="H17" s="27">
        <f>RA!J21</f>
        <v>12.6981470991715</v>
      </c>
      <c r="I17" s="20">
        <f>VLOOKUP(B17,RMS!B:D,3,FALSE)</f>
        <v>291000.443094494</v>
      </c>
      <c r="J17" s="21">
        <f>VLOOKUP(B17,RMS!B:E,4,FALSE)</f>
        <v>254048.86729587</v>
      </c>
      <c r="K17" s="22">
        <f t="shared" si="1"/>
        <v>0.10140550602227449</v>
      </c>
      <c r="L17" s="22">
        <f t="shared" si="2"/>
        <v>4.1300081647932529E-6</v>
      </c>
    </row>
    <row r="18" spans="1:12">
      <c r="A18" s="59"/>
      <c r="B18" s="12">
        <v>27</v>
      </c>
      <c r="C18" s="56" t="s">
        <v>20</v>
      </c>
      <c r="D18" s="56"/>
      <c r="E18" s="15">
        <f>VLOOKUP(C18,RA!B22:D53,3,0)</f>
        <v>903071.29760000005</v>
      </c>
      <c r="F18" s="25">
        <f>VLOOKUP(C18,RA!B22:I57,8,0)</f>
        <v>124923.5775</v>
      </c>
      <c r="G18" s="16">
        <f t="shared" si="0"/>
        <v>778147.72010000004</v>
      </c>
      <c r="H18" s="27">
        <f>RA!J22</f>
        <v>13.8331910040765</v>
      </c>
      <c r="I18" s="20">
        <f>VLOOKUP(B18,RMS!B:D,3,FALSE)</f>
        <v>903071.24789999996</v>
      </c>
      <c r="J18" s="21">
        <f>VLOOKUP(B18,RMS!B:E,4,FALSE)</f>
        <v>778147.72080000001</v>
      </c>
      <c r="K18" s="22">
        <f t="shared" si="1"/>
        <v>4.9700000090524554E-2</v>
      </c>
      <c r="L18" s="22">
        <f t="shared" si="2"/>
        <v>-6.99999975040555E-4</v>
      </c>
    </row>
    <row r="19" spans="1:12">
      <c r="A19" s="59"/>
      <c r="B19" s="12">
        <v>29</v>
      </c>
      <c r="C19" s="56" t="s">
        <v>21</v>
      </c>
      <c r="D19" s="56"/>
      <c r="E19" s="15">
        <f>VLOOKUP(C19,RA!B22:D54,3,0)</f>
        <v>2274743.5904000001</v>
      </c>
      <c r="F19" s="25">
        <f>VLOOKUP(C19,RA!B23:I58,8,0)</f>
        <v>65584.278200000001</v>
      </c>
      <c r="G19" s="16">
        <f t="shared" si="0"/>
        <v>2209159.3122</v>
      </c>
      <c r="H19" s="27">
        <f>RA!J23</f>
        <v>2.8831503681022501</v>
      </c>
      <c r="I19" s="20">
        <f>VLOOKUP(B19,RMS!B:D,3,FALSE)</f>
        <v>2274744.2781948699</v>
      </c>
      <c r="J19" s="21">
        <f>VLOOKUP(B19,RMS!B:E,4,FALSE)</f>
        <v>2209159.3420495698</v>
      </c>
      <c r="K19" s="22">
        <f t="shared" si="1"/>
        <v>-0.68779486976563931</v>
      </c>
      <c r="L19" s="22">
        <f t="shared" si="2"/>
        <v>-2.9849569778889418E-2</v>
      </c>
    </row>
    <row r="20" spans="1:12">
      <c r="A20" s="59"/>
      <c r="B20" s="12">
        <v>31</v>
      </c>
      <c r="C20" s="56" t="s">
        <v>22</v>
      </c>
      <c r="D20" s="56"/>
      <c r="E20" s="15">
        <f>VLOOKUP(C20,RA!B24:D55,3,0)</f>
        <v>180621.77410000001</v>
      </c>
      <c r="F20" s="25">
        <f>VLOOKUP(C20,RA!B24:I59,8,0)</f>
        <v>32062.854599999999</v>
      </c>
      <c r="G20" s="16">
        <f t="shared" si="0"/>
        <v>148558.91950000002</v>
      </c>
      <c r="H20" s="27">
        <f>RA!J24</f>
        <v>17.751378403718199</v>
      </c>
      <c r="I20" s="20">
        <f>VLOOKUP(B20,RMS!B:D,3,FALSE)</f>
        <v>180621.76335757499</v>
      </c>
      <c r="J20" s="21">
        <f>VLOOKUP(B20,RMS!B:E,4,FALSE)</f>
        <v>148558.92566363601</v>
      </c>
      <c r="K20" s="22">
        <f t="shared" si="1"/>
        <v>1.0742425016360357E-2</v>
      </c>
      <c r="L20" s="22">
        <f t="shared" si="2"/>
        <v>-6.1636359896510839E-3</v>
      </c>
    </row>
    <row r="21" spans="1:12">
      <c r="A21" s="59"/>
      <c r="B21" s="12">
        <v>32</v>
      </c>
      <c r="C21" s="56" t="s">
        <v>23</v>
      </c>
      <c r="D21" s="56"/>
      <c r="E21" s="15">
        <f>VLOOKUP(C21,RA!B24:D56,3,0)</f>
        <v>146695.6355</v>
      </c>
      <c r="F21" s="25">
        <f>VLOOKUP(C21,RA!B25:I60,8,0)</f>
        <v>14332.694299999999</v>
      </c>
      <c r="G21" s="16">
        <f t="shared" si="0"/>
        <v>132362.9412</v>
      </c>
      <c r="H21" s="27">
        <f>RA!J25</f>
        <v>9.7703617773958893</v>
      </c>
      <c r="I21" s="20">
        <f>VLOOKUP(B21,RMS!B:D,3,FALSE)</f>
        <v>146695.638421693</v>
      </c>
      <c r="J21" s="21">
        <f>VLOOKUP(B21,RMS!B:E,4,FALSE)</f>
        <v>132362.94948040199</v>
      </c>
      <c r="K21" s="22">
        <f t="shared" si="1"/>
        <v>-2.9216929979156703E-3</v>
      </c>
      <c r="L21" s="22">
        <f t="shared" si="2"/>
        <v>-8.2804019912146032E-3</v>
      </c>
    </row>
    <row r="22" spans="1:12">
      <c r="A22" s="59"/>
      <c r="B22" s="12">
        <v>33</v>
      </c>
      <c r="C22" s="56" t="s">
        <v>24</v>
      </c>
      <c r="D22" s="56"/>
      <c r="E22" s="15">
        <f>VLOOKUP(C22,RA!B26:D57,3,0)</f>
        <v>411858.49070000002</v>
      </c>
      <c r="F22" s="25">
        <f>VLOOKUP(C22,RA!B26:I61,8,0)</f>
        <v>95988.654800000004</v>
      </c>
      <c r="G22" s="16">
        <f t="shared" si="0"/>
        <v>315869.83590000001</v>
      </c>
      <c r="H22" s="27">
        <f>RA!J26</f>
        <v>23.306222153355701</v>
      </c>
      <c r="I22" s="20">
        <f>VLOOKUP(B22,RMS!B:D,3,FALSE)</f>
        <v>411858.46107525099</v>
      </c>
      <c r="J22" s="21">
        <f>VLOOKUP(B22,RMS!B:E,4,FALSE)</f>
        <v>315869.83464451798</v>
      </c>
      <c r="K22" s="22">
        <f t="shared" si="1"/>
        <v>2.9624749033246189E-2</v>
      </c>
      <c r="L22" s="22">
        <f t="shared" si="2"/>
        <v>1.255482027772814E-3</v>
      </c>
    </row>
    <row r="23" spans="1:12">
      <c r="A23" s="59"/>
      <c r="B23" s="12">
        <v>34</v>
      </c>
      <c r="C23" s="56" t="s">
        <v>25</v>
      </c>
      <c r="D23" s="56"/>
      <c r="E23" s="15">
        <f>VLOOKUP(C23,RA!B26:D58,3,0)</f>
        <v>202186.9278</v>
      </c>
      <c r="F23" s="25">
        <f>VLOOKUP(C23,RA!B27:I62,8,0)</f>
        <v>66286.816099999996</v>
      </c>
      <c r="G23" s="16">
        <f t="shared" si="0"/>
        <v>135900.11170000001</v>
      </c>
      <c r="H23" s="27">
        <f>RA!J27</f>
        <v>32.784916819929002</v>
      </c>
      <c r="I23" s="20">
        <f>VLOOKUP(B23,RMS!B:D,3,FALSE)</f>
        <v>202186.91279101401</v>
      </c>
      <c r="J23" s="21">
        <f>VLOOKUP(B23,RMS!B:E,4,FALSE)</f>
        <v>135900.12115678299</v>
      </c>
      <c r="K23" s="22">
        <f t="shared" si="1"/>
        <v>1.5008985996246338E-2</v>
      </c>
      <c r="L23" s="22">
        <f t="shared" si="2"/>
        <v>-9.4567829801235348E-3</v>
      </c>
    </row>
    <row r="24" spans="1:12">
      <c r="A24" s="59"/>
      <c r="B24" s="12">
        <v>35</v>
      </c>
      <c r="C24" s="56" t="s">
        <v>26</v>
      </c>
      <c r="D24" s="56"/>
      <c r="E24" s="15">
        <f>VLOOKUP(C24,RA!B28:D59,3,0)</f>
        <v>635444.40520000004</v>
      </c>
      <c r="F24" s="25">
        <f>VLOOKUP(C24,RA!B28:I63,8,0)</f>
        <v>41411.621899999998</v>
      </c>
      <c r="G24" s="16">
        <f t="shared" si="0"/>
        <v>594032.78330000001</v>
      </c>
      <c r="H24" s="27">
        <f>RA!J28</f>
        <v>6.5169543647120598</v>
      </c>
      <c r="I24" s="20">
        <f>VLOOKUP(B24,RMS!B:D,3,FALSE)</f>
        <v>635444.40567876096</v>
      </c>
      <c r="J24" s="21">
        <f>VLOOKUP(B24,RMS!B:E,4,FALSE)</f>
        <v>594032.75872953096</v>
      </c>
      <c r="K24" s="22">
        <f t="shared" si="1"/>
        <v>-4.787609213963151E-4</v>
      </c>
      <c r="L24" s="22">
        <f t="shared" si="2"/>
        <v>2.4570469046011567E-2</v>
      </c>
    </row>
    <row r="25" spans="1:12">
      <c r="A25" s="59"/>
      <c r="B25" s="12">
        <v>36</v>
      </c>
      <c r="C25" s="56" t="s">
        <v>27</v>
      </c>
      <c r="D25" s="56"/>
      <c r="E25" s="15">
        <f>VLOOKUP(C25,RA!B28:D60,3,0)</f>
        <v>625951.8199</v>
      </c>
      <c r="F25" s="25">
        <f>VLOOKUP(C25,RA!B29:I64,8,0)</f>
        <v>87387.387400000007</v>
      </c>
      <c r="G25" s="16">
        <f t="shared" si="0"/>
        <v>538564.4325</v>
      </c>
      <c r="H25" s="27">
        <f>RA!J29</f>
        <v>13.9607210366384</v>
      </c>
      <c r="I25" s="20">
        <f>VLOOKUP(B25,RMS!B:D,3,FALSE)</f>
        <v>625951.81895752205</v>
      </c>
      <c r="J25" s="21">
        <f>VLOOKUP(B25,RMS!B:E,4,FALSE)</f>
        <v>538564.42763102497</v>
      </c>
      <c r="K25" s="22">
        <f t="shared" si="1"/>
        <v>9.4247795641422272E-4</v>
      </c>
      <c r="L25" s="22">
        <f t="shared" si="2"/>
        <v>4.868975025601685E-3</v>
      </c>
    </row>
    <row r="26" spans="1:12">
      <c r="A26" s="59"/>
      <c r="B26" s="12">
        <v>37</v>
      </c>
      <c r="C26" s="56" t="s">
        <v>28</v>
      </c>
      <c r="D26" s="56"/>
      <c r="E26" s="15">
        <f>VLOOKUP(C26,RA!B30:D61,3,0)</f>
        <v>981801.62410000002</v>
      </c>
      <c r="F26" s="25">
        <f>VLOOKUP(C26,RA!B30:I65,8,0)</f>
        <v>135983.7978</v>
      </c>
      <c r="G26" s="16">
        <f t="shared" si="0"/>
        <v>845817.82630000007</v>
      </c>
      <c r="H26" s="27">
        <f>RA!J30</f>
        <v>13.850435206262199</v>
      </c>
      <c r="I26" s="20">
        <f>VLOOKUP(B26,RMS!B:D,3,FALSE)</f>
        <v>981801.58211681398</v>
      </c>
      <c r="J26" s="21">
        <f>VLOOKUP(B26,RMS!B:E,4,FALSE)</f>
        <v>845817.82909949997</v>
      </c>
      <c r="K26" s="22">
        <f t="shared" si="1"/>
        <v>4.1983186034485698E-2</v>
      </c>
      <c r="L26" s="22">
        <f t="shared" si="2"/>
        <v>-2.7994998963549733E-3</v>
      </c>
    </row>
    <row r="27" spans="1:12">
      <c r="A27" s="59"/>
      <c r="B27" s="12">
        <v>38</v>
      </c>
      <c r="C27" s="56" t="s">
        <v>29</v>
      </c>
      <c r="D27" s="56"/>
      <c r="E27" s="15">
        <f>VLOOKUP(C27,RA!B30:D62,3,0)</f>
        <v>490602.03</v>
      </c>
      <c r="F27" s="25">
        <f>VLOOKUP(C27,RA!B31:I66,8,0)</f>
        <v>38946.384299999998</v>
      </c>
      <c r="G27" s="16">
        <f t="shared" si="0"/>
        <v>451655.64570000005</v>
      </c>
      <c r="H27" s="27">
        <f>RA!J31</f>
        <v>7.9384882080491996</v>
      </c>
      <c r="I27" s="20">
        <f>VLOOKUP(B27,RMS!B:D,3,FALSE)</f>
        <v>490601.99954513297</v>
      </c>
      <c r="J27" s="21">
        <f>VLOOKUP(B27,RMS!B:E,4,FALSE)</f>
        <v>451655.57511061901</v>
      </c>
      <c r="K27" s="22">
        <f t="shared" si="1"/>
        <v>3.0454867053776979E-2</v>
      </c>
      <c r="L27" s="22">
        <f t="shared" si="2"/>
        <v>7.0589381037279963E-2</v>
      </c>
    </row>
    <row r="28" spans="1:12">
      <c r="A28" s="59"/>
      <c r="B28" s="12">
        <v>39</v>
      </c>
      <c r="C28" s="56" t="s">
        <v>30</v>
      </c>
      <c r="D28" s="56"/>
      <c r="E28" s="15">
        <f>VLOOKUP(C28,RA!B32:D63,3,0)</f>
        <v>113898.702</v>
      </c>
      <c r="F28" s="25">
        <f>VLOOKUP(C28,RA!B32:I67,8,0)</f>
        <v>35592.137699999999</v>
      </c>
      <c r="G28" s="16">
        <f t="shared" si="0"/>
        <v>78306.564299999998</v>
      </c>
      <c r="H28" s="27">
        <f>RA!J32</f>
        <v>31.248940571772302</v>
      </c>
      <c r="I28" s="20">
        <f>VLOOKUP(B28,RMS!B:D,3,FALSE)</f>
        <v>113898.613144762</v>
      </c>
      <c r="J28" s="21">
        <f>VLOOKUP(B28,RMS!B:E,4,FALSE)</f>
        <v>78306.550359979796</v>
      </c>
      <c r="K28" s="22">
        <f t="shared" si="1"/>
        <v>8.8855238005635329E-2</v>
      </c>
      <c r="L28" s="22">
        <f t="shared" si="2"/>
        <v>1.394002020242624E-2</v>
      </c>
    </row>
    <row r="29" spans="1:12">
      <c r="A29" s="59"/>
      <c r="B29" s="12">
        <v>40</v>
      </c>
      <c r="C29" s="56" t="s">
        <v>31</v>
      </c>
      <c r="D29" s="56"/>
      <c r="E29" s="15">
        <f>VLOOKUP(C29,RA!B32:D64,3,0)</f>
        <v>38.4617</v>
      </c>
      <c r="F29" s="25">
        <f>VLOOKUP(C29,RA!B33:I68,8,0)</f>
        <v>7.4886999999999997</v>
      </c>
      <c r="G29" s="16">
        <f t="shared" si="0"/>
        <v>30.972999999999999</v>
      </c>
      <c r="H29" s="27">
        <f>RA!J33</f>
        <v>19.470538223739499</v>
      </c>
      <c r="I29" s="20">
        <f>VLOOKUP(B29,RMS!B:D,3,FALSE)</f>
        <v>38.461599999999997</v>
      </c>
      <c r="J29" s="21">
        <f>VLOOKUP(B29,RMS!B:E,4,FALSE)</f>
        <v>30.972999999999999</v>
      </c>
      <c r="K29" s="22">
        <f t="shared" si="1"/>
        <v>1.0000000000331966E-4</v>
      </c>
      <c r="L29" s="22">
        <f t="shared" si="2"/>
        <v>0</v>
      </c>
    </row>
    <row r="30" spans="1:12">
      <c r="A30" s="59"/>
      <c r="B30" s="12">
        <v>41</v>
      </c>
      <c r="C30" s="56" t="s">
        <v>36</v>
      </c>
      <c r="D30" s="56"/>
      <c r="E30" s="15">
        <f>VLOOKUP(C30,RA!B34:D65,3,0)</f>
        <v>0</v>
      </c>
      <c r="F30" s="25">
        <f>VLOOKUP(C30,RA!B34:I69,8,0)</f>
        <v>0</v>
      </c>
      <c r="G30" s="16">
        <f t="shared" si="0"/>
        <v>0</v>
      </c>
      <c r="H30" s="27">
        <f>RA!J34</f>
        <v>0</v>
      </c>
      <c r="I30" s="20">
        <v>0</v>
      </c>
      <c r="J30" s="21">
        <v>0</v>
      </c>
      <c r="K30" s="22">
        <f t="shared" si="1"/>
        <v>0</v>
      </c>
      <c r="L30" s="22">
        <f t="shared" si="2"/>
        <v>0</v>
      </c>
    </row>
    <row r="31" spans="1:12">
      <c r="A31" s="59"/>
      <c r="B31" s="12">
        <v>42</v>
      </c>
      <c r="C31" s="56" t="s">
        <v>32</v>
      </c>
      <c r="D31" s="56"/>
      <c r="E31" s="15">
        <f>VLOOKUP(C31,RA!B34:D66,3,0)</f>
        <v>74299.653300000005</v>
      </c>
      <c r="F31" s="25">
        <f>VLOOKUP(C31,RA!B35:I70,8,0)</f>
        <v>9911.5311000000002</v>
      </c>
      <c r="G31" s="16">
        <f t="shared" si="0"/>
        <v>64388.122200000005</v>
      </c>
      <c r="H31" s="27">
        <f>RA!J35</f>
        <v>13.339942597013399</v>
      </c>
      <c r="I31" s="20">
        <f>VLOOKUP(B31,RMS!B:D,3,FALSE)</f>
        <v>74299.653399999996</v>
      </c>
      <c r="J31" s="21">
        <f>VLOOKUP(B31,RMS!B:E,4,FALSE)</f>
        <v>64388.120799999997</v>
      </c>
      <c r="K31" s="22">
        <f t="shared" si="1"/>
        <v>-9.9999990197829902E-5</v>
      </c>
      <c r="L31" s="22">
        <f t="shared" si="2"/>
        <v>1.4000000082887709E-3</v>
      </c>
    </row>
    <row r="32" spans="1:12">
      <c r="A32" s="59"/>
      <c r="B32" s="12">
        <v>71</v>
      </c>
      <c r="C32" s="56" t="s">
        <v>37</v>
      </c>
      <c r="D32" s="56"/>
      <c r="E32" s="15">
        <f>VLOOKUP(C32,RA!B36:D67,3,0)</f>
        <v>0</v>
      </c>
      <c r="F32" s="25">
        <f>VLOOKUP(C32,RA!B36:I71,8,0)</f>
        <v>0</v>
      </c>
      <c r="G32" s="16">
        <f t="shared" si="0"/>
        <v>0</v>
      </c>
      <c r="H32" s="27">
        <f>RA!J36</f>
        <v>0</v>
      </c>
      <c r="I32" s="20">
        <v>0</v>
      </c>
      <c r="J32" s="21">
        <v>0</v>
      </c>
      <c r="K32" s="22">
        <f t="shared" si="1"/>
        <v>0</v>
      </c>
      <c r="L32" s="22">
        <f t="shared" si="2"/>
        <v>0</v>
      </c>
    </row>
    <row r="33" spans="1:12">
      <c r="A33" s="59"/>
      <c r="B33" s="12">
        <v>72</v>
      </c>
      <c r="C33" s="56" t="s">
        <v>38</v>
      </c>
      <c r="D33" s="56"/>
      <c r="E33" s="15">
        <f>VLOOKUP(C33,RA!B37:D68,3,0)</f>
        <v>0</v>
      </c>
      <c r="F33" s="25">
        <f>VLOOKUP(C33,RA!B37:I72,8,0)</f>
        <v>0</v>
      </c>
      <c r="G33" s="16">
        <f t="shared" si="0"/>
        <v>0</v>
      </c>
      <c r="H33" s="27">
        <f>RA!J37</f>
        <v>0</v>
      </c>
      <c r="I33" s="20">
        <v>0</v>
      </c>
      <c r="J33" s="21">
        <v>0</v>
      </c>
      <c r="K33" s="22">
        <f t="shared" si="1"/>
        <v>0</v>
      </c>
      <c r="L33" s="22">
        <f t="shared" si="2"/>
        <v>0</v>
      </c>
    </row>
    <row r="34" spans="1:12">
      <c r="A34" s="59"/>
      <c r="B34" s="12">
        <v>73</v>
      </c>
      <c r="C34" s="56" t="s">
        <v>39</v>
      </c>
      <c r="D34" s="56"/>
      <c r="E34" s="15">
        <f>VLOOKUP(C34,RA!B38:D69,3,0)</f>
        <v>0</v>
      </c>
      <c r="F34" s="25">
        <f>VLOOKUP(C34,RA!B38:I73,8,0)</f>
        <v>0</v>
      </c>
      <c r="G34" s="16">
        <f t="shared" si="0"/>
        <v>0</v>
      </c>
      <c r="H34" s="27">
        <f>RA!J38</f>
        <v>0</v>
      </c>
      <c r="I34" s="20">
        <v>0</v>
      </c>
      <c r="J34" s="21">
        <v>0</v>
      </c>
      <c r="K34" s="22">
        <f t="shared" si="1"/>
        <v>0</v>
      </c>
      <c r="L34" s="22">
        <f t="shared" si="2"/>
        <v>0</v>
      </c>
    </row>
    <row r="35" spans="1:12">
      <c r="A35" s="59"/>
      <c r="B35" s="12">
        <v>75</v>
      </c>
      <c r="C35" s="56" t="s">
        <v>33</v>
      </c>
      <c r="D35" s="56"/>
      <c r="E35" s="15">
        <f>VLOOKUP(C35,RA!B8:D70,3,0)</f>
        <v>163058.9743</v>
      </c>
      <c r="F35" s="25">
        <f>VLOOKUP(C35,RA!B8:I74,8,0)</f>
        <v>7886.7596999999996</v>
      </c>
      <c r="G35" s="16">
        <f t="shared" si="0"/>
        <v>155172.21460000001</v>
      </c>
      <c r="H35" s="27">
        <f>RA!J39</f>
        <v>4.8367529195232999</v>
      </c>
      <c r="I35" s="20">
        <f>VLOOKUP(B35,RMS!B:D,3,FALSE)</f>
        <v>163058.974358974</v>
      </c>
      <c r="J35" s="21">
        <f>VLOOKUP(B35,RMS!B:E,4,FALSE)</f>
        <v>155172.21367521401</v>
      </c>
      <c r="K35" s="22">
        <f t="shared" si="1"/>
        <v>-5.8973993873223662E-5</v>
      </c>
      <c r="L35" s="22">
        <f t="shared" si="2"/>
        <v>9.2478599981404841E-4</v>
      </c>
    </row>
    <row r="36" spans="1:12">
      <c r="A36" s="59"/>
      <c r="B36" s="12">
        <v>76</v>
      </c>
      <c r="C36" s="56" t="s">
        <v>34</v>
      </c>
      <c r="D36" s="56"/>
      <c r="E36" s="15">
        <f>VLOOKUP(C36,RA!B8:D71,3,0)</f>
        <v>298650.60800000001</v>
      </c>
      <c r="F36" s="25">
        <f>VLOOKUP(C36,RA!B8:I75,8,0)</f>
        <v>19307.836800000001</v>
      </c>
      <c r="G36" s="16">
        <f t="shared" si="0"/>
        <v>279342.77120000002</v>
      </c>
      <c r="H36" s="27">
        <f>RA!J40</f>
        <v>6.4650251105465699</v>
      </c>
      <c r="I36" s="20">
        <f>VLOOKUP(B36,RMS!B:D,3,FALSE)</f>
        <v>298650.60152820498</v>
      </c>
      <c r="J36" s="21">
        <f>VLOOKUP(B36,RMS!B:E,4,FALSE)</f>
        <v>279342.769776923</v>
      </c>
      <c r="K36" s="22">
        <f t="shared" si="1"/>
        <v>6.471795029938221E-3</v>
      </c>
      <c r="L36" s="22">
        <f t="shared" si="2"/>
        <v>1.4230770175345242E-3</v>
      </c>
    </row>
    <row r="37" spans="1:12">
      <c r="A37" s="59"/>
      <c r="B37" s="12">
        <v>77</v>
      </c>
      <c r="C37" s="56" t="s">
        <v>40</v>
      </c>
      <c r="D37" s="56"/>
      <c r="E37" s="15">
        <f>VLOOKUP(C37,RA!B9:D72,3,0)</f>
        <v>0</v>
      </c>
      <c r="F37" s="25">
        <f>VLOOKUP(C37,RA!B9:I76,8,0)</f>
        <v>0</v>
      </c>
      <c r="G37" s="16">
        <f t="shared" si="0"/>
        <v>0</v>
      </c>
      <c r="H37" s="27">
        <f>RA!J41</f>
        <v>0</v>
      </c>
      <c r="I37" s="20">
        <v>0</v>
      </c>
      <c r="J37" s="21">
        <v>0</v>
      </c>
      <c r="K37" s="22">
        <f t="shared" si="1"/>
        <v>0</v>
      </c>
      <c r="L37" s="22">
        <f t="shared" si="2"/>
        <v>0</v>
      </c>
    </row>
    <row r="38" spans="1:12">
      <c r="A38" s="59"/>
      <c r="B38" s="12">
        <v>78</v>
      </c>
      <c r="C38" s="56" t="s">
        <v>41</v>
      </c>
      <c r="D38" s="56"/>
      <c r="E38" s="15">
        <f>VLOOKUP(C38,RA!B10:D73,3,0)</f>
        <v>0</v>
      </c>
      <c r="F38" s="25">
        <f>VLOOKUP(C38,RA!B10:I77,8,0)</f>
        <v>0</v>
      </c>
      <c r="G38" s="16">
        <f t="shared" si="0"/>
        <v>0</v>
      </c>
      <c r="H38" s="27">
        <f>RA!J42</f>
        <v>0</v>
      </c>
      <c r="I38" s="20">
        <v>0</v>
      </c>
      <c r="J38" s="21">
        <v>0</v>
      </c>
      <c r="K38" s="22">
        <f t="shared" si="1"/>
        <v>0</v>
      </c>
      <c r="L38" s="22">
        <f t="shared" si="2"/>
        <v>0</v>
      </c>
    </row>
    <row r="39" spans="1:12">
      <c r="A39" s="59"/>
      <c r="B39" s="12">
        <v>99</v>
      </c>
      <c r="C39" s="56" t="s">
        <v>35</v>
      </c>
      <c r="D39" s="56"/>
      <c r="E39" s="15">
        <f>VLOOKUP(C39,RA!B8:D74,3,0)</f>
        <v>56739.8462</v>
      </c>
      <c r="F39" s="25">
        <f>VLOOKUP(C39,RA!B8:I78,8,0)</f>
        <v>5808.3669</v>
      </c>
      <c r="G39" s="16">
        <f t="shared" si="0"/>
        <v>50931.479299999999</v>
      </c>
      <c r="H39" s="27">
        <f>RA!J43</f>
        <v>10.2368393448342</v>
      </c>
      <c r="I39" s="20">
        <f>VLOOKUP(B39,RMS!B:D,3,FALSE)</f>
        <v>56739.846078208902</v>
      </c>
      <c r="J39" s="21">
        <f>VLOOKUP(B39,RMS!B:E,4,FALSE)</f>
        <v>50931.479767037301</v>
      </c>
      <c r="K39" s="22">
        <f t="shared" si="1"/>
        <v>1.2179109762655571E-4</v>
      </c>
      <c r="L39" s="22">
        <f t="shared" si="2"/>
        <v>-4.670373018598184E-4</v>
      </c>
    </row>
  </sheetData>
  <mergeCells count="39">
    <mergeCell ref="C29:D29"/>
    <mergeCell ref="C27:D27"/>
    <mergeCell ref="C28:D28"/>
    <mergeCell ref="C23:D23"/>
    <mergeCell ref="C24:D24"/>
    <mergeCell ref="C25:D25"/>
    <mergeCell ref="C26:D26"/>
    <mergeCell ref="C2:D2"/>
    <mergeCell ref="C4:D4"/>
    <mergeCell ref="C5:D5"/>
    <mergeCell ref="C6:D6"/>
    <mergeCell ref="C7:D7"/>
    <mergeCell ref="A3:D3"/>
    <mergeCell ref="A4:A39"/>
    <mergeCell ref="C30:D30"/>
    <mergeCell ref="C31:D31"/>
    <mergeCell ref="C32:D32"/>
    <mergeCell ref="C33:D33"/>
    <mergeCell ref="C34:D34"/>
    <mergeCell ref="C35:D35"/>
    <mergeCell ref="C36:D36"/>
    <mergeCell ref="C37:D37"/>
    <mergeCell ref="C38:D38"/>
    <mergeCell ref="C39:D39"/>
    <mergeCell ref="C10:D10"/>
    <mergeCell ref="C8:D8"/>
    <mergeCell ref="C9:D9"/>
    <mergeCell ref="C22:D22"/>
    <mergeCell ref="C11:D11"/>
    <mergeCell ref="C12:D12"/>
    <mergeCell ref="C13:D13"/>
    <mergeCell ref="C14:D14"/>
    <mergeCell ref="C15:D15"/>
    <mergeCell ref="C16:D16"/>
    <mergeCell ref="C17:D17"/>
    <mergeCell ref="C18:D18"/>
    <mergeCell ref="C19:D19"/>
    <mergeCell ref="C20:D20"/>
    <mergeCell ref="C21:D21"/>
  </mergeCells>
  <phoneticPr fontId="23" type="noConversion"/>
  <pageMargins left="0.75" right="0.75" top="1" bottom="1" header="0.5" footer="0.5"/>
  <pageSetup orientation="portrait" horizontalDpi="200" verticalDpi="200" copies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W43"/>
  <sheetViews>
    <sheetView workbookViewId="0">
      <selection sqref="A1:XFD1048576"/>
    </sheetView>
  </sheetViews>
  <sheetFormatPr defaultRowHeight="11.25"/>
  <cols>
    <col min="1" max="1" width="7.75" style="34" customWidth="1"/>
    <col min="2" max="3" width="9" style="34"/>
    <col min="4" max="5" width="11.5" style="34" bestFit="1" customWidth="1"/>
    <col min="6" max="7" width="12.25" style="34" bestFit="1" customWidth="1"/>
    <col min="8" max="8" width="9" style="34"/>
    <col min="9" max="9" width="12.25" style="34" bestFit="1" customWidth="1"/>
    <col min="10" max="10" width="9" style="34"/>
    <col min="11" max="11" width="12.25" style="34" bestFit="1" customWidth="1"/>
    <col min="12" max="12" width="10.5" style="34" bestFit="1" customWidth="1"/>
    <col min="13" max="13" width="12.25" style="34" bestFit="1" customWidth="1"/>
    <col min="14" max="15" width="13.875" style="34" bestFit="1" customWidth="1"/>
    <col min="16" max="16" width="9.25" style="34" bestFit="1" customWidth="1"/>
    <col min="17" max="18" width="10.5" style="34" bestFit="1" customWidth="1"/>
    <col min="19" max="20" width="9" style="34"/>
    <col min="21" max="21" width="10.5" style="34" bestFit="1" customWidth="1"/>
    <col min="22" max="22" width="36" style="34" bestFit="1" customWidth="1"/>
    <col min="23" max="16384" width="9" style="34"/>
  </cols>
  <sheetData>
    <row r="1" spans="1:23" ht="12.75">
      <c r="A1" s="62"/>
      <c r="B1" s="62"/>
      <c r="C1" s="62"/>
      <c r="D1" s="62"/>
      <c r="E1" s="62"/>
      <c r="F1" s="62"/>
      <c r="G1" s="62"/>
      <c r="H1" s="62"/>
      <c r="I1" s="62"/>
      <c r="J1" s="62"/>
      <c r="K1" s="62"/>
      <c r="L1" s="62"/>
      <c r="M1" s="62"/>
      <c r="N1" s="62"/>
      <c r="O1" s="62"/>
      <c r="P1" s="62"/>
      <c r="Q1" s="62"/>
      <c r="R1" s="62"/>
      <c r="S1" s="62"/>
      <c r="T1" s="62"/>
      <c r="U1" s="62"/>
      <c r="V1" s="35" t="s">
        <v>47</v>
      </c>
      <c r="W1" s="64"/>
    </row>
    <row r="2" spans="1:23" ht="12.75">
      <c r="A2" s="62"/>
      <c r="B2" s="62"/>
      <c r="C2" s="62"/>
      <c r="D2" s="62"/>
      <c r="E2" s="62"/>
      <c r="F2" s="62"/>
      <c r="G2" s="62"/>
      <c r="H2" s="62"/>
      <c r="I2" s="62"/>
      <c r="J2" s="62"/>
      <c r="K2" s="62"/>
      <c r="L2" s="62"/>
      <c r="M2" s="62"/>
      <c r="N2" s="62"/>
      <c r="O2" s="62"/>
      <c r="P2" s="62"/>
      <c r="Q2" s="62"/>
      <c r="R2" s="62"/>
      <c r="S2" s="62"/>
      <c r="T2" s="62"/>
      <c r="U2" s="62"/>
      <c r="V2" s="35"/>
      <c r="W2" s="64"/>
    </row>
    <row r="3" spans="1:23" ht="23.25" thickBot="1">
      <c r="A3" s="62"/>
      <c r="B3" s="62"/>
      <c r="C3" s="62"/>
      <c r="D3" s="62"/>
      <c r="E3" s="62"/>
      <c r="F3" s="62"/>
      <c r="G3" s="62"/>
      <c r="H3" s="62"/>
      <c r="I3" s="62"/>
      <c r="J3" s="62"/>
      <c r="K3" s="62"/>
      <c r="L3" s="62"/>
      <c r="M3" s="62"/>
      <c r="N3" s="62"/>
      <c r="O3" s="62"/>
      <c r="P3" s="62"/>
      <c r="Q3" s="62"/>
      <c r="R3" s="62"/>
      <c r="S3" s="62"/>
      <c r="T3" s="62"/>
      <c r="U3" s="62"/>
      <c r="V3" s="36" t="s">
        <v>48</v>
      </c>
      <c r="W3" s="64"/>
    </row>
    <row r="4" spans="1:23" ht="12.75" thickTop="1" thickBot="1">
      <c r="A4" s="63"/>
      <c r="B4" s="63"/>
      <c r="C4" s="63"/>
      <c r="D4" s="63"/>
      <c r="E4" s="63"/>
      <c r="F4" s="63"/>
      <c r="G4" s="63"/>
      <c r="H4" s="63"/>
      <c r="I4" s="63"/>
      <c r="J4" s="63"/>
      <c r="K4" s="63"/>
      <c r="L4" s="63"/>
      <c r="M4" s="63"/>
      <c r="N4" s="63"/>
      <c r="O4" s="63"/>
      <c r="P4" s="63"/>
      <c r="Q4" s="63"/>
      <c r="R4" s="63"/>
      <c r="S4" s="63"/>
      <c r="T4" s="63"/>
      <c r="U4" s="63"/>
      <c r="W4" s="64"/>
    </row>
    <row r="5" spans="1:23" ht="12.75" thickTop="1" thickBot="1">
      <c r="A5" s="37"/>
      <c r="B5" s="38"/>
      <c r="C5" s="39"/>
      <c r="D5" s="40" t="s">
        <v>0</v>
      </c>
      <c r="E5" s="40" t="s">
        <v>60</v>
      </c>
      <c r="F5" s="40" t="s">
        <v>61</v>
      </c>
      <c r="G5" s="40" t="s">
        <v>49</v>
      </c>
      <c r="H5" s="40" t="s">
        <v>50</v>
      </c>
      <c r="I5" s="40" t="s">
        <v>1</v>
      </c>
      <c r="J5" s="40" t="s">
        <v>2</v>
      </c>
      <c r="K5" s="40" t="s">
        <v>51</v>
      </c>
      <c r="L5" s="40" t="s">
        <v>52</v>
      </c>
      <c r="M5" s="40" t="s">
        <v>53</v>
      </c>
      <c r="N5" s="40" t="s">
        <v>54</v>
      </c>
      <c r="O5" s="40" t="s">
        <v>55</v>
      </c>
      <c r="P5" s="40" t="s">
        <v>62</v>
      </c>
      <c r="Q5" s="40" t="s">
        <v>63</v>
      </c>
      <c r="R5" s="40" t="s">
        <v>56</v>
      </c>
      <c r="S5" s="40" t="s">
        <v>57</v>
      </c>
      <c r="T5" s="40" t="s">
        <v>58</v>
      </c>
      <c r="U5" s="41" t="s">
        <v>59</v>
      </c>
    </row>
    <row r="6" spans="1:23" ht="12" thickBot="1">
      <c r="A6" s="42" t="s">
        <v>3</v>
      </c>
      <c r="B6" s="65" t="s">
        <v>4</v>
      </c>
      <c r="C6" s="66"/>
      <c r="D6" s="42"/>
      <c r="E6" s="42"/>
      <c r="F6" s="42"/>
      <c r="G6" s="42"/>
      <c r="H6" s="42"/>
      <c r="I6" s="42"/>
      <c r="J6" s="42"/>
      <c r="K6" s="42"/>
      <c r="L6" s="42"/>
      <c r="M6" s="42"/>
      <c r="N6" s="42"/>
      <c r="O6" s="42"/>
      <c r="P6" s="42"/>
      <c r="Q6" s="42"/>
      <c r="R6" s="42"/>
      <c r="S6" s="42"/>
      <c r="T6" s="42"/>
      <c r="U6" s="43"/>
    </row>
    <row r="7" spans="1:23" ht="12" thickBot="1">
      <c r="A7" s="67" t="s">
        <v>5</v>
      </c>
      <c r="B7" s="68"/>
      <c r="C7" s="69"/>
      <c r="D7" s="44">
        <v>13056502.198999999</v>
      </c>
      <c r="E7" s="44">
        <v>22842003</v>
      </c>
      <c r="F7" s="45">
        <v>57.160058156896298</v>
      </c>
      <c r="G7" s="44">
        <v>17626406.274099998</v>
      </c>
      <c r="H7" s="45">
        <v>-25.9264651230407</v>
      </c>
      <c r="I7" s="44">
        <v>1442979.0193</v>
      </c>
      <c r="J7" s="45">
        <v>11.051803900515701</v>
      </c>
      <c r="K7" s="44">
        <v>1853880.4142</v>
      </c>
      <c r="L7" s="45">
        <v>10.517631248089801</v>
      </c>
      <c r="M7" s="45">
        <v>-0.221643959207215</v>
      </c>
      <c r="N7" s="44">
        <v>229191806.06690001</v>
      </c>
      <c r="O7" s="44">
        <v>2374194937.7349</v>
      </c>
      <c r="P7" s="44">
        <v>763791</v>
      </c>
      <c r="Q7" s="44">
        <v>1131721</v>
      </c>
      <c r="R7" s="45">
        <v>-32.510662963751699</v>
      </c>
      <c r="S7" s="44">
        <v>17.094338895064201</v>
      </c>
      <c r="T7" s="44">
        <v>16.699153150113901</v>
      </c>
      <c r="U7" s="46">
        <v>2.31179308761967</v>
      </c>
    </row>
    <row r="8" spans="1:23" ht="12" thickBot="1">
      <c r="A8" s="70">
        <v>41743</v>
      </c>
      <c r="B8" s="60" t="s">
        <v>6</v>
      </c>
      <c r="C8" s="61"/>
      <c r="D8" s="47">
        <v>458594.49579999998</v>
      </c>
      <c r="E8" s="47">
        <v>724630</v>
      </c>
      <c r="F8" s="48">
        <v>63.286711259539402</v>
      </c>
      <c r="G8" s="47">
        <v>595964.81359999999</v>
      </c>
      <c r="H8" s="48">
        <v>-23.050071860819699</v>
      </c>
      <c r="I8" s="47">
        <v>93760.092199999999</v>
      </c>
      <c r="J8" s="48">
        <v>20.4450975881076</v>
      </c>
      <c r="K8" s="47">
        <v>119041.7053</v>
      </c>
      <c r="L8" s="48">
        <v>19.974619739865801</v>
      </c>
      <c r="M8" s="48">
        <v>-0.21237609992470399</v>
      </c>
      <c r="N8" s="47">
        <v>7444558.9828000003</v>
      </c>
      <c r="O8" s="47">
        <v>96428188.811299995</v>
      </c>
      <c r="P8" s="47">
        <v>22367</v>
      </c>
      <c r="Q8" s="47">
        <v>32603</v>
      </c>
      <c r="R8" s="48">
        <v>-31.395883814372901</v>
      </c>
      <c r="S8" s="47">
        <v>20.5031741315331</v>
      </c>
      <c r="T8" s="47">
        <v>20.579410511302601</v>
      </c>
      <c r="U8" s="49">
        <v>-0.37182720724363599</v>
      </c>
    </row>
    <row r="9" spans="1:23" ht="12" thickBot="1">
      <c r="A9" s="71"/>
      <c r="B9" s="60" t="s">
        <v>7</v>
      </c>
      <c r="C9" s="61"/>
      <c r="D9" s="47">
        <v>63704.118900000001</v>
      </c>
      <c r="E9" s="47">
        <v>134021</v>
      </c>
      <c r="F9" s="48">
        <v>47.532938047022498</v>
      </c>
      <c r="G9" s="47">
        <v>113850.5203</v>
      </c>
      <c r="H9" s="48">
        <v>-44.0458254102507</v>
      </c>
      <c r="I9" s="47">
        <v>14490.3559</v>
      </c>
      <c r="J9" s="48">
        <v>22.746340660870501</v>
      </c>
      <c r="K9" s="47">
        <v>23323.642</v>
      </c>
      <c r="L9" s="48">
        <v>20.486197110510702</v>
      </c>
      <c r="M9" s="48">
        <v>-0.37872670571774297</v>
      </c>
      <c r="N9" s="47">
        <v>1415057.5166</v>
      </c>
      <c r="O9" s="47">
        <v>16276450.188999999</v>
      </c>
      <c r="P9" s="47">
        <v>3857</v>
      </c>
      <c r="Q9" s="47">
        <v>7690</v>
      </c>
      <c r="R9" s="48">
        <v>-49.843953185955797</v>
      </c>
      <c r="S9" s="47">
        <v>16.516494399792599</v>
      </c>
      <c r="T9" s="47">
        <v>17.779991209362802</v>
      </c>
      <c r="U9" s="49">
        <v>-7.6499091089576901</v>
      </c>
    </row>
    <row r="10" spans="1:23" ht="12" thickBot="1">
      <c r="A10" s="71"/>
      <c r="B10" s="60" t="s">
        <v>8</v>
      </c>
      <c r="C10" s="61"/>
      <c r="D10" s="47">
        <v>98409.801800000001</v>
      </c>
      <c r="E10" s="47">
        <v>232373</v>
      </c>
      <c r="F10" s="48">
        <v>42.349929552917096</v>
      </c>
      <c r="G10" s="47">
        <v>187494.0576</v>
      </c>
      <c r="H10" s="48">
        <v>-47.513108916791602</v>
      </c>
      <c r="I10" s="47">
        <v>26137.366999999998</v>
      </c>
      <c r="J10" s="48">
        <v>26.559719176266</v>
      </c>
      <c r="K10" s="47">
        <v>46015.585800000001</v>
      </c>
      <c r="L10" s="48">
        <v>24.542423578122001</v>
      </c>
      <c r="M10" s="48">
        <v>-0.43198882409968198</v>
      </c>
      <c r="N10" s="47">
        <v>1987316.2442000001</v>
      </c>
      <c r="O10" s="47">
        <v>22955470.609499998</v>
      </c>
      <c r="P10" s="47">
        <v>73742</v>
      </c>
      <c r="Q10" s="47">
        <v>111796</v>
      </c>
      <c r="R10" s="48">
        <v>-34.038784929693399</v>
      </c>
      <c r="S10" s="47">
        <v>1.3345149548425601</v>
      </c>
      <c r="T10" s="47">
        <v>1.67268218988157</v>
      </c>
      <c r="U10" s="49">
        <v>-25.3400858350745</v>
      </c>
    </row>
    <row r="11" spans="1:23" ht="12" thickBot="1">
      <c r="A11" s="71"/>
      <c r="B11" s="60" t="s">
        <v>9</v>
      </c>
      <c r="C11" s="61"/>
      <c r="D11" s="47">
        <v>47741.3557</v>
      </c>
      <c r="E11" s="47">
        <v>56923</v>
      </c>
      <c r="F11" s="48">
        <v>83.870062540625099</v>
      </c>
      <c r="G11" s="47">
        <v>48833.277199999997</v>
      </c>
      <c r="H11" s="48">
        <v>-2.2360192938269501</v>
      </c>
      <c r="I11" s="47">
        <v>8151.0459000000001</v>
      </c>
      <c r="J11" s="48">
        <v>17.0733440231987</v>
      </c>
      <c r="K11" s="47">
        <v>8688.3184999999994</v>
      </c>
      <c r="L11" s="48">
        <v>17.7917989497539</v>
      </c>
      <c r="M11" s="48">
        <v>-6.1838501891937001E-2</v>
      </c>
      <c r="N11" s="47">
        <v>661045.32979999995</v>
      </c>
      <c r="O11" s="47">
        <v>9899938.7777999993</v>
      </c>
      <c r="P11" s="47">
        <v>2532</v>
      </c>
      <c r="Q11" s="47">
        <v>3631</v>
      </c>
      <c r="R11" s="48">
        <v>-30.267144037455299</v>
      </c>
      <c r="S11" s="47">
        <v>18.855195774091602</v>
      </c>
      <c r="T11" s="47">
        <v>16.201871357752701</v>
      </c>
      <c r="U11" s="49">
        <v>14.072112791238199</v>
      </c>
    </row>
    <row r="12" spans="1:23" ht="12" thickBot="1">
      <c r="A12" s="71"/>
      <c r="B12" s="60" t="s">
        <v>10</v>
      </c>
      <c r="C12" s="61"/>
      <c r="D12" s="47">
        <v>102053.54429999999</v>
      </c>
      <c r="E12" s="47">
        <v>153879</v>
      </c>
      <c r="F12" s="48">
        <v>66.320644337434004</v>
      </c>
      <c r="G12" s="47">
        <v>128735.8594</v>
      </c>
      <c r="H12" s="48">
        <v>-20.726404612016001</v>
      </c>
      <c r="I12" s="47">
        <v>23395.235499999999</v>
      </c>
      <c r="J12" s="48">
        <v>22.9244713257842</v>
      </c>
      <c r="K12" s="47">
        <v>18815.223600000001</v>
      </c>
      <c r="L12" s="48">
        <v>14.6153711077024</v>
      </c>
      <c r="M12" s="48">
        <v>0.243420540588207</v>
      </c>
      <c r="N12" s="47">
        <v>1774361.6469000001</v>
      </c>
      <c r="O12" s="47">
        <v>26872649.418000001</v>
      </c>
      <c r="P12" s="47">
        <v>996</v>
      </c>
      <c r="Q12" s="47">
        <v>1930</v>
      </c>
      <c r="R12" s="48">
        <v>-48.393782383419698</v>
      </c>
      <c r="S12" s="47">
        <v>102.463397891566</v>
      </c>
      <c r="T12" s="47">
        <v>127.434793264249</v>
      </c>
      <c r="U12" s="49">
        <v>-24.371039694690602</v>
      </c>
    </row>
    <row r="13" spans="1:23" ht="12" thickBot="1">
      <c r="A13" s="71"/>
      <c r="B13" s="60" t="s">
        <v>11</v>
      </c>
      <c r="C13" s="61"/>
      <c r="D13" s="47">
        <v>228533.71109999999</v>
      </c>
      <c r="E13" s="47">
        <v>332597</v>
      </c>
      <c r="F13" s="48">
        <v>68.711897912488695</v>
      </c>
      <c r="G13" s="47">
        <v>287003.12400000001</v>
      </c>
      <c r="H13" s="48">
        <v>-20.3723959813065</v>
      </c>
      <c r="I13" s="47">
        <v>62440.751100000001</v>
      </c>
      <c r="J13" s="48">
        <v>27.322337172688599</v>
      </c>
      <c r="K13" s="47">
        <v>72833.696299999996</v>
      </c>
      <c r="L13" s="48">
        <v>25.3773182970649</v>
      </c>
      <c r="M13" s="48">
        <v>-0.142694188651249</v>
      </c>
      <c r="N13" s="47">
        <v>3715730.4759999998</v>
      </c>
      <c r="O13" s="47">
        <v>47452037.330899999</v>
      </c>
      <c r="P13" s="47">
        <v>9861</v>
      </c>
      <c r="Q13" s="47">
        <v>17140</v>
      </c>
      <c r="R13" s="48">
        <v>-42.467911318553099</v>
      </c>
      <c r="S13" s="47">
        <v>23.1755107088531</v>
      </c>
      <c r="T13" s="47">
        <v>21.074193728121401</v>
      </c>
      <c r="U13" s="49">
        <v>9.0669716285000899</v>
      </c>
    </row>
    <row r="14" spans="1:23" ht="12" thickBot="1">
      <c r="A14" s="71"/>
      <c r="B14" s="60" t="s">
        <v>12</v>
      </c>
      <c r="C14" s="61"/>
      <c r="D14" s="47">
        <v>103779.94259999999</v>
      </c>
      <c r="E14" s="47">
        <v>148213</v>
      </c>
      <c r="F14" s="48">
        <v>70.0208096455776</v>
      </c>
      <c r="G14" s="47">
        <v>140301.49059999999</v>
      </c>
      <c r="H14" s="48">
        <v>-26.030762641092</v>
      </c>
      <c r="I14" s="47">
        <v>20837.697700000001</v>
      </c>
      <c r="J14" s="48">
        <v>20.078733113502398</v>
      </c>
      <c r="K14" s="47">
        <v>26662.023000000001</v>
      </c>
      <c r="L14" s="48">
        <v>19.0033782862746</v>
      </c>
      <c r="M14" s="48">
        <v>-0.21845023912851599</v>
      </c>
      <c r="N14" s="47">
        <v>1954905.1229000001</v>
      </c>
      <c r="O14" s="47">
        <v>20591318.2291</v>
      </c>
      <c r="P14" s="47">
        <v>1630</v>
      </c>
      <c r="Q14" s="47">
        <v>2848</v>
      </c>
      <c r="R14" s="48">
        <v>-42.766853932584297</v>
      </c>
      <c r="S14" s="47">
        <v>63.6686764417178</v>
      </c>
      <c r="T14" s="47">
        <v>58.682115168539298</v>
      </c>
      <c r="U14" s="49">
        <v>7.83204795806168</v>
      </c>
    </row>
    <row r="15" spans="1:23" ht="12" thickBot="1">
      <c r="A15" s="71"/>
      <c r="B15" s="60" t="s">
        <v>13</v>
      </c>
      <c r="C15" s="61"/>
      <c r="D15" s="47">
        <v>108590.23239999999</v>
      </c>
      <c r="E15" s="47">
        <v>117260</v>
      </c>
      <c r="F15" s="48">
        <v>92.606372505543206</v>
      </c>
      <c r="G15" s="47">
        <v>106046.4849</v>
      </c>
      <c r="H15" s="48">
        <v>2.3987098699204301</v>
      </c>
      <c r="I15" s="47">
        <v>20480.5602</v>
      </c>
      <c r="J15" s="48">
        <v>18.860407374908601</v>
      </c>
      <c r="K15" s="47">
        <v>25595.479200000002</v>
      </c>
      <c r="L15" s="48">
        <v>24.136093925353698</v>
      </c>
      <c r="M15" s="48">
        <v>-0.199836813369761</v>
      </c>
      <c r="N15" s="47">
        <v>1780650.7337</v>
      </c>
      <c r="O15" s="47">
        <v>15422951.931700001</v>
      </c>
      <c r="P15" s="47">
        <v>3968</v>
      </c>
      <c r="Q15" s="47">
        <v>5346</v>
      </c>
      <c r="R15" s="48">
        <v>-25.776281331836898</v>
      </c>
      <c r="S15" s="47">
        <v>27.366490020161301</v>
      </c>
      <c r="T15" s="47">
        <v>28.977644874672698</v>
      </c>
      <c r="U15" s="49">
        <v>-5.8873273603023302</v>
      </c>
    </row>
    <row r="16" spans="1:23" ht="12" thickBot="1">
      <c r="A16" s="71"/>
      <c r="B16" s="60" t="s">
        <v>14</v>
      </c>
      <c r="C16" s="61"/>
      <c r="D16" s="47">
        <v>593478.07030000002</v>
      </c>
      <c r="E16" s="47">
        <v>1204159</v>
      </c>
      <c r="F16" s="48">
        <v>49.285689871520297</v>
      </c>
      <c r="G16" s="47">
        <v>993024.23970000003</v>
      </c>
      <c r="H16" s="48">
        <v>-40.235288669358802</v>
      </c>
      <c r="I16" s="47">
        <v>42263.215900000003</v>
      </c>
      <c r="J16" s="48">
        <v>7.12127676067899</v>
      </c>
      <c r="K16" s="47">
        <v>61486.934300000001</v>
      </c>
      <c r="L16" s="48">
        <v>6.1918865463521504</v>
      </c>
      <c r="M16" s="48">
        <v>-0.312647209018518</v>
      </c>
      <c r="N16" s="47">
        <v>12983014.7995</v>
      </c>
      <c r="O16" s="47">
        <v>117633709.8566</v>
      </c>
      <c r="P16" s="47">
        <v>37793</v>
      </c>
      <c r="Q16" s="47">
        <v>61374</v>
      </c>
      <c r="R16" s="48">
        <v>-38.421807279955701</v>
      </c>
      <c r="S16" s="47">
        <v>15.7033860847247</v>
      </c>
      <c r="T16" s="47">
        <v>17.0575889285365</v>
      </c>
      <c r="U16" s="49">
        <v>-8.6236359247966092</v>
      </c>
    </row>
    <row r="17" spans="1:21" ht="12" thickBot="1">
      <c r="A17" s="71"/>
      <c r="B17" s="60" t="s">
        <v>15</v>
      </c>
      <c r="C17" s="61"/>
      <c r="D17" s="47">
        <v>947204.22259999998</v>
      </c>
      <c r="E17" s="47">
        <v>824529</v>
      </c>
      <c r="F17" s="48">
        <v>114.878218061463</v>
      </c>
      <c r="G17" s="47">
        <v>611809.44480000006</v>
      </c>
      <c r="H17" s="48">
        <v>54.820137323908099</v>
      </c>
      <c r="I17" s="47">
        <v>41659.041799999999</v>
      </c>
      <c r="J17" s="48">
        <v>4.3981055833608202</v>
      </c>
      <c r="K17" s="47">
        <v>31710.066200000001</v>
      </c>
      <c r="L17" s="48">
        <v>5.1829971684020002</v>
      </c>
      <c r="M17" s="48">
        <v>0.313748181326723</v>
      </c>
      <c r="N17" s="47">
        <v>11753355.0692</v>
      </c>
      <c r="O17" s="47">
        <v>136067215.2899</v>
      </c>
      <c r="P17" s="47">
        <v>10729</v>
      </c>
      <c r="Q17" s="47">
        <v>14637</v>
      </c>
      <c r="R17" s="48">
        <v>-26.699460271913601</v>
      </c>
      <c r="S17" s="47">
        <v>88.2844834187716</v>
      </c>
      <c r="T17" s="47">
        <v>42.9995383343581</v>
      </c>
      <c r="U17" s="49">
        <v>51.294342256733103</v>
      </c>
    </row>
    <row r="18" spans="1:21" ht="12" thickBot="1">
      <c r="A18" s="71"/>
      <c r="B18" s="60" t="s">
        <v>16</v>
      </c>
      <c r="C18" s="61"/>
      <c r="D18" s="47">
        <v>1263870.2271</v>
      </c>
      <c r="E18" s="47">
        <v>2206809</v>
      </c>
      <c r="F18" s="48">
        <v>57.271391728962499</v>
      </c>
      <c r="G18" s="47">
        <v>1913245.9198</v>
      </c>
      <c r="H18" s="48">
        <v>-33.941046782312299</v>
      </c>
      <c r="I18" s="47">
        <v>162133.48329999999</v>
      </c>
      <c r="J18" s="48">
        <v>12.828333148730099</v>
      </c>
      <c r="K18" s="47">
        <v>306480.48379999999</v>
      </c>
      <c r="L18" s="48">
        <v>16.018875599224501</v>
      </c>
      <c r="M18" s="48">
        <v>-0.47098268284579098</v>
      </c>
      <c r="N18" s="47">
        <v>25961732.859900001</v>
      </c>
      <c r="O18" s="47">
        <v>327871207.17439997</v>
      </c>
      <c r="P18" s="47">
        <v>66867</v>
      </c>
      <c r="Q18" s="47">
        <v>118335</v>
      </c>
      <c r="R18" s="48">
        <v>-43.493471922930702</v>
      </c>
      <c r="S18" s="47">
        <v>18.901255134819898</v>
      </c>
      <c r="T18" s="47">
        <v>19.542578939451602</v>
      </c>
      <c r="U18" s="49">
        <v>-3.39302231548763</v>
      </c>
    </row>
    <row r="19" spans="1:21" ht="12" thickBot="1">
      <c r="A19" s="71"/>
      <c r="B19" s="60" t="s">
        <v>17</v>
      </c>
      <c r="C19" s="61"/>
      <c r="D19" s="47">
        <v>416795.66480000003</v>
      </c>
      <c r="E19" s="47">
        <v>674903</v>
      </c>
      <c r="F19" s="48">
        <v>61.756380516903903</v>
      </c>
      <c r="G19" s="47">
        <v>583227.96869999997</v>
      </c>
      <c r="H19" s="48">
        <v>-28.536406488010702</v>
      </c>
      <c r="I19" s="47">
        <v>52647.885900000001</v>
      </c>
      <c r="J19" s="48">
        <v>12.631581934822499</v>
      </c>
      <c r="K19" s="47">
        <v>72806.195300000007</v>
      </c>
      <c r="L19" s="48">
        <v>12.483316851604901</v>
      </c>
      <c r="M19" s="48">
        <v>-0.27687629214707798</v>
      </c>
      <c r="N19" s="47">
        <v>9419120.3650000002</v>
      </c>
      <c r="O19" s="47">
        <v>100896733.3302</v>
      </c>
      <c r="P19" s="47">
        <v>9433</v>
      </c>
      <c r="Q19" s="47">
        <v>15480</v>
      </c>
      <c r="R19" s="48">
        <v>-39.063307493540101</v>
      </c>
      <c r="S19" s="47">
        <v>44.184847323226997</v>
      </c>
      <c r="T19" s="47">
        <v>40.785279069767398</v>
      </c>
      <c r="U19" s="49">
        <v>7.6939685421804302</v>
      </c>
    </row>
    <row r="20" spans="1:21" ht="12" thickBot="1">
      <c r="A20" s="71"/>
      <c r="B20" s="60" t="s">
        <v>18</v>
      </c>
      <c r="C20" s="61"/>
      <c r="D20" s="47">
        <v>773082.42630000005</v>
      </c>
      <c r="E20" s="47">
        <v>1310226</v>
      </c>
      <c r="F20" s="48">
        <v>59.0037463994761</v>
      </c>
      <c r="G20" s="47">
        <v>1081074.983</v>
      </c>
      <c r="H20" s="48">
        <v>-28.4894721960281</v>
      </c>
      <c r="I20" s="47">
        <v>56208.421900000001</v>
      </c>
      <c r="J20" s="48">
        <v>7.2706893841857898</v>
      </c>
      <c r="K20" s="47">
        <v>50218.085500000001</v>
      </c>
      <c r="L20" s="48">
        <v>4.6451991110407604</v>
      </c>
      <c r="M20" s="48">
        <v>0.11928643516288601</v>
      </c>
      <c r="N20" s="47">
        <v>11623673.3013</v>
      </c>
      <c r="O20" s="47">
        <v>136718181.09079999</v>
      </c>
      <c r="P20" s="47">
        <v>31123</v>
      </c>
      <c r="Q20" s="47">
        <v>43755</v>
      </c>
      <c r="R20" s="48">
        <v>-28.8698434464633</v>
      </c>
      <c r="S20" s="47">
        <v>24.839585717957799</v>
      </c>
      <c r="T20" s="47">
        <v>23.313824266940902</v>
      </c>
      <c r="U20" s="49">
        <v>6.1424593322174799</v>
      </c>
    </row>
    <row r="21" spans="1:21" ht="12" thickBot="1">
      <c r="A21" s="71"/>
      <c r="B21" s="60" t="s">
        <v>19</v>
      </c>
      <c r="C21" s="61"/>
      <c r="D21" s="47">
        <v>291000.54450000002</v>
      </c>
      <c r="E21" s="47">
        <v>400683</v>
      </c>
      <c r="F21" s="48">
        <v>72.6261270131251</v>
      </c>
      <c r="G21" s="47">
        <v>357215.39279999997</v>
      </c>
      <c r="H21" s="48">
        <v>-18.536392785591101</v>
      </c>
      <c r="I21" s="47">
        <v>36951.677199999998</v>
      </c>
      <c r="J21" s="48">
        <v>12.6981470991715</v>
      </c>
      <c r="K21" s="47">
        <v>45578.783799999997</v>
      </c>
      <c r="L21" s="48">
        <v>12.759468018087</v>
      </c>
      <c r="M21" s="48">
        <v>-0.18927899958576799</v>
      </c>
      <c r="N21" s="47">
        <v>4863090.2439999999</v>
      </c>
      <c r="O21" s="47">
        <v>58114142.389799997</v>
      </c>
      <c r="P21" s="47">
        <v>26346</v>
      </c>
      <c r="Q21" s="47">
        <v>39070</v>
      </c>
      <c r="R21" s="48">
        <v>-32.567187100076801</v>
      </c>
      <c r="S21" s="47">
        <v>11.0453406399453</v>
      </c>
      <c r="T21" s="47">
        <v>10.7566365958536</v>
      </c>
      <c r="U21" s="49">
        <v>2.6138084238674701</v>
      </c>
    </row>
    <row r="22" spans="1:21" ht="12" thickBot="1">
      <c r="A22" s="71"/>
      <c r="B22" s="60" t="s">
        <v>20</v>
      </c>
      <c r="C22" s="61"/>
      <c r="D22" s="47">
        <v>903071.29760000005</v>
      </c>
      <c r="E22" s="47">
        <v>1244744</v>
      </c>
      <c r="F22" s="48">
        <v>72.550765265789593</v>
      </c>
      <c r="G22" s="47">
        <v>1084453.8766999999</v>
      </c>
      <c r="H22" s="48">
        <v>-16.725707104478101</v>
      </c>
      <c r="I22" s="47">
        <v>124923.5775</v>
      </c>
      <c r="J22" s="48">
        <v>13.8331910040765</v>
      </c>
      <c r="K22" s="47">
        <v>140502.71530000001</v>
      </c>
      <c r="L22" s="48">
        <v>12.956080320128599</v>
      </c>
      <c r="M22" s="48">
        <v>-0.110881400168926</v>
      </c>
      <c r="N22" s="47">
        <v>16037625.459100001</v>
      </c>
      <c r="O22" s="47">
        <v>155737064.7157</v>
      </c>
      <c r="P22" s="47">
        <v>56066</v>
      </c>
      <c r="Q22" s="47">
        <v>87222</v>
      </c>
      <c r="R22" s="48">
        <v>-35.7203457843205</v>
      </c>
      <c r="S22" s="47">
        <v>16.107289580137699</v>
      </c>
      <c r="T22" s="47">
        <v>16.0535008736328</v>
      </c>
      <c r="U22" s="49">
        <v>0.33394014702027203</v>
      </c>
    </row>
    <row r="23" spans="1:21" ht="12" thickBot="1">
      <c r="A23" s="71"/>
      <c r="B23" s="60" t="s">
        <v>21</v>
      </c>
      <c r="C23" s="61"/>
      <c r="D23" s="47">
        <v>2274743.5904000001</v>
      </c>
      <c r="E23" s="47">
        <v>3260748</v>
      </c>
      <c r="F23" s="48">
        <v>69.761404144079805</v>
      </c>
      <c r="G23" s="47">
        <v>2712771.2133999998</v>
      </c>
      <c r="H23" s="48">
        <v>-16.146869328173299</v>
      </c>
      <c r="I23" s="47">
        <v>65584.278200000001</v>
      </c>
      <c r="J23" s="48">
        <v>2.8831503681022501</v>
      </c>
      <c r="K23" s="47">
        <v>284599.48249999998</v>
      </c>
      <c r="L23" s="48">
        <v>10.4910978520486</v>
      </c>
      <c r="M23" s="48">
        <v>-0.76955587682770998</v>
      </c>
      <c r="N23" s="47">
        <v>35082026.994999997</v>
      </c>
      <c r="O23" s="47">
        <v>319231286.7148</v>
      </c>
      <c r="P23" s="47">
        <v>71480</v>
      </c>
      <c r="Q23" s="47">
        <v>108662</v>
      </c>
      <c r="R23" s="48">
        <v>-34.218033903296501</v>
      </c>
      <c r="S23" s="47">
        <v>31.8234973475098</v>
      </c>
      <c r="T23" s="47">
        <v>28.8555437172148</v>
      </c>
      <c r="U23" s="49">
        <v>9.3262962203215896</v>
      </c>
    </row>
    <row r="24" spans="1:21" ht="12" thickBot="1">
      <c r="A24" s="71"/>
      <c r="B24" s="60" t="s">
        <v>22</v>
      </c>
      <c r="C24" s="61"/>
      <c r="D24" s="47">
        <v>180621.77410000001</v>
      </c>
      <c r="E24" s="47">
        <v>274246</v>
      </c>
      <c r="F24" s="48">
        <v>65.861224630441299</v>
      </c>
      <c r="G24" s="47">
        <v>242909.57320000001</v>
      </c>
      <c r="H24" s="48">
        <v>-25.642381351810801</v>
      </c>
      <c r="I24" s="47">
        <v>32062.854599999999</v>
      </c>
      <c r="J24" s="48">
        <v>17.751378403718199</v>
      </c>
      <c r="K24" s="47">
        <v>33317.168599999997</v>
      </c>
      <c r="L24" s="48">
        <v>13.715873014427601</v>
      </c>
      <c r="M24" s="48">
        <v>-3.7647676939749998E-2</v>
      </c>
      <c r="N24" s="47">
        <v>3470472.4791000001</v>
      </c>
      <c r="O24" s="47">
        <v>38126451.937399998</v>
      </c>
      <c r="P24" s="47">
        <v>21961</v>
      </c>
      <c r="Q24" s="47">
        <v>33881</v>
      </c>
      <c r="R24" s="48">
        <v>-35.181960390779501</v>
      </c>
      <c r="S24" s="47">
        <v>8.2246607212786298</v>
      </c>
      <c r="T24" s="47">
        <v>8.5937872878604509</v>
      </c>
      <c r="U24" s="49">
        <v>-4.4880461223990196</v>
      </c>
    </row>
    <row r="25" spans="1:21" ht="12" thickBot="1">
      <c r="A25" s="71"/>
      <c r="B25" s="60" t="s">
        <v>23</v>
      </c>
      <c r="C25" s="61"/>
      <c r="D25" s="47">
        <v>146695.6355</v>
      </c>
      <c r="E25" s="47">
        <v>256965</v>
      </c>
      <c r="F25" s="48">
        <v>57.087788414764702</v>
      </c>
      <c r="G25" s="47">
        <v>218824.1096</v>
      </c>
      <c r="H25" s="48">
        <v>-32.961849693732297</v>
      </c>
      <c r="I25" s="47">
        <v>14332.694299999999</v>
      </c>
      <c r="J25" s="48">
        <v>9.7703617773958893</v>
      </c>
      <c r="K25" s="47">
        <v>-120930.6059</v>
      </c>
      <c r="L25" s="48">
        <v>-55.263840040777701</v>
      </c>
      <c r="M25" s="48">
        <v>-1.1185199908107</v>
      </c>
      <c r="N25" s="47">
        <v>2723659.3517999998</v>
      </c>
      <c r="O25" s="47">
        <v>39893984.404200003</v>
      </c>
      <c r="P25" s="47">
        <v>12393</v>
      </c>
      <c r="Q25" s="47">
        <v>18793</v>
      </c>
      <c r="R25" s="48">
        <v>-34.055233331559599</v>
      </c>
      <c r="S25" s="47">
        <v>11.8369753489873</v>
      </c>
      <c r="T25" s="47">
        <v>12.1011240195818</v>
      </c>
      <c r="U25" s="49">
        <v>-2.2315554675631302</v>
      </c>
    </row>
    <row r="26" spans="1:21" ht="12" thickBot="1">
      <c r="A26" s="71"/>
      <c r="B26" s="60" t="s">
        <v>24</v>
      </c>
      <c r="C26" s="61"/>
      <c r="D26" s="47">
        <v>411858.49070000002</v>
      </c>
      <c r="E26" s="47">
        <v>556267</v>
      </c>
      <c r="F26" s="48">
        <v>74.039713069443295</v>
      </c>
      <c r="G26" s="47">
        <v>480832.4656</v>
      </c>
      <c r="H26" s="48">
        <v>-14.3447000430663</v>
      </c>
      <c r="I26" s="47">
        <v>95988.654800000004</v>
      </c>
      <c r="J26" s="48">
        <v>23.306222153355701</v>
      </c>
      <c r="K26" s="47">
        <v>102250.2504</v>
      </c>
      <c r="L26" s="48">
        <v>21.265255097200701</v>
      </c>
      <c r="M26" s="48">
        <v>-6.1237948811908E-2</v>
      </c>
      <c r="N26" s="47">
        <v>7245232.9823000003</v>
      </c>
      <c r="O26" s="47">
        <v>76775574.481099993</v>
      </c>
      <c r="P26" s="47">
        <v>31963</v>
      </c>
      <c r="Q26" s="47">
        <v>44857</v>
      </c>
      <c r="R26" s="48">
        <v>-28.744677530820201</v>
      </c>
      <c r="S26" s="47">
        <v>12.885476666771</v>
      </c>
      <c r="T26" s="47">
        <v>13.8524361861025</v>
      </c>
      <c r="U26" s="49">
        <v>-7.5042588205149103</v>
      </c>
    </row>
    <row r="27" spans="1:21" ht="12" thickBot="1">
      <c r="A27" s="71"/>
      <c r="B27" s="60" t="s">
        <v>25</v>
      </c>
      <c r="C27" s="61"/>
      <c r="D27" s="47">
        <v>202186.9278</v>
      </c>
      <c r="E27" s="47">
        <v>310898</v>
      </c>
      <c r="F27" s="48">
        <v>65.033203108414995</v>
      </c>
      <c r="G27" s="47">
        <v>269822.90240000002</v>
      </c>
      <c r="H27" s="48">
        <v>-25.066802705921798</v>
      </c>
      <c r="I27" s="47">
        <v>66286.816099999996</v>
      </c>
      <c r="J27" s="48">
        <v>32.784916819929002</v>
      </c>
      <c r="K27" s="47">
        <v>64736.142500000002</v>
      </c>
      <c r="L27" s="48">
        <v>23.992085891964699</v>
      </c>
      <c r="M27" s="48">
        <v>2.3953753500218E-2</v>
      </c>
      <c r="N27" s="47">
        <v>3716473.4509000001</v>
      </c>
      <c r="O27" s="47">
        <v>31204144.141800001</v>
      </c>
      <c r="P27" s="47">
        <v>29079</v>
      </c>
      <c r="Q27" s="47">
        <v>44833</v>
      </c>
      <c r="R27" s="48">
        <v>-35.139294715945802</v>
      </c>
      <c r="S27" s="47">
        <v>6.9530220365212001</v>
      </c>
      <c r="T27" s="47">
        <v>7.1266108803782897</v>
      </c>
      <c r="U27" s="49">
        <v>-2.4965956233894402</v>
      </c>
    </row>
    <row r="28" spans="1:21" ht="12" thickBot="1">
      <c r="A28" s="71"/>
      <c r="B28" s="60" t="s">
        <v>26</v>
      </c>
      <c r="C28" s="61"/>
      <c r="D28" s="47">
        <v>635444.40520000004</v>
      </c>
      <c r="E28" s="47">
        <v>984929</v>
      </c>
      <c r="F28" s="48">
        <v>64.516772802912698</v>
      </c>
      <c r="G28" s="47">
        <v>771539.45539999998</v>
      </c>
      <c r="H28" s="48">
        <v>-17.6394154890552</v>
      </c>
      <c r="I28" s="47">
        <v>41411.621899999998</v>
      </c>
      <c r="J28" s="48">
        <v>6.5169543647120598</v>
      </c>
      <c r="K28" s="47">
        <v>76923.943700000003</v>
      </c>
      <c r="L28" s="48">
        <v>9.9701892316212497</v>
      </c>
      <c r="M28" s="48">
        <v>-0.46165498142550399</v>
      </c>
      <c r="N28" s="47">
        <v>10966942.380000001</v>
      </c>
      <c r="O28" s="47">
        <v>106853525.45190001</v>
      </c>
      <c r="P28" s="47">
        <v>39302</v>
      </c>
      <c r="Q28" s="47">
        <v>50176</v>
      </c>
      <c r="R28" s="48">
        <v>-21.671715561224499</v>
      </c>
      <c r="S28" s="47">
        <v>16.168246023103201</v>
      </c>
      <c r="T28" s="47">
        <v>17.4497554607781</v>
      </c>
      <c r="U28" s="49">
        <v>-7.9260881844804496</v>
      </c>
    </row>
    <row r="29" spans="1:21" ht="12" thickBot="1">
      <c r="A29" s="71"/>
      <c r="B29" s="60" t="s">
        <v>27</v>
      </c>
      <c r="C29" s="61"/>
      <c r="D29" s="47">
        <v>625951.8199</v>
      </c>
      <c r="E29" s="47">
        <v>935882</v>
      </c>
      <c r="F29" s="48">
        <v>66.883626343919403</v>
      </c>
      <c r="G29" s="47">
        <v>834638.05929999996</v>
      </c>
      <c r="H29" s="48">
        <v>-25.003201935821401</v>
      </c>
      <c r="I29" s="47">
        <v>87387.387400000007</v>
      </c>
      <c r="J29" s="48">
        <v>13.9607210366384</v>
      </c>
      <c r="K29" s="47">
        <v>104215.7472</v>
      </c>
      <c r="L29" s="48">
        <v>12.4863401613155</v>
      </c>
      <c r="M29" s="48">
        <v>-0.161476170848775</v>
      </c>
      <c r="N29" s="47">
        <v>8972170.2912000008</v>
      </c>
      <c r="O29" s="47">
        <v>74213526.375300005</v>
      </c>
      <c r="P29" s="47">
        <v>88177</v>
      </c>
      <c r="Q29" s="47">
        <v>108654</v>
      </c>
      <c r="R29" s="48">
        <v>-18.846061810885899</v>
      </c>
      <c r="S29" s="47">
        <v>7.0988105730519298</v>
      </c>
      <c r="T29" s="47">
        <v>7.0432786450567901</v>
      </c>
      <c r="U29" s="49">
        <v>0.78227088078601503</v>
      </c>
    </row>
    <row r="30" spans="1:21" ht="12" thickBot="1">
      <c r="A30" s="71"/>
      <c r="B30" s="60" t="s">
        <v>28</v>
      </c>
      <c r="C30" s="61"/>
      <c r="D30" s="47">
        <v>981801.62410000002</v>
      </c>
      <c r="E30" s="47">
        <v>1775936</v>
      </c>
      <c r="F30" s="48">
        <v>55.283615180952502</v>
      </c>
      <c r="G30" s="47">
        <v>1509980.2006999999</v>
      </c>
      <c r="H30" s="48">
        <v>-34.979172333196502</v>
      </c>
      <c r="I30" s="47">
        <v>135983.7978</v>
      </c>
      <c r="J30" s="48">
        <v>13.850435206262199</v>
      </c>
      <c r="K30" s="47">
        <v>175425.07089999999</v>
      </c>
      <c r="L30" s="48">
        <v>11.617706696993499</v>
      </c>
      <c r="M30" s="48">
        <v>-0.22483259033415601</v>
      </c>
      <c r="N30" s="47">
        <v>16295576.9816</v>
      </c>
      <c r="O30" s="47">
        <v>128653352.8408</v>
      </c>
      <c r="P30" s="47">
        <v>58749</v>
      </c>
      <c r="Q30" s="47">
        <v>85323</v>
      </c>
      <c r="R30" s="48">
        <v>-31.145177736366499</v>
      </c>
      <c r="S30" s="47">
        <v>16.711801462152501</v>
      </c>
      <c r="T30" s="47">
        <v>16.701768683707801</v>
      </c>
      <c r="U30" s="49">
        <v>6.0034093077744002E-2</v>
      </c>
    </row>
    <row r="31" spans="1:21" ht="12" thickBot="1">
      <c r="A31" s="71"/>
      <c r="B31" s="60" t="s">
        <v>29</v>
      </c>
      <c r="C31" s="61"/>
      <c r="D31" s="47">
        <v>490602.03</v>
      </c>
      <c r="E31" s="47">
        <v>1553908</v>
      </c>
      <c r="F31" s="48">
        <v>31.572141336552701</v>
      </c>
      <c r="G31" s="47">
        <v>1391296.44</v>
      </c>
      <c r="H31" s="48">
        <v>-64.737778672099495</v>
      </c>
      <c r="I31" s="47">
        <v>38946.384299999998</v>
      </c>
      <c r="J31" s="48">
        <v>7.9384882080491996</v>
      </c>
      <c r="K31" s="47">
        <v>-13290.2456</v>
      </c>
      <c r="L31" s="48">
        <v>-0.95524183185576195</v>
      </c>
      <c r="M31" s="48">
        <v>-3.9304488022403401</v>
      </c>
      <c r="N31" s="47">
        <v>15893031.0931</v>
      </c>
      <c r="O31" s="47">
        <v>124820212.9425</v>
      </c>
      <c r="P31" s="47">
        <v>20835</v>
      </c>
      <c r="Q31" s="47">
        <v>29894</v>
      </c>
      <c r="R31" s="48">
        <v>-30.303739880912602</v>
      </c>
      <c r="S31" s="47">
        <v>23.547013678905699</v>
      </c>
      <c r="T31" s="47">
        <v>26.218208192279398</v>
      </c>
      <c r="U31" s="49">
        <v>-11.3440903793531</v>
      </c>
    </row>
    <row r="32" spans="1:21" ht="12" thickBot="1">
      <c r="A32" s="71"/>
      <c r="B32" s="60" t="s">
        <v>30</v>
      </c>
      <c r="C32" s="61"/>
      <c r="D32" s="47">
        <v>113898.702</v>
      </c>
      <c r="E32" s="47">
        <v>155533</v>
      </c>
      <c r="F32" s="48">
        <v>73.231212668694099</v>
      </c>
      <c r="G32" s="47">
        <v>138374.3817</v>
      </c>
      <c r="H32" s="48">
        <v>-17.688013777769999</v>
      </c>
      <c r="I32" s="47">
        <v>35592.137699999999</v>
      </c>
      <c r="J32" s="48">
        <v>31.248940571772302</v>
      </c>
      <c r="K32" s="47">
        <v>33980.600200000001</v>
      </c>
      <c r="L32" s="48">
        <v>24.557002374667199</v>
      </c>
      <c r="M32" s="48">
        <v>4.7425221759326001E-2</v>
      </c>
      <c r="N32" s="47">
        <v>1882233.5691</v>
      </c>
      <c r="O32" s="47">
        <v>18082226.057500001</v>
      </c>
      <c r="P32" s="47">
        <v>25020</v>
      </c>
      <c r="Q32" s="47">
        <v>33005</v>
      </c>
      <c r="R32" s="48">
        <v>-24.1933040448417</v>
      </c>
      <c r="S32" s="47">
        <v>4.5523062350119901</v>
      </c>
      <c r="T32" s="47">
        <v>5.0054113316164202</v>
      </c>
      <c r="U32" s="49">
        <v>-9.9533087892809196</v>
      </c>
    </row>
    <row r="33" spans="1:21" ht="12" thickBot="1">
      <c r="A33" s="71"/>
      <c r="B33" s="60" t="s">
        <v>31</v>
      </c>
      <c r="C33" s="61"/>
      <c r="D33" s="47">
        <v>38.4617</v>
      </c>
      <c r="E33" s="50"/>
      <c r="F33" s="50"/>
      <c r="G33" s="47">
        <v>110.70099999999999</v>
      </c>
      <c r="H33" s="48">
        <v>-65.256230747689699</v>
      </c>
      <c r="I33" s="47">
        <v>7.4886999999999997</v>
      </c>
      <c r="J33" s="48">
        <v>19.470538223739499</v>
      </c>
      <c r="K33" s="47">
        <v>11.168200000000001</v>
      </c>
      <c r="L33" s="48">
        <v>10.0886170856632</v>
      </c>
      <c r="M33" s="48">
        <v>-0.32946222309772399</v>
      </c>
      <c r="N33" s="47">
        <v>530.77290000000005</v>
      </c>
      <c r="O33" s="47">
        <v>4617.5465999999997</v>
      </c>
      <c r="P33" s="47">
        <v>6</v>
      </c>
      <c r="Q33" s="47">
        <v>3</v>
      </c>
      <c r="R33" s="48">
        <v>100</v>
      </c>
      <c r="S33" s="47">
        <v>6.4102833333333296</v>
      </c>
      <c r="T33" s="47">
        <v>7.6923333333333304</v>
      </c>
      <c r="U33" s="49">
        <v>-19.999896000436799</v>
      </c>
    </row>
    <row r="34" spans="1:21" ht="12" thickBot="1">
      <c r="A34" s="71"/>
      <c r="B34" s="60" t="s">
        <v>36</v>
      </c>
      <c r="C34" s="61"/>
      <c r="D34" s="50"/>
      <c r="E34" s="50"/>
      <c r="F34" s="50"/>
      <c r="G34" s="50"/>
      <c r="H34" s="50"/>
      <c r="I34" s="50"/>
      <c r="J34" s="50"/>
      <c r="K34" s="50"/>
      <c r="L34" s="50"/>
      <c r="M34" s="50"/>
      <c r="N34" s="50"/>
      <c r="O34" s="47">
        <v>3</v>
      </c>
      <c r="P34" s="50"/>
      <c r="Q34" s="50"/>
      <c r="R34" s="50"/>
      <c r="S34" s="50"/>
      <c r="T34" s="50"/>
      <c r="U34" s="51"/>
    </row>
    <row r="35" spans="1:21" ht="12" thickBot="1">
      <c r="A35" s="71"/>
      <c r="B35" s="60" t="s">
        <v>32</v>
      </c>
      <c r="C35" s="61"/>
      <c r="D35" s="47">
        <v>74299.653300000005</v>
      </c>
      <c r="E35" s="47">
        <v>106431</v>
      </c>
      <c r="F35" s="48">
        <v>69.810161794965794</v>
      </c>
      <c r="G35" s="47">
        <v>49369.210899999998</v>
      </c>
      <c r="H35" s="48">
        <v>50.497956004397103</v>
      </c>
      <c r="I35" s="47">
        <v>9911.5311000000002</v>
      </c>
      <c r="J35" s="48">
        <v>13.339942597013399</v>
      </c>
      <c r="K35" s="47">
        <v>8044.3369000000002</v>
      </c>
      <c r="L35" s="48">
        <v>16.294238358993098</v>
      </c>
      <c r="M35" s="48">
        <v>0.232112879310164</v>
      </c>
      <c r="N35" s="47">
        <v>1297296.4812</v>
      </c>
      <c r="O35" s="47">
        <v>21497933.934799999</v>
      </c>
      <c r="P35" s="47">
        <v>5634</v>
      </c>
      <c r="Q35" s="47">
        <v>8158</v>
      </c>
      <c r="R35" s="48">
        <v>-30.938955626378998</v>
      </c>
      <c r="S35" s="47">
        <v>13.187726890308801</v>
      </c>
      <c r="T35" s="47">
        <v>13.669701348369699</v>
      </c>
      <c r="U35" s="49">
        <v>-3.6547197410877899</v>
      </c>
    </row>
    <row r="36" spans="1:21" ht="12" customHeight="1" thickBot="1">
      <c r="A36" s="71"/>
      <c r="B36" s="60" t="s">
        <v>37</v>
      </c>
      <c r="C36" s="61"/>
      <c r="D36" s="50"/>
      <c r="E36" s="47">
        <v>792725</v>
      </c>
      <c r="F36" s="50"/>
      <c r="G36" s="50"/>
      <c r="H36" s="50"/>
      <c r="I36" s="50"/>
      <c r="J36" s="50"/>
      <c r="K36" s="50"/>
      <c r="L36" s="50"/>
      <c r="M36" s="50"/>
      <c r="N36" s="50"/>
      <c r="O36" s="50"/>
      <c r="P36" s="50"/>
      <c r="Q36" s="50"/>
      <c r="R36" s="50"/>
      <c r="S36" s="50"/>
      <c r="T36" s="50"/>
      <c r="U36" s="51"/>
    </row>
    <row r="37" spans="1:21" ht="12" thickBot="1">
      <c r="A37" s="71"/>
      <c r="B37" s="60" t="s">
        <v>38</v>
      </c>
      <c r="C37" s="61"/>
      <c r="D37" s="50"/>
      <c r="E37" s="47">
        <v>555792</v>
      </c>
      <c r="F37" s="50"/>
      <c r="G37" s="50"/>
      <c r="H37" s="50"/>
      <c r="I37" s="50"/>
      <c r="J37" s="50"/>
      <c r="K37" s="50"/>
      <c r="L37" s="50"/>
      <c r="M37" s="50"/>
      <c r="N37" s="50"/>
      <c r="O37" s="50"/>
      <c r="P37" s="50"/>
      <c r="Q37" s="50"/>
      <c r="R37" s="50"/>
      <c r="S37" s="50"/>
      <c r="T37" s="50"/>
      <c r="U37" s="51"/>
    </row>
    <row r="38" spans="1:21" ht="12" thickBot="1">
      <c r="A38" s="71"/>
      <c r="B38" s="60" t="s">
        <v>39</v>
      </c>
      <c r="C38" s="61"/>
      <c r="D38" s="50"/>
      <c r="E38" s="47">
        <v>416125</v>
      </c>
      <c r="F38" s="50"/>
      <c r="G38" s="50"/>
      <c r="H38" s="50"/>
      <c r="I38" s="50"/>
      <c r="J38" s="50"/>
      <c r="K38" s="50"/>
      <c r="L38" s="50"/>
      <c r="M38" s="50"/>
      <c r="N38" s="50"/>
      <c r="O38" s="50"/>
      <c r="P38" s="50"/>
      <c r="Q38" s="50"/>
      <c r="R38" s="50"/>
      <c r="S38" s="50"/>
      <c r="T38" s="50"/>
      <c r="U38" s="51"/>
    </row>
    <row r="39" spans="1:21" ht="12" customHeight="1" thickBot="1">
      <c r="A39" s="71"/>
      <c r="B39" s="60" t="s">
        <v>33</v>
      </c>
      <c r="C39" s="61"/>
      <c r="D39" s="47">
        <v>163058.9743</v>
      </c>
      <c r="E39" s="47">
        <v>406588</v>
      </c>
      <c r="F39" s="48">
        <v>40.1042269570179</v>
      </c>
      <c r="G39" s="47">
        <v>367221.02750000003</v>
      </c>
      <c r="H39" s="48">
        <v>-55.596503988323498</v>
      </c>
      <c r="I39" s="47">
        <v>7886.7596999999996</v>
      </c>
      <c r="J39" s="48">
        <v>4.8367529195232999</v>
      </c>
      <c r="K39" s="47">
        <v>18163.43</v>
      </c>
      <c r="L39" s="48">
        <v>4.9461846244629903</v>
      </c>
      <c r="M39" s="48">
        <v>-0.56578907728331096</v>
      </c>
      <c r="N39" s="47">
        <v>3020457.0084000002</v>
      </c>
      <c r="O39" s="47">
        <v>34464226.177199997</v>
      </c>
      <c r="P39" s="47">
        <v>277</v>
      </c>
      <c r="Q39" s="47">
        <v>430</v>
      </c>
      <c r="R39" s="48">
        <v>-35.581395348837198</v>
      </c>
      <c r="S39" s="47">
        <v>588.66055703971097</v>
      </c>
      <c r="T39" s="47">
        <v>619.592942093023</v>
      </c>
      <c r="U39" s="49">
        <v>-5.2547065848723804</v>
      </c>
    </row>
    <row r="40" spans="1:21" ht="12" thickBot="1">
      <c r="A40" s="71"/>
      <c r="B40" s="60" t="s">
        <v>34</v>
      </c>
      <c r="C40" s="61"/>
      <c r="D40" s="47">
        <v>298650.60800000001</v>
      </c>
      <c r="E40" s="47">
        <v>353410</v>
      </c>
      <c r="F40" s="48">
        <v>84.5054208992388</v>
      </c>
      <c r="G40" s="47">
        <v>358754.28049999999</v>
      </c>
      <c r="H40" s="48">
        <v>-16.753437036690599</v>
      </c>
      <c r="I40" s="47">
        <v>19307.836800000001</v>
      </c>
      <c r="J40" s="48">
        <v>6.4650251105465699</v>
      </c>
      <c r="K40" s="47">
        <v>31523.725999999999</v>
      </c>
      <c r="L40" s="48">
        <v>8.78699648017162</v>
      </c>
      <c r="M40" s="48">
        <v>-0.387514128247403</v>
      </c>
      <c r="N40" s="47">
        <v>4929039.5376000004</v>
      </c>
      <c r="O40" s="47">
        <v>66648084.631099999</v>
      </c>
      <c r="P40" s="47">
        <v>1568</v>
      </c>
      <c r="Q40" s="47">
        <v>2150</v>
      </c>
      <c r="R40" s="48">
        <v>-27.069767441860499</v>
      </c>
      <c r="S40" s="47">
        <v>190.46594897959201</v>
      </c>
      <c r="T40" s="47">
        <v>197.64120497674401</v>
      </c>
      <c r="U40" s="49">
        <v>-3.76721195341911</v>
      </c>
    </row>
    <row r="41" spans="1:21" ht="12" thickBot="1">
      <c r="A41" s="71"/>
      <c r="B41" s="60" t="s">
        <v>40</v>
      </c>
      <c r="C41" s="61"/>
      <c r="D41" s="50"/>
      <c r="E41" s="47">
        <v>264129</v>
      </c>
      <c r="F41" s="50"/>
      <c r="G41" s="50"/>
      <c r="H41" s="50"/>
      <c r="I41" s="50"/>
      <c r="J41" s="50"/>
      <c r="K41" s="50"/>
      <c r="L41" s="50"/>
      <c r="M41" s="50"/>
      <c r="N41" s="50"/>
      <c r="O41" s="50"/>
      <c r="P41" s="50"/>
      <c r="Q41" s="50"/>
      <c r="R41" s="50"/>
      <c r="S41" s="50"/>
      <c r="T41" s="50"/>
      <c r="U41" s="51"/>
    </row>
    <row r="42" spans="1:21" ht="12" thickBot="1">
      <c r="A42" s="71"/>
      <c r="B42" s="60" t="s">
        <v>41</v>
      </c>
      <c r="C42" s="61"/>
      <c r="D42" s="50"/>
      <c r="E42" s="47">
        <v>115542</v>
      </c>
      <c r="F42" s="50"/>
      <c r="G42" s="50"/>
      <c r="H42" s="50"/>
      <c r="I42" s="50"/>
      <c r="J42" s="50"/>
      <c r="K42" s="50"/>
      <c r="L42" s="50"/>
      <c r="M42" s="50"/>
      <c r="N42" s="50"/>
      <c r="O42" s="50"/>
      <c r="P42" s="50"/>
      <c r="Q42" s="50"/>
      <c r="R42" s="50"/>
      <c r="S42" s="50"/>
      <c r="T42" s="50"/>
      <c r="U42" s="51"/>
    </row>
    <row r="43" spans="1:21" ht="12" thickBot="1">
      <c r="A43" s="72"/>
      <c r="B43" s="60" t="s">
        <v>35</v>
      </c>
      <c r="C43" s="61"/>
      <c r="D43" s="52">
        <v>56739.8462</v>
      </c>
      <c r="E43" s="52">
        <v>0</v>
      </c>
      <c r="F43" s="53"/>
      <c r="G43" s="52">
        <v>47680.799800000001</v>
      </c>
      <c r="H43" s="54">
        <v>18.999359150850498</v>
      </c>
      <c r="I43" s="52">
        <v>5808.3669</v>
      </c>
      <c r="J43" s="54">
        <v>10.2368393448342</v>
      </c>
      <c r="K43" s="52">
        <v>5151.2606999999998</v>
      </c>
      <c r="L43" s="54">
        <v>10.8036373584488</v>
      </c>
      <c r="M43" s="54">
        <v>0.127562210159544</v>
      </c>
      <c r="N43" s="52">
        <v>321424.54180000001</v>
      </c>
      <c r="O43" s="52">
        <v>4788527.9532000003</v>
      </c>
      <c r="P43" s="52">
        <v>37</v>
      </c>
      <c r="Q43" s="52">
        <v>45</v>
      </c>
      <c r="R43" s="54">
        <v>-17.7777777777778</v>
      </c>
      <c r="S43" s="52">
        <v>1533.5093567567601</v>
      </c>
      <c r="T43" s="52">
        <v>946.09227999999996</v>
      </c>
      <c r="U43" s="55">
        <v>38.305411973429003</v>
      </c>
    </row>
  </sheetData>
  <mergeCells count="41">
    <mergeCell ref="B18:C18"/>
    <mergeCell ref="A1:U4"/>
    <mergeCell ref="W1:W4"/>
    <mergeCell ref="B6:C6"/>
    <mergeCell ref="A7:C7"/>
    <mergeCell ref="A8:A43"/>
    <mergeCell ref="B8:C8"/>
    <mergeCell ref="B9:C9"/>
    <mergeCell ref="B10:C10"/>
    <mergeCell ref="B11:C11"/>
    <mergeCell ref="B12:C12"/>
    <mergeCell ref="B13:C13"/>
    <mergeCell ref="B14:C14"/>
    <mergeCell ref="B15:C15"/>
    <mergeCell ref="B16:C16"/>
    <mergeCell ref="B17:C17"/>
    <mergeCell ref="B29:C29"/>
    <mergeCell ref="B30:C30"/>
    <mergeCell ref="B19:C19"/>
    <mergeCell ref="B20:C20"/>
    <mergeCell ref="B21:C21"/>
    <mergeCell ref="B22:C22"/>
    <mergeCell ref="B23:C23"/>
    <mergeCell ref="B24:C24"/>
    <mergeCell ref="B25:C25"/>
    <mergeCell ref="B26:C26"/>
    <mergeCell ref="B27:C27"/>
    <mergeCell ref="B28:C28"/>
    <mergeCell ref="B31:C31"/>
    <mergeCell ref="B32:C32"/>
    <mergeCell ref="B33:C33"/>
    <mergeCell ref="B34:C34"/>
    <mergeCell ref="B35:C35"/>
    <mergeCell ref="B36:C36"/>
    <mergeCell ref="B43:C43"/>
    <mergeCell ref="B37:C37"/>
    <mergeCell ref="B38:C38"/>
    <mergeCell ref="B39:C39"/>
    <mergeCell ref="B40:C40"/>
    <mergeCell ref="B41:C41"/>
    <mergeCell ref="B42:C42"/>
  </mergeCells>
  <phoneticPr fontId="23" type="noConversion"/>
  <pageMargins left="0.7" right="0.7" top="0.75" bottom="0.75" header="0.3" footer="0.3"/>
  <pageSetup orientation="portrait" horizontalDpi="200" verticalDpi="20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A1:H33"/>
  <sheetViews>
    <sheetView workbookViewId="0">
      <selection sqref="A1:H31"/>
    </sheetView>
  </sheetViews>
  <sheetFormatPr defaultRowHeight="13.5"/>
  <cols>
    <col min="1" max="1" width="3" style="28" bestFit="1" customWidth="1"/>
    <col min="2" max="2" width="5.125" style="29" bestFit="1" customWidth="1"/>
    <col min="3" max="3" width="9" style="28"/>
    <col min="4" max="7" width="9.75" style="28" bestFit="1" customWidth="1"/>
    <col min="8" max="8" width="11" style="28" bestFit="1" customWidth="1"/>
    <col min="9" max="16384" width="9" style="3"/>
  </cols>
  <sheetData>
    <row r="1" spans="1:8" ht="14.25">
      <c r="A1" s="30" t="s">
        <v>64</v>
      </c>
      <c r="B1" s="31" t="s">
        <v>65</v>
      </c>
      <c r="C1" s="30" t="s">
        <v>66</v>
      </c>
      <c r="D1" s="30" t="s">
        <v>67</v>
      </c>
      <c r="E1" s="30" t="s">
        <v>68</v>
      </c>
      <c r="F1" s="30" t="s">
        <v>69</v>
      </c>
      <c r="G1" s="30" t="s">
        <v>68</v>
      </c>
      <c r="H1" s="30" t="s">
        <v>70</v>
      </c>
    </row>
    <row r="2" spans="1:8" ht="14.25">
      <c r="A2" s="32">
        <v>1</v>
      </c>
      <c r="B2" s="33">
        <v>12</v>
      </c>
      <c r="C2" s="32">
        <v>43873</v>
      </c>
      <c r="D2" s="32">
        <v>458594.89947863203</v>
      </c>
      <c r="E2" s="32">
        <v>364834.40572649601</v>
      </c>
      <c r="F2" s="32">
        <v>93760.493752136797</v>
      </c>
      <c r="G2" s="32">
        <v>364834.40572649601</v>
      </c>
      <c r="H2" s="32">
        <v>0.20445167152694299</v>
      </c>
    </row>
    <row r="3" spans="1:8" ht="14.25">
      <c r="A3" s="32">
        <v>2</v>
      </c>
      <c r="B3" s="33">
        <v>13</v>
      </c>
      <c r="C3" s="32">
        <v>7339.1719999999996</v>
      </c>
      <c r="D3" s="32">
        <v>63704.131211890199</v>
      </c>
      <c r="E3" s="32">
        <v>49213.765277830702</v>
      </c>
      <c r="F3" s="32">
        <v>14490.3659340595</v>
      </c>
      <c r="G3" s="32">
        <v>49213.765277830702</v>
      </c>
      <c r="H3" s="32">
        <v>0.227463520157934</v>
      </c>
    </row>
    <row r="4" spans="1:8" ht="14.25">
      <c r="A4" s="32">
        <v>3</v>
      </c>
      <c r="B4" s="33">
        <v>14</v>
      </c>
      <c r="C4" s="32">
        <v>85447</v>
      </c>
      <c r="D4" s="32">
        <v>98411.559068376097</v>
      </c>
      <c r="E4" s="32">
        <v>72272.434835042703</v>
      </c>
      <c r="F4" s="32">
        <v>26139.124233333299</v>
      </c>
      <c r="G4" s="32">
        <v>72272.434835042703</v>
      </c>
      <c r="H4" s="32">
        <v>0.26561030513876899</v>
      </c>
    </row>
    <row r="5" spans="1:8" ht="14.25">
      <c r="A5" s="32">
        <v>4</v>
      </c>
      <c r="B5" s="33">
        <v>15</v>
      </c>
      <c r="C5" s="32">
        <v>4144</v>
      </c>
      <c r="D5" s="32">
        <v>47741.371503418799</v>
      </c>
      <c r="E5" s="32">
        <v>39590.309879487198</v>
      </c>
      <c r="F5" s="32">
        <v>8151.0616239316196</v>
      </c>
      <c r="G5" s="32">
        <v>39590.309879487198</v>
      </c>
      <c r="H5" s="32">
        <v>0.170733713072066</v>
      </c>
    </row>
    <row r="6" spans="1:8" ht="14.25">
      <c r="A6" s="32">
        <v>5</v>
      </c>
      <c r="B6" s="33">
        <v>16</v>
      </c>
      <c r="C6" s="32">
        <v>1610</v>
      </c>
      <c r="D6" s="32">
        <v>102053.54561880299</v>
      </c>
      <c r="E6" s="32">
        <v>78658.307824786301</v>
      </c>
      <c r="F6" s="32">
        <v>23395.237794017099</v>
      </c>
      <c r="G6" s="32">
        <v>78658.307824786301</v>
      </c>
      <c r="H6" s="32">
        <v>0.22924473277395399</v>
      </c>
    </row>
    <row r="7" spans="1:8" ht="14.25">
      <c r="A7" s="32">
        <v>6</v>
      </c>
      <c r="B7" s="33">
        <v>17</v>
      </c>
      <c r="C7" s="32">
        <v>15989</v>
      </c>
      <c r="D7" s="32">
        <v>228533.87387435901</v>
      </c>
      <c r="E7" s="32">
        <v>166092.95985640999</v>
      </c>
      <c r="F7" s="32">
        <v>62440.9140179487</v>
      </c>
      <c r="G7" s="32">
        <v>166092.95985640999</v>
      </c>
      <c r="H7" s="32">
        <v>0.27322389000536901</v>
      </c>
    </row>
    <row r="8" spans="1:8" ht="14.25">
      <c r="A8" s="32">
        <v>7</v>
      </c>
      <c r="B8" s="33">
        <v>18</v>
      </c>
      <c r="C8" s="32">
        <v>29059</v>
      </c>
      <c r="D8" s="32">
        <v>103779.94075042701</v>
      </c>
      <c r="E8" s="32">
        <v>82942.244433333297</v>
      </c>
      <c r="F8" s="32">
        <v>20837.696317094</v>
      </c>
      <c r="G8" s="32">
        <v>82942.244433333297</v>
      </c>
      <c r="H8" s="32">
        <v>0.20078732138809999</v>
      </c>
    </row>
    <row r="9" spans="1:8" ht="14.25">
      <c r="A9" s="32">
        <v>8</v>
      </c>
      <c r="B9" s="33">
        <v>19</v>
      </c>
      <c r="C9" s="32">
        <v>25924</v>
      </c>
      <c r="D9" s="32">
        <v>108590.31027948701</v>
      </c>
      <c r="E9" s="32">
        <v>88109.674126495695</v>
      </c>
      <c r="F9" s="32">
        <v>20480.636152991501</v>
      </c>
      <c r="G9" s="32">
        <v>88109.674126495695</v>
      </c>
      <c r="H9" s="32">
        <v>0.18860463793020599</v>
      </c>
    </row>
    <row r="10" spans="1:8" ht="14.25">
      <c r="A10" s="32">
        <v>9</v>
      </c>
      <c r="B10" s="33">
        <v>21</v>
      </c>
      <c r="C10" s="32">
        <v>130279</v>
      </c>
      <c r="D10" s="32">
        <v>593477.92819999997</v>
      </c>
      <c r="E10" s="32">
        <v>551214.85439999995</v>
      </c>
      <c r="F10" s="32">
        <v>42263.073799999998</v>
      </c>
      <c r="G10" s="32">
        <v>551214.85439999995</v>
      </c>
      <c r="H10" s="32">
        <v>7.1212545221660706E-2</v>
      </c>
    </row>
    <row r="11" spans="1:8" ht="14.25">
      <c r="A11" s="32">
        <v>10</v>
      </c>
      <c r="B11" s="33">
        <v>22</v>
      </c>
      <c r="C11" s="32">
        <v>75367</v>
      </c>
      <c r="D11" s="32">
        <v>947204.25536153803</v>
      </c>
      <c r="E11" s="32">
        <v>905545.18109230802</v>
      </c>
      <c r="F11" s="32">
        <v>41659.074269230798</v>
      </c>
      <c r="G11" s="32">
        <v>905545.18109230802</v>
      </c>
      <c r="H11" s="32">
        <v>4.3981088591425202E-2</v>
      </c>
    </row>
    <row r="12" spans="1:8" ht="14.25">
      <c r="A12" s="32">
        <v>11</v>
      </c>
      <c r="B12" s="33">
        <v>23</v>
      </c>
      <c r="C12" s="32">
        <v>156028.19500000001</v>
      </c>
      <c r="D12" s="32">
        <v>1263870.3576162399</v>
      </c>
      <c r="E12" s="32">
        <v>1101736.7540111099</v>
      </c>
      <c r="F12" s="32">
        <v>162133.60360512801</v>
      </c>
      <c r="G12" s="32">
        <v>1101736.7540111099</v>
      </c>
      <c r="H12" s="32">
        <v>0.12828341342772301</v>
      </c>
    </row>
    <row r="13" spans="1:8" ht="14.25">
      <c r="A13" s="32">
        <v>12</v>
      </c>
      <c r="B13" s="33">
        <v>24</v>
      </c>
      <c r="C13" s="32">
        <v>15150.05</v>
      </c>
      <c r="D13" s="32">
        <v>416795.653528205</v>
      </c>
      <c r="E13" s="32">
        <v>364147.77806410298</v>
      </c>
      <c r="F13" s="32">
        <v>52647.875464102603</v>
      </c>
      <c r="G13" s="32">
        <v>364147.77806410298</v>
      </c>
      <c r="H13" s="32">
        <v>0.12631579772589899</v>
      </c>
    </row>
    <row r="14" spans="1:8" ht="14.25">
      <c r="A14" s="32">
        <v>13</v>
      </c>
      <c r="B14" s="33">
        <v>25</v>
      </c>
      <c r="C14" s="32">
        <v>65166</v>
      </c>
      <c r="D14" s="32">
        <v>773082.51950000005</v>
      </c>
      <c r="E14" s="32">
        <v>716874.00439999998</v>
      </c>
      <c r="F14" s="32">
        <v>56208.515099999997</v>
      </c>
      <c r="G14" s="32">
        <v>716874.00439999998</v>
      </c>
      <c r="H14" s="32">
        <v>7.2707005632921998E-2</v>
      </c>
    </row>
    <row r="15" spans="1:8" ht="14.25">
      <c r="A15" s="32">
        <v>14</v>
      </c>
      <c r="B15" s="33">
        <v>26</v>
      </c>
      <c r="C15" s="32">
        <v>92866</v>
      </c>
      <c r="D15" s="32">
        <v>291000.443094494</v>
      </c>
      <c r="E15" s="32">
        <v>254048.86729587</v>
      </c>
      <c r="F15" s="32">
        <v>36951.575798623402</v>
      </c>
      <c r="G15" s="32">
        <v>254048.86729587</v>
      </c>
      <c r="H15" s="32">
        <v>0.12698116678339399</v>
      </c>
    </row>
    <row r="16" spans="1:8" ht="14.25">
      <c r="A16" s="32">
        <v>15</v>
      </c>
      <c r="B16" s="33">
        <v>27</v>
      </c>
      <c r="C16" s="32">
        <v>134860.087</v>
      </c>
      <c r="D16" s="32">
        <v>903071.24789999996</v>
      </c>
      <c r="E16" s="32">
        <v>778147.72080000001</v>
      </c>
      <c r="F16" s="32">
        <v>124923.52710000001</v>
      </c>
      <c r="G16" s="32">
        <v>778147.72080000001</v>
      </c>
      <c r="H16" s="32">
        <v>0.13833186184423099</v>
      </c>
    </row>
    <row r="17" spans="1:8" ht="14.25">
      <c r="A17" s="32">
        <v>16</v>
      </c>
      <c r="B17" s="33">
        <v>29</v>
      </c>
      <c r="C17" s="32">
        <v>182598</v>
      </c>
      <c r="D17" s="32">
        <v>2274744.2781948699</v>
      </c>
      <c r="E17" s="32">
        <v>2209159.3420495698</v>
      </c>
      <c r="F17" s="32">
        <v>65584.9361452991</v>
      </c>
      <c r="G17" s="32">
        <v>2209159.3420495698</v>
      </c>
      <c r="H17" s="32">
        <v>2.8831784202725499E-2</v>
      </c>
    </row>
    <row r="18" spans="1:8" ht="14.25">
      <c r="A18" s="32">
        <v>17</v>
      </c>
      <c r="B18" s="33">
        <v>31</v>
      </c>
      <c r="C18" s="32">
        <v>26821.732</v>
      </c>
      <c r="D18" s="32">
        <v>180621.76335757499</v>
      </c>
      <c r="E18" s="32">
        <v>148558.92566363601</v>
      </c>
      <c r="F18" s="32">
        <v>32062.837693938902</v>
      </c>
      <c r="G18" s="32">
        <v>148558.92566363601</v>
      </c>
      <c r="H18" s="32">
        <v>0.177513700995513</v>
      </c>
    </row>
    <row r="19" spans="1:8" ht="14.25">
      <c r="A19" s="32">
        <v>18</v>
      </c>
      <c r="B19" s="33">
        <v>32</v>
      </c>
      <c r="C19" s="32">
        <v>10320.656999999999</v>
      </c>
      <c r="D19" s="32">
        <v>146695.638421693</v>
      </c>
      <c r="E19" s="32">
        <v>132362.94948040199</v>
      </c>
      <c r="F19" s="32">
        <v>14332.688941291201</v>
      </c>
      <c r="G19" s="32">
        <v>132362.94948040199</v>
      </c>
      <c r="H19" s="32">
        <v>9.7703579298590595E-2</v>
      </c>
    </row>
    <row r="20" spans="1:8" ht="14.25">
      <c r="A20" s="32">
        <v>19</v>
      </c>
      <c r="B20" s="33">
        <v>33</v>
      </c>
      <c r="C20" s="32">
        <v>29892.579000000002</v>
      </c>
      <c r="D20" s="32">
        <v>411858.46107525099</v>
      </c>
      <c r="E20" s="32">
        <v>315869.83464451798</v>
      </c>
      <c r="F20" s="32">
        <v>95988.6264307331</v>
      </c>
      <c r="G20" s="32">
        <v>315869.83464451798</v>
      </c>
      <c r="H20" s="32">
        <v>0.233062169416485</v>
      </c>
    </row>
    <row r="21" spans="1:8" ht="14.25">
      <c r="A21" s="32">
        <v>20</v>
      </c>
      <c r="B21" s="33">
        <v>34</v>
      </c>
      <c r="C21" s="32">
        <v>38557.131000000001</v>
      </c>
      <c r="D21" s="32">
        <v>202186.91279101401</v>
      </c>
      <c r="E21" s="32">
        <v>135900.12115678299</v>
      </c>
      <c r="F21" s="32">
        <v>66286.791634231602</v>
      </c>
      <c r="G21" s="32">
        <v>135900.12115678299</v>
      </c>
      <c r="H21" s="32">
        <v>0.32784907153089299</v>
      </c>
    </row>
    <row r="22" spans="1:8" ht="14.25">
      <c r="A22" s="32">
        <v>21</v>
      </c>
      <c r="B22" s="33">
        <v>35</v>
      </c>
      <c r="C22" s="32">
        <v>32931.548000000003</v>
      </c>
      <c r="D22" s="32">
        <v>635444.40567876096</v>
      </c>
      <c r="E22" s="32">
        <v>594032.75872953096</v>
      </c>
      <c r="F22" s="32">
        <v>41411.6469492303</v>
      </c>
      <c r="G22" s="32">
        <v>594032.75872953096</v>
      </c>
      <c r="H22" s="32">
        <v>6.5169583018038699E-2</v>
      </c>
    </row>
    <row r="23" spans="1:8" ht="14.25">
      <c r="A23" s="32">
        <v>22</v>
      </c>
      <c r="B23" s="33">
        <v>36</v>
      </c>
      <c r="C23" s="32">
        <v>103996.485</v>
      </c>
      <c r="D23" s="32">
        <v>625951.81895752205</v>
      </c>
      <c r="E23" s="32">
        <v>538564.42763102497</v>
      </c>
      <c r="F23" s="32">
        <v>87387.391326497207</v>
      </c>
      <c r="G23" s="32">
        <v>538564.42763102497</v>
      </c>
      <c r="H23" s="32">
        <v>0.13960721684942901</v>
      </c>
    </row>
    <row r="24" spans="1:8" ht="14.25">
      <c r="A24" s="32">
        <v>23</v>
      </c>
      <c r="B24" s="33">
        <v>37</v>
      </c>
      <c r="C24" s="32">
        <v>93496.911999999997</v>
      </c>
      <c r="D24" s="32">
        <v>981801.58211681398</v>
      </c>
      <c r="E24" s="32">
        <v>845817.82909949997</v>
      </c>
      <c r="F24" s="32">
        <v>135983.75301731401</v>
      </c>
      <c r="G24" s="32">
        <v>845817.82909949997</v>
      </c>
      <c r="H24" s="32">
        <v>0.138504312372492</v>
      </c>
    </row>
    <row r="25" spans="1:8" ht="14.25">
      <c r="A25" s="32">
        <v>24</v>
      </c>
      <c r="B25" s="33">
        <v>38</v>
      </c>
      <c r="C25" s="32">
        <v>113359.00599999999</v>
      </c>
      <c r="D25" s="32">
        <v>490601.99954513297</v>
      </c>
      <c r="E25" s="32">
        <v>451655.57511061901</v>
      </c>
      <c r="F25" s="32">
        <v>38946.424434513297</v>
      </c>
      <c r="G25" s="32">
        <v>451655.57511061901</v>
      </c>
      <c r="H25" s="32">
        <v>7.9384968815094298E-2</v>
      </c>
    </row>
    <row r="26" spans="1:8" ht="14.25">
      <c r="A26" s="32">
        <v>25</v>
      </c>
      <c r="B26" s="33">
        <v>39</v>
      </c>
      <c r="C26" s="32">
        <v>81216.706999999995</v>
      </c>
      <c r="D26" s="32">
        <v>113898.613144762</v>
      </c>
      <c r="E26" s="32">
        <v>78306.550359979796</v>
      </c>
      <c r="F26" s="32">
        <v>35592.0627847824</v>
      </c>
      <c r="G26" s="32">
        <v>78306.550359979796</v>
      </c>
      <c r="H26" s="32">
        <v>0.31248899176275102</v>
      </c>
    </row>
    <row r="27" spans="1:8" ht="14.25">
      <c r="A27" s="32">
        <v>26</v>
      </c>
      <c r="B27" s="33">
        <v>40</v>
      </c>
      <c r="C27" s="32">
        <v>10</v>
      </c>
      <c r="D27" s="32">
        <v>38.461599999999997</v>
      </c>
      <c r="E27" s="32">
        <v>30.972999999999999</v>
      </c>
      <c r="F27" s="32">
        <v>7.4885999999999999</v>
      </c>
      <c r="G27" s="32">
        <v>30.972999999999999</v>
      </c>
      <c r="H27" s="32">
        <v>0.194703288474738</v>
      </c>
    </row>
    <row r="28" spans="1:8" ht="14.25">
      <c r="A28" s="32">
        <v>27</v>
      </c>
      <c r="B28" s="33">
        <v>42</v>
      </c>
      <c r="C28" s="32">
        <v>6873.4930000000004</v>
      </c>
      <c r="D28" s="32">
        <v>74299.653399999996</v>
      </c>
      <c r="E28" s="32">
        <v>64388.120799999997</v>
      </c>
      <c r="F28" s="32">
        <v>9911.5326000000005</v>
      </c>
      <c r="G28" s="32">
        <v>64388.120799999997</v>
      </c>
      <c r="H28" s="32">
        <v>0.13339944597911099</v>
      </c>
    </row>
    <row r="29" spans="1:8" ht="14.25">
      <c r="A29" s="32">
        <v>28</v>
      </c>
      <c r="B29" s="33">
        <v>75</v>
      </c>
      <c r="C29" s="32">
        <v>285</v>
      </c>
      <c r="D29" s="32">
        <v>163058.974358974</v>
      </c>
      <c r="E29" s="32">
        <v>155172.21367521401</v>
      </c>
      <c r="F29" s="32">
        <v>7886.76068376068</v>
      </c>
      <c r="G29" s="32">
        <v>155172.21367521401</v>
      </c>
      <c r="H29" s="32">
        <v>4.8367535210898503E-2</v>
      </c>
    </row>
    <row r="30" spans="1:8" ht="14.25">
      <c r="A30" s="32">
        <v>29</v>
      </c>
      <c r="B30" s="33">
        <v>76</v>
      </c>
      <c r="C30" s="32">
        <v>1674</v>
      </c>
      <c r="D30" s="32">
        <v>298650.60152820498</v>
      </c>
      <c r="E30" s="32">
        <v>279342.769776923</v>
      </c>
      <c r="F30" s="32">
        <v>19307.831751282101</v>
      </c>
      <c r="G30" s="32">
        <v>279342.769776923</v>
      </c>
      <c r="H30" s="32">
        <v>6.4650235601345599E-2</v>
      </c>
    </row>
    <row r="31" spans="1:8" ht="14.25">
      <c r="A31" s="32">
        <v>30</v>
      </c>
      <c r="B31" s="33">
        <v>99</v>
      </c>
      <c r="C31" s="32">
        <v>39</v>
      </c>
      <c r="D31" s="32">
        <v>56739.846078208902</v>
      </c>
      <c r="E31" s="32">
        <v>50931.479767037301</v>
      </c>
      <c r="F31" s="32">
        <v>5808.3663111716196</v>
      </c>
      <c r="G31" s="32">
        <v>50931.479767037301</v>
      </c>
      <c r="H31" s="32">
        <v>0.102368383290386</v>
      </c>
    </row>
    <row r="32" spans="1:8" ht="14.25">
      <c r="A32" s="32"/>
      <c r="B32" s="33"/>
      <c r="C32" s="32"/>
      <c r="D32" s="32"/>
      <c r="E32" s="32"/>
      <c r="F32" s="32"/>
      <c r="G32" s="32"/>
      <c r="H32" s="32"/>
    </row>
    <row r="33" spans="1:8" ht="14.25">
      <c r="A33" s="32"/>
      <c r="B33" s="33"/>
      <c r="C33" s="32"/>
      <c r="D33" s="32"/>
      <c r="E33" s="32"/>
      <c r="F33" s="32"/>
      <c r="G33" s="32"/>
      <c r="H33" s="32"/>
    </row>
  </sheetData>
  <phoneticPr fontId="2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RMS-RA数据核对</vt:lpstr>
      <vt:lpstr>RA</vt:lpstr>
      <vt:lpstr>RMS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R0214-销售日报表</dc:title>
  <dc:creator>Administrator</dc:creator>
  <cp:lastModifiedBy>Windows 用户</cp:lastModifiedBy>
  <dcterms:created xsi:type="dcterms:W3CDTF">2013-06-21T00:28:37Z</dcterms:created>
  <dcterms:modified xsi:type="dcterms:W3CDTF">2014-04-15T00:26:52Z</dcterms:modified>
</cp:coreProperties>
</file>