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<sst xmlns="http://schemas.openxmlformats.org/spreadsheetml/2006/main" count="114" uniqueCount="71">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</sst>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15329158.568</v>
      </c>
      <c r="F3" s="25">
        <f>RA!I7</f>
        <v>1584611.6188000001</v>
      </c>
      <c r="G3" s="16">
        <f>E3-F3</f>
        <v>13744546.949200001</v>
      </c>
      <c r="H3" s="27">
        <f>RA!J7</f>
        <v>10.337238092819501</v>
      </c>
      <c r="I3" s="20">
        <f>SUM(I4:I39)</f>
        <v>15329161.96393241</v>
      </c>
      <c r="J3" s="21">
        <f>SUM(J4:J39)</f>
        <v>13744547.152514225</v>
      </c>
      <c r="K3" s="22">
        <f>E3-I3</f>
        <v>-3.3959324099123478</v>
      </c>
      <c r="L3" s="22">
        <f>G3-J3</f>
        <v>-0.20331422425806522</v>
      </c>
    </row>
    <row r="4" spans="1:12" x14ac:dyDescent="0.15">
      <c r="A4" s="39">
        <f>RA!A8</f>
        <v>41787</v>
      </c>
      <c r="B4" s="12">
        <v>12</v>
      </c>
      <c r="C4" s="36" t="s">
        <v>6</v>
      </c>
      <c r="D4" s="36"/>
      <c r="E4" s="15">
        <f>VLOOKUP(C4,RA!B8:D39,3,0)</f>
        <v>491322.92489999998</v>
      </c>
      <c r="F4" s="25">
        <f>VLOOKUP(C4,RA!B8:I43,8,0)</f>
        <v>116977.03320000001</v>
      </c>
      <c r="G4" s="16">
        <f t="shared" ref="G4:G39" si="0">E4-F4</f>
        <v>374345.89169999998</v>
      </c>
      <c r="H4" s="27">
        <f>RA!J8</f>
        <v>23.808584389545501</v>
      </c>
      <c r="I4" s="20">
        <f>VLOOKUP(B4,RMS!B:D,3,FALSE)</f>
        <v>491323.31408803398</v>
      </c>
      <c r="J4" s="21">
        <f>VLOOKUP(B4,RMS!B:E,4,FALSE)</f>
        <v>374345.89655555598</v>
      </c>
      <c r="K4" s="22">
        <f t="shared" ref="K4:K39" si="1">E4-I4</f>
        <v>-0.38918803399428725</v>
      </c>
      <c r="L4" s="22">
        <f t="shared" ref="L4:L39" si="2">G4-J4</f>
        <v>-4.855556006077677E-3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64207.944799999997</v>
      </c>
      <c r="F5" s="25">
        <f>VLOOKUP(C5,RA!B9:I44,8,0)</f>
        <v>14477.243</v>
      </c>
      <c r="G5" s="16">
        <f t="shared" si="0"/>
        <v>49730.701799999995</v>
      </c>
      <c r="H5" s="27">
        <f>RA!J9</f>
        <v>22.547432479103399</v>
      </c>
      <c r="I5" s="20">
        <f>VLOOKUP(B5,RMS!B:D,3,FALSE)</f>
        <v>64207.954858346602</v>
      </c>
      <c r="J5" s="21">
        <f>VLOOKUP(B5,RMS!B:E,4,FALSE)</f>
        <v>49730.709286854202</v>
      </c>
      <c r="K5" s="22">
        <f t="shared" si="1"/>
        <v>-1.0058346604637336E-2</v>
      </c>
      <c r="L5" s="22">
        <f t="shared" si="2"/>
        <v>-7.4868542069452815E-3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151298.7193</v>
      </c>
      <c r="F6" s="25">
        <f>VLOOKUP(C6,RA!B10:I45,8,0)</f>
        <v>34319.0144</v>
      </c>
      <c r="G6" s="16">
        <f t="shared" si="0"/>
        <v>116979.7049</v>
      </c>
      <c r="H6" s="27">
        <f>RA!J10</f>
        <v>22.682951024820699</v>
      </c>
      <c r="I6" s="20">
        <f>VLOOKUP(B6,RMS!B:D,3,FALSE)</f>
        <v>151300.54258119699</v>
      </c>
      <c r="J6" s="21">
        <f>VLOOKUP(B6,RMS!B:E,4,FALSE)</f>
        <v>116979.70465213701</v>
      </c>
      <c r="K6" s="22">
        <f t="shared" si="1"/>
        <v>-1.8232811969937757</v>
      </c>
      <c r="L6" s="22">
        <f t="shared" si="2"/>
        <v>2.4786299036350101E-4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69399.043300000005</v>
      </c>
      <c r="F7" s="25">
        <f>VLOOKUP(C7,RA!B11:I46,8,0)</f>
        <v>13135.986000000001</v>
      </c>
      <c r="G7" s="16">
        <f t="shared" si="0"/>
        <v>56263.0573</v>
      </c>
      <c r="H7" s="27">
        <f>RA!J11</f>
        <v>18.928194648470001</v>
      </c>
      <c r="I7" s="20">
        <f>VLOOKUP(B7,RMS!B:D,3,FALSE)</f>
        <v>69399.032742734998</v>
      </c>
      <c r="J7" s="21">
        <f>VLOOKUP(B7,RMS!B:E,4,FALSE)</f>
        <v>56263.057433333299</v>
      </c>
      <c r="K7" s="22">
        <f t="shared" si="1"/>
        <v>1.055726500635501E-2</v>
      </c>
      <c r="L7" s="22">
        <f t="shared" si="2"/>
        <v>-1.3333329843590036E-4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178403.81409999999</v>
      </c>
      <c r="F8" s="25">
        <f>VLOOKUP(C8,RA!B12:I47,8,0)</f>
        <v>41927.665000000001</v>
      </c>
      <c r="G8" s="16">
        <f t="shared" si="0"/>
        <v>136476.14909999998</v>
      </c>
      <c r="H8" s="27">
        <f>RA!J12</f>
        <v>23.501551921136901</v>
      </c>
      <c r="I8" s="20">
        <f>VLOOKUP(B8,RMS!B:D,3,FALSE)</f>
        <v>178403.82320170899</v>
      </c>
      <c r="J8" s="21">
        <f>VLOOKUP(B8,RMS!B:E,4,FALSE)</f>
        <v>136476.149094872</v>
      </c>
      <c r="K8" s="22">
        <f t="shared" si="1"/>
        <v>-9.1017090016975999E-3</v>
      </c>
      <c r="L8" s="22">
        <f t="shared" si="2"/>
        <v>5.1279785111546516E-6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277444.10009999998</v>
      </c>
      <c r="F9" s="25">
        <f>VLOOKUP(C9,RA!B13:I48,8,0)</f>
        <v>65964.505999999994</v>
      </c>
      <c r="G9" s="16">
        <f t="shared" si="0"/>
        <v>211479.59409999999</v>
      </c>
      <c r="H9" s="27">
        <f>RA!J13</f>
        <v>23.775782572498098</v>
      </c>
      <c r="I9" s="20">
        <f>VLOOKUP(B9,RMS!B:D,3,FALSE)</f>
        <v>277444.24996581202</v>
      </c>
      <c r="J9" s="21">
        <f>VLOOKUP(B9,RMS!B:E,4,FALSE)</f>
        <v>211479.5937</v>
      </c>
      <c r="K9" s="22">
        <f t="shared" si="1"/>
        <v>-0.1498658120399341</v>
      </c>
      <c r="L9" s="22">
        <f t="shared" si="2"/>
        <v>3.9999998989515007E-4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139584.7236</v>
      </c>
      <c r="F10" s="25">
        <f>VLOOKUP(C10,RA!B14:I49,8,0)</f>
        <v>27711.465</v>
      </c>
      <c r="G10" s="16">
        <f t="shared" si="0"/>
        <v>111873.2586</v>
      </c>
      <c r="H10" s="27">
        <f>RA!J14</f>
        <v>19.852792114566299</v>
      </c>
      <c r="I10" s="20">
        <f>VLOOKUP(B10,RMS!B:D,3,FALSE)</f>
        <v>139584.71882307701</v>
      </c>
      <c r="J10" s="21">
        <f>VLOOKUP(B10,RMS!B:E,4,FALSE)</f>
        <v>111873.258777778</v>
      </c>
      <c r="K10" s="22">
        <f t="shared" si="1"/>
        <v>4.7769229859113693E-3</v>
      </c>
      <c r="L10" s="22">
        <f t="shared" si="2"/>
        <v>-1.7777799803297967E-4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110057.5199</v>
      </c>
      <c r="F11" s="25">
        <f>VLOOKUP(C11,RA!B15:I50,8,0)</f>
        <v>24499.095000000001</v>
      </c>
      <c r="G11" s="16">
        <f t="shared" si="0"/>
        <v>85558.424899999998</v>
      </c>
      <c r="H11" s="27">
        <f>RA!J15</f>
        <v>22.260264471033199</v>
      </c>
      <c r="I11" s="20">
        <f>VLOOKUP(B11,RMS!B:D,3,FALSE)</f>
        <v>110057.587450427</v>
      </c>
      <c r="J11" s="21">
        <f>VLOOKUP(B11,RMS!B:E,4,FALSE)</f>
        <v>85558.425980341897</v>
      </c>
      <c r="K11" s="22">
        <f t="shared" si="1"/>
        <v>-6.7550427003880031E-2</v>
      </c>
      <c r="L11" s="22">
        <f t="shared" si="2"/>
        <v>-1.0803418990690261E-3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791456.61910000001</v>
      </c>
      <c r="F12" s="25">
        <f>VLOOKUP(C12,RA!B16:I51,8,0)</f>
        <v>5727.3806000000004</v>
      </c>
      <c r="G12" s="16">
        <f t="shared" si="0"/>
        <v>785729.23849999998</v>
      </c>
      <c r="H12" s="27">
        <f>RA!J16</f>
        <v>0.72365060342951704</v>
      </c>
      <c r="I12" s="20">
        <f>VLOOKUP(B12,RMS!B:D,3,FALSE)</f>
        <v>791456.52760000003</v>
      </c>
      <c r="J12" s="21">
        <f>VLOOKUP(B12,RMS!B:E,4,FALSE)</f>
        <v>785729.23849999998</v>
      </c>
      <c r="K12" s="22">
        <f t="shared" si="1"/>
        <v>9.1499999980442226E-2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578390.47499999998</v>
      </c>
      <c r="F13" s="25">
        <f>VLOOKUP(C13,RA!B17:I52,8,0)</f>
        <v>46025.111799999999</v>
      </c>
      <c r="G13" s="16">
        <f t="shared" si="0"/>
        <v>532365.36320000002</v>
      </c>
      <c r="H13" s="27">
        <f>RA!J17</f>
        <v>7.9574463600909002</v>
      </c>
      <c r="I13" s="20">
        <f>VLOOKUP(B13,RMS!B:D,3,FALSE)</f>
        <v>578390.53905982897</v>
      </c>
      <c r="J13" s="21">
        <f>VLOOKUP(B13,RMS!B:E,4,FALSE)</f>
        <v>532365.364080342</v>
      </c>
      <c r="K13" s="22">
        <f t="shared" si="1"/>
        <v>-6.4059828990139067E-2</v>
      </c>
      <c r="L13" s="22">
        <f t="shared" si="2"/>
        <v>-8.8034197688102722E-4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1308602.0105999999</v>
      </c>
      <c r="F14" s="25">
        <f>VLOOKUP(C14,RA!B18:I53,8,0)</f>
        <v>168330.94029999999</v>
      </c>
      <c r="G14" s="16">
        <f t="shared" si="0"/>
        <v>1140271.0703</v>
      </c>
      <c r="H14" s="27">
        <f>RA!J18</f>
        <v>12.8634175201075</v>
      </c>
      <c r="I14" s="20">
        <f>VLOOKUP(B14,RMS!B:D,3,FALSE)</f>
        <v>1308602.2619547001</v>
      </c>
      <c r="J14" s="21">
        <f>VLOOKUP(B14,RMS!B:E,4,FALSE)</f>
        <v>1140270.9744846199</v>
      </c>
      <c r="K14" s="22">
        <f t="shared" si="1"/>
        <v>-0.25135470018722117</v>
      </c>
      <c r="L14" s="22">
        <f t="shared" si="2"/>
        <v>9.5815380103886127E-2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780031.46039999998</v>
      </c>
      <c r="F15" s="25">
        <f>VLOOKUP(C15,RA!B19:I54,8,0)</f>
        <v>41249.175000000003</v>
      </c>
      <c r="G15" s="16">
        <f t="shared" si="0"/>
        <v>738782.28539999994</v>
      </c>
      <c r="H15" s="27">
        <f>RA!J19</f>
        <v>5.2881424781056197</v>
      </c>
      <c r="I15" s="20">
        <f>VLOOKUP(B15,RMS!B:D,3,FALSE)</f>
        <v>780031.48105470103</v>
      </c>
      <c r="J15" s="21">
        <f>VLOOKUP(B15,RMS!B:E,4,FALSE)</f>
        <v>738782.28501880297</v>
      </c>
      <c r="K15" s="22">
        <f t="shared" si="1"/>
        <v>-2.0654701045714319E-2</v>
      </c>
      <c r="L15" s="22">
        <f t="shared" si="2"/>
        <v>3.8119696546345949E-4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867424.80480000004</v>
      </c>
      <c r="F16" s="25">
        <f>VLOOKUP(C16,RA!B20:I55,8,0)</f>
        <v>58503.943800000001</v>
      </c>
      <c r="G16" s="16">
        <f t="shared" si="0"/>
        <v>808920.86100000003</v>
      </c>
      <c r="H16" s="27">
        <f>RA!J20</f>
        <v>6.7445550872261597</v>
      </c>
      <c r="I16" s="20">
        <f>VLOOKUP(B16,RMS!B:D,3,FALSE)</f>
        <v>867424.79890000005</v>
      </c>
      <c r="J16" s="21">
        <f>VLOOKUP(B16,RMS!B:E,4,FALSE)</f>
        <v>808920.86100000003</v>
      </c>
      <c r="K16" s="22">
        <f t="shared" si="1"/>
        <v>5.8999999891966581E-3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307915.19829999999</v>
      </c>
      <c r="F17" s="25">
        <f>VLOOKUP(C17,RA!B21:I56,8,0)</f>
        <v>24492.322</v>
      </c>
      <c r="G17" s="16">
        <f t="shared" si="0"/>
        <v>283422.8763</v>
      </c>
      <c r="H17" s="27">
        <f>RA!J21</f>
        <v>7.9542426405783599</v>
      </c>
      <c r="I17" s="20">
        <f>VLOOKUP(B17,RMS!B:D,3,FALSE)</f>
        <v>307915.08303763001</v>
      </c>
      <c r="J17" s="21">
        <f>VLOOKUP(B17,RMS!B:E,4,FALSE)</f>
        <v>283422.87620322203</v>
      </c>
      <c r="K17" s="22">
        <f t="shared" si="1"/>
        <v>0.11526236997451633</v>
      </c>
      <c r="L17" s="22">
        <f t="shared" si="2"/>
        <v>9.6777977887541056E-5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1565956.5907000001</v>
      </c>
      <c r="F18" s="25">
        <f>VLOOKUP(C18,RA!B22:I57,8,0)</f>
        <v>182634.3873</v>
      </c>
      <c r="G18" s="16">
        <f t="shared" si="0"/>
        <v>1383322.2034</v>
      </c>
      <c r="H18" s="27">
        <f>RA!J22</f>
        <v>11.6628001302616</v>
      </c>
      <c r="I18" s="20">
        <f>VLOOKUP(B18,RMS!B:D,3,FALSE)</f>
        <v>1565956.5441000001</v>
      </c>
      <c r="J18" s="21">
        <f>VLOOKUP(B18,RMS!B:E,4,FALSE)</f>
        <v>1383322.2012</v>
      </c>
      <c r="K18" s="22">
        <f t="shared" si="1"/>
        <v>4.6600000001490116E-2</v>
      </c>
      <c r="L18" s="22">
        <f t="shared" si="2"/>
        <v>2.199999988079071E-3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2413079.3418999999</v>
      </c>
      <c r="F19" s="25">
        <f>VLOOKUP(C19,RA!B23:I58,8,0)</f>
        <v>115305.9639</v>
      </c>
      <c r="G19" s="16">
        <f t="shared" si="0"/>
        <v>2297773.378</v>
      </c>
      <c r="H19" s="27">
        <f>RA!J23</f>
        <v>4.77837433265708</v>
      </c>
      <c r="I19" s="20">
        <f>VLOOKUP(B19,RMS!B:D,3,FALSE)</f>
        <v>2413080.2449068399</v>
      </c>
      <c r="J19" s="21">
        <f>VLOOKUP(B19,RMS!B:E,4,FALSE)</f>
        <v>2297773.40914188</v>
      </c>
      <c r="K19" s="22">
        <f t="shared" si="1"/>
        <v>-0.90300684003159404</v>
      </c>
      <c r="L19" s="22">
        <f t="shared" si="2"/>
        <v>-3.1141879968345165E-2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204383.14060000001</v>
      </c>
      <c r="F20" s="25">
        <f>VLOOKUP(C20,RA!B24:I59,8,0)</f>
        <v>37705.783000000003</v>
      </c>
      <c r="G20" s="16">
        <f t="shared" si="0"/>
        <v>166677.35760000002</v>
      </c>
      <c r="H20" s="27">
        <f>RA!J24</f>
        <v>18.448577944985399</v>
      </c>
      <c r="I20" s="20">
        <f>VLOOKUP(B20,RMS!B:D,3,FALSE)</f>
        <v>204383.136270872</v>
      </c>
      <c r="J20" s="21">
        <f>VLOOKUP(B20,RMS!B:E,4,FALSE)</f>
        <v>166677.35409949499</v>
      </c>
      <c r="K20" s="22">
        <f t="shared" si="1"/>
        <v>4.3291280162520707E-3</v>
      </c>
      <c r="L20" s="22">
        <f t="shared" si="2"/>
        <v>3.5005050303880125E-3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178316.6581</v>
      </c>
      <c r="F21" s="25">
        <f>VLOOKUP(C21,RA!B25:I60,8,0)</f>
        <v>15906.447099999999</v>
      </c>
      <c r="G21" s="16">
        <f t="shared" si="0"/>
        <v>162410.21100000001</v>
      </c>
      <c r="H21" s="27">
        <f>RA!J25</f>
        <v>8.9203371516079404</v>
      </c>
      <c r="I21" s="20">
        <f>VLOOKUP(B21,RMS!B:D,3,FALSE)</f>
        <v>178316.656686801</v>
      </c>
      <c r="J21" s="21">
        <f>VLOOKUP(B21,RMS!B:E,4,FALSE)</f>
        <v>162410.209346708</v>
      </c>
      <c r="K21" s="22">
        <f t="shared" si="1"/>
        <v>1.413199002854526E-3</v>
      </c>
      <c r="L21" s="22">
        <f t="shared" si="2"/>
        <v>1.6532920126337558E-3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535645.01080000005</v>
      </c>
      <c r="F22" s="25">
        <f>VLOOKUP(C22,RA!B26:I61,8,0)</f>
        <v>106570.2461</v>
      </c>
      <c r="G22" s="16">
        <f t="shared" si="0"/>
        <v>429074.76470000006</v>
      </c>
      <c r="H22" s="27">
        <f>RA!J26</f>
        <v>19.895685379545402</v>
      </c>
      <c r="I22" s="20">
        <f>VLOOKUP(B22,RMS!B:D,3,FALSE)</f>
        <v>535644.96355173597</v>
      </c>
      <c r="J22" s="21">
        <f>VLOOKUP(B22,RMS!B:E,4,FALSE)</f>
        <v>429074.770966282</v>
      </c>
      <c r="K22" s="22">
        <f t="shared" si="1"/>
        <v>4.7248264076188207E-2</v>
      </c>
      <c r="L22" s="22">
        <f t="shared" si="2"/>
        <v>-6.2662819400429726E-3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193701.46280000001</v>
      </c>
      <c r="F23" s="25">
        <f>VLOOKUP(C23,RA!B27:I62,8,0)</f>
        <v>62606.064400000003</v>
      </c>
      <c r="G23" s="16">
        <f t="shared" si="0"/>
        <v>131095.39840000001</v>
      </c>
      <c r="H23" s="27">
        <f>RA!J27</f>
        <v>32.3209042900424</v>
      </c>
      <c r="I23" s="20">
        <f>VLOOKUP(B23,RMS!B:D,3,FALSE)</f>
        <v>193701.43051038499</v>
      </c>
      <c r="J23" s="21">
        <f>VLOOKUP(B23,RMS!B:E,4,FALSE)</f>
        <v>131095.397950502</v>
      </c>
      <c r="K23" s="22">
        <f t="shared" si="1"/>
        <v>3.2289615017361939E-2</v>
      </c>
      <c r="L23" s="22">
        <f t="shared" si="2"/>
        <v>4.4949800940230489E-4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747274.24410000001</v>
      </c>
      <c r="F24" s="25">
        <f>VLOOKUP(C24,RA!B28:I63,8,0)</f>
        <v>29880.85</v>
      </c>
      <c r="G24" s="16">
        <f t="shared" si="0"/>
        <v>717393.39410000003</v>
      </c>
      <c r="H24" s="27">
        <f>RA!J28</f>
        <v>3.9986457764227898</v>
      </c>
      <c r="I24" s="20">
        <f>VLOOKUP(B24,RMS!B:D,3,FALSE)</f>
        <v>747274.24450530997</v>
      </c>
      <c r="J24" s="21">
        <f>VLOOKUP(B24,RMS!B:E,4,FALSE)</f>
        <v>717393.39632477902</v>
      </c>
      <c r="K24" s="22">
        <f t="shared" si="1"/>
        <v>-4.0530995465815067E-4</v>
      </c>
      <c r="L24" s="22">
        <f t="shared" si="2"/>
        <v>-2.2247789893299341E-3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558725.25360000005</v>
      </c>
      <c r="F25" s="25">
        <f>VLOOKUP(C25,RA!B29:I64,8,0)</f>
        <v>92407.371599999999</v>
      </c>
      <c r="G25" s="16">
        <f t="shared" si="0"/>
        <v>466317.88200000004</v>
      </c>
      <c r="H25" s="27">
        <f>RA!J29</f>
        <v>16.538964545561001</v>
      </c>
      <c r="I25" s="20">
        <f>VLOOKUP(B25,RMS!B:D,3,FALSE)</f>
        <v>558725.25216725701</v>
      </c>
      <c r="J25" s="21">
        <f>VLOOKUP(B25,RMS!B:E,4,FALSE)</f>
        <v>466317.87936405902</v>
      </c>
      <c r="K25" s="22">
        <f t="shared" si="1"/>
        <v>1.4327430399134755E-3</v>
      </c>
      <c r="L25" s="22">
        <f t="shared" si="2"/>
        <v>2.635941025801003E-3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1008216.8455000001</v>
      </c>
      <c r="F26" s="25">
        <f>VLOOKUP(C26,RA!B30:I65,8,0)</f>
        <v>132773.3222</v>
      </c>
      <c r="G26" s="16">
        <f t="shared" si="0"/>
        <v>875443.5233</v>
      </c>
      <c r="H26" s="27">
        <f>RA!J30</f>
        <v>13.1691235662854</v>
      </c>
      <c r="I26" s="20">
        <f>VLOOKUP(B26,RMS!B:D,3,FALSE)</f>
        <v>1008216.84079735</v>
      </c>
      <c r="J26" s="21">
        <f>VLOOKUP(B26,RMS!B:E,4,FALSE)</f>
        <v>875443.53524590097</v>
      </c>
      <c r="K26" s="22">
        <f t="shared" si="1"/>
        <v>4.7026500105857849E-3</v>
      </c>
      <c r="L26" s="22">
        <f t="shared" si="2"/>
        <v>-1.1945900972932577E-2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926149.59120000002</v>
      </c>
      <c r="F27" s="25">
        <f>VLOOKUP(C27,RA!B31:I66,8,0)</f>
        <v>23342.3236</v>
      </c>
      <c r="G27" s="16">
        <f t="shared" si="0"/>
        <v>902807.26760000002</v>
      </c>
      <c r="H27" s="27">
        <f>RA!J31</f>
        <v>2.5203621339135598</v>
      </c>
      <c r="I27" s="20">
        <f>VLOOKUP(B27,RMS!B:D,3,FALSE)</f>
        <v>926149.68705752201</v>
      </c>
      <c r="J27" s="21">
        <f>VLOOKUP(B27,RMS!B:E,4,FALSE)</f>
        <v>902807.52930177003</v>
      </c>
      <c r="K27" s="22">
        <f t="shared" si="1"/>
        <v>-9.5857521984726191E-2</v>
      </c>
      <c r="L27" s="22">
        <f t="shared" si="2"/>
        <v>-0.26170177001040429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166219.99979999999</v>
      </c>
      <c r="F28" s="25">
        <f>VLOOKUP(C28,RA!B32:I67,8,0)</f>
        <v>49502.311800000003</v>
      </c>
      <c r="G28" s="16">
        <f t="shared" si="0"/>
        <v>116717.68799999999</v>
      </c>
      <c r="H28" s="27">
        <f>RA!J32</f>
        <v>29.781200733703798</v>
      </c>
      <c r="I28" s="20">
        <f>VLOOKUP(B28,RMS!B:D,3,FALSE)</f>
        <v>166219.98199399401</v>
      </c>
      <c r="J28" s="21">
        <f>VLOOKUP(B28,RMS!B:E,4,FALSE)</f>
        <v>116717.671280922</v>
      </c>
      <c r="K28" s="22">
        <f t="shared" si="1"/>
        <v>1.7806005984311923E-2</v>
      </c>
      <c r="L28" s="22">
        <f t="shared" si="2"/>
        <v>1.6719077990273945E-2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99957.257899999997</v>
      </c>
      <c r="F31" s="25">
        <f>VLOOKUP(C31,RA!B35:I70,8,0)</f>
        <v>14790.9179</v>
      </c>
      <c r="G31" s="16">
        <f t="shared" si="0"/>
        <v>85166.34</v>
      </c>
      <c r="H31" s="27">
        <f>RA!J35</f>
        <v>14.7972425522089</v>
      </c>
      <c r="I31" s="20">
        <f>VLOOKUP(B31,RMS!B:D,3,FALSE)</f>
        <v>99957.257599999997</v>
      </c>
      <c r="J31" s="21">
        <f>VLOOKUP(B31,RMS!B:E,4,FALSE)</f>
        <v>85166.340100000001</v>
      </c>
      <c r="K31" s="22">
        <f t="shared" si="1"/>
        <v>2.9999999969732016E-4</v>
      </c>
      <c r="L31" s="22">
        <f t="shared" si="2"/>
        <v>-1.0000000474974513E-4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163461.53820000001</v>
      </c>
      <c r="F35" s="25">
        <f>VLOOKUP(C35,RA!B8:I74,8,0)</f>
        <v>8032.2214000000004</v>
      </c>
      <c r="G35" s="16">
        <f t="shared" si="0"/>
        <v>155429.3168</v>
      </c>
      <c r="H35" s="27">
        <f>RA!J39</f>
        <v>4.9138295702150696</v>
      </c>
      <c r="I35" s="20">
        <f>VLOOKUP(B35,RMS!B:D,3,FALSE)</f>
        <v>163461.538461538</v>
      </c>
      <c r="J35" s="21">
        <f>VLOOKUP(B35,RMS!B:E,4,FALSE)</f>
        <v>155429.31623931599</v>
      </c>
      <c r="K35" s="22">
        <f t="shared" si="1"/>
        <v>-2.6153799262829125E-4</v>
      </c>
      <c r="L35" s="22">
        <f t="shared" si="2"/>
        <v>5.606840131804347E-4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391099.15279999998</v>
      </c>
      <c r="F36" s="25">
        <f>VLOOKUP(C36,RA!B8:I75,8,0)</f>
        <v>23154.0864</v>
      </c>
      <c r="G36" s="16">
        <f t="shared" si="0"/>
        <v>367945.06640000001</v>
      </c>
      <c r="H36" s="27">
        <f>RA!J40</f>
        <v>5.9202599223835497</v>
      </c>
      <c r="I36" s="20">
        <f>VLOOKUP(B36,RMS!B:D,3,FALSE)</f>
        <v>391099.14845555602</v>
      </c>
      <c r="J36" s="21">
        <f>VLOOKUP(B36,RMS!B:E,4,FALSE)</f>
        <v>367945.06614700903</v>
      </c>
      <c r="K36" s="22">
        <f t="shared" si="1"/>
        <v>4.3444439652375877E-3</v>
      </c>
      <c r="L36" s="22">
        <f t="shared" si="2"/>
        <v>2.5299098342657089E-4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61433.121800000001</v>
      </c>
      <c r="F39" s="25">
        <f>VLOOKUP(C39,RA!B8:I78,8,0)</f>
        <v>6658.4409999999998</v>
      </c>
      <c r="G39" s="16">
        <f t="shared" si="0"/>
        <v>54774.680800000002</v>
      </c>
      <c r="H39" s="27">
        <f>RA!J43</f>
        <v>10.838519685971701</v>
      </c>
      <c r="I39" s="20">
        <f>VLOOKUP(B39,RMS!B:D,3,FALSE)</f>
        <v>61433.121549050797</v>
      </c>
      <c r="J39" s="21">
        <f>VLOOKUP(B39,RMS!B:E,4,FALSE)</f>
        <v>54774.681037743001</v>
      </c>
      <c r="K39" s="22">
        <f t="shared" si="1"/>
        <v>2.5094920420087874E-4</v>
      </c>
      <c r="L39" s="22">
        <f t="shared" si="2"/>
        <v>-2.3774299916112795E-4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F10" sqref="F10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15329158.568</v>
      </c>
      <c r="E7" s="63">
        <v>17299626</v>
      </c>
      <c r="F7" s="64">
        <v>88.609768604246099</v>
      </c>
      <c r="G7" s="63">
        <v>13557878.3882</v>
      </c>
      <c r="H7" s="64">
        <v>13.064582297342501</v>
      </c>
      <c r="I7" s="63">
        <v>1584611.6188000001</v>
      </c>
      <c r="J7" s="64">
        <v>10.337238092819501</v>
      </c>
      <c r="K7" s="63">
        <v>1530762.8404000001</v>
      </c>
      <c r="L7" s="64">
        <v>11.2905780430387</v>
      </c>
      <c r="M7" s="64">
        <v>3.5177740783105003E-2</v>
      </c>
      <c r="N7" s="63">
        <v>474436332.00199997</v>
      </c>
      <c r="O7" s="63">
        <v>3099426531.4656</v>
      </c>
      <c r="P7" s="63">
        <v>850961</v>
      </c>
      <c r="Q7" s="63">
        <v>804951</v>
      </c>
      <c r="R7" s="64">
        <v>5.7158758731898001</v>
      </c>
      <c r="S7" s="63">
        <v>18.0139378514409</v>
      </c>
      <c r="T7" s="63">
        <v>16.9709495220206</v>
      </c>
      <c r="U7" s="65">
        <v>5.7898963459390096</v>
      </c>
      <c r="V7" s="53"/>
      <c r="W7" s="53"/>
    </row>
    <row r="8" spans="1:23" ht="14.25" thickBot="1" x14ac:dyDescent="0.2">
      <c r="A8" s="48">
        <v>41787</v>
      </c>
      <c r="B8" s="51" t="s">
        <v>6</v>
      </c>
      <c r="C8" s="52"/>
      <c r="D8" s="66">
        <v>491322.92489999998</v>
      </c>
      <c r="E8" s="66">
        <v>449323</v>
      </c>
      <c r="F8" s="67">
        <v>109.347379257238</v>
      </c>
      <c r="G8" s="66">
        <v>412773.12890000001</v>
      </c>
      <c r="H8" s="67">
        <v>19.029774590542601</v>
      </c>
      <c r="I8" s="66">
        <v>116977.03320000001</v>
      </c>
      <c r="J8" s="67">
        <v>23.808584389545501</v>
      </c>
      <c r="K8" s="66">
        <v>76701.194000000003</v>
      </c>
      <c r="L8" s="67">
        <v>18.5819251859735</v>
      </c>
      <c r="M8" s="67">
        <v>0.52510055058595295</v>
      </c>
      <c r="N8" s="66">
        <v>15452684.807399999</v>
      </c>
      <c r="O8" s="66">
        <v>120785677.55850001</v>
      </c>
      <c r="P8" s="66">
        <v>21795</v>
      </c>
      <c r="Q8" s="66">
        <v>20998</v>
      </c>
      <c r="R8" s="67">
        <v>3.7955995809124699</v>
      </c>
      <c r="S8" s="66">
        <v>22.542919242945601</v>
      </c>
      <c r="T8" s="66">
        <v>21.774314668063599</v>
      </c>
      <c r="U8" s="68">
        <v>3.40951660518646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64207.944799999997</v>
      </c>
      <c r="E9" s="66">
        <v>68642</v>
      </c>
      <c r="F9" s="67">
        <v>93.540317589813796</v>
      </c>
      <c r="G9" s="66">
        <v>61869.018300000003</v>
      </c>
      <c r="H9" s="67">
        <v>3.7804487031920502</v>
      </c>
      <c r="I9" s="66">
        <v>14477.243</v>
      </c>
      <c r="J9" s="67">
        <v>22.547432479103399</v>
      </c>
      <c r="K9" s="66">
        <v>12139.963100000001</v>
      </c>
      <c r="L9" s="67">
        <v>19.622039323678798</v>
      </c>
      <c r="M9" s="67">
        <v>0.192527759824904</v>
      </c>
      <c r="N9" s="66">
        <v>2572786.7078</v>
      </c>
      <c r="O9" s="66">
        <v>20260990.593600001</v>
      </c>
      <c r="P9" s="66">
        <v>3758</v>
      </c>
      <c r="Q9" s="66">
        <v>3547</v>
      </c>
      <c r="R9" s="67">
        <v>5.9486890329856204</v>
      </c>
      <c r="S9" s="66">
        <v>17.0856691857371</v>
      </c>
      <c r="T9" s="66">
        <v>16.8219992387933</v>
      </c>
      <c r="U9" s="68">
        <v>1.54322282655372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151298.7193</v>
      </c>
      <c r="E10" s="66">
        <v>122445</v>
      </c>
      <c r="F10" s="67">
        <v>123.56463661235701</v>
      </c>
      <c r="G10" s="66">
        <v>142165.91070000001</v>
      </c>
      <c r="H10" s="67">
        <v>6.4240495875781001</v>
      </c>
      <c r="I10" s="66">
        <v>34319.0144</v>
      </c>
      <c r="J10" s="67">
        <v>22.682951024820699</v>
      </c>
      <c r="K10" s="66">
        <v>17366.107100000001</v>
      </c>
      <c r="L10" s="67">
        <v>12.215380617260699</v>
      </c>
      <c r="M10" s="67">
        <v>0.976206538539659</v>
      </c>
      <c r="N10" s="66">
        <v>4164688.7645999999</v>
      </c>
      <c r="O10" s="66">
        <v>29154010.252500001</v>
      </c>
      <c r="P10" s="66">
        <v>77511</v>
      </c>
      <c r="Q10" s="66">
        <v>72822</v>
      </c>
      <c r="R10" s="67">
        <v>6.4389882178462496</v>
      </c>
      <c r="S10" s="66">
        <v>1.95196448633097</v>
      </c>
      <c r="T10" s="66">
        <v>1.71358935898492</v>
      </c>
      <c r="U10" s="68">
        <v>12.2120627201632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69399.043300000005</v>
      </c>
      <c r="E11" s="66">
        <v>58836</v>
      </c>
      <c r="F11" s="67">
        <v>117.953367496091</v>
      </c>
      <c r="G11" s="66">
        <v>60742.470999999998</v>
      </c>
      <c r="H11" s="67">
        <v>14.251267947265401</v>
      </c>
      <c r="I11" s="66">
        <v>13135.986000000001</v>
      </c>
      <c r="J11" s="67">
        <v>18.928194648470001</v>
      </c>
      <c r="K11" s="66">
        <v>12946.7565</v>
      </c>
      <c r="L11" s="67">
        <v>21.3141748876169</v>
      </c>
      <c r="M11" s="67">
        <v>1.4615977368539999E-2</v>
      </c>
      <c r="N11" s="66">
        <v>1735686.7398999999</v>
      </c>
      <c r="O11" s="66">
        <v>12517830.0285</v>
      </c>
      <c r="P11" s="66">
        <v>3143</v>
      </c>
      <c r="Q11" s="66">
        <v>2991</v>
      </c>
      <c r="R11" s="67">
        <v>5.0819124038782997</v>
      </c>
      <c r="S11" s="66">
        <v>22.0805101177219</v>
      </c>
      <c r="T11" s="66">
        <v>22.457024272818501</v>
      </c>
      <c r="U11" s="68">
        <v>-1.7051877564836599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178403.81409999999</v>
      </c>
      <c r="E12" s="66">
        <v>291490</v>
      </c>
      <c r="F12" s="67">
        <v>61.204094171326602</v>
      </c>
      <c r="G12" s="66">
        <v>409330.94130000001</v>
      </c>
      <c r="H12" s="67">
        <v>-56.415751632797502</v>
      </c>
      <c r="I12" s="66">
        <v>41927.665000000001</v>
      </c>
      <c r="J12" s="67">
        <v>23.501551921136901</v>
      </c>
      <c r="K12" s="66">
        <v>49433.000599999999</v>
      </c>
      <c r="L12" s="67">
        <v>12.0765365166398</v>
      </c>
      <c r="M12" s="67">
        <v>-0.15182844474142601</v>
      </c>
      <c r="N12" s="66">
        <v>5660473.0137</v>
      </c>
      <c r="O12" s="66">
        <v>36416356.676100001</v>
      </c>
      <c r="P12" s="66">
        <v>2170</v>
      </c>
      <c r="Q12" s="66">
        <v>1694</v>
      </c>
      <c r="R12" s="67">
        <v>28.099173553719002</v>
      </c>
      <c r="S12" s="66">
        <v>82.2137392165899</v>
      </c>
      <c r="T12" s="66">
        <v>88.510725383707197</v>
      </c>
      <c r="U12" s="68">
        <v>-7.6592869113130799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277444.10009999998</v>
      </c>
      <c r="E13" s="66">
        <v>229836</v>
      </c>
      <c r="F13" s="67">
        <v>120.713943899128</v>
      </c>
      <c r="G13" s="66">
        <v>256523.997</v>
      </c>
      <c r="H13" s="67">
        <v>8.1552226476495804</v>
      </c>
      <c r="I13" s="66">
        <v>65964.505999999994</v>
      </c>
      <c r="J13" s="67">
        <v>23.775782572498098</v>
      </c>
      <c r="K13" s="66">
        <v>64034.179100000001</v>
      </c>
      <c r="L13" s="67">
        <v>24.962256883904701</v>
      </c>
      <c r="M13" s="67">
        <v>3.0145258784148001E-2</v>
      </c>
      <c r="N13" s="66">
        <v>7741426.6884000003</v>
      </c>
      <c r="O13" s="66">
        <v>59224248.013599999</v>
      </c>
      <c r="P13" s="66">
        <v>10579</v>
      </c>
      <c r="Q13" s="66">
        <v>10047</v>
      </c>
      <c r="R13" s="67">
        <v>5.2951129690454799</v>
      </c>
      <c r="S13" s="66">
        <v>26.225928736175401</v>
      </c>
      <c r="T13" s="66">
        <v>23.836234030058701</v>
      </c>
      <c r="U13" s="68">
        <v>9.1119545475635597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139584.7236</v>
      </c>
      <c r="E14" s="66">
        <v>146555</v>
      </c>
      <c r="F14" s="67">
        <v>95.243917710074697</v>
      </c>
      <c r="G14" s="66">
        <v>167460.8389</v>
      </c>
      <c r="H14" s="67">
        <v>-16.646348772112798</v>
      </c>
      <c r="I14" s="66">
        <v>27711.465</v>
      </c>
      <c r="J14" s="67">
        <v>19.852792114566299</v>
      </c>
      <c r="K14" s="66">
        <v>31725.3482</v>
      </c>
      <c r="L14" s="67">
        <v>18.944935668777401</v>
      </c>
      <c r="M14" s="67">
        <v>-0.12651975242938401</v>
      </c>
      <c r="N14" s="66">
        <v>4148443.3366999999</v>
      </c>
      <c r="O14" s="66">
        <v>26655257.7245</v>
      </c>
      <c r="P14" s="66">
        <v>2419</v>
      </c>
      <c r="Q14" s="66">
        <v>2174</v>
      </c>
      <c r="R14" s="67">
        <v>11.269549218031299</v>
      </c>
      <c r="S14" s="66">
        <v>57.703482265398897</v>
      </c>
      <c r="T14" s="66">
        <v>58.016136982520699</v>
      </c>
      <c r="U14" s="68">
        <v>-0.54182989456989095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110057.5199</v>
      </c>
      <c r="E15" s="66">
        <v>84747</v>
      </c>
      <c r="F15" s="67">
        <v>129.865977438729</v>
      </c>
      <c r="G15" s="66">
        <v>116237.9961</v>
      </c>
      <c r="H15" s="67">
        <v>-5.3170877057127601</v>
      </c>
      <c r="I15" s="66">
        <v>24499.095000000001</v>
      </c>
      <c r="J15" s="67">
        <v>22.260264471033199</v>
      </c>
      <c r="K15" s="66">
        <v>25031.856100000001</v>
      </c>
      <c r="L15" s="67">
        <v>21.535003131389999</v>
      </c>
      <c r="M15" s="67">
        <v>-2.1283323852280999E-2</v>
      </c>
      <c r="N15" s="66">
        <v>3487182.8121000002</v>
      </c>
      <c r="O15" s="66">
        <v>20767602.804400001</v>
      </c>
      <c r="P15" s="66">
        <v>3883</v>
      </c>
      <c r="Q15" s="66">
        <v>3401</v>
      </c>
      <c r="R15" s="67">
        <v>14.172302264040001</v>
      </c>
      <c r="S15" s="66">
        <v>28.343425160957999</v>
      </c>
      <c r="T15" s="66">
        <v>28.733490885033799</v>
      </c>
      <c r="U15" s="68">
        <v>-1.3762123732776299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791456.61910000001</v>
      </c>
      <c r="E16" s="66">
        <v>792911</v>
      </c>
      <c r="F16" s="67">
        <v>99.816577030713404</v>
      </c>
      <c r="G16" s="66">
        <v>730924.35950000002</v>
      </c>
      <c r="H16" s="67">
        <v>8.2816038093747508</v>
      </c>
      <c r="I16" s="66">
        <v>5727.3806000000004</v>
      </c>
      <c r="J16" s="67">
        <v>0.72365060342951704</v>
      </c>
      <c r="K16" s="66">
        <v>-2304.0756999999999</v>
      </c>
      <c r="L16" s="67">
        <v>-0.31522765249965701</v>
      </c>
      <c r="M16" s="67">
        <v>-3.4857606023968701</v>
      </c>
      <c r="N16" s="66">
        <v>25190068.221999999</v>
      </c>
      <c r="O16" s="66">
        <v>154914706.4307</v>
      </c>
      <c r="P16" s="66">
        <v>44760</v>
      </c>
      <c r="Q16" s="66">
        <v>40499</v>
      </c>
      <c r="R16" s="67">
        <v>10.521247438208301</v>
      </c>
      <c r="S16" s="66">
        <v>17.682230096067901</v>
      </c>
      <c r="T16" s="66">
        <v>17.0490638139213</v>
      </c>
      <c r="U16" s="68">
        <v>3.5808055811205999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578390.47499999998</v>
      </c>
      <c r="E17" s="66">
        <v>1317185</v>
      </c>
      <c r="F17" s="67">
        <v>43.911103983115503</v>
      </c>
      <c r="G17" s="66">
        <v>1042347.6361999999</v>
      </c>
      <c r="H17" s="67">
        <v>-44.510789403371199</v>
      </c>
      <c r="I17" s="66">
        <v>46025.111799999999</v>
      </c>
      <c r="J17" s="67">
        <v>7.9574463600909002</v>
      </c>
      <c r="K17" s="66">
        <v>31252.960899999998</v>
      </c>
      <c r="L17" s="67">
        <v>2.9983241496988802</v>
      </c>
      <c r="M17" s="67">
        <v>0.47266404444898502</v>
      </c>
      <c r="N17" s="66">
        <v>19860595.981199998</v>
      </c>
      <c r="O17" s="66">
        <v>166082338.62040001</v>
      </c>
      <c r="P17" s="66">
        <v>11159</v>
      </c>
      <c r="Q17" s="66">
        <v>10697</v>
      </c>
      <c r="R17" s="67">
        <v>4.3189679349350296</v>
      </c>
      <c r="S17" s="66">
        <v>51.831747916479998</v>
      </c>
      <c r="T17" s="66">
        <v>47.5889867626437</v>
      </c>
      <c r="U17" s="68">
        <v>8.1856416663256102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1308602.0105999999</v>
      </c>
      <c r="E18" s="66">
        <v>1334876</v>
      </c>
      <c r="F18" s="67">
        <v>98.031728085604897</v>
      </c>
      <c r="G18" s="66">
        <v>1021594.5425</v>
      </c>
      <c r="H18" s="67">
        <v>28.094068258983501</v>
      </c>
      <c r="I18" s="66">
        <v>168330.94029999999</v>
      </c>
      <c r="J18" s="67">
        <v>12.8634175201075</v>
      </c>
      <c r="K18" s="66">
        <v>155197.2334</v>
      </c>
      <c r="L18" s="67">
        <v>15.1916662573596</v>
      </c>
      <c r="M18" s="67">
        <v>8.4625908672931002E-2</v>
      </c>
      <c r="N18" s="66">
        <v>47533077.358900003</v>
      </c>
      <c r="O18" s="66">
        <v>403593279.26880002</v>
      </c>
      <c r="P18" s="66">
        <v>68441</v>
      </c>
      <c r="Q18" s="66">
        <v>64517</v>
      </c>
      <c r="R18" s="67">
        <v>6.0821178914084699</v>
      </c>
      <c r="S18" s="66">
        <v>19.120147435017</v>
      </c>
      <c r="T18" s="66">
        <v>19.223539197420799</v>
      </c>
      <c r="U18" s="68">
        <v>-0.54074772569200702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780031.46039999998</v>
      </c>
      <c r="E19" s="66">
        <v>445239</v>
      </c>
      <c r="F19" s="67">
        <v>175.19387573864799</v>
      </c>
      <c r="G19" s="66">
        <v>365530.34330000001</v>
      </c>
      <c r="H19" s="67">
        <v>113.39718430975999</v>
      </c>
      <c r="I19" s="66">
        <v>41249.175000000003</v>
      </c>
      <c r="J19" s="67">
        <v>5.2881424781056197</v>
      </c>
      <c r="K19" s="66">
        <v>35813.160000000003</v>
      </c>
      <c r="L19" s="67">
        <v>9.7975888066308201</v>
      </c>
      <c r="M19" s="67">
        <v>0.15178819741123101</v>
      </c>
      <c r="N19" s="66">
        <v>17333714.0933</v>
      </c>
      <c r="O19" s="66">
        <v>127813811.3638</v>
      </c>
      <c r="P19" s="66">
        <v>12013</v>
      </c>
      <c r="Q19" s="66">
        <v>8809</v>
      </c>
      <c r="R19" s="67">
        <v>36.3718923827903</v>
      </c>
      <c r="S19" s="66">
        <v>64.932278398401706</v>
      </c>
      <c r="T19" s="66">
        <v>48.851913066182298</v>
      </c>
      <c r="U19" s="68">
        <v>24.764825336261801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867424.80480000004</v>
      </c>
      <c r="E20" s="66">
        <v>810949</v>
      </c>
      <c r="F20" s="67">
        <v>106.964162333266</v>
      </c>
      <c r="G20" s="66">
        <v>757718.68420000002</v>
      </c>
      <c r="H20" s="67">
        <v>14.478476364328801</v>
      </c>
      <c r="I20" s="66">
        <v>58503.943800000001</v>
      </c>
      <c r="J20" s="67">
        <v>6.7445550872261597</v>
      </c>
      <c r="K20" s="66">
        <v>31610.331699999999</v>
      </c>
      <c r="L20" s="67">
        <v>4.1717767238872101</v>
      </c>
      <c r="M20" s="67">
        <v>0.85078550757504401</v>
      </c>
      <c r="N20" s="66">
        <v>29233629.072999999</v>
      </c>
      <c r="O20" s="66">
        <v>180281348.32139999</v>
      </c>
      <c r="P20" s="66">
        <v>34174</v>
      </c>
      <c r="Q20" s="66">
        <v>31814</v>
      </c>
      <c r="R20" s="67">
        <v>7.4181178097692904</v>
      </c>
      <c r="S20" s="66">
        <v>25.382595095686799</v>
      </c>
      <c r="T20" s="66">
        <v>24.194436766832201</v>
      </c>
      <c r="U20" s="68">
        <v>4.6809962668335201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307915.19829999999</v>
      </c>
      <c r="E21" s="66">
        <v>319394</v>
      </c>
      <c r="F21" s="67">
        <v>96.406068460897799</v>
      </c>
      <c r="G21" s="66">
        <v>227029.51190000001</v>
      </c>
      <c r="H21" s="67">
        <v>35.627829053179603</v>
      </c>
      <c r="I21" s="66">
        <v>24492.322</v>
      </c>
      <c r="J21" s="67">
        <v>7.9542426405783599</v>
      </c>
      <c r="K21" s="66">
        <v>38763.269099999998</v>
      </c>
      <c r="L21" s="67">
        <v>17.074110222760002</v>
      </c>
      <c r="M21" s="67">
        <v>-0.36815643859098601</v>
      </c>
      <c r="N21" s="66">
        <v>9744052.7848000005</v>
      </c>
      <c r="O21" s="66">
        <v>73895381.108899996</v>
      </c>
      <c r="P21" s="66">
        <v>26802</v>
      </c>
      <c r="Q21" s="66">
        <v>23692</v>
      </c>
      <c r="R21" s="67">
        <v>13.1267938544656</v>
      </c>
      <c r="S21" s="66">
        <v>11.488515718976201</v>
      </c>
      <c r="T21" s="66">
        <v>11.240500337666701</v>
      </c>
      <c r="U21" s="68">
        <v>2.1588113501887198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1565956.5907000001</v>
      </c>
      <c r="E22" s="66">
        <v>924678</v>
      </c>
      <c r="F22" s="67">
        <v>169.35155705013</v>
      </c>
      <c r="G22" s="66">
        <v>898435.24600000004</v>
      </c>
      <c r="H22" s="67">
        <v>74.298214331186202</v>
      </c>
      <c r="I22" s="66">
        <v>182634.3873</v>
      </c>
      <c r="J22" s="67">
        <v>11.6628001302616</v>
      </c>
      <c r="K22" s="66">
        <v>72621.211599999995</v>
      </c>
      <c r="L22" s="67">
        <v>8.0830768743015202</v>
      </c>
      <c r="M22" s="67">
        <v>1.5148903918865499</v>
      </c>
      <c r="N22" s="66">
        <v>34658505.998199999</v>
      </c>
      <c r="O22" s="66">
        <v>207907640.9912</v>
      </c>
      <c r="P22" s="66">
        <v>68393</v>
      </c>
      <c r="Q22" s="66">
        <v>63437</v>
      </c>
      <c r="R22" s="67">
        <v>7.8124753692639901</v>
      </c>
      <c r="S22" s="66">
        <v>22.896445406693701</v>
      </c>
      <c r="T22" s="66">
        <v>20.620367723883501</v>
      </c>
      <c r="U22" s="68">
        <v>9.9407468818052003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2413079.3418999999</v>
      </c>
      <c r="E23" s="66">
        <v>2160189</v>
      </c>
      <c r="F23" s="67">
        <v>111.706861848662</v>
      </c>
      <c r="G23" s="66">
        <v>2047543.3213</v>
      </c>
      <c r="H23" s="67">
        <v>17.852419374839801</v>
      </c>
      <c r="I23" s="66">
        <v>115305.9639</v>
      </c>
      <c r="J23" s="67">
        <v>4.77837433265708</v>
      </c>
      <c r="K23" s="66">
        <v>295925.42830000003</v>
      </c>
      <c r="L23" s="67">
        <v>14.452706578736301</v>
      </c>
      <c r="M23" s="67">
        <v>-0.61035466075897205</v>
      </c>
      <c r="N23" s="66">
        <v>71942499.756999999</v>
      </c>
      <c r="O23" s="66">
        <v>429330057.39810002</v>
      </c>
      <c r="P23" s="66">
        <v>81652</v>
      </c>
      <c r="Q23" s="66">
        <v>75610</v>
      </c>
      <c r="R23" s="67">
        <v>7.9910064806242502</v>
      </c>
      <c r="S23" s="66">
        <v>29.5532178256503</v>
      </c>
      <c r="T23" s="66">
        <v>28.509431329189301</v>
      </c>
      <c r="U23" s="68">
        <v>3.5318878053107001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204383.14060000001</v>
      </c>
      <c r="E24" s="66">
        <v>219230</v>
      </c>
      <c r="F24" s="67">
        <v>93.227724581489795</v>
      </c>
      <c r="G24" s="66">
        <v>178969.36799999999</v>
      </c>
      <c r="H24" s="67">
        <v>14.200068360301699</v>
      </c>
      <c r="I24" s="66">
        <v>37705.783000000003</v>
      </c>
      <c r="J24" s="67">
        <v>18.448577944985399</v>
      </c>
      <c r="K24" s="66">
        <v>29804.904900000001</v>
      </c>
      <c r="L24" s="67">
        <v>16.653634771733699</v>
      </c>
      <c r="M24" s="67">
        <v>0.26508650594620797</v>
      </c>
      <c r="N24" s="66">
        <v>6963036.4354999997</v>
      </c>
      <c r="O24" s="66">
        <v>48859198.2936</v>
      </c>
      <c r="P24" s="66">
        <v>23246</v>
      </c>
      <c r="Q24" s="66">
        <v>23000</v>
      </c>
      <c r="R24" s="67">
        <v>1.0695652173912999</v>
      </c>
      <c r="S24" s="66">
        <v>8.7921853480168597</v>
      </c>
      <c r="T24" s="66">
        <v>8.6519338434782593</v>
      </c>
      <c r="U24" s="68">
        <v>1.595183665802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178316.6581</v>
      </c>
      <c r="E25" s="66">
        <v>171333</v>
      </c>
      <c r="F25" s="67">
        <v>104.07607296901401</v>
      </c>
      <c r="G25" s="66">
        <v>136367.73370000001</v>
      </c>
      <c r="H25" s="67">
        <v>30.7616202614945</v>
      </c>
      <c r="I25" s="66">
        <v>15906.447099999999</v>
      </c>
      <c r="J25" s="67">
        <v>8.9203371516079404</v>
      </c>
      <c r="K25" s="66">
        <v>16174.896500000001</v>
      </c>
      <c r="L25" s="67">
        <v>11.861234370576</v>
      </c>
      <c r="M25" s="67">
        <v>-1.6596668794759E-2</v>
      </c>
      <c r="N25" s="66">
        <v>6067424.7599999998</v>
      </c>
      <c r="O25" s="66">
        <v>49329743.0836</v>
      </c>
      <c r="P25" s="66">
        <v>15145</v>
      </c>
      <c r="Q25" s="66">
        <v>14560</v>
      </c>
      <c r="R25" s="67">
        <v>4.0178571428571397</v>
      </c>
      <c r="S25" s="66">
        <v>11.7739622383625</v>
      </c>
      <c r="T25" s="66">
        <v>11.4715309134615</v>
      </c>
      <c r="U25" s="68">
        <v>2.5686452765710399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535645.01080000005</v>
      </c>
      <c r="E26" s="66">
        <v>459174</v>
      </c>
      <c r="F26" s="67">
        <v>116.654037641504</v>
      </c>
      <c r="G26" s="66">
        <v>421267.15919999999</v>
      </c>
      <c r="H26" s="67">
        <v>27.150906284080399</v>
      </c>
      <c r="I26" s="66">
        <v>106570.2461</v>
      </c>
      <c r="J26" s="67">
        <v>19.895685379545402</v>
      </c>
      <c r="K26" s="66">
        <v>93449.9378</v>
      </c>
      <c r="L26" s="67">
        <v>22.183057890737199</v>
      </c>
      <c r="M26" s="67">
        <v>0.14039932619409401</v>
      </c>
      <c r="N26" s="66">
        <v>15401169.020099999</v>
      </c>
      <c r="O26" s="66">
        <v>100604012.8237</v>
      </c>
      <c r="P26" s="66">
        <v>37311</v>
      </c>
      <c r="Q26" s="66">
        <v>35553</v>
      </c>
      <c r="R26" s="67">
        <v>4.9447304024976804</v>
      </c>
      <c r="S26" s="66">
        <v>14.3562223151349</v>
      </c>
      <c r="T26" s="66">
        <v>14.058549860771199</v>
      </c>
      <c r="U26" s="68">
        <v>2.0734734237842098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193701.46280000001</v>
      </c>
      <c r="E27" s="66">
        <v>246532</v>
      </c>
      <c r="F27" s="67">
        <v>78.5705153083575</v>
      </c>
      <c r="G27" s="66">
        <v>168706.42910000001</v>
      </c>
      <c r="H27" s="67">
        <v>14.815697204511601</v>
      </c>
      <c r="I27" s="66">
        <v>62606.064400000003</v>
      </c>
      <c r="J27" s="67">
        <v>32.3209042900424</v>
      </c>
      <c r="K27" s="66">
        <v>48583.900800000003</v>
      </c>
      <c r="L27" s="67">
        <v>28.797895290168299</v>
      </c>
      <c r="M27" s="67">
        <v>0.28861749199026798</v>
      </c>
      <c r="N27" s="66">
        <v>7203031.9956</v>
      </c>
      <c r="O27" s="66">
        <v>42527014.817100003</v>
      </c>
      <c r="P27" s="66">
        <v>27744</v>
      </c>
      <c r="Q27" s="66">
        <v>27675</v>
      </c>
      <c r="R27" s="67">
        <v>0.24932249322493499</v>
      </c>
      <c r="S27" s="66">
        <v>6.9817424596309099</v>
      </c>
      <c r="T27" s="66">
        <v>6.8261755049683801</v>
      </c>
      <c r="U27" s="68">
        <v>2.2281966939060101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747274.24410000001</v>
      </c>
      <c r="E28" s="66">
        <v>807251</v>
      </c>
      <c r="F28" s="67">
        <v>92.570246936826294</v>
      </c>
      <c r="G28" s="66">
        <v>624229.81389999995</v>
      </c>
      <c r="H28" s="67">
        <v>19.711399145012901</v>
      </c>
      <c r="I28" s="66">
        <v>29880.85</v>
      </c>
      <c r="J28" s="67">
        <v>3.9986457764227898</v>
      </c>
      <c r="K28" s="66">
        <v>38837.785499999998</v>
      </c>
      <c r="L28" s="67">
        <v>6.2217126826021296</v>
      </c>
      <c r="M28" s="67">
        <v>-0.23062425894493899</v>
      </c>
      <c r="N28" s="66">
        <v>24309114.398400001</v>
      </c>
      <c r="O28" s="66">
        <v>144604386.23609999</v>
      </c>
      <c r="P28" s="66">
        <v>42671</v>
      </c>
      <c r="Q28" s="66">
        <v>41614</v>
      </c>
      <c r="R28" s="67">
        <v>2.54001057336473</v>
      </c>
      <c r="S28" s="66">
        <v>17.512461486724</v>
      </c>
      <c r="T28" s="66">
        <v>17.3653263348873</v>
      </c>
      <c r="U28" s="68">
        <v>0.84017402092931803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558725.25360000005</v>
      </c>
      <c r="E29" s="66">
        <v>590400</v>
      </c>
      <c r="F29" s="67">
        <v>94.635036178861796</v>
      </c>
      <c r="G29" s="66">
        <v>511801.66710000002</v>
      </c>
      <c r="H29" s="67">
        <v>9.1683145086027196</v>
      </c>
      <c r="I29" s="66">
        <v>92407.371599999999</v>
      </c>
      <c r="J29" s="67">
        <v>16.538964545561001</v>
      </c>
      <c r="K29" s="66">
        <v>88391.635599999994</v>
      </c>
      <c r="L29" s="67">
        <v>17.270681453784601</v>
      </c>
      <c r="M29" s="67">
        <v>4.5431176521864999E-2</v>
      </c>
      <c r="N29" s="66">
        <v>20174607.5667</v>
      </c>
      <c r="O29" s="66">
        <v>106122255.2516</v>
      </c>
      <c r="P29" s="66">
        <v>98815</v>
      </c>
      <c r="Q29" s="66">
        <v>97401</v>
      </c>
      <c r="R29" s="67">
        <v>1.4517304750464499</v>
      </c>
      <c r="S29" s="66">
        <v>5.65425546323939</v>
      </c>
      <c r="T29" s="66">
        <v>5.52375391012413</v>
      </c>
      <c r="U29" s="68">
        <v>2.3080236463262702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1008216.8455000001</v>
      </c>
      <c r="E30" s="66">
        <v>1127830</v>
      </c>
      <c r="F30" s="67">
        <v>89.394398579573206</v>
      </c>
      <c r="G30" s="66">
        <v>1066467.3402</v>
      </c>
      <c r="H30" s="67">
        <v>-5.4620045550645697</v>
      </c>
      <c r="I30" s="66">
        <v>132773.3222</v>
      </c>
      <c r="J30" s="67">
        <v>13.1691235662854</v>
      </c>
      <c r="K30" s="66">
        <v>160153.72769999999</v>
      </c>
      <c r="L30" s="67">
        <v>15.017218217856099</v>
      </c>
      <c r="M30" s="67">
        <v>-0.17096327318268201</v>
      </c>
      <c r="N30" s="66">
        <v>36474081.9705</v>
      </c>
      <c r="O30" s="66">
        <v>184621396.39829999</v>
      </c>
      <c r="P30" s="66">
        <v>58249</v>
      </c>
      <c r="Q30" s="66">
        <v>55331</v>
      </c>
      <c r="R30" s="67">
        <v>5.2737163615333102</v>
      </c>
      <c r="S30" s="66">
        <v>17.308740845336398</v>
      </c>
      <c r="T30" s="66">
        <v>17.343355308958799</v>
      </c>
      <c r="U30" s="68">
        <v>-0.19998256332859601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926149.59120000002</v>
      </c>
      <c r="E31" s="66">
        <v>714381</v>
      </c>
      <c r="F31" s="67">
        <v>129.64364830531599</v>
      </c>
      <c r="G31" s="66">
        <v>604093.28300000005</v>
      </c>
      <c r="H31" s="67">
        <v>53.312347159470001</v>
      </c>
      <c r="I31" s="66">
        <v>23342.3236</v>
      </c>
      <c r="J31" s="67">
        <v>2.5203621339135598</v>
      </c>
      <c r="K31" s="66">
        <v>16199.543100000001</v>
      </c>
      <c r="L31" s="67">
        <v>2.6816294032522801</v>
      </c>
      <c r="M31" s="67">
        <v>0.44092481225597002</v>
      </c>
      <c r="N31" s="66">
        <v>30636509.2421</v>
      </c>
      <c r="O31" s="66">
        <v>167450494.32769999</v>
      </c>
      <c r="P31" s="66">
        <v>39185</v>
      </c>
      <c r="Q31" s="66">
        <v>39143</v>
      </c>
      <c r="R31" s="67">
        <v>0.107298878471251</v>
      </c>
      <c r="S31" s="66">
        <v>23.635309205053002</v>
      </c>
      <c r="T31" s="66">
        <v>23.346543872467599</v>
      </c>
      <c r="U31" s="68">
        <v>1.2217539871388701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166219.99979999999</v>
      </c>
      <c r="E32" s="66">
        <v>134224</v>
      </c>
      <c r="F32" s="67">
        <v>123.837763589224</v>
      </c>
      <c r="G32" s="66">
        <v>104540.3645</v>
      </c>
      <c r="H32" s="67">
        <v>59.0007846203751</v>
      </c>
      <c r="I32" s="66">
        <v>49502.311800000003</v>
      </c>
      <c r="J32" s="67">
        <v>29.781200733703798</v>
      </c>
      <c r="K32" s="66">
        <v>26332.6466</v>
      </c>
      <c r="L32" s="67">
        <v>25.1889753072365</v>
      </c>
      <c r="M32" s="67">
        <v>0.87988364982652401</v>
      </c>
      <c r="N32" s="66">
        <v>4115960.2796999998</v>
      </c>
      <c r="O32" s="66">
        <v>24379677.0682</v>
      </c>
      <c r="P32" s="66">
        <v>26000</v>
      </c>
      <c r="Q32" s="66">
        <v>24658</v>
      </c>
      <c r="R32" s="67">
        <v>5.4424527536702101</v>
      </c>
      <c r="S32" s="66">
        <v>6.3930769153846203</v>
      </c>
      <c r="T32" s="66">
        <v>5.6818172438965</v>
      </c>
      <c r="U32" s="68">
        <v>11.1254671405016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112.0515</v>
      </c>
      <c r="H33" s="69"/>
      <c r="I33" s="69"/>
      <c r="J33" s="69"/>
      <c r="K33" s="66">
        <v>23.232199999999999</v>
      </c>
      <c r="L33" s="67">
        <v>20.733502005774099</v>
      </c>
      <c r="M33" s="69"/>
      <c r="N33" s="66">
        <v>95.412899999999993</v>
      </c>
      <c r="O33" s="66">
        <v>4794.3296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99957.257899999997</v>
      </c>
      <c r="E35" s="66">
        <v>132061</v>
      </c>
      <c r="F35" s="67">
        <v>75.690217323812504</v>
      </c>
      <c r="G35" s="66">
        <v>36982.037100000001</v>
      </c>
      <c r="H35" s="67">
        <v>170.285970536761</v>
      </c>
      <c r="I35" s="66">
        <v>14790.9179</v>
      </c>
      <c r="J35" s="67">
        <v>14.7972425522089</v>
      </c>
      <c r="K35" s="66">
        <v>6068.5742</v>
      </c>
      <c r="L35" s="67">
        <v>16.409518446997598</v>
      </c>
      <c r="M35" s="67">
        <v>1.43729703428525</v>
      </c>
      <c r="N35" s="66">
        <v>3496048.2812000001</v>
      </c>
      <c r="O35" s="66">
        <v>26742378.322900001</v>
      </c>
      <c r="P35" s="66">
        <v>7581</v>
      </c>
      <c r="Q35" s="66">
        <v>7161</v>
      </c>
      <c r="R35" s="67">
        <v>5.8651026392961798</v>
      </c>
      <c r="S35" s="66">
        <v>13.1852338609682</v>
      </c>
      <c r="T35" s="66">
        <v>13.124623097332799</v>
      </c>
      <c r="U35" s="68">
        <v>0.459686678860181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973225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871803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432358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163461.53820000001</v>
      </c>
      <c r="E39" s="66">
        <v>253648</v>
      </c>
      <c r="F39" s="67">
        <v>64.444244859017203</v>
      </c>
      <c r="G39" s="66">
        <v>239019.65760000001</v>
      </c>
      <c r="H39" s="67">
        <v>-31.611675859082101</v>
      </c>
      <c r="I39" s="66">
        <v>8032.2214000000004</v>
      </c>
      <c r="J39" s="67">
        <v>4.9138295702150696</v>
      </c>
      <c r="K39" s="66">
        <v>11571.7228</v>
      </c>
      <c r="L39" s="67">
        <v>4.8413268248276502</v>
      </c>
      <c r="M39" s="67">
        <v>-0.30587505950280802</v>
      </c>
      <c r="N39" s="66">
        <v>7026987.9095000001</v>
      </c>
      <c r="O39" s="66">
        <v>44711785.373000003</v>
      </c>
      <c r="P39" s="66">
        <v>283</v>
      </c>
      <c r="Q39" s="66">
        <v>304</v>
      </c>
      <c r="R39" s="67">
        <v>-6.9078947368421</v>
      </c>
      <c r="S39" s="66">
        <v>577.60260848056498</v>
      </c>
      <c r="T39" s="66">
        <v>556.62392960526302</v>
      </c>
      <c r="U39" s="68">
        <v>3.6320263390929899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391099.15279999998</v>
      </c>
      <c r="E40" s="66">
        <v>383284</v>
      </c>
      <c r="F40" s="67">
        <v>102.038997923211</v>
      </c>
      <c r="G40" s="66">
        <v>712471.11869999999</v>
      </c>
      <c r="H40" s="67">
        <v>-45.106665725115498</v>
      </c>
      <c r="I40" s="66">
        <v>23154.0864</v>
      </c>
      <c r="J40" s="67">
        <v>5.9202599223835497</v>
      </c>
      <c r="K40" s="66">
        <v>44551.936500000003</v>
      </c>
      <c r="L40" s="67">
        <v>6.2531568411209504</v>
      </c>
      <c r="M40" s="67">
        <v>-0.480290011636194</v>
      </c>
      <c r="N40" s="66">
        <v>11256559.571699999</v>
      </c>
      <c r="O40" s="66">
        <v>83784759.562099993</v>
      </c>
      <c r="P40" s="66">
        <v>2039</v>
      </c>
      <c r="Q40" s="66">
        <v>1766</v>
      </c>
      <c r="R40" s="67">
        <v>15.458663646659099</v>
      </c>
      <c r="S40" s="66">
        <v>191.809295144679</v>
      </c>
      <c r="T40" s="66">
        <v>200.33462610418999</v>
      </c>
      <c r="U40" s="68">
        <v>-4.4446912507973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157568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68029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61433.121800000001</v>
      </c>
      <c r="E43" s="72"/>
      <c r="F43" s="72"/>
      <c r="G43" s="71">
        <v>34622.417500000003</v>
      </c>
      <c r="H43" s="73">
        <v>77.437412624349605</v>
      </c>
      <c r="I43" s="71">
        <v>6658.4409999999998</v>
      </c>
      <c r="J43" s="73">
        <v>10.838519685971701</v>
      </c>
      <c r="K43" s="71">
        <v>2360.4722000000002</v>
      </c>
      <c r="L43" s="73">
        <v>6.8177567323252397</v>
      </c>
      <c r="M43" s="73">
        <v>1.8208089042522899</v>
      </c>
      <c r="N43" s="71">
        <v>852192.01910000003</v>
      </c>
      <c r="O43" s="71">
        <v>6084097.4231000002</v>
      </c>
      <c r="P43" s="71">
        <v>40</v>
      </c>
      <c r="Q43" s="71">
        <v>36</v>
      </c>
      <c r="R43" s="73">
        <v>11.1111111111111</v>
      </c>
      <c r="S43" s="71">
        <v>1535.828045</v>
      </c>
      <c r="T43" s="71">
        <v>634.67811388888902</v>
      </c>
      <c r="U43" s="74">
        <v>58.675183985920199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I30" sqref="I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43160</v>
      </c>
      <c r="D2" s="32">
        <v>491323.31408803398</v>
      </c>
      <c r="E2" s="32">
        <v>374345.89655555598</v>
      </c>
      <c r="F2" s="32">
        <v>116977.417532479</v>
      </c>
      <c r="G2" s="32">
        <v>374345.89655555598</v>
      </c>
      <c r="H2" s="32">
        <v>0.23808643754185599</v>
      </c>
    </row>
    <row r="3" spans="1:8" ht="14.25" x14ac:dyDescent="0.2">
      <c r="A3" s="32">
        <v>2</v>
      </c>
      <c r="B3" s="33">
        <v>13</v>
      </c>
      <c r="C3" s="32">
        <v>7142.33</v>
      </c>
      <c r="D3" s="32">
        <v>64207.954858346602</v>
      </c>
      <c r="E3" s="32">
        <v>49730.709286854202</v>
      </c>
      <c r="F3" s="32">
        <v>14477.2455714923</v>
      </c>
      <c r="G3" s="32">
        <v>49730.709286854202</v>
      </c>
      <c r="H3" s="32">
        <v>0.22547432951931801</v>
      </c>
    </row>
    <row r="4" spans="1:8" ht="14.25" x14ac:dyDescent="0.2">
      <c r="A4" s="32">
        <v>3</v>
      </c>
      <c r="B4" s="33">
        <v>14</v>
      </c>
      <c r="C4" s="32">
        <v>94709</v>
      </c>
      <c r="D4" s="32">
        <v>151300.54258119699</v>
      </c>
      <c r="E4" s="32">
        <v>116979.70465213701</v>
      </c>
      <c r="F4" s="32">
        <v>34320.837929059802</v>
      </c>
      <c r="G4" s="32">
        <v>116979.70465213701</v>
      </c>
      <c r="H4" s="32">
        <v>0.22683882915119899</v>
      </c>
    </row>
    <row r="5" spans="1:8" ht="14.25" x14ac:dyDescent="0.2">
      <c r="A5" s="32">
        <v>4</v>
      </c>
      <c r="B5" s="33">
        <v>15</v>
      </c>
      <c r="C5" s="32">
        <v>4061</v>
      </c>
      <c r="D5" s="32">
        <v>69399.032742734998</v>
      </c>
      <c r="E5" s="32">
        <v>56263.057433333299</v>
      </c>
      <c r="F5" s="32">
        <v>13135.9753094017</v>
      </c>
      <c r="G5" s="32">
        <v>56263.057433333299</v>
      </c>
      <c r="H5" s="32">
        <v>0.189281821233695</v>
      </c>
    </row>
    <row r="6" spans="1:8" ht="14.25" x14ac:dyDescent="0.2">
      <c r="A6" s="32">
        <v>5</v>
      </c>
      <c r="B6" s="33">
        <v>16</v>
      </c>
      <c r="C6" s="32">
        <v>3145</v>
      </c>
      <c r="D6" s="32">
        <v>178403.82320170899</v>
      </c>
      <c r="E6" s="32">
        <v>136476.149094872</v>
      </c>
      <c r="F6" s="32">
        <v>41927.6741068376</v>
      </c>
      <c r="G6" s="32">
        <v>136476.149094872</v>
      </c>
      <c r="H6" s="32">
        <v>0.235015558267677</v>
      </c>
    </row>
    <row r="7" spans="1:8" ht="14.25" x14ac:dyDescent="0.2">
      <c r="A7" s="32">
        <v>6</v>
      </c>
      <c r="B7" s="33">
        <v>17</v>
      </c>
      <c r="C7" s="32">
        <v>18085</v>
      </c>
      <c r="D7" s="32">
        <v>277444.24996581202</v>
      </c>
      <c r="E7" s="32">
        <v>211479.5937</v>
      </c>
      <c r="F7" s="32">
        <v>65964.656265811995</v>
      </c>
      <c r="G7" s="32">
        <v>211479.5937</v>
      </c>
      <c r="H7" s="32">
        <v>0.23775823890363701</v>
      </c>
    </row>
    <row r="8" spans="1:8" ht="14.25" x14ac:dyDescent="0.2">
      <c r="A8" s="32">
        <v>7</v>
      </c>
      <c r="B8" s="33">
        <v>18</v>
      </c>
      <c r="C8" s="32">
        <v>35269</v>
      </c>
      <c r="D8" s="32">
        <v>139584.71882307701</v>
      </c>
      <c r="E8" s="32">
        <v>111873.258777778</v>
      </c>
      <c r="F8" s="32">
        <v>27711.4600452991</v>
      </c>
      <c r="G8" s="32">
        <v>111873.258777778</v>
      </c>
      <c r="H8" s="32">
        <v>0.19852789244375199</v>
      </c>
    </row>
    <row r="9" spans="1:8" ht="14.25" x14ac:dyDescent="0.2">
      <c r="A9" s="32">
        <v>8</v>
      </c>
      <c r="B9" s="33">
        <v>19</v>
      </c>
      <c r="C9" s="32">
        <v>16354</v>
      </c>
      <c r="D9" s="32">
        <v>110057.587450427</v>
      </c>
      <c r="E9" s="32">
        <v>85558.425980341897</v>
      </c>
      <c r="F9" s="32">
        <v>24499.161470085499</v>
      </c>
      <c r="G9" s="32">
        <v>85558.425980341897</v>
      </c>
      <c r="H9" s="32">
        <v>0.22260311204005401</v>
      </c>
    </row>
    <row r="10" spans="1:8" ht="14.25" x14ac:dyDescent="0.2">
      <c r="A10" s="32">
        <v>9</v>
      </c>
      <c r="B10" s="33">
        <v>21</v>
      </c>
      <c r="C10" s="32">
        <v>184438</v>
      </c>
      <c r="D10" s="32">
        <v>791456.52760000003</v>
      </c>
      <c r="E10" s="32">
        <v>785729.23849999998</v>
      </c>
      <c r="F10" s="32">
        <v>5727.2891</v>
      </c>
      <c r="G10" s="32">
        <v>785729.23849999998</v>
      </c>
      <c r="H10" s="32">
        <v>7.23639126127033E-3</v>
      </c>
    </row>
    <row r="11" spans="1:8" ht="14.25" x14ac:dyDescent="0.2">
      <c r="A11" s="32">
        <v>10</v>
      </c>
      <c r="B11" s="33">
        <v>22</v>
      </c>
      <c r="C11" s="32">
        <v>36045</v>
      </c>
      <c r="D11" s="32">
        <v>578390.53905982897</v>
      </c>
      <c r="E11" s="32">
        <v>532365.364080342</v>
      </c>
      <c r="F11" s="32">
        <v>46025.174979487201</v>
      </c>
      <c r="G11" s="32">
        <v>532365.364080342</v>
      </c>
      <c r="H11" s="32">
        <v>7.9574564020879202E-2</v>
      </c>
    </row>
    <row r="12" spans="1:8" ht="14.25" x14ac:dyDescent="0.2">
      <c r="A12" s="32">
        <v>11</v>
      </c>
      <c r="B12" s="33">
        <v>23</v>
      </c>
      <c r="C12" s="32">
        <v>174687.74</v>
      </c>
      <c r="D12" s="32">
        <v>1308602.2619547001</v>
      </c>
      <c r="E12" s="32">
        <v>1140270.9744846199</v>
      </c>
      <c r="F12" s="32">
        <v>168331.28747008499</v>
      </c>
      <c r="G12" s="32">
        <v>1140270.9744846199</v>
      </c>
      <c r="H12" s="32">
        <v>0.128634415791582</v>
      </c>
    </row>
    <row r="13" spans="1:8" ht="14.25" x14ac:dyDescent="0.2">
      <c r="A13" s="32">
        <v>12</v>
      </c>
      <c r="B13" s="33">
        <v>24</v>
      </c>
      <c r="C13" s="32">
        <v>19259.738000000001</v>
      </c>
      <c r="D13" s="32">
        <v>780031.48105470103</v>
      </c>
      <c r="E13" s="32">
        <v>738782.28501880297</v>
      </c>
      <c r="F13" s="32">
        <v>41249.196035897403</v>
      </c>
      <c r="G13" s="32">
        <v>738782.28501880297</v>
      </c>
      <c r="H13" s="32">
        <v>5.2881450348802997E-2</v>
      </c>
    </row>
    <row r="14" spans="1:8" ht="14.25" x14ac:dyDescent="0.2">
      <c r="A14" s="32">
        <v>13</v>
      </c>
      <c r="B14" s="33">
        <v>25</v>
      </c>
      <c r="C14" s="32">
        <v>67195</v>
      </c>
      <c r="D14" s="32">
        <v>867424.79890000005</v>
      </c>
      <c r="E14" s="32">
        <v>808920.86100000003</v>
      </c>
      <c r="F14" s="32">
        <v>58503.937899999997</v>
      </c>
      <c r="G14" s="32">
        <v>808920.86100000003</v>
      </c>
      <c r="H14" s="32">
        <v>6.7445544529266502E-2</v>
      </c>
    </row>
    <row r="15" spans="1:8" ht="14.25" x14ac:dyDescent="0.2">
      <c r="A15" s="32">
        <v>14</v>
      </c>
      <c r="B15" s="33">
        <v>26</v>
      </c>
      <c r="C15" s="32">
        <v>58028</v>
      </c>
      <c r="D15" s="32">
        <v>307915.08303763001</v>
      </c>
      <c r="E15" s="32">
        <v>283422.87620322203</v>
      </c>
      <c r="F15" s="32">
        <v>24492.2068344074</v>
      </c>
      <c r="G15" s="32">
        <v>283422.87620322203</v>
      </c>
      <c r="H15" s="32">
        <v>7.9542082163653702E-2</v>
      </c>
    </row>
    <row r="16" spans="1:8" ht="14.25" x14ac:dyDescent="0.2">
      <c r="A16" s="32">
        <v>15</v>
      </c>
      <c r="B16" s="33">
        <v>27</v>
      </c>
      <c r="C16" s="32">
        <v>170303.473</v>
      </c>
      <c r="D16" s="32">
        <v>1565956.5441000001</v>
      </c>
      <c r="E16" s="32">
        <v>1383322.2012</v>
      </c>
      <c r="F16" s="32">
        <v>182634.34289999999</v>
      </c>
      <c r="G16" s="32">
        <v>1383322.2012</v>
      </c>
      <c r="H16" s="32">
        <v>0.11662797641997499</v>
      </c>
    </row>
    <row r="17" spans="1:8" ht="14.25" x14ac:dyDescent="0.2">
      <c r="A17" s="32">
        <v>16</v>
      </c>
      <c r="B17" s="33">
        <v>29</v>
      </c>
      <c r="C17" s="32">
        <v>195212</v>
      </c>
      <c r="D17" s="32">
        <v>2413080.2449068399</v>
      </c>
      <c r="E17" s="32">
        <v>2297773.40914188</v>
      </c>
      <c r="F17" s="32">
        <v>115306.835764957</v>
      </c>
      <c r="G17" s="32">
        <v>2297773.40914188</v>
      </c>
      <c r="H17" s="32">
        <v>4.7784086753156797E-2</v>
      </c>
    </row>
    <row r="18" spans="1:8" ht="14.25" x14ac:dyDescent="0.2">
      <c r="A18" s="32">
        <v>17</v>
      </c>
      <c r="B18" s="33">
        <v>31</v>
      </c>
      <c r="C18" s="32">
        <v>35164.75</v>
      </c>
      <c r="D18" s="32">
        <v>204383.136270872</v>
      </c>
      <c r="E18" s="32">
        <v>166677.35409949499</v>
      </c>
      <c r="F18" s="32">
        <v>37705.782171377497</v>
      </c>
      <c r="G18" s="32">
        <v>166677.35409949499</v>
      </c>
      <c r="H18" s="32">
        <v>0.18448577930326601</v>
      </c>
    </row>
    <row r="19" spans="1:8" ht="14.25" x14ac:dyDescent="0.2">
      <c r="A19" s="32">
        <v>18</v>
      </c>
      <c r="B19" s="33">
        <v>32</v>
      </c>
      <c r="C19" s="32">
        <v>11160.23</v>
      </c>
      <c r="D19" s="32">
        <v>178316.656686801</v>
      </c>
      <c r="E19" s="32">
        <v>162410.209346708</v>
      </c>
      <c r="F19" s="32">
        <v>15906.4473400936</v>
      </c>
      <c r="G19" s="32">
        <v>162410.209346708</v>
      </c>
      <c r="H19" s="32">
        <v>8.9203373569480895E-2</v>
      </c>
    </row>
    <row r="20" spans="1:8" ht="14.25" x14ac:dyDescent="0.2">
      <c r="A20" s="32">
        <v>19</v>
      </c>
      <c r="B20" s="33">
        <v>33</v>
      </c>
      <c r="C20" s="32">
        <v>48895.792000000001</v>
      </c>
      <c r="D20" s="32">
        <v>535644.96355173597</v>
      </c>
      <c r="E20" s="32">
        <v>429074.770966282</v>
      </c>
      <c r="F20" s="32">
        <v>106570.192585454</v>
      </c>
      <c r="G20" s="32">
        <v>429074.770966282</v>
      </c>
      <c r="H20" s="32">
        <v>0.19895677143832699</v>
      </c>
    </row>
    <row r="21" spans="1:8" ht="14.25" x14ac:dyDescent="0.2">
      <c r="A21" s="32">
        <v>20</v>
      </c>
      <c r="B21" s="33">
        <v>34</v>
      </c>
      <c r="C21" s="32">
        <v>38758.324999999997</v>
      </c>
      <c r="D21" s="32">
        <v>193701.43051038499</v>
      </c>
      <c r="E21" s="32">
        <v>131095.397950502</v>
      </c>
      <c r="F21" s="32">
        <v>62606.0325598829</v>
      </c>
      <c r="G21" s="32">
        <v>131095.397950502</v>
      </c>
      <c r="H21" s="32">
        <v>0.32320893240138598</v>
      </c>
    </row>
    <row r="22" spans="1:8" ht="14.25" x14ac:dyDescent="0.2">
      <c r="A22" s="32">
        <v>21</v>
      </c>
      <c r="B22" s="33">
        <v>35</v>
      </c>
      <c r="C22" s="32">
        <v>33739.18</v>
      </c>
      <c r="D22" s="32">
        <v>747274.24450530997</v>
      </c>
      <c r="E22" s="32">
        <v>717393.39632477902</v>
      </c>
      <c r="F22" s="32">
        <v>29880.848180531</v>
      </c>
      <c r="G22" s="32">
        <v>717393.39632477902</v>
      </c>
      <c r="H22" s="32">
        <v>3.9986455307732302E-2</v>
      </c>
    </row>
    <row r="23" spans="1:8" ht="14.25" x14ac:dyDescent="0.2">
      <c r="A23" s="32">
        <v>22</v>
      </c>
      <c r="B23" s="33">
        <v>36</v>
      </c>
      <c r="C23" s="32">
        <v>125813.072</v>
      </c>
      <c r="D23" s="32">
        <v>558725.25216725701</v>
      </c>
      <c r="E23" s="32">
        <v>466317.87936405902</v>
      </c>
      <c r="F23" s="32">
        <v>92407.372803197999</v>
      </c>
      <c r="G23" s="32">
        <v>466317.87936405902</v>
      </c>
      <c r="H23" s="32">
        <v>0.16538964803319001</v>
      </c>
    </row>
    <row r="24" spans="1:8" ht="14.25" x14ac:dyDescent="0.2">
      <c r="A24" s="32">
        <v>23</v>
      </c>
      <c r="B24" s="33">
        <v>37</v>
      </c>
      <c r="C24" s="32">
        <v>92824.039000000004</v>
      </c>
      <c r="D24" s="32">
        <v>1008216.84079735</v>
      </c>
      <c r="E24" s="32">
        <v>875443.53524590097</v>
      </c>
      <c r="F24" s="32">
        <v>132773.30555144401</v>
      </c>
      <c r="G24" s="32">
        <v>875443.53524590097</v>
      </c>
      <c r="H24" s="32">
        <v>0.13169121976423301</v>
      </c>
    </row>
    <row r="25" spans="1:8" ht="14.25" x14ac:dyDescent="0.2">
      <c r="A25" s="32">
        <v>24</v>
      </c>
      <c r="B25" s="33">
        <v>38</v>
      </c>
      <c r="C25" s="32">
        <v>368139.29599999997</v>
      </c>
      <c r="D25" s="32">
        <v>926149.68705752201</v>
      </c>
      <c r="E25" s="32">
        <v>902807.52930177003</v>
      </c>
      <c r="F25" s="32">
        <v>23342.1577557522</v>
      </c>
      <c r="G25" s="32">
        <v>902807.52930177003</v>
      </c>
      <c r="H25" s="32">
        <v>2.5203439662019201E-2</v>
      </c>
    </row>
    <row r="26" spans="1:8" ht="14.25" x14ac:dyDescent="0.2">
      <c r="A26" s="32">
        <v>25</v>
      </c>
      <c r="B26" s="33">
        <v>39</v>
      </c>
      <c r="C26" s="32">
        <v>90316.876999999993</v>
      </c>
      <c r="D26" s="32">
        <v>166219.98199399401</v>
      </c>
      <c r="E26" s="32">
        <v>116717.671280922</v>
      </c>
      <c r="F26" s="32">
        <v>49502.310713072096</v>
      </c>
      <c r="G26" s="32">
        <v>116717.671280922</v>
      </c>
      <c r="H26" s="32">
        <v>0.2978120327005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3">
        <v>6089.6090000000004</v>
      </c>
      <c r="D28" s="33">
        <v>99957.257599999997</v>
      </c>
      <c r="E28" s="33">
        <v>85166.340100000001</v>
      </c>
      <c r="F28" s="33">
        <v>14790.9175</v>
      </c>
      <c r="G28" s="33">
        <v>85166.340100000001</v>
      </c>
      <c r="H28" s="33">
        <v>0.14797242196448601</v>
      </c>
    </row>
    <row r="29" spans="1:8" ht="14.25" x14ac:dyDescent="0.2">
      <c r="A29" s="32">
        <v>27</v>
      </c>
      <c r="B29" s="33">
        <v>75</v>
      </c>
      <c r="C29" s="33">
        <v>290</v>
      </c>
      <c r="D29" s="33">
        <v>163461.538461538</v>
      </c>
      <c r="E29" s="33">
        <v>155429.31623931599</v>
      </c>
      <c r="F29" s="33">
        <v>8032.2222222222199</v>
      </c>
      <c r="G29" s="33">
        <v>155429.31623931599</v>
      </c>
      <c r="H29" s="33">
        <v>4.9138300653594799E-2</v>
      </c>
    </row>
    <row r="30" spans="1:8" ht="14.25" x14ac:dyDescent="0.2">
      <c r="A30" s="32">
        <v>28</v>
      </c>
      <c r="B30" s="33">
        <v>76</v>
      </c>
      <c r="C30" s="32">
        <v>2158</v>
      </c>
      <c r="D30" s="32">
        <v>391099.14845555602</v>
      </c>
      <c r="E30" s="32">
        <v>367945.06614700903</v>
      </c>
      <c r="F30" s="32">
        <v>23154.082308547</v>
      </c>
      <c r="G30" s="32">
        <v>367945.06614700903</v>
      </c>
      <c r="H30" s="32">
        <v>5.9202589420053998E-2</v>
      </c>
    </row>
    <row r="31" spans="1:8" ht="14.25" x14ac:dyDescent="0.2">
      <c r="A31" s="32">
        <v>29</v>
      </c>
      <c r="B31" s="33">
        <v>99</v>
      </c>
      <c r="C31" s="32">
        <v>40</v>
      </c>
      <c r="D31" s="32">
        <v>61433.121549050797</v>
      </c>
      <c r="E31" s="32">
        <v>54774.681037743001</v>
      </c>
      <c r="F31" s="32">
        <v>6658.4405113077701</v>
      </c>
      <c r="G31" s="32">
        <v>54774.681037743001</v>
      </c>
      <c r="H31" s="32">
        <v>0.108385189347596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2014-05-29T03:39:09Z</dcterms:modified>
</cp:coreProperties>
</file>