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<sst xmlns="http://schemas.openxmlformats.org/spreadsheetml/2006/main" count="117" uniqueCount="74">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</sst>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13021991.599299999</v>
      </c>
      <c r="F3" s="25">
        <f>RA!I7</f>
        <v>1508620.0482999999</v>
      </c>
      <c r="G3" s="16">
        <f>SUM(G4:G40)</f>
        <v>11513371.550999999</v>
      </c>
      <c r="H3" s="27">
        <f>RA!J7</f>
        <v>11.585171414033899</v>
      </c>
      <c r="I3" s="20">
        <f>SUM(I4:I40)</f>
        <v>13021995.503967069</v>
      </c>
      <c r="J3" s="21">
        <f>SUM(J4:J40)</f>
        <v>11513371.598299935</v>
      </c>
      <c r="K3" s="22">
        <f>E3-I3</f>
        <v>-3.9046670701354742</v>
      </c>
      <c r="L3" s="22">
        <f>G3-J3</f>
        <v>-4.7299936413764954E-2</v>
      </c>
    </row>
    <row r="4" spans="1:13" x14ac:dyDescent="0.15">
      <c r="A4" s="44">
        <f>RA!A8</f>
        <v>42150</v>
      </c>
      <c r="B4" s="12">
        <v>12</v>
      </c>
      <c r="C4" s="42" t="s">
        <v>6</v>
      </c>
      <c r="D4" s="42"/>
      <c r="E4" s="15">
        <f>VLOOKUP(C4,RA!B8:D36,3,0)</f>
        <v>420349.63329999999</v>
      </c>
      <c r="F4" s="25">
        <f>VLOOKUP(C4,RA!B8:I39,8,0)</f>
        <v>112606.3447</v>
      </c>
      <c r="G4" s="16">
        <f t="shared" ref="G4:G40" si="0">E4-F4</f>
        <v>307743.28859999997</v>
      </c>
      <c r="H4" s="27">
        <f>RA!J8</f>
        <v>26.7887338965831</v>
      </c>
      <c r="I4" s="20">
        <f>VLOOKUP(B4,RMS!B:D,3,FALSE)</f>
        <v>420350.20987264998</v>
      </c>
      <c r="J4" s="21">
        <f>VLOOKUP(B4,RMS!B:E,4,FALSE)</f>
        <v>307743.29880341899</v>
      </c>
      <c r="K4" s="22">
        <f t="shared" ref="K4:K40" si="1">E4-I4</f>
        <v>-0.57657264999579638</v>
      </c>
      <c r="L4" s="22">
        <f t="shared" ref="L4:L40" si="2">G4-J4</f>
        <v>-1.0203419020399451E-2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54665.854500000001</v>
      </c>
      <c r="F5" s="25">
        <f>VLOOKUP(C5,RA!B9:I40,8,0)</f>
        <v>12701.4038</v>
      </c>
      <c r="G5" s="16">
        <f t="shared" si="0"/>
        <v>41964.450700000001</v>
      </c>
      <c r="H5" s="27">
        <f>RA!J9</f>
        <v>23.234620433857799</v>
      </c>
      <c r="I5" s="20">
        <f>VLOOKUP(B5,RMS!B:D,3,FALSE)</f>
        <v>54665.882314068498</v>
      </c>
      <c r="J5" s="21">
        <f>VLOOKUP(B5,RMS!B:E,4,FALSE)</f>
        <v>41964.462964352198</v>
      </c>
      <c r="K5" s="22">
        <f t="shared" si="1"/>
        <v>-2.7814068496809341E-2</v>
      </c>
      <c r="L5" s="22">
        <f t="shared" si="2"/>
        <v>-1.2264352197234984E-2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96771.458899999998</v>
      </c>
      <c r="F6" s="25">
        <f>VLOOKUP(C6,RA!B10:I41,8,0)</f>
        <v>29075.866399999999</v>
      </c>
      <c r="G6" s="16">
        <f t="shared" si="0"/>
        <v>67695.592499999999</v>
      </c>
      <c r="H6" s="27">
        <f>RA!J10</f>
        <v>30.0459109850208</v>
      </c>
      <c r="I6" s="20">
        <f>VLOOKUP(B6,RMS!B:D,3,FALSE)</f>
        <v>96773.135205982893</v>
      </c>
      <c r="J6" s="21">
        <f>VLOOKUP(B6,RMS!B:E,4,FALSE)</f>
        <v>67695.592182905995</v>
      </c>
      <c r="K6" s="22">
        <f>E6-I6</f>
        <v>-1.6763059828954283</v>
      </c>
      <c r="L6" s="22">
        <f t="shared" si="2"/>
        <v>3.1709400354884565E-4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55262.297700000003</v>
      </c>
      <c r="F7" s="25">
        <f>VLOOKUP(C7,RA!B11:I42,8,0)</f>
        <v>13495.528700000001</v>
      </c>
      <c r="G7" s="16">
        <f t="shared" si="0"/>
        <v>41766.769</v>
      </c>
      <c r="H7" s="27">
        <f>RA!J11</f>
        <v>24.420860625923599</v>
      </c>
      <c r="I7" s="20">
        <f>VLOOKUP(B7,RMS!B:D,3,FALSE)</f>
        <v>55262.308886324798</v>
      </c>
      <c r="J7" s="21">
        <f>VLOOKUP(B7,RMS!B:E,4,FALSE)</f>
        <v>41766.768851282097</v>
      </c>
      <c r="K7" s="22">
        <f t="shared" si="1"/>
        <v>-1.1186324794834945E-2</v>
      </c>
      <c r="L7" s="22">
        <f t="shared" si="2"/>
        <v>1.4871790335746482E-4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152108.2555</v>
      </c>
      <c r="F8" s="25">
        <f>VLOOKUP(C8,RA!B12:I43,8,0)</f>
        <v>22095.793099999999</v>
      </c>
      <c r="G8" s="16">
        <f t="shared" si="0"/>
        <v>130012.4624</v>
      </c>
      <c r="H8" s="27">
        <f>RA!J12</f>
        <v>14.526360207977</v>
      </c>
      <c r="I8" s="20">
        <f>VLOOKUP(B8,RMS!B:D,3,FALSE)</f>
        <v>152108.25091880301</v>
      </c>
      <c r="J8" s="21">
        <f>VLOOKUP(B8,RMS!B:E,4,FALSE)</f>
        <v>130012.462531624</v>
      </c>
      <c r="K8" s="22">
        <f t="shared" si="1"/>
        <v>4.5811969903297722E-3</v>
      </c>
      <c r="L8" s="22">
        <f t="shared" si="2"/>
        <v>-1.3162399409338832E-4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206859.4713</v>
      </c>
      <c r="F9" s="25">
        <f>VLOOKUP(C9,RA!B13:I44,8,0)</f>
        <v>64739.322500000002</v>
      </c>
      <c r="G9" s="16">
        <f t="shared" si="0"/>
        <v>142120.1488</v>
      </c>
      <c r="H9" s="27">
        <f>RA!J13</f>
        <v>31.296281525398999</v>
      </c>
      <c r="I9" s="20">
        <f>VLOOKUP(B9,RMS!B:D,3,FALSE)</f>
        <v>206859.63452564101</v>
      </c>
      <c r="J9" s="21">
        <f>VLOOKUP(B9,RMS!B:E,4,FALSE)</f>
        <v>142120.14825213701</v>
      </c>
      <c r="K9" s="22">
        <f t="shared" si="1"/>
        <v>-0.16322564100846648</v>
      </c>
      <c r="L9" s="22">
        <f t="shared" si="2"/>
        <v>5.4786299006082118E-4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131963.42629999999</v>
      </c>
      <c r="F10" s="25">
        <f>VLOOKUP(C10,RA!B14:I45,8,0)</f>
        <v>28847.849900000001</v>
      </c>
      <c r="G10" s="16">
        <f t="shared" si="0"/>
        <v>103115.57639999999</v>
      </c>
      <c r="H10" s="27">
        <f>RA!J14</f>
        <v>21.860488704209999</v>
      </c>
      <c r="I10" s="20">
        <f>VLOOKUP(B10,RMS!B:D,3,FALSE)</f>
        <v>131963.415815385</v>
      </c>
      <c r="J10" s="21">
        <f>VLOOKUP(B10,RMS!B:E,4,FALSE)</f>
        <v>103115.576546154</v>
      </c>
      <c r="K10" s="22">
        <f t="shared" si="1"/>
        <v>1.048461499158293E-2</v>
      </c>
      <c r="L10" s="22">
        <f t="shared" si="2"/>
        <v>-1.4615400868933648E-4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87221.829700000002</v>
      </c>
      <c r="F11" s="25">
        <f>VLOOKUP(C11,RA!B15:I46,8,0)</f>
        <v>21779.289000000001</v>
      </c>
      <c r="G11" s="16">
        <f t="shared" si="0"/>
        <v>65442.540699999998</v>
      </c>
      <c r="H11" s="27">
        <f>RA!J15</f>
        <v>24.969997849059101</v>
      </c>
      <c r="I11" s="20">
        <f>VLOOKUP(B11,RMS!B:D,3,FALSE)</f>
        <v>87221.933093162399</v>
      </c>
      <c r="J11" s="21">
        <f>VLOOKUP(B11,RMS!B:E,4,FALSE)</f>
        <v>65442.5392222222</v>
      </c>
      <c r="K11" s="22">
        <f t="shared" si="1"/>
        <v>-0.10339316239696927</v>
      </c>
      <c r="L11" s="22">
        <f t="shared" si="2"/>
        <v>1.4777777978451923E-3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648791.31480000005</v>
      </c>
      <c r="F12" s="25">
        <f>VLOOKUP(C12,RA!B16:I47,8,0)</f>
        <v>30417.795699999999</v>
      </c>
      <c r="G12" s="16">
        <f t="shared" si="0"/>
        <v>618373.51910000003</v>
      </c>
      <c r="H12" s="27">
        <f>RA!J16</f>
        <v>4.6883789912287499</v>
      </c>
      <c r="I12" s="20">
        <f>VLOOKUP(B12,RMS!B:D,3,FALSE)</f>
        <v>648790.92485470104</v>
      </c>
      <c r="J12" s="21">
        <f>VLOOKUP(B12,RMS!B:E,4,FALSE)</f>
        <v>618373.51917008497</v>
      </c>
      <c r="K12" s="22">
        <f t="shared" si="1"/>
        <v>0.38994529901538044</v>
      </c>
      <c r="L12" s="22">
        <f t="shared" si="2"/>
        <v>-7.0084934122860432E-5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383293.61739999999</v>
      </c>
      <c r="F13" s="25">
        <f>VLOOKUP(C13,RA!B17:I48,8,0)</f>
        <v>28366.7412</v>
      </c>
      <c r="G13" s="16">
        <f t="shared" si="0"/>
        <v>354926.8762</v>
      </c>
      <c r="H13" s="27">
        <f>RA!J17</f>
        <v>7.4007862151267796</v>
      </c>
      <c r="I13" s="20">
        <f>VLOOKUP(B13,RMS!B:D,3,FALSE)</f>
        <v>383293.50585470098</v>
      </c>
      <c r="J13" s="21">
        <f>VLOOKUP(B13,RMS!B:E,4,FALSE)</f>
        <v>354926.87769059802</v>
      </c>
      <c r="K13" s="22">
        <f t="shared" si="1"/>
        <v>0.11154529900522903</v>
      </c>
      <c r="L13" s="22">
        <f t="shared" si="2"/>
        <v>-1.4905980206094682E-3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1136305.8605</v>
      </c>
      <c r="F14" s="25">
        <f>VLOOKUP(C14,RA!B18:I49,8,0)</f>
        <v>165878.73009999999</v>
      </c>
      <c r="G14" s="16">
        <f t="shared" si="0"/>
        <v>970427.13039999991</v>
      </c>
      <c r="H14" s="27">
        <f>RA!J18</f>
        <v>14.5980704549926</v>
      </c>
      <c r="I14" s="20">
        <f>VLOOKUP(B14,RMS!B:D,3,FALSE)</f>
        <v>1136305.84480432</v>
      </c>
      <c r="J14" s="21">
        <f>VLOOKUP(B14,RMS!B:E,4,FALSE)</f>
        <v>970427.12524303002</v>
      </c>
      <c r="K14" s="22">
        <f t="shared" si="1"/>
        <v>1.5695679932832718E-2</v>
      </c>
      <c r="L14" s="22">
        <f t="shared" si="2"/>
        <v>5.1569698844105005E-3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411682.10560000001</v>
      </c>
      <c r="F15" s="25">
        <f>VLOOKUP(C15,RA!B19:I50,8,0)</f>
        <v>37337.234700000001</v>
      </c>
      <c r="G15" s="16">
        <f t="shared" si="0"/>
        <v>374344.87089999998</v>
      </c>
      <c r="H15" s="27">
        <f>RA!J19</f>
        <v>9.0694334760028994</v>
      </c>
      <c r="I15" s="20">
        <f>VLOOKUP(B15,RMS!B:D,3,FALSE)</f>
        <v>411682.12795897399</v>
      </c>
      <c r="J15" s="21">
        <f>VLOOKUP(B15,RMS!B:E,4,FALSE)</f>
        <v>374344.87033076899</v>
      </c>
      <c r="K15" s="22">
        <f t="shared" si="1"/>
        <v>-2.2358973976224661E-2</v>
      </c>
      <c r="L15" s="22">
        <f t="shared" si="2"/>
        <v>5.692309932783246E-4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781617.28899999999</v>
      </c>
      <c r="F16" s="25">
        <f>VLOOKUP(C16,RA!B20:I51,8,0)</f>
        <v>70231.999899999995</v>
      </c>
      <c r="G16" s="16">
        <f t="shared" si="0"/>
        <v>711385.28909999994</v>
      </c>
      <c r="H16" s="27">
        <f>RA!J20</f>
        <v>8.9854716481329007</v>
      </c>
      <c r="I16" s="20">
        <f>VLOOKUP(B16,RMS!B:D,3,FALSE)</f>
        <v>781617.51040683803</v>
      </c>
      <c r="J16" s="21">
        <f>VLOOKUP(B16,RMS!B:E,4,FALSE)</f>
        <v>711385.289081197</v>
      </c>
      <c r="K16" s="22">
        <f t="shared" si="1"/>
        <v>-0.22140683804173023</v>
      </c>
      <c r="L16" s="22">
        <f t="shared" si="2"/>
        <v>1.8802937120199203E-5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248258.36120000001</v>
      </c>
      <c r="F17" s="25">
        <f>VLOOKUP(C17,RA!B21:I52,8,0)</f>
        <v>30918.778699999999</v>
      </c>
      <c r="G17" s="16">
        <f t="shared" si="0"/>
        <v>217339.58250000002</v>
      </c>
      <c r="H17" s="27">
        <f>RA!J21</f>
        <v>12.454274873381401</v>
      </c>
      <c r="I17" s="20">
        <f>VLOOKUP(B17,RMS!B:D,3,FALSE)</f>
        <v>248258.04138888899</v>
      </c>
      <c r="J17" s="21">
        <f>VLOOKUP(B17,RMS!B:E,4,FALSE)</f>
        <v>217339.58246666699</v>
      </c>
      <c r="K17" s="22">
        <f t="shared" si="1"/>
        <v>0.31981111102504656</v>
      </c>
      <c r="L17" s="22">
        <f t="shared" si="2"/>
        <v>3.3333024475723505E-5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1057504.9611</v>
      </c>
      <c r="F18" s="25">
        <f>VLOOKUP(C18,RA!B22:I53,8,0)</f>
        <v>130751.0554</v>
      </c>
      <c r="G18" s="16">
        <f t="shared" si="0"/>
        <v>926753.9057</v>
      </c>
      <c r="H18" s="27">
        <f>RA!J22</f>
        <v>12.3641079909445</v>
      </c>
      <c r="I18" s="20">
        <f>VLOOKUP(B18,RMS!B:D,3,FALSE)</f>
        <v>1057505.76753846</v>
      </c>
      <c r="J18" s="21">
        <f>VLOOKUP(B18,RMS!B:E,4,FALSE)</f>
        <v>926753.90511538496</v>
      </c>
      <c r="K18" s="22">
        <f t="shared" si="1"/>
        <v>-0.80643846001476049</v>
      </c>
      <c r="L18" s="22">
        <f t="shared" si="2"/>
        <v>5.8461504522711039E-4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2146319.1083</v>
      </c>
      <c r="F19" s="25">
        <f>VLOOKUP(C19,RA!B23:I54,8,0)</f>
        <v>212009.82130000001</v>
      </c>
      <c r="G19" s="16">
        <f t="shared" si="0"/>
        <v>1934309.287</v>
      </c>
      <c r="H19" s="27">
        <f>RA!J23</f>
        <v>9.8778331926571301</v>
      </c>
      <c r="I19" s="20">
        <f>VLOOKUP(B19,RMS!B:D,3,FALSE)</f>
        <v>2146320.4442290599</v>
      </c>
      <c r="J19" s="21">
        <f>VLOOKUP(B19,RMS!B:E,4,FALSE)</f>
        <v>1934309.31701709</v>
      </c>
      <c r="K19" s="22">
        <f t="shared" si="1"/>
        <v>-1.3359290598891675</v>
      </c>
      <c r="L19" s="22">
        <f t="shared" si="2"/>
        <v>-3.0017090030014515E-2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175359.63089999999</v>
      </c>
      <c r="F20" s="25">
        <f>VLOOKUP(C20,RA!B24:I55,8,0)</f>
        <v>30944.990600000001</v>
      </c>
      <c r="G20" s="16">
        <f t="shared" si="0"/>
        <v>144414.6403</v>
      </c>
      <c r="H20" s="27">
        <f>RA!J24</f>
        <v>17.646587439298699</v>
      </c>
      <c r="I20" s="20">
        <f>VLOOKUP(B20,RMS!B:D,3,FALSE)</f>
        <v>175359.616582452</v>
      </c>
      <c r="J20" s="21">
        <f>VLOOKUP(B20,RMS!B:E,4,FALSE)</f>
        <v>144414.63958747499</v>
      </c>
      <c r="K20" s="22">
        <f t="shared" si="1"/>
        <v>1.4317547989776358E-2</v>
      </c>
      <c r="L20" s="22">
        <f t="shared" si="2"/>
        <v>7.1252501220442355E-4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166804.96100000001</v>
      </c>
      <c r="F21" s="25">
        <f>VLOOKUP(C21,RA!B25:I56,8,0)</f>
        <v>14876.6865</v>
      </c>
      <c r="G21" s="16">
        <f t="shared" si="0"/>
        <v>151928.2745</v>
      </c>
      <c r="H21" s="27">
        <f>RA!J25</f>
        <v>8.9186115393774195</v>
      </c>
      <c r="I21" s="20">
        <f>VLOOKUP(B21,RMS!B:D,3,FALSE)</f>
        <v>166804.95730236001</v>
      </c>
      <c r="J21" s="21">
        <f>VLOOKUP(B21,RMS!B:E,4,FALSE)</f>
        <v>151928.27516114101</v>
      </c>
      <c r="K21" s="22">
        <f t="shared" si="1"/>
        <v>3.697640000609681E-3</v>
      </c>
      <c r="L21" s="22">
        <f t="shared" si="2"/>
        <v>-6.6114100627601147E-4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458281.1397</v>
      </c>
      <c r="F22" s="25">
        <f>VLOOKUP(C22,RA!B26:I57,8,0)</f>
        <v>98781.475900000005</v>
      </c>
      <c r="G22" s="16">
        <f t="shared" si="0"/>
        <v>359499.66379999998</v>
      </c>
      <c r="H22" s="27">
        <f>RA!J26</f>
        <v>21.554776608233201</v>
      </c>
      <c r="I22" s="20">
        <f>VLOOKUP(B22,RMS!B:D,3,FALSE)</f>
        <v>458281.17906933703</v>
      </c>
      <c r="J22" s="21">
        <f>VLOOKUP(B22,RMS!B:E,4,FALSE)</f>
        <v>359499.65257389197</v>
      </c>
      <c r="K22" s="22">
        <f t="shared" si="1"/>
        <v>-3.936933702789247E-2</v>
      </c>
      <c r="L22" s="22">
        <f t="shared" si="2"/>
        <v>1.1226108006667346E-2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179678.9595</v>
      </c>
      <c r="F23" s="25">
        <f>VLOOKUP(C23,RA!B27:I58,8,0)</f>
        <v>45138.031199999998</v>
      </c>
      <c r="G23" s="16">
        <f t="shared" si="0"/>
        <v>134540.9283</v>
      </c>
      <c r="H23" s="27">
        <f>RA!J27</f>
        <v>25.121489642197101</v>
      </c>
      <c r="I23" s="20">
        <f>VLOOKUP(B23,RMS!B:D,3,FALSE)</f>
        <v>179678.842739271</v>
      </c>
      <c r="J23" s="21">
        <f>VLOOKUP(B23,RMS!B:E,4,FALSE)</f>
        <v>134540.93255985901</v>
      </c>
      <c r="K23" s="22">
        <f t="shared" si="1"/>
        <v>0.11676072899717838</v>
      </c>
      <c r="L23" s="22">
        <f t="shared" si="2"/>
        <v>-4.2598590080160648E-3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671460.3051</v>
      </c>
      <c r="F24" s="25">
        <f>VLOOKUP(C24,RA!B28:I59,8,0)</f>
        <v>20375.233</v>
      </c>
      <c r="G24" s="16">
        <f t="shared" si="0"/>
        <v>651085.07209999999</v>
      </c>
      <c r="H24" s="27">
        <f>RA!J28</f>
        <v>3.03446575251616</v>
      </c>
      <c r="I24" s="20">
        <f>VLOOKUP(B24,RMS!B:D,3,FALSE)</f>
        <v>671460.30449469003</v>
      </c>
      <c r="J24" s="21">
        <f>VLOOKUP(B24,RMS!B:E,4,FALSE)</f>
        <v>651085.06594867294</v>
      </c>
      <c r="K24" s="22">
        <f t="shared" si="1"/>
        <v>6.0530996415764093E-4</v>
      </c>
      <c r="L24" s="22">
        <f t="shared" si="2"/>
        <v>6.1513270484283566E-3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581179.36910000001</v>
      </c>
      <c r="F25" s="25">
        <f>VLOOKUP(C25,RA!B29:I60,8,0)</f>
        <v>95524.440600000002</v>
      </c>
      <c r="G25" s="16">
        <f t="shared" si="0"/>
        <v>485654.92850000004</v>
      </c>
      <c r="H25" s="27">
        <f>RA!J29</f>
        <v>16.436309628114799</v>
      </c>
      <c r="I25" s="20">
        <f>VLOOKUP(B25,RMS!B:D,3,FALSE)</f>
        <v>581179.38772920403</v>
      </c>
      <c r="J25" s="21">
        <f>VLOOKUP(B25,RMS!B:E,4,FALSE)</f>
        <v>485654.91392107197</v>
      </c>
      <c r="K25" s="22">
        <f t="shared" si="1"/>
        <v>-1.8629204016178846E-2</v>
      </c>
      <c r="L25" s="22">
        <f t="shared" si="2"/>
        <v>1.4578928065020591E-2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924477.58369999996</v>
      </c>
      <c r="F26" s="25">
        <f>VLOOKUP(C26,RA!B30:I61,8,0)</f>
        <v>129502.202</v>
      </c>
      <c r="G26" s="16">
        <f t="shared" si="0"/>
        <v>794975.38169999991</v>
      </c>
      <c r="H26" s="27">
        <f>RA!J30</f>
        <v>14.008149497979</v>
      </c>
      <c r="I26" s="20">
        <f>VLOOKUP(B26,RMS!B:D,3,FALSE)</f>
        <v>924477.59913893801</v>
      </c>
      <c r="J26" s="21">
        <f>VLOOKUP(B26,RMS!B:E,4,FALSE)</f>
        <v>794975.39075775398</v>
      </c>
      <c r="K26" s="22">
        <f t="shared" si="1"/>
        <v>-1.5438938047736883E-2</v>
      </c>
      <c r="L26" s="22">
        <f t="shared" si="2"/>
        <v>-9.0577540686354041E-3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614884.23210000002</v>
      </c>
      <c r="F27" s="25">
        <f>VLOOKUP(C27,RA!B31:I62,8,0)</f>
        <v>33210.900999999998</v>
      </c>
      <c r="G27" s="16">
        <f t="shared" si="0"/>
        <v>581673.33110000007</v>
      </c>
      <c r="H27" s="27">
        <f>RA!J31</f>
        <v>5.4011632216645999</v>
      </c>
      <c r="I27" s="20">
        <f>VLOOKUP(B27,RMS!B:D,3,FALSE)</f>
        <v>614884.16910707997</v>
      </c>
      <c r="J27" s="21">
        <f>VLOOKUP(B27,RMS!B:E,4,FALSE)</f>
        <v>581673.343546018</v>
      </c>
      <c r="K27" s="22">
        <f t="shared" si="1"/>
        <v>6.2992920051328838E-2</v>
      </c>
      <c r="L27" s="22">
        <f t="shared" si="2"/>
        <v>-1.2446017935872078E-2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97713.664999999994</v>
      </c>
      <c r="F28" s="25">
        <f>VLOOKUP(C28,RA!B32:I63,8,0)</f>
        <v>29670.334900000002</v>
      </c>
      <c r="G28" s="16">
        <f t="shared" si="0"/>
        <v>68043.330099999992</v>
      </c>
      <c r="H28" s="27">
        <f>RA!J32</f>
        <v>30.364570707689701</v>
      </c>
      <c r="I28" s="20">
        <f>VLOOKUP(B28,RMS!B:D,3,FALSE)</f>
        <v>97713.606167400299</v>
      </c>
      <c r="J28" s="21">
        <f>VLOOKUP(B28,RMS!B:E,4,FALSE)</f>
        <v>68043.339761459298</v>
      </c>
      <c r="K28" s="22">
        <f t="shared" si="1"/>
        <v>5.8832599694142118E-2</v>
      </c>
      <c r="L28" s="22">
        <f t="shared" si="2"/>
        <v>-9.6614593057893217E-3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114714.1188</v>
      </c>
      <c r="F30" s="25">
        <f>VLOOKUP(C30,RA!B34:I66,8,0)</f>
        <v>15330.956</v>
      </c>
      <c r="G30" s="16">
        <f t="shared" si="0"/>
        <v>99383.162799999991</v>
      </c>
      <c r="H30" s="27">
        <f>RA!J34</f>
        <v>0</v>
      </c>
      <c r="I30" s="20">
        <f>VLOOKUP(B30,RMS!B:D,3,FALSE)</f>
        <v>114714.1182</v>
      </c>
      <c r="J30" s="21">
        <f>VLOOKUP(B30,RMS!B:E,4,FALSE)</f>
        <v>99383.160099999994</v>
      </c>
      <c r="K30" s="22">
        <f t="shared" si="1"/>
        <v>5.9999999939464033E-4</v>
      </c>
      <c r="L30" s="22">
        <f t="shared" si="2"/>
        <v>2.6999999972758815E-3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25800.9</v>
      </c>
      <c r="F31" s="25">
        <f>VLOOKUP(C31,RA!B35:I67,8,0)</f>
        <v>1147.54</v>
      </c>
      <c r="G31" s="16">
        <f t="shared" si="0"/>
        <v>24653.360000000001</v>
      </c>
      <c r="H31" s="27">
        <f>RA!J35</f>
        <v>13.364489184395</v>
      </c>
      <c r="I31" s="20">
        <f>VLOOKUP(B31,RMS!B:D,3,FALSE)</f>
        <v>25800.9</v>
      </c>
      <c r="J31" s="21">
        <f>VLOOKUP(B31,RMS!B:E,4,FALSE)</f>
        <v>24653.360000000001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150426.51</v>
      </c>
      <c r="F32" s="25">
        <f>VLOOKUP(C32,RA!B34:I67,8,0)</f>
        <v>-15931.69</v>
      </c>
      <c r="G32" s="16">
        <f t="shared" si="0"/>
        <v>166358.20000000001</v>
      </c>
      <c r="H32" s="27">
        <f>RA!J35</f>
        <v>13.364489184395</v>
      </c>
      <c r="I32" s="20">
        <f>VLOOKUP(B32,RMS!B:D,3,FALSE)</f>
        <v>150426.51</v>
      </c>
      <c r="J32" s="21">
        <f>VLOOKUP(B32,RMS!B:E,4,FALSE)</f>
        <v>166358.20000000001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118640.18</v>
      </c>
      <c r="F33" s="25">
        <f>VLOOKUP(C33,RA!B34:I68,8,0)</f>
        <v>-12245.31</v>
      </c>
      <c r="G33" s="16">
        <f t="shared" si="0"/>
        <v>130885.48999999999</v>
      </c>
      <c r="H33" s="27">
        <f>RA!J34</f>
        <v>0</v>
      </c>
      <c r="I33" s="20">
        <f>VLOOKUP(B33,RMS!B:D,3,FALSE)</f>
        <v>118640.18</v>
      </c>
      <c r="J33" s="21">
        <f>VLOOKUP(B33,RMS!B:E,4,FALSE)</f>
        <v>130885.49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155589.84</v>
      </c>
      <c r="F34" s="25">
        <f>VLOOKUP(C34,RA!B35:I69,8,0)</f>
        <v>-21471.42</v>
      </c>
      <c r="G34" s="16">
        <f t="shared" si="0"/>
        <v>177061.26</v>
      </c>
      <c r="H34" s="27">
        <f>RA!J35</f>
        <v>13.364489184395</v>
      </c>
      <c r="I34" s="20">
        <f>VLOOKUP(B34,RMS!B:D,3,FALSE)</f>
        <v>155589.84</v>
      </c>
      <c r="J34" s="21">
        <f>VLOOKUP(B34,RMS!B:E,4,FALSE)</f>
        <v>177061.26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17.11</v>
      </c>
      <c r="F35" s="25">
        <f>VLOOKUP(C35,RA!B36:I70,8,0)</f>
        <v>17.11</v>
      </c>
      <c r="G35" s="16">
        <f t="shared" si="0"/>
        <v>0</v>
      </c>
      <c r="H35" s="27">
        <f>RA!J36</f>
        <v>4.4476743059350596</v>
      </c>
      <c r="I35" s="20">
        <f>VLOOKUP(B35,RMS!B:D,3,FALSE)</f>
        <v>17.11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73981.196200000006</v>
      </c>
      <c r="F36" s="25">
        <f>VLOOKUP(C36,RA!B8:I70,8,0)</f>
        <v>3852.2640000000001</v>
      </c>
      <c r="G36" s="16">
        <f t="shared" si="0"/>
        <v>70128.93220000001</v>
      </c>
      <c r="H36" s="27">
        <f>RA!J36</f>
        <v>4.4476743059350596</v>
      </c>
      <c r="I36" s="20">
        <f>VLOOKUP(B36,RMS!B:D,3,FALSE)</f>
        <v>73981.196581196593</v>
      </c>
      <c r="J36" s="21">
        <f>VLOOKUP(B36,RMS!B:E,4,FALSE)</f>
        <v>70128.931623931596</v>
      </c>
      <c r="K36" s="22">
        <f t="shared" si="1"/>
        <v>-3.8119658711366355E-4</v>
      </c>
      <c r="L36" s="22">
        <f t="shared" si="2"/>
        <v>5.7606841437518597E-4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347107.87190000003</v>
      </c>
      <c r="F37" s="25">
        <f>VLOOKUP(C37,RA!B8:I71,8,0)</f>
        <v>18033.8665</v>
      </c>
      <c r="G37" s="16">
        <f t="shared" si="0"/>
        <v>329074.00540000002</v>
      </c>
      <c r="H37" s="27">
        <f>RA!J37</f>
        <v>-10.591012182626599</v>
      </c>
      <c r="I37" s="20">
        <f>VLOOKUP(B37,RMS!B:D,3,FALSE)</f>
        <v>347107.86816153798</v>
      </c>
      <c r="J37" s="21">
        <f>VLOOKUP(B37,RMS!B:E,4,FALSE)</f>
        <v>329074.00728974398</v>
      </c>
      <c r="K37" s="22">
        <f t="shared" si="1"/>
        <v>3.7384620518423617E-3</v>
      </c>
      <c r="L37" s="22">
        <f t="shared" si="2"/>
        <v>-1.8897439585998654E-3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67422.23</v>
      </c>
      <c r="F38" s="25">
        <f>VLOOKUP(C38,RA!B9:I72,8,0)</f>
        <v>-1549.18</v>
      </c>
      <c r="G38" s="16">
        <f t="shared" si="0"/>
        <v>68971.409999999989</v>
      </c>
      <c r="H38" s="27">
        <f>RA!J38</f>
        <v>-10.3213852170487</v>
      </c>
      <c r="I38" s="20">
        <f>VLOOKUP(B38,RMS!B:D,3,FALSE)</f>
        <v>67422.23</v>
      </c>
      <c r="J38" s="21">
        <f>VLOOKUP(B38,RMS!B:E,4,FALSE)</f>
        <v>68971.41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40251.31</v>
      </c>
      <c r="F39" s="25">
        <f>VLOOKUP(C39,RA!B10:I73,8,0)</f>
        <v>5269.42</v>
      </c>
      <c r="G39" s="16">
        <f t="shared" si="0"/>
        <v>34981.89</v>
      </c>
      <c r="H39" s="27">
        <f>RA!J39</f>
        <v>-13.800014191158001</v>
      </c>
      <c r="I39" s="20">
        <f>VLOOKUP(B39,RMS!B:D,3,FALSE)</f>
        <v>40251.31</v>
      </c>
      <c r="J39" s="21">
        <f>VLOOKUP(B39,RMS!B:E,4,FALSE)</f>
        <v>34981.89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39225.641199999998</v>
      </c>
      <c r="F40" s="25">
        <f>VLOOKUP(C40,RA!B8:I74,8,0)</f>
        <v>6888.6409999999996</v>
      </c>
      <c r="G40" s="16">
        <f t="shared" si="0"/>
        <v>32337.000199999999</v>
      </c>
      <c r="H40" s="27">
        <f>RA!J40</f>
        <v>100</v>
      </c>
      <c r="I40" s="20">
        <f>VLOOKUP(B40,RMS!B:D,3,FALSE)</f>
        <v>39225.641025641002</v>
      </c>
      <c r="J40" s="21">
        <f>VLOOKUP(B40,RMS!B:E,4,FALSE)</f>
        <v>32337</v>
      </c>
      <c r="K40" s="22">
        <f t="shared" si="1"/>
        <v>1.7435899644624442E-4</v>
      </c>
      <c r="L40" s="22">
        <f t="shared" si="2"/>
        <v>1.9999999858555384E-4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13021991.599300001</v>
      </c>
      <c r="E7" s="68">
        <v>15736351.284600001</v>
      </c>
      <c r="F7" s="69">
        <v>82.751022545128706</v>
      </c>
      <c r="G7" s="68">
        <v>15645155.602700001</v>
      </c>
      <c r="H7" s="69">
        <v>-16.766621374780701</v>
      </c>
      <c r="I7" s="68">
        <v>1508620.0482999999</v>
      </c>
      <c r="J7" s="69">
        <v>11.585171414033899</v>
      </c>
      <c r="K7" s="68">
        <v>1573323.0788</v>
      </c>
      <c r="L7" s="69">
        <v>10.056295499729501</v>
      </c>
      <c r="M7" s="69">
        <v>-4.1125075562579001E-2</v>
      </c>
      <c r="N7" s="68">
        <v>516242207.07499999</v>
      </c>
      <c r="O7" s="68">
        <v>3439546957.9979</v>
      </c>
      <c r="P7" s="68">
        <v>756613</v>
      </c>
      <c r="Q7" s="68">
        <v>789638</v>
      </c>
      <c r="R7" s="69">
        <v>-4.1822961914193497</v>
      </c>
      <c r="S7" s="68">
        <v>17.210901212773202</v>
      </c>
      <c r="T7" s="68">
        <v>17.370091466089502</v>
      </c>
      <c r="U7" s="70">
        <v>-0.92493851047229103</v>
      </c>
      <c r="V7" s="58"/>
      <c r="W7" s="58"/>
    </row>
    <row r="8" spans="1:23" ht="14.25" thickBot="1" x14ac:dyDescent="0.2">
      <c r="A8" s="55">
        <v>42150</v>
      </c>
      <c r="B8" s="45" t="s">
        <v>6</v>
      </c>
      <c r="C8" s="46"/>
      <c r="D8" s="71">
        <v>420349.63329999999</v>
      </c>
      <c r="E8" s="71">
        <v>571259.22640000004</v>
      </c>
      <c r="F8" s="72">
        <v>73.582992426921095</v>
      </c>
      <c r="G8" s="71">
        <v>502256.28970000002</v>
      </c>
      <c r="H8" s="72">
        <v>-16.3077413025377</v>
      </c>
      <c r="I8" s="71">
        <v>112606.3447</v>
      </c>
      <c r="J8" s="72">
        <v>26.7887338965831</v>
      </c>
      <c r="K8" s="71">
        <v>122036.7142</v>
      </c>
      <c r="L8" s="72">
        <v>24.2976975505659</v>
      </c>
      <c r="M8" s="72">
        <v>-7.7274855864645997E-2</v>
      </c>
      <c r="N8" s="71">
        <v>14732060.422599999</v>
      </c>
      <c r="O8" s="71">
        <v>129063535.72669999</v>
      </c>
      <c r="P8" s="71">
        <v>19403</v>
      </c>
      <c r="Q8" s="71">
        <v>20987</v>
      </c>
      <c r="R8" s="72">
        <v>-7.5475294229761296</v>
      </c>
      <c r="S8" s="71">
        <v>21.664156743802501</v>
      </c>
      <c r="T8" s="71">
        <v>21.858211526182899</v>
      </c>
      <c r="U8" s="73">
        <v>-0.89574122212666696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54665.854500000001</v>
      </c>
      <c r="E9" s="71">
        <v>73878.649099999995</v>
      </c>
      <c r="F9" s="72">
        <v>73.994117604946894</v>
      </c>
      <c r="G9" s="71">
        <v>64772.017999999996</v>
      </c>
      <c r="H9" s="72">
        <v>-15.602668887049299</v>
      </c>
      <c r="I9" s="71">
        <v>12701.4038</v>
      </c>
      <c r="J9" s="72">
        <v>23.234620433857799</v>
      </c>
      <c r="K9" s="71">
        <v>13954.3822</v>
      </c>
      <c r="L9" s="72">
        <v>21.543843515883701</v>
      </c>
      <c r="M9" s="72">
        <v>-8.9791033529238007E-2</v>
      </c>
      <c r="N9" s="71">
        <v>2509090.2211000002</v>
      </c>
      <c r="O9" s="71">
        <v>20007821.1219</v>
      </c>
      <c r="P9" s="71">
        <v>3160</v>
      </c>
      <c r="Q9" s="71">
        <v>3313</v>
      </c>
      <c r="R9" s="72">
        <v>-4.6181708421370402</v>
      </c>
      <c r="S9" s="71">
        <v>17.299321044303799</v>
      </c>
      <c r="T9" s="71">
        <v>18.522470781768799</v>
      </c>
      <c r="U9" s="73">
        <v>-7.0705071854120201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96771.458899999998</v>
      </c>
      <c r="E10" s="71">
        <v>157026.8094</v>
      </c>
      <c r="F10" s="72">
        <v>61.627348393413897</v>
      </c>
      <c r="G10" s="71">
        <v>127545.7432</v>
      </c>
      <c r="H10" s="72">
        <v>-24.1280371480089</v>
      </c>
      <c r="I10" s="71">
        <v>29075.866399999999</v>
      </c>
      <c r="J10" s="72">
        <v>30.0459109850208</v>
      </c>
      <c r="K10" s="71">
        <v>30476.571800000002</v>
      </c>
      <c r="L10" s="72">
        <v>23.8946208908052</v>
      </c>
      <c r="M10" s="72">
        <v>-4.5960070876476002E-2</v>
      </c>
      <c r="N10" s="71">
        <v>3992074.7017000001</v>
      </c>
      <c r="O10" s="71">
        <v>31861111.4989</v>
      </c>
      <c r="P10" s="71">
        <v>71207</v>
      </c>
      <c r="Q10" s="71">
        <v>74722</v>
      </c>
      <c r="R10" s="72">
        <v>-4.7041032092288697</v>
      </c>
      <c r="S10" s="71">
        <v>1.35901609251899</v>
      </c>
      <c r="T10" s="71">
        <v>1.48204328979417</v>
      </c>
      <c r="U10" s="73">
        <v>-9.0526667014766904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55262.297700000003</v>
      </c>
      <c r="E11" s="71">
        <v>82572.770999999993</v>
      </c>
      <c r="F11" s="72">
        <v>66.925570052626696</v>
      </c>
      <c r="G11" s="71">
        <v>74870.297099999996</v>
      </c>
      <c r="H11" s="72">
        <v>-26.189290225215402</v>
      </c>
      <c r="I11" s="71">
        <v>13495.528700000001</v>
      </c>
      <c r="J11" s="72">
        <v>24.420860625923599</v>
      </c>
      <c r="K11" s="71">
        <v>14664.153700000001</v>
      </c>
      <c r="L11" s="72">
        <v>19.5860765457013</v>
      </c>
      <c r="M11" s="72">
        <v>-7.9692631699570998E-2</v>
      </c>
      <c r="N11" s="71">
        <v>1716611.9383</v>
      </c>
      <c r="O11" s="71">
        <v>10428472.788699999</v>
      </c>
      <c r="P11" s="71">
        <v>2391</v>
      </c>
      <c r="Q11" s="71">
        <v>2541</v>
      </c>
      <c r="R11" s="72">
        <v>-5.9031877213695401</v>
      </c>
      <c r="S11" s="71">
        <v>23.112629736511899</v>
      </c>
      <c r="T11" s="71">
        <v>21.835722117276699</v>
      </c>
      <c r="U11" s="73">
        <v>5.5247180169121002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152108.2555</v>
      </c>
      <c r="E12" s="71">
        <v>178838.18179999999</v>
      </c>
      <c r="F12" s="72">
        <v>85.053568521573993</v>
      </c>
      <c r="G12" s="71">
        <v>147047.0098</v>
      </c>
      <c r="H12" s="72">
        <v>3.4419235772858299</v>
      </c>
      <c r="I12" s="71">
        <v>22095.793099999999</v>
      </c>
      <c r="J12" s="72">
        <v>14.526360207977</v>
      </c>
      <c r="K12" s="71">
        <v>41052.521999999997</v>
      </c>
      <c r="L12" s="72">
        <v>27.917957703346602</v>
      </c>
      <c r="M12" s="72">
        <v>-0.461767705769697</v>
      </c>
      <c r="N12" s="71">
        <v>6801457.9913999997</v>
      </c>
      <c r="O12" s="71">
        <v>37891412.031499997</v>
      </c>
      <c r="P12" s="71">
        <v>1429</v>
      </c>
      <c r="Q12" s="71">
        <v>1483</v>
      </c>
      <c r="R12" s="72">
        <v>-3.6412677006068801</v>
      </c>
      <c r="S12" s="71">
        <v>106.44384569629101</v>
      </c>
      <c r="T12" s="71">
        <v>103.205019892111</v>
      </c>
      <c r="U12" s="73">
        <v>3.0427553448431599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206859.4713</v>
      </c>
      <c r="E13" s="71">
        <v>286785.12949999998</v>
      </c>
      <c r="F13" s="72">
        <v>72.130473313122096</v>
      </c>
      <c r="G13" s="71">
        <v>311271.57459999999</v>
      </c>
      <c r="H13" s="72">
        <v>-33.543732168340497</v>
      </c>
      <c r="I13" s="71">
        <v>64739.322500000002</v>
      </c>
      <c r="J13" s="72">
        <v>31.296281525398999</v>
      </c>
      <c r="K13" s="71">
        <v>69709.129499999995</v>
      </c>
      <c r="L13" s="72">
        <v>22.394955141528701</v>
      </c>
      <c r="M13" s="72">
        <v>-7.1293488179334993E-2</v>
      </c>
      <c r="N13" s="71">
        <v>7441058.5744000003</v>
      </c>
      <c r="O13" s="71">
        <v>57717505.170500003</v>
      </c>
      <c r="P13" s="71">
        <v>8041</v>
      </c>
      <c r="Q13" s="71">
        <v>8459</v>
      </c>
      <c r="R13" s="72">
        <v>-4.9414824447334302</v>
      </c>
      <c r="S13" s="71">
        <v>25.725590262405198</v>
      </c>
      <c r="T13" s="71">
        <v>24.816530500059098</v>
      </c>
      <c r="U13" s="73">
        <v>3.5336789285435701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131963.42629999999</v>
      </c>
      <c r="E14" s="71">
        <v>148746.5821</v>
      </c>
      <c r="F14" s="72">
        <v>88.7169469287591</v>
      </c>
      <c r="G14" s="71">
        <v>150275.50159999999</v>
      </c>
      <c r="H14" s="72">
        <v>-12.1856690578499</v>
      </c>
      <c r="I14" s="71">
        <v>28847.849900000001</v>
      </c>
      <c r="J14" s="72">
        <v>21.860488704209999</v>
      </c>
      <c r="K14" s="71">
        <v>28624.662100000001</v>
      </c>
      <c r="L14" s="72">
        <v>19.0481228112567</v>
      </c>
      <c r="M14" s="72">
        <v>7.7970457509780001E-3</v>
      </c>
      <c r="N14" s="71">
        <v>4907348.2944999998</v>
      </c>
      <c r="O14" s="71">
        <v>29243383.3411</v>
      </c>
      <c r="P14" s="71">
        <v>2142</v>
      </c>
      <c r="Q14" s="71">
        <v>1943</v>
      </c>
      <c r="R14" s="72">
        <v>10.241893978383899</v>
      </c>
      <c r="S14" s="71">
        <v>61.607575303454702</v>
      </c>
      <c r="T14" s="71">
        <v>60.6225296963459</v>
      </c>
      <c r="U14" s="73">
        <v>1.5989033852686501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87221.829700000002</v>
      </c>
      <c r="E15" s="71">
        <v>114956.1485</v>
      </c>
      <c r="F15" s="72">
        <v>75.874001380622104</v>
      </c>
      <c r="G15" s="71">
        <v>97067.953999999998</v>
      </c>
      <c r="H15" s="72">
        <v>-10.1435374850901</v>
      </c>
      <c r="I15" s="71">
        <v>21779.289000000001</v>
      </c>
      <c r="J15" s="72">
        <v>24.969997849059101</v>
      </c>
      <c r="K15" s="71">
        <v>22036.856899999999</v>
      </c>
      <c r="L15" s="72">
        <v>22.702504783401501</v>
      </c>
      <c r="M15" s="72">
        <v>-1.1688050667515999E-2</v>
      </c>
      <c r="N15" s="71">
        <v>3592191.0191000002</v>
      </c>
      <c r="O15" s="71">
        <v>23435167.155999999</v>
      </c>
      <c r="P15" s="71">
        <v>3612</v>
      </c>
      <c r="Q15" s="71">
        <v>3764</v>
      </c>
      <c r="R15" s="72">
        <v>-4.0382571732199803</v>
      </c>
      <c r="S15" s="71">
        <v>24.147793383167201</v>
      </c>
      <c r="T15" s="71">
        <v>24.172223857598301</v>
      </c>
      <c r="U15" s="73">
        <v>-0.101170628899401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648791.31480000005</v>
      </c>
      <c r="E16" s="71">
        <v>821516.36459999997</v>
      </c>
      <c r="F16" s="72">
        <v>78.974849772578693</v>
      </c>
      <c r="G16" s="71">
        <v>687731.93180000002</v>
      </c>
      <c r="H16" s="72">
        <v>-5.6621795789066702</v>
      </c>
      <c r="I16" s="71">
        <v>30417.795699999999</v>
      </c>
      <c r="J16" s="72">
        <v>4.6883789912287499</v>
      </c>
      <c r="K16" s="71">
        <v>11963.649600000001</v>
      </c>
      <c r="L16" s="72">
        <v>1.7395803578129001</v>
      </c>
      <c r="M16" s="72">
        <v>1.5425181041745</v>
      </c>
      <c r="N16" s="71">
        <v>28303300.645199999</v>
      </c>
      <c r="O16" s="71">
        <v>168696625.3073</v>
      </c>
      <c r="P16" s="71">
        <v>34844</v>
      </c>
      <c r="Q16" s="71">
        <v>37022</v>
      </c>
      <c r="R16" s="72">
        <v>-5.8829884933282903</v>
      </c>
      <c r="S16" s="71">
        <v>18.6198862013546</v>
      </c>
      <c r="T16" s="71">
        <v>19.4738757873697</v>
      </c>
      <c r="U16" s="73">
        <v>-4.5864382670230102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383293.61739999999</v>
      </c>
      <c r="E17" s="71">
        <v>617386.53619999997</v>
      </c>
      <c r="F17" s="72">
        <v>62.083248487918702</v>
      </c>
      <c r="G17" s="71">
        <v>479858.5453</v>
      </c>
      <c r="H17" s="72">
        <v>-20.123623689899901</v>
      </c>
      <c r="I17" s="71">
        <v>28366.7412</v>
      </c>
      <c r="J17" s="72">
        <v>7.4007862151267796</v>
      </c>
      <c r="K17" s="71">
        <v>39076.961600000002</v>
      </c>
      <c r="L17" s="72">
        <v>8.1434335144682493</v>
      </c>
      <c r="M17" s="72">
        <v>-0.274080173111514</v>
      </c>
      <c r="N17" s="71">
        <v>19086659.796</v>
      </c>
      <c r="O17" s="71">
        <v>179197814.0266</v>
      </c>
      <c r="P17" s="71">
        <v>9340</v>
      </c>
      <c r="Q17" s="71">
        <v>9807</v>
      </c>
      <c r="R17" s="72">
        <v>-4.7619047619047699</v>
      </c>
      <c r="S17" s="71">
        <v>41.037860535331902</v>
      </c>
      <c r="T17" s="71">
        <v>35.7910923829917</v>
      </c>
      <c r="U17" s="73">
        <v>12.785189295682001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1136305.8605</v>
      </c>
      <c r="E18" s="71">
        <v>1502194.6</v>
      </c>
      <c r="F18" s="72">
        <v>75.643053203626195</v>
      </c>
      <c r="G18" s="71">
        <v>1365924.6048000001</v>
      </c>
      <c r="H18" s="72">
        <v>-16.8104991661396</v>
      </c>
      <c r="I18" s="71">
        <v>165878.73009999999</v>
      </c>
      <c r="J18" s="72">
        <v>14.5980704549926</v>
      </c>
      <c r="K18" s="71">
        <v>191932.85209999999</v>
      </c>
      <c r="L18" s="72">
        <v>14.051496797519301</v>
      </c>
      <c r="M18" s="72">
        <v>-0.13574602635730901</v>
      </c>
      <c r="N18" s="71">
        <v>44361622.4133</v>
      </c>
      <c r="O18" s="71">
        <v>401157509.93489999</v>
      </c>
      <c r="P18" s="71">
        <v>59515</v>
      </c>
      <c r="Q18" s="71">
        <v>62877</v>
      </c>
      <c r="R18" s="72">
        <v>-5.3469472144027197</v>
      </c>
      <c r="S18" s="71">
        <v>19.092764185499501</v>
      </c>
      <c r="T18" s="71">
        <v>18.7958463683064</v>
      </c>
      <c r="U18" s="73">
        <v>1.5551326895797699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411682.10560000001</v>
      </c>
      <c r="E19" s="71">
        <v>475000.09169999999</v>
      </c>
      <c r="F19" s="72">
        <v>86.669900236568694</v>
      </c>
      <c r="G19" s="71">
        <v>470118.8554</v>
      </c>
      <c r="H19" s="72">
        <v>-12.430207622767901</v>
      </c>
      <c r="I19" s="71">
        <v>37337.234700000001</v>
      </c>
      <c r="J19" s="72">
        <v>9.0694334760028994</v>
      </c>
      <c r="K19" s="71">
        <v>48529.450900000003</v>
      </c>
      <c r="L19" s="72">
        <v>10.322804614741299</v>
      </c>
      <c r="M19" s="72">
        <v>-0.23062729934988799</v>
      </c>
      <c r="N19" s="71">
        <v>15402013.6928</v>
      </c>
      <c r="O19" s="71">
        <v>117214694.4127</v>
      </c>
      <c r="P19" s="71">
        <v>9049</v>
      </c>
      <c r="Q19" s="71">
        <v>10046</v>
      </c>
      <c r="R19" s="72">
        <v>-9.9243479992036701</v>
      </c>
      <c r="S19" s="71">
        <v>45.494762470991297</v>
      </c>
      <c r="T19" s="71">
        <v>45.355066703165399</v>
      </c>
      <c r="U19" s="73">
        <v>0.30705901127608098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781617.28899999999</v>
      </c>
      <c r="E20" s="71">
        <v>835017.81940000004</v>
      </c>
      <c r="F20" s="72">
        <v>93.604863374248595</v>
      </c>
      <c r="G20" s="71">
        <v>844389.65709999995</v>
      </c>
      <c r="H20" s="72">
        <v>-7.43405222602886</v>
      </c>
      <c r="I20" s="71">
        <v>70231.999899999995</v>
      </c>
      <c r="J20" s="72">
        <v>8.9854716481329007</v>
      </c>
      <c r="K20" s="71">
        <v>55962.404300000002</v>
      </c>
      <c r="L20" s="72">
        <v>6.6275568192295404</v>
      </c>
      <c r="M20" s="72">
        <v>0.25498539204113502</v>
      </c>
      <c r="N20" s="71">
        <v>30580504.7663</v>
      </c>
      <c r="O20" s="71">
        <v>182783399.4632</v>
      </c>
      <c r="P20" s="71">
        <v>33468</v>
      </c>
      <c r="Q20" s="71">
        <v>35428</v>
      </c>
      <c r="R20" s="72">
        <v>-5.5323472959241196</v>
      </c>
      <c r="S20" s="71">
        <v>23.3541678319589</v>
      </c>
      <c r="T20" s="71">
        <v>24.059797942305501</v>
      </c>
      <c r="U20" s="73">
        <v>-3.02143118703215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248258.36120000001</v>
      </c>
      <c r="E21" s="71">
        <v>305946.08480000001</v>
      </c>
      <c r="F21" s="72">
        <v>81.144480525805406</v>
      </c>
      <c r="G21" s="71">
        <v>306539.51010000001</v>
      </c>
      <c r="H21" s="72">
        <v>-19.012605872889701</v>
      </c>
      <c r="I21" s="71">
        <v>30918.778699999999</v>
      </c>
      <c r="J21" s="72">
        <v>12.454274873381401</v>
      </c>
      <c r="K21" s="71">
        <v>31140.562300000001</v>
      </c>
      <c r="L21" s="72">
        <v>10.1587434160906</v>
      </c>
      <c r="M21" s="72">
        <v>-7.1220165475299997E-3</v>
      </c>
      <c r="N21" s="71">
        <v>8725869.3290999997</v>
      </c>
      <c r="O21" s="71">
        <v>71764550.279499993</v>
      </c>
      <c r="P21" s="71">
        <v>21697</v>
      </c>
      <c r="Q21" s="71">
        <v>23335</v>
      </c>
      <c r="R21" s="72">
        <v>-7.0194986072423404</v>
      </c>
      <c r="S21" s="71">
        <v>11.4420593261741</v>
      </c>
      <c r="T21" s="71">
        <v>11.025463372616199</v>
      </c>
      <c r="U21" s="73">
        <v>3.6409176152837199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1057504.9611</v>
      </c>
      <c r="E22" s="71">
        <v>1325709.3975</v>
      </c>
      <c r="F22" s="72">
        <v>79.768987313073595</v>
      </c>
      <c r="G22" s="71">
        <v>1259864.3488</v>
      </c>
      <c r="H22" s="72">
        <v>-16.061998094695198</v>
      </c>
      <c r="I22" s="71">
        <v>130751.0554</v>
      </c>
      <c r="J22" s="72">
        <v>12.3641079909445</v>
      </c>
      <c r="K22" s="71">
        <v>153366.67920000001</v>
      </c>
      <c r="L22" s="72">
        <v>12.173269236968199</v>
      </c>
      <c r="M22" s="72">
        <v>-0.147461129874944</v>
      </c>
      <c r="N22" s="71">
        <v>33411490.2271</v>
      </c>
      <c r="O22" s="71">
        <v>211858364.48679999</v>
      </c>
      <c r="P22" s="71">
        <v>64260</v>
      </c>
      <c r="Q22" s="71">
        <v>66400</v>
      </c>
      <c r="R22" s="72">
        <v>-3.2228915662650599</v>
      </c>
      <c r="S22" s="71">
        <v>16.4566598366013</v>
      </c>
      <c r="T22" s="71">
        <v>16.191641951807199</v>
      </c>
      <c r="U22" s="73">
        <v>1.6103989960626901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2146319.1083</v>
      </c>
      <c r="E23" s="71">
        <v>2624534.6127999998</v>
      </c>
      <c r="F23" s="72">
        <v>81.779036093952897</v>
      </c>
      <c r="G23" s="71">
        <v>2410397.6329000001</v>
      </c>
      <c r="H23" s="72">
        <v>-10.955807498129699</v>
      </c>
      <c r="I23" s="71">
        <v>212009.82130000001</v>
      </c>
      <c r="J23" s="72">
        <v>9.8778331926571301</v>
      </c>
      <c r="K23" s="71">
        <v>164633.99340000001</v>
      </c>
      <c r="L23" s="72">
        <v>6.8301591054055901</v>
      </c>
      <c r="M23" s="72">
        <v>0.28776455531206202</v>
      </c>
      <c r="N23" s="71">
        <v>76851618.797000006</v>
      </c>
      <c r="O23" s="71">
        <v>473855689.74379998</v>
      </c>
      <c r="P23" s="71">
        <v>69753</v>
      </c>
      <c r="Q23" s="71">
        <v>74291</v>
      </c>
      <c r="R23" s="72">
        <v>-6.1084115168728399</v>
      </c>
      <c r="S23" s="71">
        <v>30.770276666236601</v>
      </c>
      <c r="T23" s="71">
        <v>30.649401130688801</v>
      </c>
      <c r="U23" s="73">
        <v>0.39283213751676599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175359.63089999999</v>
      </c>
      <c r="E24" s="71">
        <v>261714.1489</v>
      </c>
      <c r="F24" s="72">
        <v>67.004260807849704</v>
      </c>
      <c r="G24" s="71">
        <v>207419.24470000001</v>
      </c>
      <c r="H24" s="72">
        <v>-15.4564316567488</v>
      </c>
      <c r="I24" s="71">
        <v>30944.990600000001</v>
      </c>
      <c r="J24" s="72">
        <v>17.646587439298699</v>
      </c>
      <c r="K24" s="71">
        <v>39132.956400000003</v>
      </c>
      <c r="L24" s="72">
        <v>18.8665986401598</v>
      </c>
      <c r="M24" s="72">
        <v>-0.20923453153669699</v>
      </c>
      <c r="N24" s="71">
        <v>6169744.3526999997</v>
      </c>
      <c r="O24" s="71">
        <v>45149340.3495</v>
      </c>
      <c r="P24" s="71">
        <v>20165</v>
      </c>
      <c r="Q24" s="71">
        <v>20360</v>
      </c>
      <c r="R24" s="72">
        <v>-0.95776031434184905</v>
      </c>
      <c r="S24" s="71">
        <v>8.6962375849243791</v>
      </c>
      <c r="T24" s="71">
        <v>8.72098150294695</v>
      </c>
      <c r="U24" s="73">
        <v>-0.28453590165790199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166804.96100000001</v>
      </c>
      <c r="E25" s="71">
        <v>212993.3676</v>
      </c>
      <c r="F25" s="72">
        <v>78.314626825966997</v>
      </c>
      <c r="G25" s="71">
        <v>178212.65530000001</v>
      </c>
      <c r="H25" s="72">
        <v>-6.4011695919105698</v>
      </c>
      <c r="I25" s="71">
        <v>14876.6865</v>
      </c>
      <c r="J25" s="72">
        <v>8.9186115393774195</v>
      </c>
      <c r="K25" s="71">
        <v>16444.569500000001</v>
      </c>
      <c r="L25" s="72">
        <v>9.2274981663437501</v>
      </c>
      <c r="M25" s="72">
        <v>-9.5343511424850994E-2</v>
      </c>
      <c r="N25" s="71">
        <v>6095352.5061999997</v>
      </c>
      <c r="O25" s="71">
        <v>52889067.729099996</v>
      </c>
      <c r="P25" s="71">
        <v>14585</v>
      </c>
      <c r="Q25" s="71">
        <v>13954</v>
      </c>
      <c r="R25" s="72">
        <v>4.5220008599684798</v>
      </c>
      <c r="S25" s="71">
        <v>11.436747411724401</v>
      </c>
      <c r="T25" s="71">
        <v>11.6590316396732</v>
      </c>
      <c r="U25" s="73">
        <v>-1.94359654844665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458281.1397</v>
      </c>
      <c r="E26" s="71">
        <v>633560.57709999999</v>
      </c>
      <c r="F26" s="72">
        <v>72.334226002143694</v>
      </c>
      <c r="G26" s="71">
        <v>545143.15780000004</v>
      </c>
      <c r="H26" s="72">
        <v>-15.9337995638693</v>
      </c>
      <c r="I26" s="71">
        <v>98781.475900000005</v>
      </c>
      <c r="J26" s="72">
        <v>21.554776608233201</v>
      </c>
      <c r="K26" s="71">
        <v>109763.20020000001</v>
      </c>
      <c r="L26" s="72">
        <v>20.1347478418264</v>
      </c>
      <c r="M26" s="72">
        <v>-0.10004923580936199</v>
      </c>
      <c r="N26" s="71">
        <v>14362210.572799999</v>
      </c>
      <c r="O26" s="71">
        <v>106467401.84370001</v>
      </c>
      <c r="P26" s="71">
        <v>33307</v>
      </c>
      <c r="Q26" s="71">
        <v>34683</v>
      </c>
      <c r="R26" s="72">
        <v>-3.96736153158608</v>
      </c>
      <c r="S26" s="71">
        <v>13.7593040411925</v>
      </c>
      <c r="T26" s="71">
        <v>14.0772386269931</v>
      </c>
      <c r="U26" s="73">
        <v>-2.3106879886415701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179678.9595</v>
      </c>
      <c r="E27" s="71">
        <v>216830.64139999999</v>
      </c>
      <c r="F27" s="72">
        <v>82.866036986228295</v>
      </c>
      <c r="G27" s="71">
        <v>218733.80790000001</v>
      </c>
      <c r="H27" s="72">
        <v>-17.854966625851901</v>
      </c>
      <c r="I27" s="71">
        <v>45138.031199999998</v>
      </c>
      <c r="J27" s="72">
        <v>25.121489642197101</v>
      </c>
      <c r="K27" s="71">
        <v>69104.658200000005</v>
      </c>
      <c r="L27" s="72">
        <v>31.593039440703699</v>
      </c>
      <c r="M27" s="72">
        <v>-0.34681637423973299</v>
      </c>
      <c r="N27" s="71">
        <v>6304219.1708000004</v>
      </c>
      <c r="O27" s="71">
        <v>40393593.757299997</v>
      </c>
      <c r="P27" s="71">
        <v>26014</v>
      </c>
      <c r="Q27" s="71">
        <v>26124</v>
      </c>
      <c r="R27" s="72">
        <v>-0.42106874904302999</v>
      </c>
      <c r="S27" s="71">
        <v>6.9070100522795403</v>
      </c>
      <c r="T27" s="71">
        <v>7.14273074184658</v>
      </c>
      <c r="U27" s="73">
        <v>-3.4127746707019999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671460.3051</v>
      </c>
      <c r="E28" s="71">
        <v>788819.91729999997</v>
      </c>
      <c r="F28" s="72">
        <v>85.1221286853782</v>
      </c>
      <c r="G28" s="71">
        <v>755197.60869999998</v>
      </c>
      <c r="H28" s="72">
        <v>-11.088131455308201</v>
      </c>
      <c r="I28" s="71">
        <v>20375.233</v>
      </c>
      <c r="J28" s="72">
        <v>3.03446575251616</v>
      </c>
      <c r="K28" s="71">
        <v>28131.654600000002</v>
      </c>
      <c r="L28" s="72">
        <v>3.72507199121379</v>
      </c>
      <c r="M28" s="72">
        <v>-0.27571864187469403</v>
      </c>
      <c r="N28" s="71">
        <v>21988544.8609</v>
      </c>
      <c r="O28" s="71">
        <v>140711883.3565</v>
      </c>
      <c r="P28" s="71">
        <v>38583</v>
      </c>
      <c r="Q28" s="71">
        <v>38247</v>
      </c>
      <c r="R28" s="72">
        <v>0.87850027453133495</v>
      </c>
      <c r="S28" s="71">
        <v>17.403009229453399</v>
      </c>
      <c r="T28" s="71">
        <v>17.879329740894701</v>
      </c>
      <c r="U28" s="73">
        <v>-2.7370008552037501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581179.36910000001</v>
      </c>
      <c r="E29" s="71">
        <v>552399.6777</v>
      </c>
      <c r="F29" s="72">
        <v>105.20993993331599</v>
      </c>
      <c r="G29" s="71">
        <v>590581.46629999997</v>
      </c>
      <c r="H29" s="72">
        <v>-1.59200681641846</v>
      </c>
      <c r="I29" s="71">
        <v>95524.440600000002</v>
      </c>
      <c r="J29" s="72">
        <v>16.436309628114799</v>
      </c>
      <c r="K29" s="71">
        <v>102533.939</v>
      </c>
      <c r="L29" s="72">
        <v>17.361523320800501</v>
      </c>
      <c r="M29" s="72">
        <v>-6.8362714515435005E-2</v>
      </c>
      <c r="N29" s="71">
        <v>19069818.820900001</v>
      </c>
      <c r="O29" s="71">
        <v>107583402.2578</v>
      </c>
      <c r="P29" s="71">
        <v>97435</v>
      </c>
      <c r="Q29" s="71">
        <v>102111</v>
      </c>
      <c r="R29" s="72">
        <v>-4.5793303365944897</v>
      </c>
      <c r="S29" s="71">
        <v>5.9647905690973504</v>
      </c>
      <c r="T29" s="71">
        <v>6.0912568606712298</v>
      </c>
      <c r="U29" s="73">
        <v>-2.1202134443593899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924477.58369999996</v>
      </c>
      <c r="E30" s="71">
        <v>1112034.0404000001</v>
      </c>
      <c r="F30" s="72">
        <v>83.133928469263793</v>
      </c>
      <c r="G30" s="71">
        <v>1116712.9092000001</v>
      </c>
      <c r="H30" s="72">
        <v>-17.214390907123601</v>
      </c>
      <c r="I30" s="71">
        <v>129502.202</v>
      </c>
      <c r="J30" s="72">
        <v>14.008149497979</v>
      </c>
      <c r="K30" s="71">
        <v>116551.7037</v>
      </c>
      <c r="L30" s="72">
        <v>10.437033792642</v>
      </c>
      <c r="M30" s="72">
        <v>0.111113762295008</v>
      </c>
      <c r="N30" s="71">
        <v>34944828.454300001</v>
      </c>
      <c r="O30" s="71">
        <v>189514338.50130001</v>
      </c>
      <c r="P30" s="71">
        <v>57029</v>
      </c>
      <c r="Q30" s="71">
        <v>59668</v>
      </c>
      <c r="R30" s="72">
        <v>-4.4228061942749903</v>
      </c>
      <c r="S30" s="71">
        <v>16.2106574497186</v>
      </c>
      <c r="T30" s="71">
        <v>16.599636200308399</v>
      </c>
      <c r="U30" s="73">
        <v>-2.3995248298616101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614884.23210000002</v>
      </c>
      <c r="E31" s="71">
        <v>779054.47010000004</v>
      </c>
      <c r="F31" s="72">
        <v>78.926988509683198</v>
      </c>
      <c r="G31" s="71">
        <v>1114818.7038</v>
      </c>
      <c r="H31" s="72">
        <v>-44.844463946999703</v>
      </c>
      <c r="I31" s="71">
        <v>33210.900999999998</v>
      </c>
      <c r="J31" s="72">
        <v>5.4011632216645999</v>
      </c>
      <c r="K31" s="71">
        <v>523.75530000000003</v>
      </c>
      <c r="L31" s="72">
        <v>4.6981208533254E-2</v>
      </c>
      <c r="M31" s="72">
        <v>62.409193186207403</v>
      </c>
      <c r="N31" s="71">
        <v>33814150.435699999</v>
      </c>
      <c r="O31" s="71">
        <v>190228657.45910001</v>
      </c>
      <c r="P31" s="71">
        <v>24880</v>
      </c>
      <c r="Q31" s="71">
        <v>26306</v>
      </c>
      <c r="R31" s="72">
        <v>-5.4208165437542801</v>
      </c>
      <c r="S31" s="71">
        <v>24.713996467041799</v>
      </c>
      <c r="T31" s="71">
        <v>28.4148313046453</v>
      </c>
      <c r="U31" s="73">
        <v>-14.974651479532699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97713.664999999994</v>
      </c>
      <c r="E32" s="71">
        <v>168614.60190000001</v>
      </c>
      <c r="F32" s="72">
        <v>57.950891499866003</v>
      </c>
      <c r="G32" s="71">
        <v>146119.21859999999</v>
      </c>
      <c r="H32" s="72">
        <v>-33.127438035724602</v>
      </c>
      <c r="I32" s="71">
        <v>29670.334900000002</v>
      </c>
      <c r="J32" s="72">
        <v>30.364570707689701</v>
      </c>
      <c r="K32" s="71">
        <v>45493.189599999998</v>
      </c>
      <c r="L32" s="72">
        <v>31.134295704480301</v>
      </c>
      <c r="M32" s="72">
        <v>-0.34780710781378099</v>
      </c>
      <c r="N32" s="71">
        <v>2957298.0318</v>
      </c>
      <c r="O32" s="71">
        <v>19582488.230099998</v>
      </c>
      <c r="P32" s="71">
        <v>20389</v>
      </c>
      <c r="Q32" s="71">
        <v>20773</v>
      </c>
      <c r="R32" s="72">
        <v>-1.84855341067732</v>
      </c>
      <c r="S32" s="71">
        <v>4.7924697140615002</v>
      </c>
      <c r="T32" s="71">
        <v>4.8978817070235401</v>
      </c>
      <c r="U32" s="73">
        <v>-2.19953383644238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38.618099999999998</v>
      </c>
      <c r="O33" s="71">
        <v>176.99430000000001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114714.1188</v>
      </c>
      <c r="E35" s="71">
        <v>111101.72259999999</v>
      </c>
      <c r="F35" s="72">
        <v>103.25143131489099</v>
      </c>
      <c r="G35" s="71">
        <v>103030.9405</v>
      </c>
      <c r="H35" s="72">
        <v>11.3394852490937</v>
      </c>
      <c r="I35" s="71">
        <v>15330.956</v>
      </c>
      <c r="J35" s="72">
        <v>13.364489184395</v>
      </c>
      <c r="K35" s="71">
        <v>14376.6927</v>
      </c>
      <c r="L35" s="72">
        <v>13.9537624622576</v>
      </c>
      <c r="M35" s="72">
        <v>6.637571797024E-2</v>
      </c>
      <c r="N35" s="71">
        <v>3728118.2699000002</v>
      </c>
      <c r="O35" s="71">
        <v>30023453.058499999</v>
      </c>
      <c r="P35" s="71">
        <v>8651</v>
      </c>
      <c r="Q35" s="71">
        <v>8864</v>
      </c>
      <c r="R35" s="72">
        <v>-2.40297833935018</v>
      </c>
      <c r="S35" s="71">
        <v>13.2602148653335</v>
      </c>
      <c r="T35" s="71">
        <v>13.449262804602901</v>
      </c>
      <c r="U35" s="73">
        <v>-1.42567779775299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25800.9</v>
      </c>
      <c r="E36" s="74"/>
      <c r="F36" s="74"/>
      <c r="G36" s="74"/>
      <c r="H36" s="74"/>
      <c r="I36" s="71">
        <v>1147.54</v>
      </c>
      <c r="J36" s="72">
        <v>4.4476743059350596</v>
      </c>
      <c r="K36" s="74"/>
      <c r="L36" s="74"/>
      <c r="M36" s="74"/>
      <c r="N36" s="71">
        <v>2504270.4700000002</v>
      </c>
      <c r="O36" s="71">
        <v>6370456.3600000003</v>
      </c>
      <c r="P36" s="71">
        <v>48</v>
      </c>
      <c r="Q36" s="71">
        <v>61</v>
      </c>
      <c r="R36" s="72">
        <v>-21.311475409836099</v>
      </c>
      <c r="S36" s="71">
        <v>537.51874999999995</v>
      </c>
      <c r="T36" s="71">
        <v>1101.9347540983599</v>
      </c>
      <c r="U36" s="73">
        <v>-105.003965740425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150426.51</v>
      </c>
      <c r="E37" s="71">
        <v>131392.68350000001</v>
      </c>
      <c r="F37" s="72">
        <v>114.486214904044</v>
      </c>
      <c r="G37" s="71">
        <v>221758.16</v>
      </c>
      <c r="H37" s="72">
        <v>-32.166414981076699</v>
      </c>
      <c r="I37" s="71">
        <v>-15931.69</v>
      </c>
      <c r="J37" s="72">
        <v>-10.591012182626599</v>
      </c>
      <c r="K37" s="71">
        <v>-21329.25</v>
      </c>
      <c r="L37" s="72">
        <v>-9.6182480951321008</v>
      </c>
      <c r="M37" s="72">
        <v>-0.25305906208610202</v>
      </c>
      <c r="N37" s="71">
        <v>11754717.560000001</v>
      </c>
      <c r="O37" s="71">
        <v>80886180.060000002</v>
      </c>
      <c r="P37" s="71">
        <v>72</v>
      </c>
      <c r="Q37" s="71">
        <v>64</v>
      </c>
      <c r="R37" s="72">
        <v>12.5</v>
      </c>
      <c r="S37" s="71">
        <v>2089.2570833333298</v>
      </c>
      <c r="T37" s="71">
        <v>2336.6057812499998</v>
      </c>
      <c r="U37" s="73">
        <v>-11.839074276203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118640.18</v>
      </c>
      <c r="E38" s="71">
        <v>106131.0135</v>
      </c>
      <c r="F38" s="72">
        <v>111.78653259539399</v>
      </c>
      <c r="G38" s="71">
        <v>197440.19</v>
      </c>
      <c r="H38" s="72">
        <v>-39.910825653075001</v>
      </c>
      <c r="I38" s="71">
        <v>-12245.31</v>
      </c>
      <c r="J38" s="72">
        <v>-10.3213852170487</v>
      </c>
      <c r="K38" s="71">
        <v>-4063.22</v>
      </c>
      <c r="L38" s="72">
        <v>-2.05794980241865</v>
      </c>
      <c r="M38" s="72">
        <v>2.01369603417979</v>
      </c>
      <c r="N38" s="71">
        <v>16905691.27</v>
      </c>
      <c r="O38" s="71">
        <v>63699774.469999999</v>
      </c>
      <c r="P38" s="71">
        <v>54</v>
      </c>
      <c r="Q38" s="71">
        <v>55</v>
      </c>
      <c r="R38" s="72">
        <v>-1.8181818181818199</v>
      </c>
      <c r="S38" s="71">
        <v>2197.0403703703701</v>
      </c>
      <c r="T38" s="71">
        <v>2421.71</v>
      </c>
      <c r="U38" s="73">
        <v>-10.226012806116801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155589.84</v>
      </c>
      <c r="E39" s="71">
        <v>83900.9329</v>
      </c>
      <c r="F39" s="72">
        <v>185.444707969391</v>
      </c>
      <c r="G39" s="71">
        <v>156180.45000000001</v>
      </c>
      <c r="H39" s="72">
        <v>-0.37815872601213402</v>
      </c>
      <c r="I39" s="71">
        <v>-21471.42</v>
      </c>
      <c r="J39" s="72">
        <v>-13.800014191158001</v>
      </c>
      <c r="K39" s="71">
        <v>-24485.54</v>
      </c>
      <c r="L39" s="72">
        <v>-15.677724068537399</v>
      </c>
      <c r="M39" s="72">
        <v>-0.12309795904031499</v>
      </c>
      <c r="N39" s="71">
        <v>9737807.3000000007</v>
      </c>
      <c r="O39" s="71">
        <v>49269264.670000002</v>
      </c>
      <c r="P39" s="71">
        <v>93</v>
      </c>
      <c r="Q39" s="71">
        <v>83</v>
      </c>
      <c r="R39" s="72">
        <v>12.048192771084301</v>
      </c>
      <c r="S39" s="71">
        <v>1673.00903225806</v>
      </c>
      <c r="T39" s="71">
        <v>1511.66855421687</v>
      </c>
      <c r="U39" s="73">
        <v>9.6437302447456403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17.11</v>
      </c>
      <c r="E40" s="74"/>
      <c r="F40" s="74"/>
      <c r="G40" s="71">
        <v>0.01</v>
      </c>
      <c r="H40" s="72">
        <v>171000</v>
      </c>
      <c r="I40" s="71">
        <v>17.11</v>
      </c>
      <c r="J40" s="72">
        <v>100</v>
      </c>
      <c r="K40" s="71">
        <v>0</v>
      </c>
      <c r="L40" s="72">
        <v>0</v>
      </c>
      <c r="M40" s="74"/>
      <c r="N40" s="71">
        <v>386.93</v>
      </c>
      <c r="O40" s="71">
        <v>2984.17</v>
      </c>
      <c r="P40" s="71">
        <v>28</v>
      </c>
      <c r="Q40" s="71">
        <v>8</v>
      </c>
      <c r="R40" s="72">
        <v>250</v>
      </c>
      <c r="S40" s="71">
        <v>0.61107142857142904</v>
      </c>
      <c r="T40" s="71">
        <v>4.7662500000000003</v>
      </c>
      <c r="U40" s="73">
        <v>-679.98246639392198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73981.196200000006</v>
      </c>
      <c r="E41" s="71">
        <v>94504.264800000004</v>
      </c>
      <c r="F41" s="72">
        <v>78.283447161423794</v>
      </c>
      <c r="G41" s="71">
        <v>171911.9669</v>
      </c>
      <c r="H41" s="72">
        <v>-56.9656507722733</v>
      </c>
      <c r="I41" s="71">
        <v>3852.2640000000001</v>
      </c>
      <c r="J41" s="72">
        <v>5.2070853106860202</v>
      </c>
      <c r="K41" s="71">
        <v>8609.0239000000001</v>
      </c>
      <c r="L41" s="72">
        <v>5.0078095523203503</v>
      </c>
      <c r="M41" s="72">
        <v>-0.55253184974895897</v>
      </c>
      <c r="N41" s="71">
        <v>3745624.7946000001</v>
      </c>
      <c r="O41" s="71">
        <v>34310833.554700002</v>
      </c>
      <c r="P41" s="71">
        <v>168</v>
      </c>
      <c r="Q41" s="71">
        <v>185</v>
      </c>
      <c r="R41" s="72">
        <v>-9.1891891891891806</v>
      </c>
      <c r="S41" s="71">
        <v>440.36426309523802</v>
      </c>
      <c r="T41" s="71">
        <v>392.99838054054101</v>
      </c>
      <c r="U41" s="73">
        <v>10.7560686740953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347107.87190000003</v>
      </c>
      <c r="E42" s="71">
        <v>293620.54609999998</v>
      </c>
      <c r="F42" s="72">
        <v>118.21647923159399</v>
      </c>
      <c r="G42" s="71">
        <v>353092.22700000001</v>
      </c>
      <c r="H42" s="72">
        <v>-1.69484192581787</v>
      </c>
      <c r="I42" s="71">
        <v>18033.8665</v>
      </c>
      <c r="J42" s="72">
        <v>5.1954645687768997</v>
      </c>
      <c r="K42" s="71">
        <v>23854.768199999999</v>
      </c>
      <c r="L42" s="72">
        <v>6.7559595980570801</v>
      </c>
      <c r="M42" s="72">
        <v>-0.24401417994076299</v>
      </c>
      <c r="N42" s="71">
        <v>11295490.9474</v>
      </c>
      <c r="O42" s="71">
        <v>82189653.533700004</v>
      </c>
      <c r="P42" s="71">
        <v>1699</v>
      </c>
      <c r="Q42" s="71">
        <v>1587</v>
      </c>
      <c r="R42" s="72">
        <v>7.05734089477001</v>
      </c>
      <c r="S42" s="71">
        <v>204.30127834020001</v>
      </c>
      <c r="T42" s="71">
        <v>214.74189911783199</v>
      </c>
      <c r="U42" s="73">
        <v>-5.11040403782824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67422.23</v>
      </c>
      <c r="E43" s="71">
        <v>56555.173999999999</v>
      </c>
      <c r="F43" s="72">
        <v>119.214963426688</v>
      </c>
      <c r="G43" s="71">
        <v>101304.28</v>
      </c>
      <c r="H43" s="72">
        <v>-33.445822822095998</v>
      </c>
      <c r="I43" s="71">
        <v>-1549.18</v>
      </c>
      <c r="J43" s="72">
        <v>-2.2977288054696499</v>
      </c>
      <c r="K43" s="71">
        <v>-9624.74</v>
      </c>
      <c r="L43" s="72">
        <v>-9.5008226700786995</v>
      </c>
      <c r="M43" s="72">
        <v>-0.83904188580678496</v>
      </c>
      <c r="N43" s="71">
        <v>5491144.1500000004</v>
      </c>
      <c r="O43" s="71">
        <v>36963008.479999997</v>
      </c>
      <c r="P43" s="71">
        <v>45</v>
      </c>
      <c r="Q43" s="71">
        <v>54</v>
      </c>
      <c r="R43" s="72">
        <v>-16.6666666666667</v>
      </c>
      <c r="S43" s="71">
        <v>1498.27177777778</v>
      </c>
      <c r="T43" s="71">
        <v>1456.5844444444399</v>
      </c>
      <c r="U43" s="73">
        <v>2.7823612479148201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40251.31</v>
      </c>
      <c r="E44" s="71">
        <v>11754.5</v>
      </c>
      <c r="F44" s="72">
        <v>342.43319579735402</v>
      </c>
      <c r="G44" s="71">
        <v>57400.05</v>
      </c>
      <c r="H44" s="72">
        <v>-29.875827634296499</v>
      </c>
      <c r="I44" s="71">
        <v>5269.42</v>
      </c>
      <c r="J44" s="72">
        <v>13.0913006309608</v>
      </c>
      <c r="K44" s="71">
        <v>5978.05</v>
      </c>
      <c r="L44" s="72">
        <v>10.4147121823065</v>
      </c>
      <c r="M44" s="72">
        <v>-0.118538653908883</v>
      </c>
      <c r="N44" s="71">
        <v>2585158.13</v>
      </c>
      <c r="O44" s="71">
        <v>13435968.52</v>
      </c>
      <c r="P44" s="71">
        <v>39</v>
      </c>
      <c r="Q44" s="71">
        <v>23</v>
      </c>
      <c r="R44" s="72">
        <v>69.565217391304301</v>
      </c>
      <c r="S44" s="71">
        <v>1032.08487179487</v>
      </c>
      <c r="T44" s="71">
        <v>1427.09</v>
      </c>
      <c r="U44" s="73">
        <v>-38.272543179339998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39225.641199999998</v>
      </c>
      <c r="E45" s="77"/>
      <c r="F45" s="77"/>
      <c r="G45" s="76">
        <v>110167.0818</v>
      </c>
      <c r="H45" s="78">
        <v>-64.3944084211914</v>
      </c>
      <c r="I45" s="76">
        <v>6888.6409999999996</v>
      </c>
      <c r="J45" s="78">
        <v>17.561576533260101</v>
      </c>
      <c r="K45" s="76">
        <v>13166.1217</v>
      </c>
      <c r="L45" s="78">
        <v>11.951048793233999</v>
      </c>
      <c r="M45" s="78">
        <v>-0.47679042037109498</v>
      </c>
      <c r="N45" s="76">
        <v>372618.59899999999</v>
      </c>
      <c r="O45" s="76">
        <v>3697973.1521999999</v>
      </c>
      <c r="P45" s="76">
        <v>18</v>
      </c>
      <c r="Q45" s="76">
        <v>10</v>
      </c>
      <c r="R45" s="78">
        <v>80</v>
      </c>
      <c r="S45" s="76">
        <v>2179.2022888888901</v>
      </c>
      <c r="T45" s="76">
        <v>655.97231999999997</v>
      </c>
      <c r="U45" s="79">
        <v>69.898511792842299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50847</v>
      </c>
      <c r="D2" s="32">
        <v>420350.20987264998</v>
      </c>
      <c r="E2" s="32">
        <v>307743.29880341899</v>
      </c>
      <c r="F2" s="32">
        <v>112606.91106923101</v>
      </c>
      <c r="G2" s="32">
        <v>307743.29880341899</v>
      </c>
      <c r="H2" s="32">
        <v>0.267888318893302</v>
      </c>
    </row>
    <row r="3" spans="1:8" ht="14.25" x14ac:dyDescent="0.2">
      <c r="A3" s="32">
        <v>2</v>
      </c>
      <c r="B3" s="33">
        <v>13</v>
      </c>
      <c r="C3" s="32">
        <v>7392</v>
      </c>
      <c r="D3" s="32">
        <v>54665.882314068498</v>
      </c>
      <c r="E3" s="32">
        <v>41964.462964352198</v>
      </c>
      <c r="F3" s="32">
        <v>12701.4193497164</v>
      </c>
      <c r="G3" s="32">
        <v>41964.462964352198</v>
      </c>
      <c r="H3" s="32">
        <v>0.23234637057065499</v>
      </c>
    </row>
    <row r="4" spans="1:8" ht="14.25" x14ac:dyDescent="0.2">
      <c r="A4" s="32">
        <v>3</v>
      </c>
      <c r="B4" s="33">
        <v>14</v>
      </c>
      <c r="C4" s="32">
        <v>87918</v>
      </c>
      <c r="D4" s="32">
        <v>96773.135205982893</v>
      </c>
      <c r="E4" s="32">
        <v>67695.592182905995</v>
      </c>
      <c r="F4" s="32">
        <v>29077.543023076902</v>
      </c>
      <c r="G4" s="32">
        <v>67695.592182905995</v>
      </c>
      <c r="H4" s="32">
        <v>0.30047123058672198</v>
      </c>
    </row>
    <row r="5" spans="1:8" ht="14.25" x14ac:dyDescent="0.2">
      <c r="A5" s="32">
        <v>4</v>
      </c>
      <c r="B5" s="33">
        <v>15</v>
      </c>
      <c r="C5" s="32">
        <v>2919</v>
      </c>
      <c r="D5" s="32">
        <v>55262.308886324798</v>
      </c>
      <c r="E5" s="32">
        <v>41766.768851282097</v>
      </c>
      <c r="F5" s="32">
        <v>13495.540035042701</v>
      </c>
      <c r="G5" s="32">
        <v>41766.768851282097</v>
      </c>
      <c r="H5" s="32">
        <v>0.24420876193941199</v>
      </c>
    </row>
    <row r="6" spans="1:8" ht="14.25" x14ac:dyDescent="0.2">
      <c r="A6" s="32">
        <v>5</v>
      </c>
      <c r="B6" s="33">
        <v>16</v>
      </c>
      <c r="C6" s="32">
        <v>2250</v>
      </c>
      <c r="D6" s="32">
        <v>152108.25091880301</v>
      </c>
      <c r="E6" s="32">
        <v>130012.462531624</v>
      </c>
      <c r="F6" s="32">
        <v>22095.788387179498</v>
      </c>
      <c r="G6" s="32">
        <v>130012.462531624</v>
      </c>
      <c r="H6" s="32">
        <v>0.14526357547148699</v>
      </c>
    </row>
    <row r="7" spans="1:8" ht="14.25" x14ac:dyDescent="0.2">
      <c r="A7" s="32">
        <v>6</v>
      </c>
      <c r="B7" s="33">
        <v>17</v>
      </c>
      <c r="C7" s="32">
        <v>15498</v>
      </c>
      <c r="D7" s="32">
        <v>206859.63452564101</v>
      </c>
      <c r="E7" s="32">
        <v>142120.14825213701</v>
      </c>
      <c r="F7" s="32">
        <v>64739.486273504299</v>
      </c>
      <c r="G7" s="32">
        <v>142120.14825213701</v>
      </c>
      <c r="H7" s="32">
        <v>0.31296336001927699</v>
      </c>
    </row>
    <row r="8" spans="1:8" ht="14.25" x14ac:dyDescent="0.2">
      <c r="A8" s="32">
        <v>7</v>
      </c>
      <c r="B8" s="33">
        <v>18</v>
      </c>
      <c r="C8" s="32">
        <v>47053</v>
      </c>
      <c r="D8" s="32">
        <v>131963.415815385</v>
      </c>
      <c r="E8" s="32">
        <v>103115.576546154</v>
      </c>
      <c r="F8" s="32">
        <v>28847.839269230801</v>
      </c>
      <c r="G8" s="32">
        <v>103115.576546154</v>
      </c>
      <c r="H8" s="32">
        <v>0.218604823852003</v>
      </c>
    </row>
    <row r="9" spans="1:8" ht="14.25" x14ac:dyDescent="0.2">
      <c r="A9" s="32">
        <v>8</v>
      </c>
      <c r="B9" s="33">
        <v>19</v>
      </c>
      <c r="C9" s="32">
        <v>13822</v>
      </c>
      <c r="D9" s="32">
        <v>87221.933093162399</v>
      </c>
      <c r="E9" s="32">
        <v>65442.5392222222</v>
      </c>
      <c r="F9" s="32">
        <v>21779.393870940199</v>
      </c>
      <c r="G9" s="32">
        <v>65442.5392222222</v>
      </c>
      <c r="H9" s="32">
        <v>0.24970088484140199</v>
      </c>
    </row>
    <row r="10" spans="1:8" ht="14.25" x14ac:dyDescent="0.2">
      <c r="A10" s="32">
        <v>9</v>
      </c>
      <c r="B10" s="33">
        <v>21</v>
      </c>
      <c r="C10" s="32">
        <v>156613</v>
      </c>
      <c r="D10" s="32">
        <v>648790.92485470104</v>
      </c>
      <c r="E10" s="32">
        <v>618373.51917008497</v>
      </c>
      <c r="F10" s="32">
        <v>30417.405684615402</v>
      </c>
      <c r="G10" s="32">
        <v>618373.51917008497</v>
      </c>
      <c r="H10" s="35">
        <v>4.68832169491697E-2</v>
      </c>
    </row>
    <row r="11" spans="1:8" ht="14.25" x14ac:dyDescent="0.2">
      <c r="A11" s="32">
        <v>10</v>
      </c>
      <c r="B11" s="33">
        <v>22</v>
      </c>
      <c r="C11" s="32">
        <v>24154</v>
      </c>
      <c r="D11" s="32">
        <v>383293.50585470098</v>
      </c>
      <c r="E11" s="32">
        <v>354926.87769059802</v>
      </c>
      <c r="F11" s="32">
        <v>28366.6281641026</v>
      </c>
      <c r="G11" s="32">
        <v>354926.87769059802</v>
      </c>
      <c r="H11" s="32">
        <v>7.4007588781991498E-2</v>
      </c>
    </row>
    <row r="12" spans="1:8" ht="14.25" x14ac:dyDescent="0.2">
      <c r="A12" s="32">
        <v>11</v>
      </c>
      <c r="B12" s="33">
        <v>23</v>
      </c>
      <c r="C12" s="32">
        <v>147146.51300000001</v>
      </c>
      <c r="D12" s="32">
        <v>1136305.84480432</v>
      </c>
      <c r="E12" s="32">
        <v>970427.12524303002</v>
      </c>
      <c r="F12" s="32">
        <v>165878.71956128901</v>
      </c>
      <c r="G12" s="32">
        <v>970427.12524303002</v>
      </c>
      <c r="H12" s="32">
        <v>0.14598069729180599</v>
      </c>
    </row>
    <row r="13" spans="1:8" ht="14.25" x14ac:dyDescent="0.2">
      <c r="A13" s="32">
        <v>12</v>
      </c>
      <c r="B13" s="33">
        <v>24</v>
      </c>
      <c r="C13" s="32">
        <v>18178.534</v>
      </c>
      <c r="D13" s="32">
        <v>411682.12795897399</v>
      </c>
      <c r="E13" s="32">
        <v>374344.87033076899</v>
      </c>
      <c r="F13" s="32">
        <v>37337.257628205101</v>
      </c>
      <c r="G13" s="32">
        <v>374344.87033076899</v>
      </c>
      <c r="H13" s="32">
        <v>9.0694385528258606E-2</v>
      </c>
    </row>
    <row r="14" spans="1:8" ht="14.25" x14ac:dyDescent="0.2">
      <c r="A14" s="32">
        <v>13</v>
      </c>
      <c r="B14" s="33">
        <v>25</v>
      </c>
      <c r="C14" s="32">
        <v>67671</v>
      </c>
      <c r="D14" s="32">
        <v>781617.51040683803</v>
      </c>
      <c r="E14" s="32">
        <v>711385.289081197</v>
      </c>
      <c r="F14" s="32">
        <v>70232.221325641003</v>
      </c>
      <c r="G14" s="32">
        <v>711385.289081197</v>
      </c>
      <c r="H14" s="32">
        <v>8.9854974319964601E-2</v>
      </c>
    </row>
    <row r="15" spans="1:8" ht="14.25" x14ac:dyDescent="0.2">
      <c r="A15" s="32">
        <v>14</v>
      </c>
      <c r="B15" s="33">
        <v>26</v>
      </c>
      <c r="C15" s="32">
        <v>47448</v>
      </c>
      <c r="D15" s="32">
        <v>248258.04138888899</v>
      </c>
      <c r="E15" s="32">
        <v>217339.58246666699</v>
      </c>
      <c r="F15" s="32">
        <v>30918.458922222198</v>
      </c>
      <c r="G15" s="32">
        <v>217339.58246666699</v>
      </c>
      <c r="H15" s="32">
        <v>0.124541621086059</v>
      </c>
    </row>
    <row r="16" spans="1:8" ht="14.25" x14ac:dyDescent="0.2">
      <c r="A16" s="32">
        <v>15</v>
      </c>
      <c r="B16" s="33">
        <v>27</v>
      </c>
      <c r="C16" s="32">
        <v>148139.93100000001</v>
      </c>
      <c r="D16" s="32">
        <v>1057505.76753846</v>
      </c>
      <c r="E16" s="32">
        <v>926753.90511538496</v>
      </c>
      <c r="F16" s="32">
        <v>130751.86242307699</v>
      </c>
      <c r="G16" s="32">
        <v>926753.90511538496</v>
      </c>
      <c r="H16" s="32">
        <v>0.12364174876079</v>
      </c>
    </row>
    <row r="17" spans="1:8" ht="14.25" x14ac:dyDescent="0.2">
      <c r="A17" s="32">
        <v>16</v>
      </c>
      <c r="B17" s="33">
        <v>29</v>
      </c>
      <c r="C17" s="32">
        <v>181878</v>
      </c>
      <c r="D17" s="32">
        <v>2146320.4442290599</v>
      </c>
      <c r="E17" s="32">
        <v>1934309.31701709</v>
      </c>
      <c r="F17" s="32">
        <v>212011.127211966</v>
      </c>
      <c r="G17" s="32">
        <v>1934309.31701709</v>
      </c>
      <c r="H17" s="32">
        <v>9.8778878886427599E-2</v>
      </c>
    </row>
    <row r="18" spans="1:8" ht="14.25" x14ac:dyDescent="0.2">
      <c r="A18" s="32">
        <v>17</v>
      </c>
      <c r="B18" s="33">
        <v>31</v>
      </c>
      <c r="C18" s="32">
        <v>22241.331999999999</v>
      </c>
      <c r="D18" s="32">
        <v>175359.616582452</v>
      </c>
      <c r="E18" s="32">
        <v>144414.63958747499</v>
      </c>
      <c r="F18" s="32">
        <v>30944.976994977202</v>
      </c>
      <c r="G18" s="32">
        <v>144414.63958747499</v>
      </c>
      <c r="H18" s="32">
        <v>0.17646581121730001</v>
      </c>
    </row>
    <row r="19" spans="1:8" ht="14.25" x14ac:dyDescent="0.2">
      <c r="A19" s="32">
        <v>18</v>
      </c>
      <c r="B19" s="33">
        <v>32</v>
      </c>
      <c r="C19" s="32">
        <v>13212.697</v>
      </c>
      <c r="D19" s="32">
        <v>166804.95730236001</v>
      </c>
      <c r="E19" s="32">
        <v>151928.27516114101</v>
      </c>
      <c r="F19" s="32">
        <v>14876.6821412189</v>
      </c>
      <c r="G19" s="32">
        <v>151928.27516114101</v>
      </c>
      <c r="H19" s="32">
        <v>8.9186091239797996E-2</v>
      </c>
    </row>
    <row r="20" spans="1:8" ht="14.25" x14ac:dyDescent="0.2">
      <c r="A20" s="32">
        <v>19</v>
      </c>
      <c r="B20" s="33">
        <v>33</v>
      </c>
      <c r="C20" s="32">
        <v>34416.601999999999</v>
      </c>
      <c r="D20" s="32">
        <v>458281.17906933703</v>
      </c>
      <c r="E20" s="32">
        <v>359499.65257389197</v>
      </c>
      <c r="F20" s="32">
        <v>98781.526495444603</v>
      </c>
      <c r="G20" s="32">
        <v>359499.65257389197</v>
      </c>
      <c r="H20" s="32">
        <v>0.215547857967999</v>
      </c>
    </row>
    <row r="21" spans="1:8" ht="14.25" x14ac:dyDescent="0.2">
      <c r="A21" s="32">
        <v>20</v>
      </c>
      <c r="B21" s="33">
        <v>34</v>
      </c>
      <c r="C21" s="32">
        <v>39584.792000000001</v>
      </c>
      <c r="D21" s="32">
        <v>179678.842739271</v>
      </c>
      <c r="E21" s="32">
        <v>134540.93255985901</v>
      </c>
      <c r="F21" s="32">
        <v>45137.910179411403</v>
      </c>
      <c r="G21" s="32">
        <v>134540.93255985901</v>
      </c>
      <c r="H21" s="32">
        <v>0.251214386130649</v>
      </c>
    </row>
    <row r="22" spans="1:8" ht="14.25" x14ac:dyDescent="0.2">
      <c r="A22" s="32">
        <v>21</v>
      </c>
      <c r="B22" s="33">
        <v>35</v>
      </c>
      <c r="C22" s="32">
        <v>28635.527999999998</v>
      </c>
      <c r="D22" s="32">
        <v>671460.30449469003</v>
      </c>
      <c r="E22" s="32">
        <v>651085.06594867294</v>
      </c>
      <c r="F22" s="32">
        <v>20375.238546017699</v>
      </c>
      <c r="G22" s="32">
        <v>651085.06594867294</v>
      </c>
      <c r="H22" s="32">
        <v>3.0344665812152699E-2</v>
      </c>
    </row>
    <row r="23" spans="1:8" ht="14.25" x14ac:dyDescent="0.2">
      <c r="A23" s="32">
        <v>22</v>
      </c>
      <c r="B23" s="33">
        <v>36</v>
      </c>
      <c r="C23" s="32">
        <v>123504.664</v>
      </c>
      <c r="D23" s="32">
        <v>581179.38772920403</v>
      </c>
      <c r="E23" s="32">
        <v>485654.91392107197</v>
      </c>
      <c r="F23" s="32">
        <v>95524.473808131705</v>
      </c>
      <c r="G23" s="32">
        <v>485654.91392107197</v>
      </c>
      <c r="H23" s="32">
        <v>0.164363148151842</v>
      </c>
    </row>
    <row r="24" spans="1:8" ht="14.25" x14ac:dyDescent="0.2">
      <c r="A24" s="32">
        <v>23</v>
      </c>
      <c r="B24" s="33">
        <v>37</v>
      </c>
      <c r="C24" s="32">
        <v>95839.055999999997</v>
      </c>
      <c r="D24" s="32">
        <v>924477.59913893801</v>
      </c>
      <c r="E24" s="32">
        <v>794975.39075775398</v>
      </c>
      <c r="F24" s="32">
        <v>129502.208381184</v>
      </c>
      <c r="G24" s="32">
        <v>794975.39075775398</v>
      </c>
      <c r="H24" s="32">
        <v>0.14008149954287999</v>
      </c>
    </row>
    <row r="25" spans="1:8" ht="14.25" x14ac:dyDescent="0.2">
      <c r="A25" s="32">
        <v>24</v>
      </c>
      <c r="B25" s="33">
        <v>38</v>
      </c>
      <c r="C25" s="32">
        <v>132170.47700000001</v>
      </c>
      <c r="D25" s="32">
        <v>614884.16910707997</v>
      </c>
      <c r="E25" s="32">
        <v>581673.343546018</v>
      </c>
      <c r="F25" s="32">
        <v>33210.825561061902</v>
      </c>
      <c r="G25" s="32">
        <v>581673.343546018</v>
      </c>
      <c r="H25" s="32">
        <v>5.4011515061918002E-2</v>
      </c>
    </row>
    <row r="26" spans="1:8" ht="14.25" x14ac:dyDescent="0.2">
      <c r="A26" s="32">
        <v>25</v>
      </c>
      <c r="B26" s="33">
        <v>39</v>
      </c>
      <c r="C26" s="32">
        <v>63824.517</v>
      </c>
      <c r="D26" s="32">
        <v>97713.606167400299</v>
      </c>
      <c r="E26" s="32">
        <v>68043.339761459298</v>
      </c>
      <c r="F26" s="32">
        <v>29670.266405941002</v>
      </c>
      <c r="G26" s="32">
        <v>68043.339761459298</v>
      </c>
      <c r="H26" s="32">
        <v>0.30364518893213999</v>
      </c>
    </row>
    <row r="27" spans="1:8" ht="14.25" x14ac:dyDescent="0.2">
      <c r="A27" s="32">
        <v>26</v>
      </c>
      <c r="B27" s="33">
        <v>42</v>
      </c>
      <c r="C27" s="32">
        <v>6820.9059999999999</v>
      </c>
      <c r="D27" s="32">
        <v>114714.1182</v>
      </c>
      <c r="E27" s="32">
        <v>99383.160099999994</v>
      </c>
      <c r="F27" s="32">
        <v>15330.9581</v>
      </c>
      <c r="G27" s="32">
        <v>99383.160099999994</v>
      </c>
      <c r="H27" s="32">
        <v>0.13364491084934299</v>
      </c>
    </row>
    <row r="28" spans="1:8" ht="14.25" x14ac:dyDescent="0.2">
      <c r="A28" s="32">
        <v>27</v>
      </c>
      <c r="B28" s="33">
        <v>75</v>
      </c>
      <c r="C28" s="32">
        <v>172</v>
      </c>
      <c r="D28" s="32">
        <v>73981.196581196593</v>
      </c>
      <c r="E28" s="32">
        <v>70128.931623931596</v>
      </c>
      <c r="F28" s="32">
        <v>3852.2649572649598</v>
      </c>
      <c r="G28" s="32">
        <v>70128.931623931596</v>
      </c>
      <c r="H28" s="32">
        <v>5.2070865777859902E-2</v>
      </c>
    </row>
    <row r="29" spans="1:8" ht="14.25" x14ac:dyDescent="0.2">
      <c r="A29" s="32">
        <v>28</v>
      </c>
      <c r="B29" s="33">
        <v>76</v>
      </c>
      <c r="C29" s="32">
        <v>1803</v>
      </c>
      <c r="D29" s="32">
        <v>347107.86816153798</v>
      </c>
      <c r="E29" s="32">
        <v>329074.00728974398</v>
      </c>
      <c r="F29" s="32">
        <v>18033.860871794899</v>
      </c>
      <c r="G29" s="32">
        <v>329074.00728974398</v>
      </c>
      <c r="H29" s="32">
        <v>5.1954630032766097E-2</v>
      </c>
    </row>
    <row r="30" spans="1:8" ht="14.25" x14ac:dyDescent="0.2">
      <c r="A30" s="32">
        <v>29</v>
      </c>
      <c r="B30" s="33">
        <v>99</v>
      </c>
      <c r="C30" s="32">
        <v>18</v>
      </c>
      <c r="D30" s="32">
        <v>39225.641025641002</v>
      </c>
      <c r="E30" s="32">
        <v>32337</v>
      </c>
      <c r="F30" s="32">
        <v>6888.64102564103</v>
      </c>
      <c r="G30" s="32">
        <v>32337</v>
      </c>
      <c r="H30" s="32">
        <v>0.175615766766898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48</v>
      </c>
      <c r="D32" s="38">
        <v>25800.9</v>
      </c>
      <c r="E32" s="38">
        <v>24653.360000000001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62</v>
      </c>
      <c r="D33" s="38">
        <v>150426.51</v>
      </c>
      <c r="E33" s="38">
        <v>166358.20000000001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45</v>
      </c>
      <c r="D34" s="38">
        <v>118640.18</v>
      </c>
      <c r="E34" s="38">
        <v>130885.49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83</v>
      </c>
      <c r="D35" s="38">
        <v>155589.84</v>
      </c>
      <c r="E35" s="38">
        <v>177061.26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30</v>
      </c>
      <c r="D36" s="38">
        <v>17.11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43</v>
      </c>
      <c r="D37" s="38">
        <v>67422.23</v>
      </c>
      <c r="E37" s="38">
        <v>68971.41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35</v>
      </c>
      <c r="D38" s="38">
        <v>40251.31</v>
      </c>
      <c r="E38" s="38">
        <v>34981.89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2015-05-27T01:43:14Z</dcterms:modified>
</cp:coreProperties>
</file>