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<sst xmlns="http://schemas.openxmlformats.org/spreadsheetml/2006/main" count="117" uniqueCount="74">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</sst>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15698534.129100008</v>
      </c>
      <c r="F3" s="25">
        <f>RA!I7</f>
        <v>1719405.2394999999</v>
      </c>
      <c r="G3" s="16">
        <f>SUM(G4:G40)</f>
        <v>13979128.889599999</v>
      </c>
      <c r="H3" s="27">
        <f>RA!J7</f>
        <v>10.952648351496601</v>
      </c>
      <c r="I3" s="20">
        <f>SUM(I4:I40)</f>
        <v>15698538.409575449</v>
      </c>
      <c r="J3" s="21">
        <f>SUM(J4:J40)</f>
        <v>13979128.895822691</v>
      </c>
      <c r="K3" s="22">
        <f>E3-I3</f>
        <v>-4.2804754413664341</v>
      </c>
      <c r="L3" s="22">
        <f>G3-J3</f>
        <v>-6.2226913869380951E-3</v>
      </c>
    </row>
    <row r="4" spans="1:13" x14ac:dyDescent="0.15">
      <c r="A4" s="44">
        <f>RA!A8</f>
        <v>42157</v>
      </c>
      <c r="B4" s="12">
        <v>12</v>
      </c>
      <c r="C4" s="41" t="s">
        <v>6</v>
      </c>
      <c r="D4" s="41"/>
      <c r="E4" s="15">
        <f>VLOOKUP(C4,RA!B8:D36,3,0)</f>
        <v>461189.72749999998</v>
      </c>
      <c r="F4" s="25">
        <f>VLOOKUP(C4,RA!B8:I39,8,0)</f>
        <v>122845.704</v>
      </c>
      <c r="G4" s="16">
        <f t="shared" ref="G4:G40" si="0">E4-F4</f>
        <v>338344.02350000001</v>
      </c>
      <c r="H4" s="27">
        <f>RA!J8</f>
        <v>26.636695631951198</v>
      </c>
      <c r="I4" s="20">
        <f>VLOOKUP(B4,RMS!B:D,3,FALSE)</f>
        <v>461190.35958803399</v>
      </c>
      <c r="J4" s="21">
        <f>VLOOKUP(B4,RMS!B:E,4,FALSE)</f>
        <v>338344.03697264998</v>
      </c>
      <c r="K4" s="22">
        <f t="shared" ref="K4:K40" si="1">E4-I4</f>
        <v>-0.63208803400630131</v>
      </c>
      <c r="L4" s="22">
        <f t="shared" ref="L4:L40" si="2">G4-J4</f>
        <v>-1.3472649967297912E-2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64636.563800000004</v>
      </c>
      <c r="F5" s="25">
        <f>VLOOKUP(C5,RA!B9:I40,8,0)</f>
        <v>14881.952600000001</v>
      </c>
      <c r="G5" s="16">
        <f t="shared" si="0"/>
        <v>49754.611199999999</v>
      </c>
      <c r="H5" s="27">
        <f>RA!J9</f>
        <v>23.024046646489602</v>
      </c>
      <c r="I5" s="20">
        <f>VLOOKUP(B5,RMS!B:D,3,FALSE)</f>
        <v>64636.591182414297</v>
      </c>
      <c r="J5" s="21">
        <f>VLOOKUP(B5,RMS!B:E,4,FALSE)</f>
        <v>49754.620393011101</v>
      </c>
      <c r="K5" s="22">
        <f t="shared" si="1"/>
        <v>-2.7382414293242618E-2</v>
      </c>
      <c r="L5" s="22">
        <f t="shared" si="2"/>
        <v>-9.1930111011606641E-3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124241.34149999999</v>
      </c>
      <c r="F6" s="25">
        <f>VLOOKUP(C6,RA!B10:I41,8,0)</f>
        <v>33632.5743</v>
      </c>
      <c r="G6" s="16">
        <f t="shared" si="0"/>
        <v>90608.767200000002</v>
      </c>
      <c r="H6" s="27">
        <f>RA!J10</f>
        <v>27.0703566896048</v>
      </c>
      <c r="I6" s="20">
        <f>VLOOKUP(B6,RMS!B:D,3,FALSE)</f>
        <v>124243.16068205101</v>
      </c>
      <c r="J6" s="21">
        <f>VLOOKUP(B6,RMS!B:E,4,FALSE)</f>
        <v>90608.767067521403</v>
      </c>
      <c r="K6" s="22">
        <f>E6-I6</f>
        <v>-1.8191820510110119</v>
      </c>
      <c r="L6" s="22">
        <f t="shared" si="2"/>
        <v>1.3247859897091985E-4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76427.351599999995</v>
      </c>
      <c r="F7" s="25">
        <f>VLOOKUP(C7,RA!B11:I42,8,0)</f>
        <v>19171.616900000001</v>
      </c>
      <c r="G7" s="16">
        <f t="shared" si="0"/>
        <v>57255.734699999994</v>
      </c>
      <c r="H7" s="27">
        <f>RA!J11</f>
        <v>25.084758922877601</v>
      </c>
      <c r="I7" s="20">
        <f>VLOOKUP(B7,RMS!B:D,3,FALSE)</f>
        <v>76427.389146153801</v>
      </c>
      <c r="J7" s="21">
        <f>VLOOKUP(B7,RMS!B:E,4,FALSE)</f>
        <v>57255.734888034203</v>
      </c>
      <c r="K7" s="22">
        <f t="shared" si="1"/>
        <v>-3.7546153806033544E-2</v>
      </c>
      <c r="L7" s="22">
        <f t="shared" si="2"/>
        <v>-1.8803420971380547E-4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243734.3547</v>
      </c>
      <c r="F8" s="25">
        <f>VLOOKUP(C8,RA!B12:I43,8,0)</f>
        <v>42768.869200000001</v>
      </c>
      <c r="G8" s="16">
        <f t="shared" si="0"/>
        <v>200965.48550000001</v>
      </c>
      <c r="H8" s="27">
        <f>RA!J12</f>
        <v>17.547329038880001</v>
      </c>
      <c r="I8" s="20">
        <f>VLOOKUP(B8,RMS!B:D,3,FALSE)</f>
        <v>243734.36209401701</v>
      </c>
      <c r="J8" s="21">
        <f>VLOOKUP(B8,RMS!B:E,4,FALSE)</f>
        <v>200965.48885128199</v>
      </c>
      <c r="K8" s="22">
        <f t="shared" si="1"/>
        <v>-7.3940170113928616E-3</v>
      </c>
      <c r="L8" s="22">
        <f t="shared" si="2"/>
        <v>-3.3512819791212678E-3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238915.97949999999</v>
      </c>
      <c r="F9" s="25">
        <f>VLOOKUP(C9,RA!B13:I44,8,0)</f>
        <v>75277.584799999997</v>
      </c>
      <c r="G9" s="16">
        <f t="shared" si="0"/>
        <v>163638.3947</v>
      </c>
      <c r="H9" s="27">
        <f>RA!J13</f>
        <v>31.507974040723401</v>
      </c>
      <c r="I9" s="20">
        <f>VLOOKUP(B9,RMS!B:D,3,FALSE)</f>
        <v>238916.200230769</v>
      </c>
      <c r="J9" s="21">
        <f>VLOOKUP(B9,RMS!B:E,4,FALSE)</f>
        <v>163638.39340512801</v>
      </c>
      <c r="K9" s="22">
        <f t="shared" si="1"/>
        <v>-0.22073076901142485</v>
      </c>
      <c r="L9" s="22">
        <f t="shared" si="2"/>
        <v>1.2948719959240407E-3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161408.0895</v>
      </c>
      <c r="F10" s="25">
        <f>VLOOKUP(C10,RA!B14:I45,8,0)</f>
        <v>35848.761100000003</v>
      </c>
      <c r="G10" s="16">
        <f t="shared" si="0"/>
        <v>125559.3284</v>
      </c>
      <c r="H10" s="27">
        <f>RA!J14</f>
        <v>22.210015130623301</v>
      </c>
      <c r="I10" s="20">
        <f>VLOOKUP(B10,RMS!B:D,3,FALSE)</f>
        <v>161408.08171794901</v>
      </c>
      <c r="J10" s="21">
        <f>VLOOKUP(B10,RMS!B:E,4,FALSE)</f>
        <v>125559.327623932</v>
      </c>
      <c r="K10" s="22">
        <f t="shared" si="1"/>
        <v>7.7820509904995561E-3</v>
      </c>
      <c r="L10" s="22">
        <f t="shared" si="2"/>
        <v>7.760680018691346E-4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106922.3269</v>
      </c>
      <c r="F11" s="25">
        <f>VLOOKUP(C11,RA!B15:I46,8,0)</f>
        <v>24907.508300000001</v>
      </c>
      <c r="G11" s="16">
        <f t="shared" si="0"/>
        <v>82014.818599999999</v>
      </c>
      <c r="H11" s="27">
        <f>RA!J15</f>
        <v>23.2949553401461</v>
      </c>
      <c r="I11" s="20">
        <f>VLOOKUP(B11,RMS!B:D,3,FALSE)</f>
        <v>106922.46734359</v>
      </c>
      <c r="J11" s="21">
        <f>VLOOKUP(B11,RMS!B:E,4,FALSE)</f>
        <v>82014.818618803401</v>
      </c>
      <c r="K11" s="22">
        <f t="shared" si="1"/>
        <v>-0.14044359000399709</v>
      </c>
      <c r="L11" s="22">
        <f t="shared" si="2"/>
        <v>-1.8803402781486511E-5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721624.08770000003</v>
      </c>
      <c r="F12" s="25">
        <f>VLOOKUP(C12,RA!B16:I47,8,0)</f>
        <v>46781.0861</v>
      </c>
      <c r="G12" s="16">
        <f t="shared" si="0"/>
        <v>674843.00160000008</v>
      </c>
      <c r="H12" s="27">
        <f>RA!J16</f>
        <v>6.4827500768583404</v>
      </c>
      <c r="I12" s="20">
        <f>VLOOKUP(B12,RMS!B:D,3,FALSE)</f>
        <v>721623.65079487197</v>
      </c>
      <c r="J12" s="21">
        <f>VLOOKUP(B12,RMS!B:E,4,FALSE)</f>
        <v>674843.00168205099</v>
      </c>
      <c r="K12" s="22">
        <f t="shared" si="1"/>
        <v>0.43690512806642801</v>
      </c>
      <c r="L12" s="22">
        <f t="shared" si="2"/>
        <v>-8.205091580748558E-5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1006789.5317000001</v>
      </c>
      <c r="F13" s="25">
        <f>VLOOKUP(C13,RA!B17:I48,8,0)</f>
        <v>72383.666700000002</v>
      </c>
      <c r="G13" s="16">
        <f t="shared" si="0"/>
        <v>934405.86499999999</v>
      </c>
      <c r="H13" s="27">
        <f>RA!J17</f>
        <v>7.1895529721865099</v>
      </c>
      <c r="I13" s="20">
        <f>VLOOKUP(B13,RMS!B:D,3,FALSE)</f>
        <v>1006789.38027778</v>
      </c>
      <c r="J13" s="21">
        <f>VLOOKUP(B13,RMS!B:E,4,FALSE)</f>
        <v>934405.86582991504</v>
      </c>
      <c r="K13" s="22">
        <f t="shared" si="1"/>
        <v>0.15142222004942596</v>
      </c>
      <c r="L13" s="22">
        <f t="shared" si="2"/>
        <v>-8.2991505041718483E-4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1176592.4875</v>
      </c>
      <c r="F14" s="25">
        <f>VLOOKUP(C14,RA!B18:I49,8,0)</f>
        <v>193673.83869999999</v>
      </c>
      <c r="G14" s="16">
        <f t="shared" si="0"/>
        <v>982918.64880000008</v>
      </c>
      <c r="H14" s="27">
        <f>RA!J18</f>
        <v>16.460570737750899</v>
      </c>
      <c r="I14" s="20">
        <f>VLOOKUP(B14,RMS!B:D,3,FALSE)</f>
        <v>1176592.49978282</v>
      </c>
      <c r="J14" s="21">
        <f>VLOOKUP(B14,RMS!B:E,4,FALSE)</f>
        <v>982918.63661308505</v>
      </c>
      <c r="K14" s="22">
        <f t="shared" si="1"/>
        <v>-1.2282819952815771E-2</v>
      </c>
      <c r="L14" s="22">
        <f t="shared" si="2"/>
        <v>1.2186915031634271E-2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420164.21409999998</v>
      </c>
      <c r="F15" s="25">
        <f>VLOOKUP(C15,RA!B19:I50,8,0)</f>
        <v>40352.631200000003</v>
      </c>
      <c r="G15" s="16">
        <f t="shared" si="0"/>
        <v>379811.58289999998</v>
      </c>
      <c r="H15" s="27">
        <f>RA!J19</f>
        <v>9.6040142986560895</v>
      </c>
      <c r="I15" s="20">
        <f>VLOOKUP(B15,RMS!B:D,3,FALSE)</f>
        <v>420164.15256752103</v>
      </c>
      <c r="J15" s="21">
        <f>VLOOKUP(B15,RMS!B:E,4,FALSE)</f>
        <v>379811.58338888898</v>
      </c>
      <c r="K15" s="22">
        <f t="shared" si="1"/>
        <v>6.153247895417735E-2</v>
      </c>
      <c r="L15" s="22">
        <f t="shared" si="2"/>
        <v>-4.8888899618759751E-4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831658.30969999998</v>
      </c>
      <c r="F16" s="25">
        <f>VLOOKUP(C16,RA!B20:I51,8,0)</f>
        <v>62958.257100000003</v>
      </c>
      <c r="G16" s="16">
        <f t="shared" si="0"/>
        <v>768700.05259999994</v>
      </c>
      <c r="H16" s="27">
        <f>RA!J20</f>
        <v>7.5702071831291597</v>
      </c>
      <c r="I16" s="20">
        <f>VLOOKUP(B16,RMS!B:D,3,FALSE)</f>
        <v>831658.41810000001</v>
      </c>
      <c r="J16" s="21">
        <f>VLOOKUP(B16,RMS!B:E,4,FALSE)</f>
        <v>768700.05260000005</v>
      </c>
      <c r="K16" s="22">
        <f t="shared" si="1"/>
        <v>-0.10840000002644956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261752.63959999999</v>
      </c>
      <c r="F17" s="25">
        <f>VLOOKUP(C17,RA!B21:I52,8,0)</f>
        <v>29737.1836</v>
      </c>
      <c r="G17" s="16">
        <f t="shared" si="0"/>
        <v>232015.45600000001</v>
      </c>
      <c r="H17" s="27">
        <f>RA!J21</f>
        <v>11.3607960727514</v>
      </c>
      <c r="I17" s="20">
        <f>VLOOKUP(B17,RMS!B:D,3,FALSE)</f>
        <v>261752.53797610599</v>
      </c>
      <c r="J17" s="21">
        <f>VLOOKUP(B17,RMS!B:E,4,FALSE)</f>
        <v>232015.45600708001</v>
      </c>
      <c r="K17" s="22">
        <f t="shared" si="1"/>
        <v>0.10162389400647953</v>
      </c>
      <c r="L17" s="22">
        <f t="shared" si="2"/>
        <v>-7.0800015237182379E-6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1098932.7098000001</v>
      </c>
      <c r="F18" s="25">
        <f>VLOOKUP(C18,RA!B22:I53,8,0)</f>
        <v>159487.07209999999</v>
      </c>
      <c r="G18" s="16">
        <f t="shared" si="0"/>
        <v>939445.63770000008</v>
      </c>
      <c r="H18" s="27">
        <f>RA!J22</f>
        <v>14.512906084033601</v>
      </c>
      <c r="I18" s="20">
        <f>VLOOKUP(B18,RMS!B:D,3,FALSE)</f>
        <v>1098933.4565649601</v>
      </c>
      <c r="J18" s="21">
        <f>VLOOKUP(B18,RMS!B:E,4,FALSE)</f>
        <v>939445.63729487197</v>
      </c>
      <c r="K18" s="22">
        <f t="shared" si="1"/>
        <v>-0.74676496000029147</v>
      </c>
      <c r="L18" s="22">
        <f t="shared" si="2"/>
        <v>4.05128113925457E-4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2783541.7735000001</v>
      </c>
      <c r="F19" s="25">
        <f>VLOOKUP(C19,RA!B23:I54,8,0)</f>
        <v>302272.39669999998</v>
      </c>
      <c r="G19" s="16">
        <f t="shared" si="0"/>
        <v>2481269.3768000002</v>
      </c>
      <c r="H19" s="27">
        <f>RA!J23</f>
        <v>10.8592728723423</v>
      </c>
      <c r="I19" s="20">
        <f>VLOOKUP(B19,RMS!B:D,3,FALSE)</f>
        <v>2783543.1803358998</v>
      </c>
      <c r="J19" s="21">
        <f>VLOOKUP(B19,RMS!B:E,4,FALSE)</f>
        <v>2481269.4109470099</v>
      </c>
      <c r="K19" s="22">
        <f t="shared" si="1"/>
        <v>-1.4068358996883035</v>
      </c>
      <c r="L19" s="22">
        <f t="shared" si="2"/>
        <v>-3.4147009719163179E-2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192088.88800000001</v>
      </c>
      <c r="F20" s="25">
        <f>VLOOKUP(C20,RA!B24:I55,8,0)</f>
        <v>32739.134699999999</v>
      </c>
      <c r="G20" s="16">
        <f t="shared" si="0"/>
        <v>159349.75330000001</v>
      </c>
      <c r="H20" s="27">
        <f>RA!J24</f>
        <v>17.043742113807198</v>
      </c>
      <c r="I20" s="20">
        <f>VLOOKUP(B20,RMS!B:D,3,FALSE)</f>
        <v>192088.900705348</v>
      </c>
      <c r="J20" s="21">
        <f>VLOOKUP(B20,RMS!B:E,4,FALSE)</f>
        <v>159349.75675703899</v>
      </c>
      <c r="K20" s="22">
        <f t="shared" si="1"/>
        <v>-1.27053479955066E-2</v>
      </c>
      <c r="L20" s="22">
        <f t="shared" si="2"/>
        <v>-3.457038983469829E-3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174125.83970000001</v>
      </c>
      <c r="F21" s="25">
        <f>VLOOKUP(C21,RA!B25:I56,8,0)</f>
        <v>13627.82</v>
      </c>
      <c r="G21" s="16">
        <f t="shared" si="0"/>
        <v>160498.0197</v>
      </c>
      <c r="H21" s="27">
        <f>RA!J25</f>
        <v>7.8264202621961596</v>
      </c>
      <c r="I21" s="20">
        <f>VLOOKUP(B21,RMS!B:D,3,FALSE)</f>
        <v>174125.839743605</v>
      </c>
      <c r="J21" s="21">
        <f>VLOOKUP(B21,RMS!B:E,4,FALSE)</f>
        <v>160498.01770408501</v>
      </c>
      <c r="K21" s="22">
        <f t="shared" si="1"/>
        <v>-4.3604988604784012E-5</v>
      </c>
      <c r="L21" s="22">
        <f t="shared" si="2"/>
        <v>1.9959149940405041E-3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483179.97220000002</v>
      </c>
      <c r="F22" s="25">
        <f>VLOOKUP(C22,RA!B26:I57,8,0)</f>
        <v>112143.7271</v>
      </c>
      <c r="G22" s="16">
        <f t="shared" si="0"/>
        <v>371036.2451</v>
      </c>
      <c r="H22" s="27">
        <f>RA!J26</f>
        <v>23.2095147879145</v>
      </c>
      <c r="I22" s="20">
        <f>VLOOKUP(B22,RMS!B:D,3,FALSE)</f>
        <v>483180.01207603101</v>
      </c>
      <c r="J22" s="21">
        <f>VLOOKUP(B22,RMS!B:E,4,FALSE)</f>
        <v>371036.22047335398</v>
      </c>
      <c r="K22" s="22">
        <f t="shared" si="1"/>
        <v>-3.9876030990853906E-2</v>
      </c>
      <c r="L22" s="22">
        <f t="shared" si="2"/>
        <v>2.4626646016258746E-2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177527.755</v>
      </c>
      <c r="F23" s="25">
        <f>VLOOKUP(C23,RA!B27:I58,8,0)</f>
        <v>51373.176800000001</v>
      </c>
      <c r="G23" s="16">
        <f t="shared" si="0"/>
        <v>126154.5782</v>
      </c>
      <c r="H23" s="27">
        <f>RA!J27</f>
        <v>28.938109874706601</v>
      </c>
      <c r="I23" s="20">
        <f>VLOOKUP(B23,RMS!B:D,3,FALSE)</f>
        <v>177527.653736971</v>
      </c>
      <c r="J23" s="21">
        <f>VLOOKUP(B23,RMS!B:E,4,FALSE)</f>
        <v>126154.57618714</v>
      </c>
      <c r="K23" s="22">
        <f t="shared" si="1"/>
        <v>0.10126302900607698</v>
      </c>
      <c r="L23" s="22">
        <f t="shared" si="2"/>
        <v>2.0128600008320063E-3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661501.62159999995</v>
      </c>
      <c r="F24" s="25">
        <f>VLOOKUP(C24,RA!B28:I59,8,0)</f>
        <v>24082.9823</v>
      </c>
      <c r="G24" s="16">
        <f t="shared" si="0"/>
        <v>637418.63929999992</v>
      </c>
      <c r="H24" s="27">
        <f>RA!J28</f>
        <v>3.6406535545218399</v>
      </c>
      <c r="I24" s="20">
        <f>VLOOKUP(B24,RMS!B:D,3,FALSE)</f>
        <v>661501.621028319</v>
      </c>
      <c r="J24" s="21">
        <f>VLOOKUP(B24,RMS!B:E,4,FALSE)</f>
        <v>637418.630788496</v>
      </c>
      <c r="K24" s="22">
        <f t="shared" si="1"/>
        <v>5.7168095372617245E-4</v>
      </c>
      <c r="L24" s="22">
        <f t="shared" si="2"/>
        <v>8.5115039255470037E-3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575734.21440000006</v>
      </c>
      <c r="F25" s="25">
        <f>VLOOKUP(C25,RA!B29:I60,8,0)</f>
        <v>81194.940900000001</v>
      </c>
      <c r="G25" s="16">
        <f t="shared" si="0"/>
        <v>494539.27350000007</v>
      </c>
      <c r="H25" s="27">
        <f>RA!J29</f>
        <v>14.1028514319958</v>
      </c>
      <c r="I25" s="20">
        <f>VLOOKUP(B25,RMS!B:D,3,FALSE)</f>
        <v>575734.21530088503</v>
      </c>
      <c r="J25" s="21">
        <f>VLOOKUP(B25,RMS!B:E,4,FALSE)</f>
        <v>494539.28522263799</v>
      </c>
      <c r="K25" s="22">
        <f t="shared" si="1"/>
        <v>-9.0088497381657362E-4</v>
      </c>
      <c r="L25" s="22">
        <f t="shared" si="2"/>
        <v>-1.1722637922503054E-2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990928.50170000002</v>
      </c>
      <c r="F26" s="25">
        <f>VLOOKUP(C26,RA!B30:I61,8,0)</f>
        <v>125470.9568</v>
      </c>
      <c r="G26" s="16">
        <f t="shared" si="0"/>
        <v>865457.54489999998</v>
      </c>
      <c r="H26" s="27">
        <f>RA!J30</f>
        <v>12.6619586160603</v>
      </c>
      <c r="I26" s="20">
        <f>VLOOKUP(B26,RMS!B:D,3,FALSE)</f>
        <v>990928.50620442501</v>
      </c>
      <c r="J26" s="21">
        <f>VLOOKUP(B26,RMS!B:E,4,FALSE)</f>
        <v>865457.53879960405</v>
      </c>
      <c r="K26" s="22">
        <f t="shared" si="1"/>
        <v>-4.5044249854981899E-3</v>
      </c>
      <c r="L26" s="22">
        <f t="shared" si="2"/>
        <v>6.1003959272056818E-3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641305.68169999996</v>
      </c>
      <c r="F27" s="25">
        <f>VLOOKUP(C27,RA!B31:I62,8,0)</f>
        <v>40752.868900000001</v>
      </c>
      <c r="G27" s="16">
        <f t="shared" si="0"/>
        <v>600552.81279999996</v>
      </c>
      <c r="H27" s="27">
        <f>RA!J31</f>
        <v>6.3546714247050797</v>
      </c>
      <c r="I27" s="20">
        <f>VLOOKUP(B27,RMS!B:D,3,FALSE)</f>
        <v>641305.68154159305</v>
      </c>
      <c r="J27" s="21">
        <f>VLOOKUP(B27,RMS!B:E,4,FALSE)</f>
        <v>600552.79290708003</v>
      </c>
      <c r="K27" s="22">
        <f t="shared" si="1"/>
        <v>1.5840691048651934E-4</v>
      </c>
      <c r="L27" s="22">
        <f t="shared" si="2"/>
        <v>1.9892919925041497E-2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99339.041100000002</v>
      </c>
      <c r="F28" s="25">
        <f>VLOOKUP(C28,RA!B32:I63,8,0)</f>
        <v>28891.540499999999</v>
      </c>
      <c r="G28" s="16">
        <f t="shared" si="0"/>
        <v>70447.500599999999</v>
      </c>
      <c r="H28" s="27">
        <f>RA!J32</f>
        <v>29.083772281349301</v>
      </c>
      <c r="I28" s="20">
        <f>VLOOKUP(B28,RMS!B:D,3,FALSE)</f>
        <v>99338.974711837203</v>
      </c>
      <c r="J28" s="21">
        <f>VLOOKUP(B28,RMS!B:E,4,FALSE)</f>
        <v>70447.508095059398</v>
      </c>
      <c r="K28" s="22">
        <f t="shared" si="1"/>
        <v>6.6388162798830308E-2</v>
      </c>
      <c r="L28" s="22">
        <f t="shared" si="2"/>
        <v>-7.4950593989342451E-3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110840.3397</v>
      </c>
      <c r="F30" s="25">
        <f>VLOOKUP(C30,RA!B34:I66,8,0)</f>
        <v>15828.255800000001</v>
      </c>
      <c r="G30" s="16">
        <f t="shared" si="0"/>
        <v>95012.083899999998</v>
      </c>
      <c r="H30" s="27">
        <f>RA!J34</f>
        <v>0</v>
      </c>
      <c r="I30" s="20">
        <f>VLOOKUP(B30,RMS!B:D,3,FALSE)</f>
        <v>110840.33990000001</v>
      </c>
      <c r="J30" s="21">
        <f>VLOOKUP(B30,RMS!B:E,4,FALSE)</f>
        <v>95012.083799999993</v>
      </c>
      <c r="K30" s="22">
        <f t="shared" si="1"/>
        <v>-2.0000000949949026E-4</v>
      </c>
      <c r="L30" s="22">
        <f t="shared" si="2"/>
        <v>1.0000000474974513E-4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69813.75</v>
      </c>
      <c r="F31" s="25">
        <f>VLOOKUP(C31,RA!B35:I67,8,0)</f>
        <v>2136.46</v>
      </c>
      <c r="G31" s="16">
        <f t="shared" si="0"/>
        <v>67677.289999999994</v>
      </c>
      <c r="H31" s="27">
        <f>RA!J35</f>
        <v>14.280230323040101</v>
      </c>
      <c r="I31" s="20">
        <f>VLOOKUP(B31,RMS!B:D,3,FALSE)</f>
        <v>69813.75</v>
      </c>
      <c r="J31" s="21">
        <f>VLOOKUP(B31,RMS!B:E,4,FALSE)</f>
        <v>67677.289999999994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149917.97</v>
      </c>
      <c r="F32" s="25">
        <f>VLOOKUP(C32,RA!B34:I67,8,0)</f>
        <v>-18884.25</v>
      </c>
      <c r="G32" s="16">
        <f t="shared" si="0"/>
        <v>168802.22</v>
      </c>
      <c r="H32" s="27">
        <f>RA!J35</f>
        <v>14.280230323040101</v>
      </c>
      <c r="I32" s="20">
        <f>VLOOKUP(B32,RMS!B:D,3,FALSE)</f>
        <v>149917.97</v>
      </c>
      <c r="J32" s="21">
        <f>VLOOKUP(B32,RMS!B:E,4,FALSE)</f>
        <v>168802.22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518281.96</v>
      </c>
      <c r="F33" s="25">
        <f>VLOOKUP(C33,RA!B34:I68,8,0)</f>
        <v>-67570.789999999994</v>
      </c>
      <c r="G33" s="16">
        <f t="shared" si="0"/>
        <v>585852.75</v>
      </c>
      <c r="H33" s="27">
        <f>RA!J34</f>
        <v>0</v>
      </c>
      <c r="I33" s="20">
        <f>VLOOKUP(B33,RMS!B:D,3,FALSE)</f>
        <v>518281.96</v>
      </c>
      <c r="J33" s="21">
        <f>VLOOKUP(B33,RMS!B:E,4,FALSE)</f>
        <v>585852.75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225567.97</v>
      </c>
      <c r="F34" s="25">
        <f>VLOOKUP(C34,RA!B35:I69,8,0)</f>
        <v>-33658.07</v>
      </c>
      <c r="G34" s="16">
        <f t="shared" si="0"/>
        <v>259226.04</v>
      </c>
      <c r="H34" s="27">
        <f>RA!J35</f>
        <v>14.280230323040101</v>
      </c>
      <c r="I34" s="20">
        <f>VLOOKUP(B34,RMS!B:D,3,FALSE)</f>
        <v>225567.97</v>
      </c>
      <c r="J34" s="21">
        <f>VLOOKUP(B34,RMS!B:E,4,FALSE)</f>
        <v>259226.04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10.3</v>
      </c>
      <c r="F35" s="25">
        <f>VLOOKUP(C35,RA!B36:I70,8,0)</f>
        <v>10.3</v>
      </c>
      <c r="G35" s="16">
        <f t="shared" si="0"/>
        <v>0</v>
      </c>
      <c r="H35" s="27">
        <f>RA!J36</f>
        <v>3.0602281069273598</v>
      </c>
      <c r="I35" s="20">
        <f>VLOOKUP(B35,RMS!B:D,3,FALSE)</f>
        <v>10.3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141941.02590000001</v>
      </c>
      <c r="F36" s="25">
        <f>VLOOKUP(C36,RA!B8:I70,8,0)</f>
        <v>6237.3163999999997</v>
      </c>
      <c r="G36" s="16">
        <f t="shared" si="0"/>
        <v>135703.7095</v>
      </c>
      <c r="H36" s="27">
        <f>RA!J36</f>
        <v>3.0602281069273598</v>
      </c>
      <c r="I36" s="20">
        <f>VLOOKUP(B36,RMS!B:D,3,FALSE)</f>
        <v>141941.025641026</v>
      </c>
      <c r="J36" s="21">
        <f>VLOOKUP(B36,RMS!B:E,4,FALSE)</f>
        <v>135703.709401709</v>
      </c>
      <c r="K36" s="22">
        <f t="shared" si="1"/>
        <v>2.5897400337271392E-4</v>
      </c>
      <c r="L36" s="22">
        <f t="shared" si="2"/>
        <v>9.8290998721495271E-5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550272.90289999999</v>
      </c>
      <c r="F37" s="25">
        <f>VLOOKUP(C37,RA!B8:I71,8,0)</f>
        <v>32484.431</v>
      </c>
      <c r="G37" s="16">
        <f t="shared" si="0"/>
        <v>517788.4719</v>
      </c>
      <c r="H37" s="27">
        <f>RA!J37</f>
        <v>-12.596388545015699</v>
      </c>
      <c r="I37" s="20">
        <f>VLOOKUP(B37,RMS!B:D,3,FALSE)</f>
        <v>550272.89391111105</v>
      </c>
      <c r="J37" s="21">
        <f>VLOOKUP(B37,RMS!B:E,4,FALSE)</f>
        <v>517788.47179230797</v>
      </c>
      <c r="K37" s="22">
        <f t="shared" si="1"/>
        <v>8.9888889342546463E-3</v>
      </c>
      <c r="L37" s="22">
        <f t="shared" si="2"/>
        <v>1.0769203072413802E-4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104864.13</v>
      </c>
      <c r="F38" s="25">
        <f>VLOOKUP(C38,RA!B9:I72,8,0)</f>
        <v>-11683.35</v>
      </c>
      <c r="G38" s="16">
        <f t="shared" si="0"/>
        <v>116547.48000000001</v>
      </c>
      <c r="H38" s="27">
        <f>RA!J38</f>
        <v>-13.0374574488373</v>
      </c>
      <c r="I38" s="20">
        <f>VLOOKUP(B38,RMS!B:D,3,FALSE)</f>
        <v>104864.13</v>
      </c>
      <c r="J38" s="21">
        <f>VLOOKUP(B38,RMS!B:E,4,FALSE)</f>
        <v>116547.48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48968.41</v>
      </c>
      <c r="F39" s="25">
        <f>VLOOKUP(C39,RA!B10:I73,8,0)</f>
        <v>6857.5</v>
      </c>
      <c r="G39" s="16">
        <f t="shared" si="0"/>
        <v>42110.91</v>
      </c>
      <c r="H39" s="27">
        <f>RA!J39</f>
        <v>-14.921475775128901</v>
      </c>
      <c r="I39" s="20">
        <f>VLOOKUP(B39,RMS!B:D,3,FALSE)</f>
        <v>48968.41</v>
      </c>
      <c r="J39" s="21">
        <f>VLOOKUP(B39,RMS!B:E,4,FALSE)</f>
        <v>42110.91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3792.3665999999998</v>
      </c>
      <c r="F40" s="25">
        <f>VLOOKUP(C40,RA!B8:I74,8,0)</f>
        <v>389.5849</v>
      </c>
      <c r="G40" s="16">
        <f t="shared" si="0"/>
        <v>3402.7817</v>
      </c>
      <c r="H40" s="27">
        <f>RA!J40</f>
        <v>100</v>
      </c>
      <c r="I40" s="20">
        <f>VLOOKUP(B40,RMS!B:D,3,FALSE)</f>
        <v>3792.3666893578402</v>
      </c>
      <c r="J40" s="21">
        <f>VLOOKUP(B40,RMS!B:E,4,FALSE)</f>
        <v>3402.7817109144498</v>
      </c>
      <c r="K40" s="22">
        <f t="shared" si="1"/>
        <v>-8.9357840352022322E-5</v>
      </c>
      <c r="L40" s="22">
        <f t="shared" si="2"/>
        <v>-1.091444983103429E-5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15698534.1291</v>
      </c>
      <c r="E7" s="68">
        <v>16536361.4461</v>
      </c>
      <c r="F7" s="69">
        <v>94.933424019964207</v>
      </c>
      <c r="G7" s="68">
        <v>27783567.189300001</v>
      </c>
      <c r="H7" s="69">
        <v>-43.497053412400497</v>
      </c>
      <c r="I7" s="68">
        <v>1719405.2394999999</v>
      </c>
      <c r="J7" s="69">
        <v>10.952648351496601</v>
      </c>
      <c r="K7" s="68">
        <v>2362197.4241999998</v>
      </c>
      <c r="L7" s="69">
        <v>8.5021387214444104</v>
      </c>
      <c r="M7" s="69">
        <v>-0.272116199143555</v>
      </c>
      <c r="N7" s="68">
        <v>42737211.223499998</v>
      </c>
      <c r="O7" s="68">
        <v>3582095498.7224002</v>
      </c>
      <c r="P7" s="68">
        <v>790863</v>
      </c>
      <c r="Q7" s="68">
        <v>1079499</v>
      </c>
      <c r="R7" s="69">
        <v>-26.7379589976461</v>
      </c>
      <c r="S7" s="68">
        <v>19.849878081412299</v>
      </c>
      <c r="T7" s="68">
        <v>25.047431349542698</v>
      </c>
      <c r="U7" s="70">
        <v>-26.184308270373801</v>
      </c>
      <c r="V7" s="58"/>
      <c r="W7" s="58"/>
    </row>
    <row r="8" spans="1:23" ht="14.25" thickBot="1" x14ac:dyDescent="0.2">
      <c r="A8" s="55">
        <v>42157</v>
      </c>
      <c r="B8" s="45" t="s">
        <v>6</v>
      </c>
      <c r="C8" s="46"/>
      <c r="D8" s="71">
        <v>461189.72749999998</v>
      </c>
      <c r="E8" s="71">
        <v>625888.85270000005</v>
      </c>
      <c r="F8" s="72">
        <v>73.685563420803803</v>
      </c>
      <c r="G8" s="71">
        <v>663082.57700000005</v>
      </c>
      <c r="H8" s="72">
        <v>-30.4476179141109</v>
      </c>
      <c r="I8" s="71">
        <v>122845.704</v>
      </c>
      <c r="J8" s="72">
        <v>26.636695631951198</v>
      </c>
      <c r="K8" s="71">
        <v>162761.9736</v>
      </c>
      <c r="L8" s="72">
        <v>24.546260035422399</v>
      </c>
      <c r="M8" s="72">
        <v>-0.24524321447525099</v>
      </c>
      <c r="N8" s="71">
        <v>1086606.3955000001</v>
      </c>
      <c r="O8" s="71">
        <v>133424665.0282</v>
      </c>
      <c r="P8" s="71">
        <v>20827</v>
      </c>
      <c r="Q8" s="71">
        <v>24930</v>
      </c>
      <c r="R8" s="72">
        <v>-16.458082631367802</v>
      </c>
      <c r="S8" s="71">
        <v>22.143838646948701</v>
      </c>
      <c r="T8" s="71">
        <v>25.0869100681909</v>
      </c>
      <c r="U8" s="73">
        <v>-13.290701165977801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64636.563800000004</v>
      </c>
      <c r="E9" s="71">
        <v>79322.907399999996</v>
      </c>
      <c r="F9" s="72">
        <v>81.485369004515405</v>
      </c>
      <c r="G9" s="71">
        <v>139254.58660000001</v>
      </c>
      <c r="H9" s="72">
        <v>-53.583888776558297</v>
      </c>
      <c r="I9" s="71">
        <v>14881.952600000001</v>
      </c>
      <c r="J9" s="72">
        <v>23.024046646489602</v>
      </c>
      <c r="K9" s="71">
        <v>31073.671600000001</v>
      </c>
      <c r="L9" s="72">
        <v>22.314289502906799</v>
      </c>
      <c r="M9" s="72">
        <v>-0.52107517928457503</v>
      </c>
      <c r="N9" s="71">
        <v>356066.8247</v>
      </c>
      <c r="O9" s="71">
        <v>21004711.968899999</v>
      </c>
      <c r="P9" s="71">
        <v>3357</v>
      </c>
      <c r="Q9" s="71">
        <v>14576</v>
      </c>
      <c r="R9" s="72">
        <v>-76.968990120746398</v>
      </c>
      <c r="S9" s="71">
        <v>19.2542638665475</v>
      </c>
      <c r="T9" s="71">
        <v>19.9938433658068</v>
      </c>
      <c r="U9" s="73">
        <v>-3.84112061819325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124241.34149999999</v>
      </c>
      <c r="E10" s="71">
        <v>163760.84529999999</v>
      </c>
      <c r="F10" s="72">
        <v>75.867550190277399</v>
      </c>
      <c r="G10" s="71">
        <v>354295.30479999998</v>
      </c>
      <c r="H10" s="72">
        <v>-64.932828683650101</v>
      </c>
      <c r="I10" s="71">
        <v>33632.5743</v>
      </c>
      <c r="J10" s="72">
        <v>27.0703566896048</v>
      </c>
      <c r="K10" s="71">
        <v>87460.841400000005</v>
      </c>
      <c r="L10" s="72">
        <v>24.685859568297602</v>
      </c>
      <c r="M10" s="72">
        <v>-0.61545562835163903</v>
      </c>
      <c r="N10" s="71">
        <v>1235675.4513999999</v>
      </c>
      <c r="O10" s="71">
        <v>34978036.526699997</v>
      </c>
      <c r="P10" s="71">
        <v>75896</v>
      </c>
      <c r="Q10" s="71">
        <v>121247</v>
      </c>
      <c r="R10" s="72">
        <v>-37.403812053081701</v>
      </c>
      <c r="S10" s="71">
        <v>1.6369945912828101</v>
      </c>
      <c r="T10" s="71">
        <v>9.1666936905655394</v>
      </c>
      <c r="U10" s="73">
        <v>-459.970921063471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76427.351599999995</v>
      </c>
      <c r="E11" s="71">
        <v>90220.8557</v>
      </c>
      <c r="F11" s="72">
        <v>84.711401822804902</v>
      </c>
      <c r="G11" s="71">
        <v>115065.82279999999</v>
      </c>
      <c r="H11" s="72">
        <v>-33.579450665519403</v>
      </c>
      <c r="I11" s="71">
        <v>19171.616900000001</v>
      </c>
      <c r="J11" s="72">
        <v>25.084758922877601</v>
      </c>
      <c r="K11" s="71">
        <v>26817.221099999999</v>
      </c>
      <c r="L11" s="72">
        <v>23.305982999497601</v>
      </c>
      <c r="M11" s="72">
        <v>-0.28510053936945801</v>
      </c>
      <c r="N11" s="71">
        <v>169498.51010000001</v>
      </c>
      <c r="O11" s="71">
        <v>11027114.5579</v>
      </c>
      <c r="P11" s="71">
        <v>3283</v>
      </c>
      <c r="Q11" s="71">
        <v>4594</v>
      </c>
      <c r="R11" s="72">
        <v>-28.537222464083602</v>
      </c>
      <c r="S11" s="71">
        <v>23.279729393847099</v>
      </c>
      <c r="T11" s="71">
        <v>20.2592856987375</v>
      </c>
      <c r="U11" s="73">
        <v>12.9745653139246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243734.3547</v>
      </c>
      <c r="E12" s="71">
        <v>243256.34080000001</v>
      </c>
      <c r="F12" s="72">
        <v>100.196506244576</v>
      </c>
      <c r="G12" s="71">
        <v>421277.8406</v>
      </c>
      <c r="H12" s="72">
        <v>-42.144036260520103</v>
      </c>
      <c r="I12" s="71">
        <v>42768.869200000001</v>
      </c>
      <c r="J12" s="72">
        <v>17.547329038880001</v>
      </c>
      <c r="K12" s="71">
        <v>79911.960399999996</v>
      </c>
      <c r="L12" s="72">
        <v>18.968944648545101</v>
      </c>
      <c r="M12" s="72">
        <v>-0.46480015024134003</v>
      </c>
      <c r="N12" s="71">
        <v>515188.98090000002</v>
      </c>
      <c r="O12" s="71">
        <v>39494773.6954</v>
      </c>
      <c r="P12" s="71">
        <v>2340</v>
      </c>
      <c r="Q12" s="71">
        <v>2560</v>
      </c>
      <c r="R12" s="72">
        <v>-8.59375</v>
      </c>
      <c r="S12" s="71">
        <v>104.159980641026</v>
      </c>
      <c r="T12" s="71">
        <v>106.03696335937499</v>
      </c>
      <c r="U12" s="73">
        <v>-1.8020190737344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238915.97949999999</v>
      </c>
      <c r="E13" s="71">
        <v>320295.42629999999</v>
      </c>
      <c r="F13" s="72">
        <v>74.592379372980204</v>
      </c>
      <c r="G13" s="71">
        <v>402667.4523</v>
      </c>
      <c r="H13" s="72">
        <v>-40.666677146281998</v>
      </c>
      <c r="I13" s="71">
        <v>75277.584799999997</v>
      </c>
      <c r="J13" s="72">
        <v>31.507974040723401</v>
      </c>
      <c r="K13" s="71">
        <v>109665.7359</v>
      </c>
      <c r="L13" s="72">
        <v>27.2348150498878</v>
      </c>
      <c r="M13" s="72">
        <v>-0.31357242823188902</v>
      </c>
      <c r="N13" s="71">
        <v>567392.29339999997</v>
      </c>
      <c r="O13" s="71">
        <v>59964318.763400003</v>
      </c>
      <c r="P13" s="71">
        <v>9264</v>
      </c>
      <c r="Q13" s="71">
        <v>13090</v>
      </c>
      <c r="R13" s="72">
        <v>-29.228418640183399</v>
      </c>
      <c r="S13" s="71">
        <v>25.789721448618302</v>
      </c>
      <c r="T13" s="71">
        <v>25.093683262032101</v>
      </c>
      <c r="U13" s="73">
        <v>2.6988976518143502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161408.0895</v>
      </c>
      <c r="E14" s="71">
        <v>180763.3634</v>
      </c>
      <c r="F14" s="72">
        <v>89.292479661838399</v>
      </c>
      <c r="G14" s="71">
        <v>303643.32500000001</v>
      </c>
      <c r="H14" s="72">
        <v>-46.8428658854925</v>
      </c>
      <c r="I14" s="71">
        <v>35848.761100000003</v>
      </c>
      <c r="J14" s="72">
        <v>22.210015130623301</v>
      </c>
      <c r="K14" s="71">
        <v>61522.625800000002</v>
      </c>
      <c r="L14" s="72">
        <v>20.261478100992299</v>
      </c>
      <c r="M14" s="72">
        <v>-0.41730768747519897</v>
      </c>
      <c r="N14" s="71">
        <v>424099.50209999998</v>
      </c>
      <c r="O14" s="71">
        <v>30599716.769200001</v>
      </c>
      <c r="P14" s="71">
        <v>2697</v>
      </c>
      <c r="Q14" s="71">
        <v>4402</v>
      </c>
      <c r="R14" s="72">
        <v>-38.732394366197198</v>
      </c>
      <c r="S14" s="71">
        <v>59.847270856507201</v>
      </c>
      <c r="T14" s="71">
        <v>59.675468559745603</v>
      </c>
      <c r="U14" s="73">
        <v>0.28706788848161402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106922.3269</v>
      </c>
      <c r="E15" s="71">
        <v>143907.41</v>
      </c>
      <c r="F15" s="72">
        <v>74.299389378211998</v>
      </c>
      <c r="G15" s="71">
        <v>207236.42730000001</v>
      </c>
      <c r="H15" s="72">
        <v>-48.405631049980997</v>
      </c>
      <c r="I15" s="71">
        <v>24907.508300000001</v>
      </c>
      <c r="J15" s="72">
        <v>23.2949553401461</v>
      </c>
      <c r="K15" s="71">
        <v>49189.656600000002</v>
      </c>
      <c r="L15" s="72">
        <v>23.7360087899952</v>
      </c>
      <c r="M15" s="72">
        <v>-0.493643379083887</v>
      </c>
      <c r="N15" s="71">
        <v>272162.32329999999</v>
      </c>
      <c r="O15" s="71">
        <v>24354173.1886</v>
      </c>
      <c r="P15" s="71">
        <v>4715</v>
      </c>
      <c r="Q15" s="71">
        <v>7606</v>
      </c>
      <c r="R15" s="72">
        <v>-38.009466210886103</v>
      </c>
      <c r="S15" s="71">
        <v>22.677057667020101</v>
      </c>
      <c r="T15" s="71">
        <v>21.724953510386499</v>
      </c>
      <c r="U15" s="73">
        <v>4.1985347950068501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721624.08770000003</v>
      </c>
      <c r="E16" s="71">
        <v>1013251.1044</v>
      </c>
      <c r="F16" s="72">
        <v>71.218682572007907</v>
      </c>
      <c r="G16" s="71">
        <v>1960546.6745</v>
      </c>
      <c r="H16" s="72">
        <v>-63.192710630873599</v>
      </c>
      <c r="I16" s="71">
        <v>46781.0861</v>
      </c>
      <c r="J16" s="72">
        <v>6.4827500768583404</v>
      </c>
      <c r="K16" s="71">
        <v>26522.346600000001</v>
      </c>
      <c r="L16" s="72">
        <v>1.3528036309956299</v>
      </c>
      <c r="M16" s="72">
        <v>0.76383661693041904</v>
      </c>
      <c r="N16" s="71">
        <v>2055982.7759</v>
      </c>
      <c r="O16" s="71">
        <v>175623009.0178</v>
      </c>
      <c r="P16" s="71">
        <v>38614</v>
      </c>
      <c r="Q16" s="71">
        <v>63578</v>
      </c>
      <c r="R16" s="72">
        <v>-39.265154613230997</v>
      </c>
      <c r="S16" s="71">
        <v>18.688146467602401</v>
      </c>
      <c r="T16" s="71">
        <v>20.987742429771298</v>
      </c>
      <c r="U16" s="73">
        <v>-12.3051045546729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1006789.5317000001</v>
      </c>
      <c r="E17" s="71">
        <v>519357.16029999999</v>
      </c>
      <c r="F17" s="72">
        <v>193.85301843502901</v>
      </c>
      <c r="G17" s="71">
        <v>1099004.6059000001</v>
      </c>
      <c r="H17" s="72">
        <v>-8.3907814130117302</v>
      </c>
      <c r="I17" s="71">
        <v>72383.666700000002</v>
      </c>
      <c r="J17" s="72">
        <v>7.1895529721865099</v>
      </c>
      <c r="K17" s="71">
        <v>59579.967900000003</v>
      </c>
      <c r="L17" s="72">
        <v>5.4212664423920804</v>
      </c>
      <c r="M17" s="72">
        <v>0.21489939070611699</v>
      </c>
      <c r="N17" s="71">
        <v>3366746.2577999998</v>
      </c>
      <c r="O17" s="71">
        <v>184924057.79460001</v>
      </c>
      <c r="P17" s="71">
        <v>10270</v>
      </c>
      <c r="Q17" s="71">
        <v>12325</v>
      </c>
      <c r="R17" s="72">
        <v>-16.673427991886399</v>
      </c>
      <c r="S17" s="71">
        <v>98.032086825706003</v>
      </c>
      <c r="T17" s="71">
        <v>191.477219156187</v>
      </c>
      <c r="U17" s="73">
        <v>-95.320966181837406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1176592.4875</v>
      </c>
      <c r="E18" s="71">
        <v>1588920.07</v>
      </c>
      <c r="F18" s="72">
        <v>74.049822248138597</v>
      </c>
      <c r="G18" s="71">
        <v>2347957.8615000001</v>
      </c>
      <c r="H18" s="72">
        <v>-49.888688089643601</v>
      </c>
      <c r="I18" s="71">
        <v>193673.83869999999</v>
      </c>
      <c r="J18" s="72">
        <v>16.460570737750899</v>
      </c>
      <c r="K18" s="71">
        <v>357224.59</v>
      </c>
      <c r="L18" s="72">
        <v>15.214267506989501</v>
      </c>
      <c r="M18" s="72">
        <v>-0.45783732665212101</v>
      </c>
      <c r="N18" s="71">
        <v>3389432.1384999999</v>
      </c>
      <c r="O18" s="71">
        <v>414194022.77249998</v>
      </c>
      <c r="P18" s="71">
        <v>61862</v>
      </c>
      <c r="Q18" s="71">
        <v>107730</v>
      </c>
      <c r="R18" s="72">
        <v>-42.5768124013738</v>
      </c>
      <c r="S18" s="71">
        <v>19.019632205554299</v>
      </c>
      <c r="T18" s="71">
        <v>20.540607546644399</v>
      </c>
      <c r="U18" s="73">
        <v>-7.9968704160636701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420164.21409999998</v>
      </c>
      <c r="E19" s="71">
        <v>499477.34950000001</v>
      </c>
      <c r="F19" s="72">
        <v>84.120774349548299</v>
      </c>
      <c r="G19" s="71">
        <v>754610.88309999998</v>
      </c>
      <c r="H19" s="72">
        <v>-44.320414201563999</v>
      </c>
      <c r="I19" s="71">
        <v>40352.631200000003</v>
      </c>
      <c r="J19" s="72">
        <v>9.6040142986560895</v>
      </c>
      <c r="K19" s="71">
        <v>84363.837499999994</v>
      </c>
      <c r="L19" s="72">
        <v>11.1797801210376</v>
      </c>
      <c r="M19" s="72">
        <v>-0.52168331365912601</v>
      </c>
      <c r="N19" s="71">
        <v>2052524.8536</v>
      </c>
      <c r="O19" s="71">
        <v>123260470.11579999</v>
      </c>
      <c r="P19" s="71">
        <v>7988</v>
      </c>
      <c r="Q19" s="71">
        <v>13224</v>
      </c>
      <c r="R19" s="72">
        <v>-39.594676346037502</v>
      </c>
      <c r="S19" s="71">
        <v>52.599425901351999</v>
      </c>
      <c r="T19" s="71">
        <v>123.43924981095</v>
      </c>
      <c r="U19" s="73">
        <v>-134.677941243037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831658.30969999998</v>
      </c>
      <c r="E20" s="71">
        <v>887833.46710000001</v>
      </c>
      <c r="F20" s="72">
        <v>93.672782173498206</v>
      </c>
      <c r="G20" s="71">
        <v>1089814.9044999999</v>
      </c>
      <c r="H20" s="72">
        <v>-23.6881138011634</v>
      </c>
      <c r="I20" s="71">
        <v>62958.257100000003</v>
      </c>
      <c r="J20" s="72">
        <v>7.5702071831291597</v>
      </c>
      <c r="K20" s="71">
        <v>69295.259900000005</v>
      </c>
      <c r="L20" s="72">
        <v>6.3584430359568502</v>
      </c>
      <c r="M20" s="72">
        <v>-9.1449296952561002E-2</v>
      </c>
      <c r="N20" s="71">
        <v>1899885.9028</v>
      </c>
      <c r="O20" s="71">
        <v>189059174.00409999</v>
      </c>
      <c r="P20" s="71">
        <v>35012</v>
      </c>
      <c r="Q20" s="71">
        <v>39435</v>
      </c>
      <c r="R20" s="72">
        <v>-11.2159249397743</v>
      </c>
      <c r="S20" s="71">
        <v>23.753521926767998</v>
      </c>
      <c r="T20" s="71">
        <v>27.0883122378598</v>
      </c>
      <c r="U20" s="73">
        <v>-14.0391404751386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261752.63959999999</v>
      </c>
      <c r="E21" s="71">
        <v>314089.7352</v>
      </c>
      <c r="F21" s="72">
        <v>83.336897155625394</v>
      </c>
      <c r="G21" s="71">
        <v>410882.25459999999</v>
      </c>
      <c r="H21" s="72">
        <v>-36.294975830771698</v>
      </c>
      <c r="I21" s="71">
        <v>29737.1836</v>
      </c>
      <c r="J21" s="72">
        <v>11.3607960727514</v>
      </c>
      <c r="K21" s="71">
        <v>44228.935899999997</v>
      </c>
      <c r="L21" s="72">
        <v>10.7643821082168</v>
      </c>
      <c r="M21" s="72">
        <v>-0.327653198186032</v>
      </c>
      <c r="N21" s="71">
        <v>580991.69079999998</v>
      </c>
      <c r="O21" s="71">
        <v>74031385.950399995</v>
      </c>
      <c r="P21" s="71">
        <v>23219</v>
      </c>
      <c r="Q21" s="71">
        <v>29027</v>
      </c>
      <c r="R21" s="72">
        <v>-20.008957177799999</v>
      </c>
      <c r="S21" s="71">
        <v>11.273208992635301</v>
      </c>
      <c r="T21" s="71">
        <v>10.998003624211901</v>
      </c>
      <c r="U21" s="73">
        <v>2.4412336239236598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1098932.7098000001</v>
      </c>
      <c r="E22" s="71">
        <v>1306911.1847000001</v>
      </c>
      <c r="F22" s="72">
        <v>84.086257938963101</v>
      </c>
      <c r="G22" s="71">
        <v>2410154.8374999999</v>
      </c>
      <c r="H22" s="72">
        <v>-54.404061817874798</v>
      </c>
      <c r="I22" s="71">
        <v>159487.07209999999</v>
      </c>
      <c r="J22" s="72">
        <v>14.512906084033601</v>
      </c>
      <c r="K22" s="71">
        <v>208656.5435</v>
      </c>
      <c r="L22" s="72">
        <v>8.6573916436188298</v>
      </c>
      <c r="M22" s="72">
        <v>-0.235647876530649</v>
      </c>
      <c r="N22" s="71">
        <v>2697393.6310000001</v>
      </c>
      <c r="O22" s="71">
        <v>221593083.07910001</v>
      </c>
      <c r="P22" s="71">
        <v>67096</v>
      </c>
      <c r="Q22" s="71">
        <v>97451</v>
      </c>
      <c r="R22" s="72">
        <v>-31.148987696380701</v>
      </c>
      <c r="S22" s="71">
        <v>16.378513023130999</v>
      </c>
      <c r="T22" s="71">
        <v>16.402714402109801</v>
      </c>
      <c r="U22" s="73">
        <v>-0.147762980342347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2783541.7735000001</v>
      </c>
      <c r="E23" s="71">
        <v>2980203.5257999999</v>
      </c>
      <c r="F23" s="72">
        <v>93.401063028163193</v>
      </c>
      <c r="G23" s="71">
        <v>3585531.6417999999</v>
      </c>
      <c r="H23" s="72">
        <v>-22.3673906248778</v>
      </c>
      <c r="I23" s="71">
        <v>302272.39669999998</v>
      </c>
      <c r="J23" s="72">
        <v>10.8592728723423</v>
      </c>
      <c r="K23" s="71">
        <v>267927.47989999998</v>
      </c>
      <c r="L23" s="72">
        <v>7.4724617341682604</v>
      </c>
      <c r="M23" s="72">
        <v>0.12818736179214901</v>
      </c>
      <c r="N23" s="71">
        <v>8522460.8110000007</v>
      </c>
      <c r="O23" s="71">
        <v>498919695.50319999</v>
      </c>
      <c r="P23" s="71">
        <v>82301</v>
      </c>
      <c r="Q23" s="71">
        <v>111457</v>
      </c>
      <c r="R23" s="72">
        <v>-26.158967135307801</v>
      </c>
      <c r="S23" s="71">
        <v>33.821481798520097</v>
      </c>
      <c r="T23" s="71">
        <v>51.489983020357599</v>
      </c>
      <c r="U23" s="73">
        <v>-52.240470500647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192088.88800000001</v>
      </c>
      <c r="E24" s="71">
        <v>204114.3933</v>
      </c>
      <c r="F24" s="72">
        <v>94.108448157144196</v>
      </c>
      <c r="G24" s="71">
        <v>569111.6102</v>
      </c>
      <c r="H24" s="72">
        <v>-66.247589302826697</v>
      </c>
      <c r="I24" s="71">
        <v>32739.134699999999</v>
      </c>
      <c r="J24" s="72">
        <v>17.043742113807198</v>
      </c>
      <c r="K24" s="71">
        <v>86050.629400000005</v>
      </c>
      <c r="L24" s="72">
        <v>15.1201676187488</v>
      </c>
      <c r="M24" s="72">
        <v>-0.61953637145622098</v>
      </c>
      <c r="N24" s="71">
        <v>478549.99479999999</v>
      </c>
      <c r="O24" s="71">
        <v>46815378.183399998</v>
      </c>
      <c r="P24" s="71">
        <v>20849</v>
      </c>
      <c r="Q24" s="71">
        <v>27828</v>
      </c>
      <c r="R24" s="72">
        <v>-25.079057064826799</v>
      </c>
      <c r="S24" s="71">
        <v>9.2133381936783501</v>
      </c>
      <c r="T24" s="71">
        <v>10.2939883139284</v>
      </c>
      <c r="U24" s="73">
        <v>-11.7291919338372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174125.83970000001</v>
      </c>
      <c r="E25" s="71">
        <v>170774.02489999999</v>
      </c>
      <c r="F25" s="72">
        <v>101.96271933156299</v>
      </c>
      <c r="G25" s="71">
        <v>394903.97389999998</v>
      </c>
      <c r="H25" s="72">
        <v>-55.906789698679198</v>
      </c>
      <c r="I25" s="71">
        <v>13627.82</v>
      </c>
      <c r="J25" s="72">
        <v>7.8264202621961596</v>
      </c>
      <c r="K25" s="71">
        <v>34600.313399999999</v>
      </c>
      <c r="L25" s="72">
        <v>8.7617030181523798</v>
      </c>
      <c r="M25" s="72">
        <v>-0.60613593748546801</v>
      </c>
      <c r="N25" s="71">
        <v>394123.527</v>
      </c>
      <c r="O25" s="71">
        <v>54679199.484800003</v>
      </c>
      <c r="P25" s="71">
        <v>15224</v>
      </c>
      <c r="Q25" s="71">
        <v>18175</v>
      </c>
      <c r="R25" s="72">
        <v>-16.2365887207703</v>
      </c>
      <c r="S25" s="71">
        <v>11.4375879992118</v>
      </c>
      <c r="T25" s="71">
        <v>12.104411955983499</v>
      </c>
      <c r="U25" s="73">
        <v>-5.8301099569041703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483179.97220000002</v>
      </c>
      <c r="E26" s="71">
        <v>577660.73100000003</v>
      </c>
      <c r="F26" s="72">
        <v>83.644247612877805</v>
      </c>
      <c r="G26" s="71">
        <v>726175.04689999996</v>
      </c>
      <c r="H26" s="72">
        <v>-33.462327814392999</v>
      </c>
      <c r="I26" s="71">
        <v>112143.7271</v>
      </c>
      <c r="J26" s="72">
        <v>23.2095147879145</v>
      </c>
      <c r="K26" s="71">
        <v>102293.5892</v>
      </c>
      <c r="L26" s="72">
        <v>14.086629613160801</v>
      </c>
      <c r="M26" s="72">
        <v>9.6292817341088993E-2</v>
      </c>
      <c r="N26" s="71">
        <v>1062315.6495999999</v>
      </c>
      <c r="O26" s="71">
        <v>110291015.7851</v>
      </c>
      <c r="P26" s="71">
        <v>33823</v>
      </c>
      <c r="Q26" s="71">
        <v>41014</v>
      </c>
      <c r="R26" s="72">
        <v>-17.533037499390399</v>
      </c>
      <c r="S26" s="71">
        <v>14.285544517044601</v>
      </c>
      <c r="T26" s="71">
        <v>14.120438811137699</v>
      </c>
      <c r="U26" s="73">
        <v>1.15575367610218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177527.755</v>
      </c>
      <c r="E27" s="71">
        <v>228054.03289999999</v>
      </c>
      <c r="F27" s="72">
        <v>77.844602326258595</v>
      </c>
      <c r="G27" s="71">
        <v>324764.98879999999</v>
      </c>
      <c r="H27" s="72">
        <v>-45.336547619876903</v>
      </c>
      <c r="I27" s="71">
        <v>51373.176800000001</v>
      </c>
      <c r="J27" s="72">
        <v>28.938109874706601</v>
      </c>
      <c r="K27" s="71">
        <v>98039.6734</v>
      </c>
      <c r="L27" s="72">
        <v>30.187882555399401</v>
      </c>
      <c r="M27" s="72">
        <v>-0.47599604304679399</v>
      </c>
      <c r="N27" s="71">
        <v>449983.80930000002</v>
      </c>
      <c r="O27" s="71">
        <v>42043545.612199999</v>
      </c>
      <c r="P27" s="71">
        <v>25067</v>
      </c>
      <c r="Q27" s="71">
        <v>34612</v>
      </c>
      <c r="R27" s="72">
        <v>-27.5771408759968</v>
      </c>
      <c r="S27" s="71">
        <v>7.0821300913551699</v>
      </c>
      <c r="T27" s="71">
        <v>7.8717223592973502</v>
      </c>
      <c r="U27" s="73">
        <v>-11.149078847139601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661501.62159999995</v>
      </c>
      <c r="E28" s="71">
        <v>622611.89049999998</v>
      </c>
      <c r="F28" s="72">
        <v>106.24622364162801</v>
      </c>
      <c r="G28" s="71">
        <v>1208540.0900000001</v>
      </c>
      <c r="H28" s="72">
        <v>-45.264403963628503</v>
      </c>
      <c r="I28" s="71">
        <v>24082.9823</v>
      </c>
      <c r="J28" s="72">
        <v>3.6406535545218399</v>
      </c>
      <c r="K28" s="71">
        <v>-97560.697700000004</v>
      </c>
      <c r="L28" s="72">
        <v>-8.07260747965754</v>
      </c>
      <c r="M28" s="72">
        <v>-1.2468512717493601</v>
      </c>
      <c r="N28" s="71">
        <v>1424047.5606</v>
      </c>
      <c r="O28" s="71">
        <v>146193437.47350001</v>
      </c>
      <c r="P28" s="71">
        <v>38059</v>
      </c>
      <c r="Q28" s="71">
        <v>42425</v>
      </c>
      <c r="R28" s="72">
        <v>-10.2911019446081</v>
      </c>
      <c r="S28" s="71">
        <v>17.380951196826</v>
      </c>
      <c r="T28" s="71">
        <v>17.9739761697113</v>
      </c>
      <c r="U28" s="73">
        <v>-3.4119247339787102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575734.21440000006</v>
      </c>
      <c r="E29" s="71">
        <v>577229.7439</v>
      </c>
      <c r="F29" s="72">
        <v>99.740912606149607</v>
      </c>
      <c r="G29" s="71">
        <v>597700.55449999997</v>
      </c>
      <c r="H29" s="72">
        <v>-3.6751413286500298</v>
      </c>
      <c r="I29" s="71">
        <v>81194.940900000001</v>
      </c>
      <c r="J29" s="72">
        <v>14.1028514319958</v>
      </c>
      <c r="K29" s="71">
        <v>112560.93120000001</v>
      </c>
      <c r="L29" s="72">
        <v>18.832328387943601</v>
      </c>
      <c r="M29" s="72">
        <v>-0.27865787858727298</v>
      </c>
      <c r="N29" s="71">
        <v>1231804.2459</v>
      </c>
      <c r="O29" s="71">
        <v>112154457.3046</v>
      </c>
      <c r="P29" s="71">
        <v>89885</v>
      </c>
      <c r="Q29" s="71">
        <v>101223</v>
      </c>
      <c r="R29" s="72">
        <v>-11.2010116277921</v>
      </c>
      <c r="S29" s="71">
        <v>6.4052312888691096</v>
      </c>
      <c r="T29" s="71">
        <v>6.48143239678729</v>
      </c>
      <c r="U29" s="73">
        <v>-1.1896698882771199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990928.50170000002</v>
      </c>
      <c r="E30" s="71">
        <v>1403404.4295000001</v>
      </c>
      <c r="F30" s="72">
        <v>70.608905093241304</v>
      </c>
      <c r="G30" s="71">
        <v>2479798.7829</v>
      </c>
      <c r="H30" s="72">
        <v>-60.039963381982197</v>
      </c>
      <c r="I30" s="71">
        <v>125470.9568</v>
      </c>
      <c r="J30" s="72">
        <v>12.6619586160603</v>
      </c>
      <c r="K30" s="71">
        <v>242516.70699999999</v>
      </c>
      <c r="L30" s="72">
        <v>9.7796929602646596</v>
      </c>
      <c r="M30" s="72">
        <v>-0.48262963672849102</v>
      </c>
      <c r="N30" s="71">
        <v>2336935.8733999999</v>
      </c>
      <c r="O30" s="71">
        <v>199066149.13640001</v>
      </c>
      <c r="P30" s="71">
        <v>62534</v>
      </c>
      <c r="Q30" s="71">
        <v>80831</v>
      </c>
      <c r="R30" s="72">
        <v>-22.6361173312219</v>
      </c>
      <c r="S30" s="71">
        <v>15.8462356749928</v>
      </c>
      <c r="T30" s="71">
        <v>16.652118267743798</v>
      </c>
      <c r="U30" s="73">
        <v>-5.0856405854343301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641305.68169999996</v>
      </c>
      <c r="E31" s="71">
        <v>724502.55260000005</v>
      </c>
      <c r="F31" s="72">
        <v>88.516690437951695</v>
      </c>
      <c r="G31" s="71">
        <v>896213.54909999995</v>
      </c>
      <c r="H31" s="72">
        <v>-28.4427598373161</v>
      </c>
      <c r="I31" s="71">
        <v>40752.868900000001</v>
      </c>
      <c r="J31" s="72">
        <v>6.3546714247050797</v>
      </c>
      <c r="K31" s="71">
        <v>29239.554700000001</v>
      </c>
      <c r="L31" s="72">
        <v>3.2625655714938802</v>
      </c>
      <c r="M31" s="72">
        <v>0.39375819222034902</v>
      </c>
      <c r="N31" s="71">
        <v>1358607.7457999999</v>
      </c>
      <c r="O31" s="71">
        <v>196136062.2493</v>
      </c>
      <c r="P31" s="71">
        <v>25148</v>
      </c>
      <c r="Q31" s="71">
        <v>26083</v>
      </c>
      <c r="R31" s="72">
        <v>-3.5847103477360802</v>
      </c>
      <c r="S31" s="71">
        <v>25.501259809925202</v>
      </c>
      <c r="T31" s="71">
        <v>27.500750070927399</v>
      </c>
      <c r="U31" s="73">
        <v>-7.8407509115450402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99339.041100000002</v>
      </c>
      <c r="E32" s="71">
        <v>136946.29680000001</v>
      </c>
      <c r="F32" s="72">
        <v>72.538683718536305</v>
      </c>
      <c r="G32" s="71">
        <v>426908.25689999998</v>
      </c>
      <c r="H32" s="72">
        <v>-76.730588014073206</v>
      </c>
      <c r="I32" s="71">
        <v>28891.540499999999</v>
      </c>
      <c r="J32" s="72">
        <v>29.083772281349301</v>
      </c>
      <c r="K32" s="71">
        <v>65888.740600000005</v>
      </c>
      <c r="L32" s="72">
        <v>15.433934466026001</v>
      </c>
      <c r="M32" s="72">
        <v>-0.56151020285247299</v>
      </c>
      <c r="N32" s="71">
        <v>225881.1513</v>
      </c>
      <c r="O32" s="71">
        <v>20409546.2564</v>
      </c>
      <c r="P32" s="71">
        <v>20140</v>
      </c>
      <c r="Q32" s="71">
        <v>24164</v>
      </c>
      <c r="R32" s="72">
        <v>-16.652872041052799</v>
      </c>
      <c r="S32" s="71">
        <v>4.93242507944389</v>
      </c>
      <c r="T32" s="71">
        <v>5.2368031037907601</v>
      </c>
      <c r="U32" s="73">
        <v>-6.1709609258005704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110840.3397</v>
      </c>
      <c r="E35" s="71">
        <v>107654.0894</v>
      </c>
      <c r="F35" s="72">
        <v>102.959711347482</v>
      </c>
      <c r="G35" s="71">
        <v>188721.9283</v>
      </c>
      <c r="H35" s="72">
        <v>-41.267906332642099</v>
      </c>
      <c r="I35" s="71">
        <v>15828.255800000001</v>
      </c>
      <c r="J35" s="72">
        <v>14.280230323040101</v>
      </c>
      <c r="K35" s="71">
        <v>14953.1356</v>
      </c>
      <c r="L35" s="72">
        <v>7.9233694434437396</v>
      </c>
      <c r="M35" s="72">
        <v>5.8524193413988998E-2</v>
      </c>
      <c r="N35" s="71">
        <v>277467.54450000002</v>
      </c>
      <c r="O35" s="71">
        <v>31073669.845600002</v>
      </c>
      <c r="P35" s="71">
        <v>7914</v>
      </c>
      <c r="Q35" s="71">
        <v>12127</v>
      </c>
      <c r="R35" s="72">
        <v>-34.740661334212902</v>
      </c>
      <c r="S35" s="71">
        <v>14.0056026914329</v>
      </c>
      <c r="T35" s="71">
        <v>13.740183458398599</v>
      </c>
      <c r="U35" s="73">
        <v>1.89509326290289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69813.75</v>
      </c>
      <c r="E36" s="74"/>
      <c r="F36" s="74"/>
      <c r="G36" s="74"/>
      <c r="H36" s="74"/>
      <c r="I36" s="71">
        <v>2136.46</v>
      </c>
      <c r="J36" s="72">
        <v>3.0602281069273598</v>
      </c>
      <c r="K36" s="74"/>
      <c r="L36" s="74"/>
      <c r="M36" s="74"/>
      <c r="N36" s="71">
        <v>205141.1</v>
      </c>
      <c r="O36" s="71">
        <v>7278607.1799999997</v>
      </c>
      <c r="P36" s="71">
        <v>51</v>
      </c>
      <c r="Q36" s="71">
        <v>70</v>
      </c>
      <c r="R36" s="72">
        <v>-27.1428571428571</v>
      </c>
      <c r="S36" s="71">
        <v>1368.89705882353</v>
      </c>
      <c r="T36" s="71">
        <v>1933.2478571428601</v>
      </c>
      <c r="U36" s="73">
        <v>-41.226679148857798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149917.97</v>
      </c>
      <c r="E37" s="71">
        <v>150438.40210000001</v>
      </c>
      <c r="F37" s="72">
        <v>99.654056349485799</v>
      </c>
      <c r="G37" s="71">
        <v>404873.64</v>
      </c>
      <c r="H37" s="72">
        <v>-62.971664443256898</v>
      </c>
      <c r="I37" s="71">
        <v>-18884.25</v>
      </c>
      <c r="J37" s="72">
        <v>-12.596388545015699</v>
      </c>
      <c r="K37" s="71">
        <v>-31770.720000000001</v>
      </c>
      <c r="L37" s="72">
        <v>-7.8470705082207903</v>
      </c>
      <c r="M37" s="72">
        <v>-0.40560837148166601</v>
      </c>
      <c r="N37" s="71">
        <v>477129.24</v>
      </c>
      <c r="O37" s="71">
        <v>83106033.530000001</v>
      </c>
      <c r="P37" s="71">
        <v>61</v>
      </c>
      <c r="Q37" s="71">
        <v>122</v>
      </c>
      <c r="R37" s="72">
        <v>-50</v>
      </c>
      <c r="S37" s="71">
        <v>2457.6716393442598</v>
      </c>
      <c r="T37" s="71">
        <v>2682.0595901639299</v>
      </c>
      <c r="U37" s="73">
        <v>-9.1301029489660195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518281.96</v>
      </c>
      <c r="E38" s="71">
        <v>140483.94779999999</v>
      </c>
      <c r="F38" s="72">
        <v>368.926107300068</v>
      </c>
      <c r="G38" s="71">
        <v>1269983.8600000001</v>
      </c>
      <c r="H38" s="72">
        <v>-59.1898782083735</v>
      </c>
      <c r="I38" s="71">
        <v>-67570.789999999994</v>
      </c>
      <c r="J38" s="72">
        <v>-13.0374574488373</v>
      </c>
      <c r="K38" s="71">
        <v>-43859.95</v>
      </c>
      <c r="L38" s="72">
        <v>-3.4535832604990802</v>
      </c>
      <c r="M38" s="72">
        <v>0.54060344346037803</v>
      </c>
      <c r="N38" s="71">
        <v>1226045.1299999999</v>
      </c>
      <c r="O38" s="71">
        <v>68117808.920000002</v>
      </c>
      <c r="P38" s="71">
        <v>194</v>
      </c>
      <c r="Q38" s="71">
        <v>270</v>
      </c>
      <c r="R38" s="72">
        <v>-28.148148148148099</v>
      </c>
      <c r="S38" s="71">
        <v>2671.5564948453598</v>
      </c>
      <c r="T38" s="71">
        <v>2621.34507407407</v>
      </c>
      <c r="U38" s="73">
        <v>1.8794819000895999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225567.97</v>
      </c>
      <c r="E39" s="71">
        <v>87458.049199999994</v>
      </c>
      <c r="F39" s="72">
        <v>257.91562018970802</v>
      </c>
      <c r="G39" s="71">
        <v>490115.98</v>
      </c>
      <c r="H39" s="72">
        <v>-53.9766138618863</v>
      </c>
      <c r="I39" s="71">
        <v>-33658.07</v>
      </c>
      <c r="J39" s="72">
        <v>-14.921475775128901</v>
      </c>
      <c r="K39" s="71">
        <v>-46802.65</v>
      </c>
      <c r="L39" s="72">
        <v>-9.5493009634168597</v>
      </c>
      <c r="M39" s="72">
        <v>-0.28085119111845203</v>
      </c>
      <c r="N39" s="71">
        <v>580013.98</v>
      </c>
      <c r="O39" s="71">
        <v>51229856.460000001</v>
      </c>
      <c r="P39" s="71">
        <v>129</v>
      </c>
      <c r="Q39" s="71">
        <v>196</v>
      </c>
      <c r="R39" s="72">
        <v>-34.183673469387799</v>
      </c>
      <c r="S39" s="71">
        <v>1748.58891472868</v>
      </c>
      <c r="T39" s="71">
        <v>1808.39801020408</v>
      </c>
      <c r="U39" s="73">
        <v>-3.4204206015271499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10.3</v>
      </c>
      <c r="E40" s="74"/>
      <c r="F40" s="74"/>
      <c r="G40" s="71">
        <v>0.43</v>
      </c>
      <c r="H40" s="72">
        <v>2295.3488372093002</v>
      </c>
      <c r="I40" s="71">
        <v>10.3</v>
      </c>
      <c r="J40" s="72">
        <v>100</v>
      </c>
      <c r="K40" s="71">
        <v>0.05</v>
      </c>
      <c r="L40" s="72">
        <v>11.6279069767442</v>
      </c>
      <c r="M40" s="72">
        <v>205</v>
      </c>
      <c r="N40" s="71">
        <v>10.39</v>
      </c>
      <c r="O40" s="71">
        <v>3124.61</v>
      </c>
      <c r="P40" s="71">
        <v>2</v>
      </c>
      <c r="Q40" s="71">
        <v>3</v>
      </c>
      <c r="R40" s="72">
        <v>-33.3333333333333</v>
      </c>
      <c r="S40" s="71">
        <v>5.15</v>
      </c>
      <c r="T40" s="71">
        <v>0.03</v>
      </c>
      <c r="U40" s="73">
        <v>99.417475728155296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141941.02590000001</v>
      </c>
      <c r="E41" s="71">
        <v>88711.197700000004</v>
      </c>
      <c r="F41" s="72">
        <v>160.00350528465501</v>
      </c>
      <c r="G41" s="71">
        <v>403057.2671</v>
      </c>
      <c r="H41" s="72">
        <v>-64.783906038646407</v>
      </c>
      <c r="I41" s="71">
        <v>6237.3163999999997</v>
      </c>
      <c r="J41" s="72">
        <v>4.39430133779243</v>
      </c>
      <c r="K41" s="71">
        <v>21432.175800000001</v>
      </c>
      <c r="L41" s="72">
        <v>5.31740215334775</v>
      </c>
      <c r="M41" s="72">
        <v>-0.708974186372622</v>
      </c>
      <c r="N41" s="71">
        <v>359694.87219999998</v>
      </c>
      <c r="O41" s="71">
        <v>35532552.3574</v>
      </c>
      <c r="P41" s="71">
        <v>213</v>
      </c>
      <c r="Q41" s="71">
        <v>331</v>
      </c>
      <c r="R41" s="72">
        <v>-35.649546827794602</v>
      </c>
      <c r="S41" s="71">
        <v>666.38979295774698</v>
      </c>
      <c r="T41" s="71">
        <v>657.866605135952</v>
      </c>
      <c r="U41" s="73">
        <v>1.2790093593668399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550272.90289999999</v>
      </c>
      <c r="E42" s="71">
        <v>281067.79009999998</v>
      </c>
      <c r="F42" s="72">
        <v>195.779424851286</v>
      </c>
      <c r="G42" s="71">
        <v>856412.85640000005</v>
      </c>
      <c r="H42" s="72">
        <v>-35.746772273700302</v>
      </c>
      <c r="I42" s="71">
        <v>32484.431</v>
      </c>
      <c r="J42" s="72">
        <v>5.9033310251701296</v>
      </c>
      <c r="K42" s="71">
        <v>48206.144200000002</v>
      </c>
      <c r="L42" s="72">
        <v>5.62884406040311</v>
      </c>
      <c r="M42" s="72">
        <v>-0.32613504898406698</v>
      </c>
      <c r="N42" s="71">
        <v>1085788.5795</v>
      </c>
      <c r="O42" s="71">
        <v>85775083.320299998</v>
      </c>
      <c r="P42" s="71">
        <v>2699</v>
      </c>
      <c r="Q42" s="71">
        <v>2631</v>
      </c>
      <c r="R42" s="72">
        <v>2.5845686050931298</v>
      </c>
      <c r="S42" s="71">
        <v>203.880290070396</v>
      </c>
      <c r="T42" s="71">
        <v>203.54073606993501</v>
      </c>
      <c r="U42" s="73">
        <v>0.16654577072840501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104864.13</v>
      </c>
      <c r="E43" s="71">
        <v>64597.853199999998</v>
      </c>
      <c r="F43" s="72">
        <v>162.33376932099</v>
      </c>
      <c r="G43" s="71">
        <v>161207.69</v>
      </c>
      <c r="H43" s="72">
        <v>-34.950913321814902</v>
      </c>
      <c r="I43" s="71">
        <v>-11683.35</v>
      </c>
      <c r="J43" s="72">
        <v>-11.141416993589701</v>
      </c>
      <c r="K43" s="71">
        <v>-13162.38</v>
      </c>
      <c r="L43" s="72">
        <v>-8.1648586367064802</v>
      </c>
      <c r="M43" s="72">
        <v>-0.11236797600433999</v>
      </c>
      <c r="N43" s="71">
        <v>226661.61</v>
      </c>
      <c r="O43" s="71">
        <v>37980589.789999999</v>
      </c>
      <c r="P43" s="71">
        <v>70</v>
      </c>
      <c r="Q43" s="71">
        <v>83</v>
      </c>
      <c r="R43" s="72">
        <v>-15.662650602409601</v>
      </c>
      <c r="S43" s="71">
        <v>1498.059</v>
      </c>
      <c r="T43" s="71">
        <v>1467.43951807229</v>
      </c>
      <c r="U43" s="73">
        <v>2.0439436582745398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48968.41</v>
      </c>
      <c r="E44" s="71">
        <v>13192.4226</v>
      </c>
      <c r="F44" s="72">
        <v>371.18588059785202</v>
      </c>
      <c r="G44" s="71">
        <v>77248.78</v>
      </c>
      <c r="H44" s="72">
        <v>-36.609471372881202</v>
      </c>
      <c r="I44" s="71">
        <v>6857.5</v>
      </c>
      <c r="J44" s="72">
        <v>14.003926204669501</v>
      </c>
      <c r="K44" s="71">
        <v>8842.31</v>
      </c>
      <c r="L44" s="72">
        <v>11.4465367608395</v>
      </c>
      <c r="M44" s="72">
        <v>-0.22446736203548601</v>
      </c>
      <c r="N44" s="71">
        <v>120418.88</v>
      </c>
      <c r="O44" s="71">
        <v>13969077.32</v>
      </c>
      <c r="P44" s="71">
        <v>42</v>
      </c>
      <c r="Q44" s="71">
        <v>62</v>
      </c>
      <c r="R44" s="72">
        <v>-32.258064516128997</v>
      </c>
      <c r="S44" s="71">
        <v>1165.91452380952</v>
      </c>
      <c r="T44" s="71">
        <v>1152.42693548387</v>
      </c>
      <c r="U44" s="73">
        <v>1.1568247972058401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3792.3665999999998</v>
      </c>
      <c r="E45" s="77"/>
      <c r="F45" s="77"/>
      <c r="G45" s="76">
        <v>42800.904499999997</v>
      </c>
      <c r="H45" s="78">
        <v>-91.139517623979202</v>
      </c>
      <c r="I45" s="76">
        <v>389.5849</v>
      </c>
      <c r="J45" s="78">
        <v>10.2728702441373</v>
      </c>
      <c r="K45" s="76">
        <v>4527.2197999999999</v>
      </c>
      <c r="L45" s="78">
        <v>10.577392821219499</v>
      </c>
      <c r="M45" s="78">
        <v>-0.91394610440606405</v>
      </c>
      <c r="N45" s="76">
        <v>24481.996800000001</v>
      </c>
      <c r="O45" s="76">
        <v>3787723.2075999998</v>
      </c>
      <c r="P45" s="76">
        <v>18</v>
      </c>
      <c r="Q45" s="76">
        <v>17</v>
      </c>
      <c r="R45" s="78">
        <v>5.8823529411764701</v>
      </c>
      <c r="S45" s="76">
        <v>210.68703333333301</v>
      </c>
      <c r="T45" s="76">
        <v>1217.0370705882401</v>
      </c>
      <c r="U45" s="79">
        <v>-477.65162446553097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50680</v>
      </c>
      <c r="D2" s="32">
        <v>461190.35958803399</v>
      </c>
      <c r="E2" s="32">
        <v>338344.03697264998</v>
      </c>
      <c r="F2" s="32">
        <v>122846.322615385</v>
      </c>
      <c r="G2" s="32">
        <v>338344.03697264998</v>
      </c>
      <c r="H2" s="32">
        <v>0.26636793259321201</v>
      </c>
    </row>
    <row r="3" spans="1:8" ht="14.25" x14ac:dyDescent="0.2">
      <c r="A3" s="32">
        <v>2</v>
      </c>
      <c r="B3" s="33">
        <v>13</v>
      </c>
      <c r="C3" s="32">
        <v>5970</v>
      </c>
      <c r="D3" s="32">
        <v>64636.591182414297</v>
      </c>
      <c r="E3" s="32">
        <v>49754.620393011101</v>
      </c>
      <c r="F3" s="32">
        <v>14881.9707894032</v>
      </c>
      <c r="G3" s="32">
        <v>49754.620393011101</v>
      </c>
      <c r="H3" s="32">
        <v>0.23024065033695901</v>
      </c>
    </row>
    <row r="4" spans="1:8" ht="14.25" x14ac:dyDescent="0.2">
      <c r="A4" s="32">
        <v>3</v>
      </c>
      <c r="B4" s="33">
        <v>14</v>
      </c>
      <c r="C4" s="32">
        <v>90689</v>
      </c>
      <c r="D4" s="32">
        <v>124243.16068205101</v>
      </c>
      <c r="E4" s="32">
        <v>90608.767067521403</v>
      </c>
      <c r="F4" s="32">
        <v>33634.393614529901</v>
      </c>
      <c r="G4" s="32">
        <v>90608.767067521403</v>
      </c>
      <c r="H4" s="32">
        <v>0.27071424640108099</v>
      </c>
    </row>
    <row r="5" spans="1:8" ht="14.25" x14ac:dyDescent="0.2">
      <c r="A5" s="32">
        <v>4</v>
      </c>
      <c r="B5" s="33">
        <v>15</v>
      </c>
      <c r="C5" s="32">
        <v>4005</v>
      </c>
      <c r="D5" s="32">
        <v>76427.389146153801</v>
      </c>
      <c r="E5" s="32">
        <v>57255.734888034203</v>
      </c>
      <c r="F5" s="32">
        <v>19171.654258119699</v>
      </c>
      <c r="G5" s="32">
        <v>57255.734888034203</v>
      </c>
      <c r="H5" s="32">
        <v>0.25084795480135103</v>
      </c>
    </row>
    <row r="6" spans="1:8" ht="14.25" x14ac:dyDescent="0.2">
      <c r="A6" s="32">
        <v>5</v>
      </c>
      <c r="B6" s="33">
        <v>16</v>
      </c>
      <c r="C6" s="32">
        <v>3747</v>
      </c>
      <c r="D6" s="32">
        <v>243734.36209401701</v>
      </c>
      <c r="E6" s="32">
        <v>200965.48885128199</v>
      </c>
      <c r="F6" s="32">
        <v>42768.873242734997</v>
      </c>
      <c r="G6" s="32">
        <v>200965.48885128199</v>
      </c>
      <c r="H6" s="32">
        <v>0.175473301652221</v>
      </c>
    </row>
    <row r="7" spans="1:8" ht="14.25" x14ac:dyDescent="0.2">
      <c r="A7" s="32">
        <v>6</v>
      </c>
      <c r="B7" s="33">
        <v>17</v>
      </c>
      <c r="C7" s="32">
        <v>16938</v>
      </c>
      <c r="D7" s="32">
        <v>238916.200230769</v>
      </c>
      <c r="E7" s="32">
        <v>163638.39340512801</v>
      </c>
      <c r="F7" s="32">
        <v>75277.806825641004</v>
      </c>
      <c r="G7" s="32">
        <v>163638.39340512801</v>
      </c>
      <c r="H7" s="32">
        <v>0.31508037861363197</v>
      </c>
    </row>
    <row r="8" spans="1:8" ht="14.25" x14ac:dyDescent="0.2">
      <c r="A8" s="32">
        <v>7</v>
      </c>
      <c r="B8" s="33">
        <v>18</v>
      </c>
      <c r="C8" s="32">
        <v>64426</v>
      </c>
      <c r="D8" s="32">
        <v>161408.08171794901</v>
      </c>
      <c r="E8" s="32">
        <v>125559.327623932</v>
      </c>
      <c r="F8" s="32">
        <v>35848.754094017102</v>
      </c>
      <c r="G8" s="32">
        <v>125559.327623932</v>
      </c>
      <c r="H8" s="32">
        <v>0.22210011860905901</v>
      </c>
    </row>
    <row r="9" spans="1:8" ht="14.25" x14ac:dyDescent="0.2">
      <c r="A9" s="32">
        <v>8</v>
      </c>
      <c r="B9" s="33">
        <v>19</v>
      </c>
      <c r="C9" s="32">
        <v>15185</v>
      </c>
      <c r="D9" s="32">
        <v>106922.46734359</v>
      </c>
      <c r="E9" s="32">
        <v>82014.818618803401</v>
      </c>
      <c r="F9" s="32">
        <v>24907.648724786301</v>
      </c>
      <c r="G9" s="32">
        <v>82014.818618803401</v>
      </c>
      <c r="H9" s="32">
        <v>0.232950560753026</v>
      </c>
    </row>
    <row r="10" spans="1:8" ht="14.25" x14ac:dyDescent="0.2">
      <c r="A10" s="32">
        <v>9</v>
      </c>
      <c r="B10" s="33">
        <v>21</v>
      </c>
      <c r="C10" s="32">
        <v>169290</v>
      </c>
      <c r="D10" s="32">
        <v>721623.65079487197</v>
      </c>
      <c r="E10" s="32">
        <v>674843.00168205099</v>
      </c>
      <c r="F10" s="32">
        <v>46780.649112820502</v>
      </c>
      <c r="G10" s="32">
        <v>674843.00168205099</v>
      </c>
      <c r="H10" s="35">
        <v>6.4826934457166696E-2</v>
      </c>
    </row>
    <row r="11" spans="1:8" ht="14.25" x14ac:dyDescent="0.2">
      <c r="A11" s="32">
        <v>10</v>
      </c>
      <c r="B11" s="33">
        <v>22</v>
      </c>
      <c r="C11" s="32">
        <v>72294</v>
      </c>
      <c r="D11" s="32">
        <v>1006789.38027778</v>
      </c>
      <c r="E11" s="32">
        <v>934405.86582991504</v>
      </c>
      <c r="F11" s="32">
        <v>72383.514447863199</v>
      </c>
      <c r="G11" s="32">
        <v>934405.86582991504</v>
      </c>
      <c r="H11" s="32">
        <v>7.1895389309621305E-2</v>
      </c>
    </row>
    <row r="12" spans="1:8" ht="14.25" x14ac:dyDescent="0.2">
      <c r="A12" s="32">
        <v>11</v>
      </c>
      <c r="B12" s="33">
        <v>23</v>
      </c>
      <c r="C12" s="32">
        <v>159825.02600000001</v>
      </c>
      <c r="D12" s="32">
        <v>1176592.49978282</v>
      </c>
      <c r="E12" s="32">
        <v>982918.63661308505</v>
      </c>
      <c r="F12" s="32">
        <v>193673.86316973</v>
      </c>
      <c r="G12" s="32">
        <v>982918.63661308505</v>
      </c>
      <c r="H12" s="32">
        <v>0.16460572645625399</v>
      </c>
    </row>
    <row r="13" spans="1:8" ht="14.25" x14ac:dyDescent="0.2">
      <c r="A13" s="32">
        <v>12</v>
      </c>
      <c r="B13" s="33">
        <v>24</v>
      </c>
      <c r="C13" s="32">
        <v>12477.41</v>
      </c>
      <c r="D13" s="32">
        <v>420164.15256752103</v>
      </c>
      <c r="E13" s="32">
        <v>379811.58338888898</v>
      </c>
      <c r="F13" s="32">
        <v>40352.569178632497</v>
      </c>
      <c r="G13" s="32">
        <v>379811.58338888898</v>
      </c>
      <c r="H13" s="32">
        <v>9.6040009439281496E-2</v>
      </c>
    </row>
    <row r="14" spans="1:8" ht="14.25" x14ac:dyDescent="0.2">
      <c r="A14" s="32">
        <v>13</v>
      </c>
      <c r="B14" s="33">
        <v>25</v>
      </c>
      <c r="C14" s="32">
        <v>73384</v>
      </c>
      <c r="D14" s="32">
        <v>831658.41810000001</v>
      </c>
      <c r="E14" s="32">
        <v>768700.05260000005</v>
      </c>
      <c r="F14" s="32">
        <v>62958.3655</v>
      </c>
      <c r="G14" s="32">
        <v>768700.05260000005</v>
      </c>
      <c r="H14" s="32">
        <v>7.5702192306108307E-2</v>
      </c>
    </row>
    <row r="15" spans="1:8" ht="14.25" x14ac:dyDescent="0.2">
      <c r="A15" s="32">
        <v>14</v>
      </c>
      <c r="B15" s="33">
        <v>26</v>
      </c>
      <c r="C15" s="32">
        <v>45623</v>
      </c>
      <c r="D15" s="32">
        <v>261752.53797610599</v>
      </c>
      <c r="E15" s="32">
        <v>232015.45600708001</v>
      </c>
      <c r="F15" s="32">
        <v>29737.081969026502</v>
      </c>
      <c r="G15" s="32">
        <v>232015.45600708001</v>
      </c>
      <c r="H15" s="32">
        <v>0.113607616563936</v>
      </c>
    </row>
    <row r="16" spans="1:8" ht="14.25" x14ac:dyDescent="0.2">
      <c r="A16" s="32">
        <v>15</v>
      </c>
      <c r="B16" s="33">
        <v>27</v>
      </c>
      <c r="C16" s="32">
        <v>153332.51</v>
      </c>
      <c r="D16" s="32">
        <v>1098933.4565649601</v>
      </c>
      <c r="E16" s="32">
        <v>939445.63729487197</v>
      </c>
      <c r="F16" s="32">
        <v>159487.81927008499</v>
      </c>
      <c r="G16" s="32">
        <v>939445.63729487197</v>
      </c>
      <c r="H16" s="32">
        <v>0.14512964212465801</v>
      </c>
    </row>
    <row r="17" spans="1:8" ht="14.25" x14ac:dyDescent="0.2">
      <c r="A17" s="32">
        <v>16</v>
      </c>
      <c r="B17" s="33">
        <v>29</v>
      </c>
      <c r="C17" s="32">
        <v>215759</v>
      </c>
      <c r="D17" s="32">
        <v>2783543.1803358998</v>
      </c>
      <c r="E17" s="32">
        <v>2481269.4109470099</v>
      </c>
      <c r="F17" s="32">
        <v>302273.76938888902</v>
      </c>
      <c r="G17" s="32">
        <v>2481269.4109470099</v>
      </c>
      <c r="H17" s="32">
        <v>0.10859316698382</v>
      </c>
    </row>
    <row r="18" spans="1:8" ht="14.25" x14ac:dyDescent="0.2">
      <c r="A18" s="32">
        <v>17</v>
      </c>
      <c r="B18" s="33">
        <v>31</v>
      </c>
      <c r="C18" s="32">
        <v>30518.924999999999</v>
      </c>
      <c r="D18" s="32">
        <v>192088.900705348</v>
      </c>
      <c r="E18" s="32">
        <v>159349.75675703899</v>
      </c>
      <c r="F18" s="32">
        <v>32739.1439483088</v>
      </c>
      <c r="G18" s="32">
        <v>159349.75675703899</v>
      </c>
      <c r="H18" s="32">
        <v>0.17043745801080201</v>
      </c>
    </row>
    <row r="19" spans="1:8" ht="14.25" x14ac:dyDescent="0.2">
      <c r="A19" s="32">
        <v>18</v>
      </c>
      <c r="B19" s="33">
        <v>32</v>
      </c>
      <c r="C19" s="32">
        <v>13531.540999999999</v>
      </c>
      <c r="D19" s="32">
        <v>174125.839743605</v>
      </c>
      <c r="E19" s="32">
        <v>160498.01770408501</v>
      </c>
      <c r="F19" s="32">
        <v>13627.822039520201</v>
      </c>
      <c r="G19" s="32">
        <v>160498.01770408501</v>
      </c>
      <c r="H19" s="32">
        <v>7.8264214315272002E-2</v>
      </c>
    </row>
    <row r="20" spans="1:8" ht="14.25" x14ac:dyDescent="0.2">
      <c r="A20" s="32">
        <v>19</v>
      </c>
      <c r="B20" s="33">
        <v>33</v>
      </c>
      <c r="C20" s="32">
        <v>37201.976999999999</v>
      </c>
      <c r="D20" s="32">
        <v>483180.01207603101</v>
      </c>
      <c r="E20" s="32">
        <v>371036.22047335398</v>
      </c>
      <c r="F20" s="32">
        <v>112143.79160267601</v>
      </c>
      <c r="G20" s="32">
        <v>371036.22047335398</v>
      </c>
      <c r="H20" s="32">
        <v>0.232095262220884</v>
      </c>
    </row>
    <row r="21" spans="1:8" ht="14.25" x14ac:dyDescent="0.2">
      <c r="A21" s="32">
        <v>20</v>
      </c>
      <c r="B21" s="33">
        <v>34</v>
      </c>
      <c r="C21" s="32">
        <v>35270.110999999997</v>
      </c>
      <c r="D21" s="32">
        <v>177527.653736971</v>
      </c>
      <c r="E21" s="32">
        <v>126154.57618714</v>
      </c>
      <c r="F21" s="32">
        <v>51373.077549831003</v>
      </c>
      <c r="G21" s="32">
        <v>126154.57618714</v>
      </c>
      <c r="H21" s="32">
        <v>0.28938070474330901</v>
      </c>
    </row>
    <row r="22" spans="1:8" ht="14.25" x14ac:dyDescent="0.2">
      <c r="A22" s="32">
        <v>21</v>
      </c>
      <c r="B22" s="33">
        <v>35</v>
      </c>
      <c r="C22" s="32">
        <v>28970.195</v>
      </c>
      <c r="D22" s="32">
        <v>661501.621028319</v>
      </c>
      <c r="E22" s="32">
        <v>637418.630788496</v>
      </c>
      <c r="F22" s="32">
        <v>24082.990239823001</v>
      </c>
      <c r="G22" s="32">
        <v>637418.630788496</v>
      </c>
      <c r="H22" s="32">
        <v>3.6406547579407998E-2</v>
      </c>
    </row>
    <row r="23" spans="1:8" ht="14.25" x14ac:dyDescent="0.2">
      <c r="A23" s="32">
        <v>22</v>
      </c>
      <c r="B23" s="33">
        <v>36</v>
      </c>
      <c r="C23" s="32">
        <v>116503.179</v>
      </c>
      <c r="D23" s="32">
        <v>575734.21530088503</v>
      </c>
      <c r="E23" s="32">
        <v>494539.28522263799</v>
      </c>
      <c r="F23" s="32">
        <v>81194.930078247096</v>
      </c>
      <c r="G23" s="32">
        <v>494539.28522263799</v>
      </c>
      <c r="H23" s="32">
        <v>0.141028495302843</v>
      </c>
    </row>
    <row r="24" spans="1:8" ht="14.25" x14ac:dyDescent="0.2">
      <c r="A24" s="32">
        <v>23</v>
      </c>
      <c r="B24" s="33">
        <v>37</v>
      </c>
      <c r="C24" s="32">
        <v>110446.935</v>
      </c>
      <c r="D24" s="32">
        <v>990928.50620442501</v>
      </c>
      <c r="E24" s="32">
        <v>865457.53879960405</v>
      </c>
      <c r="F24" s="32">
        <v>125470.967404821</v>
      </c>
      <c r="G24" s="32">
        <v>865457.53879960405</v>
      </c>
      <c r="H24" s="32">
        <v>0.126619596286936</v>
      </c>
    </row>
    <row r="25" spans="1:8" ht="14.25" x14ac:dyDescent="0.2">
      <c r="A25" s="32">
        <v>24</v>
      </c>
      <c r="B25" s="33">
        <v>38</v>
      </c>
      <c r="C25" s="32">
        <v>136833.318</v>
      </c>
      <c r="D25" s="32">
        <v>641305.68154159305</v>
      </c>
      <c r="E25" s="32">
        <v>600552.79290708003</v>
      </c>
      <c r="F25" s="32">
        <v>40752.8886345133</v>
      </c>
      <c r="G25" s="32">
        <v>600552.79290708003</v>
      </c>
      <c r="H25" s="32">
        <v>6.3546745035144597E-2</v>
      </c>
    </row>
    <row r="26" spans="1:8" ht="14.25" x14ac:dyDescent="0.2">
      <c r="A26" s="32">
        <v>25</v>
      </c>
      <c r="B26" s="33">
        <v>39</v>
      </c>
      <c r="C26" s="32">
        <v>63274.411999999997</v>
      </c>
      <c r="D26" s="32">
        <v>99338.974711837203</v>
      </c>
      <c r="E26" s="32">
        <v>70447.508095059398</v>
      </c>
      <c r="F26" s="32">
        <v>28891.4666167779</v>
      </c>
      <c r="G26" s="32">
        <v>70447.508095059398</v>
      </c>
      <c r="H26" s="32">
        <v>0.29083717343153898</v>
      </c>
    </row>
    <row r="27" spans="1:8" ht="14.25" x14ac:dyDescent="0.2">
      <c r="A27" s="32">
        <v>26</v>
      </c>
      <c r="B27" s="33">
        <v>42</v>
      </c>
      <c r="C27" s="32">
        <v>6201.2709999999997</v>
      </c>
      <c r="D27" s="32">
        <v>110840.33990000001</v>
      </c>
      <c r="E27" s="32">
        <v>95012.083799999993</v>
      </c>
      <c r="F27" s="32">
        <v>15828.256100000001</v>
      </c>
      <c r="G27" s="32">
        <v>95012.083799999993</v>
      </c>
      <c r="H27" s="32">
        <v>0.142802305679324</v>
      </c>
    </row>
    <row r="28" spans="1:8" ht="14.25" x14ac:dyDescent="0.2">
      <c r="A28" s="32">
        <v>27</v>
      </c>
      <c r="B28" s="33">
        <v>75</v>
      </c>
      <c r="C28" s="32">
        <v>218</v>
      </c>
      <c r="D28" s="32">
        <v>141941.025641026</v>
      </c>
      <c r="E28" s="32">
        <v>135703.709401709</v>
      </c>
      <c r="F28" s="32">
        <v>6237.3162393162402</v>
      </c>
      <c r="G28" s="32">
        <v>135703.709401709</v>
      </c>
      <c r="H28" s="32">
        <v>4.3943012326053299E-2</v>
      </c>
    </row>
    <row r="29" spans="1:8" ht="14.25" x14ac:dyDescent="0.2">
      <c r="A29" s="32">
        <v>28</v>
      </c>
      <c r="B29" s="33">
        <v>76</v>
      </c>
      <c r="C29" s="32">
        <v>2864</v>
      </c>
      <c r="D29" s="32">
        <v>550272.89391111105</v>
      </c>
      <c r="E29" s="32">
        <v>517788.47179230797</v>
      </c>
      <c r="F29" s="32">
        <v>32484.422118803399</v>
      </c>
      <c r="G29" s="32">
        <v>517788.47179230797</v>
      </c>
      <c r="H29" s="32">
        <v>5.9033295076407699E-2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3792.3666893578402</v>
      </c>
      <c r="E30" s="32">
        <v>3402.7817109144498</v>
      </c>
      <c r="F30" s="32">
        <v>389.58497844338598</v>
      </c>
      <c r="G30" s="32">
        <v>3402.7817109144498</v>
      </c>
      <c r="H30" s="32">
        <v>0.10272872070536899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49</v>
      </c>
      <c r="D32" s="38">
        <v>69813.75</v>
      </c>
      <c r="E32" s="38">
        <v>67677.289999999994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53</v>
      </c>
      <c r="D33" s="38">
        <v>149917.97</v>
      </c>
      <c r="E33" s="38">
        <v>168802.22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172</v>
      </c>
      <c r="D34" s="38">
        <v>518281.96</v>
      </c>
      <c r="E34" s="38">
        <v>585852.75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123</v>
      </c>
      <c r="D35" s="38">
        <v>225567.97</v>
      </c>
      <c r="E35" s="38">
        <v>259226.04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13</v>
      </c>
      <c r="D36" s="38">
        <v>10.3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62</v>
      </c>
      <c r="D37" s="38">
        <v>104864.13</v>
      </c>
      <c r="E37" s="38">
        <v>116547.48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40</v>
      </c>
      <c r="D38" s="38">
        <v>48968.41</v>
      </c>
      <c r="E38" s="38">
        <v>42110.91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2015-06-03T00:40:47Z</dcterms:modified>
</cp:coreProperties>
</file>