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<sst xmlns="http://schemas.openxmlformats.org/spreadsheetml/2006/main" count="117" uniqueCount="74">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</sst>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5" sqref="K1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16579125.966399999</v>
      </c>
      <c r="F3" s="25">
        <f>RA!I7</f>
        <v>1895790.4926</v>
      </c>
      <c r="G3" s="16">
        <f>SUM(G4:G40)</f>
        <v>14683335.473799998</v>
      </c>
      <c r="H3" s="27">
        <f>RA!J7</f>
        <v>11.434803598465299</v>
      </c>
      <c r="I3" s="20">
        <f>SUM(I4:I40)</f>
        <v>16579130.128125524</v>
      </c>
      <c r="J3" s="21">
        <f>SUM(J4:J40)</f>
        <v>14683335.48557291</v>
      </c>
      <c r="K3" s="22">
        <f>E3-I3</f>
        <v>-4.1617255248129368</v>
      </c>
      <c r="L3" s="22">
        <f>G3-J3</f>
        <v>-1.1772911995649338E-2</v>
      </c>
    </row>
    <row r="4" spans="1:13" x14ac:dyDescent="0.15">
      <c r="A4" s="44">
        <f>RA!A8</f>
        <v>42205</v>
      </c>
      <c r="B4" s="12">
        <v>12</v>
      </c>
      <c r="C4" s="42" t="s">
        <v>6</v>
      </c>
      <c r="D4" s="42"/>
      <c r="E4" s="15">
        <f>VLOOKUP(C4,RA!B8:D36,3,0)</f>
        <v>603842.34199999995</v>
      </c>
      <c r="F4" s="25">
        <f>VLOOKUP(C4,RA!B8:I39,8,0)</f>
        <v>135016.04399999999</v>
      </c>
      <c r="G4" s="16">
        <f t="shared" ref="G4:G40" si="0">E4-F4</f>
        <v>468826.29799999995</v>
      </c>
      <c r="H4" s="27">
        <f>RA!J8</f>
        <v>22.359486012989802</v>
      </c>
      <c r="I4" s="20">
        <f>VLOOKUP(B4,RMS!B:D,3,FALSE)</f>
        <v>603842.93922820501</v>
      </c>
      <c r="J4" s="21">
        <f>VLOOKUP(B4,RMS!B:E,4,FALSE)</f>
        <v>468826.30955213698</v>
      </c>
      <c r="K4" s="22">
        <f t="shared" ref="K4:K40" si="1">E4-I4</f>
        <v>-0.59722820506431162</v>
      </c>
      <c r="L4" s="22">
        <f t="shared" ref="L4:L40" si="2">G4-J4</f>
        <v>-1.1552137031685561E-2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106367.3731</v>
      </c>
      <c r="F5" s="25">
        <f>VLOOKUP(C5,RA!B9:I40,8,0)</f>
        <v>22282.385999999999</v>
      </c>
      <c r="G5" s="16">
        <f t="shared" si="0"/>
        <v>84084.987099999998</v>
      </c>
      <c r="H5" s="27">
        <f>RA!J9</f>
        <v>20.948515837700999</v>
      </c>
      <c r="I5" s="20">
        <f>VLOOKUP(B5,RMS!B:D,3,FALSE)</f>
        <v>106367.40881639101</v>
      </c>
      <c r="J5" s="21">
        <f>VLOOKUP(B5,RMS!B:E,4,FALSE)</f>
        <v>84085.007404439893</v>
      </c>
      <c r="K5" s="22">
        <f t="shared" si="1"/>
        <v>-3.5716391008463688E-2</v>
      </c>
      <c r="L5" s="22">
        <f t="shared" si="2"/>
        <v>-2.0304439894971438E-2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164698.83350000001</v>
      </c>
      <c r="F6" s="25">
        <f>VLOOKUP(C6,RA!B10:I41,8,0)</f>
        <v>49700.432999999997</v>
      </c>
      <c r="G6" s="16">
        <f t="shared" si="0"/>
        <v>114998.40050000002</v>
      </c>
      <c r="H6" s="27">
        <f>RA!J10</f>
        <v>30.1765543469985</v>
      </c>
      <c r="I6" s="20">
        <f>VLOOKUP(B6,RMS!B:D,3,FALSE)</f>
        <v>164701.05266581199</v>
      </c>
      <c r="J6" s="21">
        <f>VLOOKUP(B6,RMS!B:E,4,FALSE)</f>
        <v>114998.40050683801</v>
      </c>
      <c r="K6" s="22">
        <f>E6-I6</f>
        <v>-2.219165811984567</v>
      </c>
      <c r="L6" s="22">
        <f t="shared" si="2"/>
        <v>-6.8379886215552688E-6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49391.228600000002</v>
      </c>
      <c r="F7" s="25">
        <f>VLOOKUP(C7,RA!B11:I42,8,0)</f>
        <v>12244.2649</v>
      </c>
      <c r="G7" s="16">
        <f t="shared" si="0"/>
        <v>37146.9637</v>
      </c>
      <c r="H7" s="27">
        <f>RA!J11</f>
        <v>24.790363080783901</v>
      </c>
      <c r="I7" s="20">
        <f>VLOOKUP(B7,RMS!B:D,3,FALSE)</f>
        <v>49391.274481196597</v>
      </c>
      <c r="J7" s="21">
        <f>VLOOKUP(B7,RMS!B:E,4,FALSE)</f>
        <v>37146.963739316197</v>
      </c>
      <c r="K7" s="22">
        <f t="shared" si="1"/>
        <v>-4.5881196594564244E-2</v>
      </c>
      <c r="L7" s="22">
        <f t="shared" si="2"/>
        <v>-3.9316197216976434E-5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139856.9571</v>
      </c>
      <c r="F8" s="25">
        <f>VLOOKUP(C8,RA!B12:I43,8,0)</f>
        <v>17804.565699999999</v>
      </c>
      <c r="G8" s="16">
        <f t="shared" si="0"/>
        <v>122052.39139999999</v>
      </c>
      <c r="H8" s="27">
        <f>RA!J12</f>
        <v>12.7305541813479</v>
      </c>
      <c r="I8" s="20">
        <f>VLOOKUP(B8,RMS!B:D,3,FALSE)</f>
        <v>139856.97097093999</v>
      </c>
      <c r="J8" s="21">
        <f>VLOOKUP(B8,RMS!B:E,4,FALSE)</f>
        <v>122052.38769572601</v>
      </c>
      <c r="K8" s="22">
        <f t="shared" si="1"/>
        <v>-1.3870939990738407E-2</v>
      </c>
      <c r="L8" s="22">
        <f t="shared" si="2"/>
        <v>3.7042739859316498E-3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264912.81420000002</v>
      </c>
      <c r="F9" s="25">
        <f>VLOOKUP(C9,RA!B13:I44,8,0)</f>
        <v>74660.583700000003</v>
      </c>
      <c r="G9" s="16">
        <f t="shared" si="0"/>
        <v>190252.23050000001</v>
      </c>
      <c r="H9" s="27">
        <f>RA!J13</f>
        <v>28.183077487385699</v>
      </c>
      <c r="I9" s="20">
        <f>VLOOKUP(B9,RMS!B:D,3,FALSE)</f>
        <v>264913.000164103</v>
      </c>
      <c r="J9" s="21">
        <f>VLOOKUP(B9,RMS!B:E,4,FALSE)</f>
        <v>190252.230594872</v>
      </c>
      <c r="K9" s="22">
        <f t="shared" si="1"/>
        <v>-0.18596410297323018</v>
      </c>
      <c r="L9" s="22">
        <f t="shared" si="2"/>
        <v>-9.4871997134760022E-5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132457.4252</v>
      </c>
      <c r="F10" s="25">
        <f>VLOOKUP(C10,RA!B14:I45,8,0)</f>
        <v>24166.275099999999</v>
      </c>
      <c r="G10" s="16">
        <f t="shared" si="0"/>
        <v>108291.1501</v>
      </c>
      <c r="H10" s="27">
        <f>RA!J14</f>
        <v>18.244560517095099</v>
      </c>
      <c r="I10" s="20">
        <f>VLOOKUP(B10,RMS!B:D,3,FALSE)</f>
        <v>132457.43258461499</v>
      </c>
      <c r="J10" s="21">
        <f>VLOOKUP(B10,RMS!B:E,4,FALSE)</f>
        <v>108291.147176923</v>
      </c>
      <c r="K10" s="22">
        <f t="shared" si="1"/>
        <v>-7.3846149898599833E-3</v>
      </c>
      <c r="L10" s="22">
        <f t="shared" si="2"/>
        <v>2.9230770014692098E-3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109788.9644</v>
      </c>
      <c r="F11" s="25">
        <f>VLOOKUP(C11,RA!B15:I46,8,0)</f>
        <v>19321.306499999999</v>
      </c>
      <c r="G11" s="16">
        <f t="shared" si="0"/>
        <v>90467.657899999991</v>
      </c>
      <c r="H11" s="27">
        <f>RA!J15</f>
        <v>17.598587076207099</v>
      </c>
      <c r="I11" s="20">
        <f>VLOOKUP(B11,RMS!B:D,3,FALSE)</f>
        <v>109789.01585641</v>
      </c>
      <c r="J11" s="21">
        <f>VLOOKUP(B11,RMS!B:E,4,FALSE)</f>
        <v>90467.656852991495</v>
      </c>
      <c r="K11" s="22">
        <f t="shared" si="1"/>
        <v>-5.1456410001264885E-2</v>
      </c>
      <c r="L11" s="22">
        <f t="shared" si="2"/>
        <v>1.0470084962435067E-3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928289.11419999995</v>
      </c>
      <c r="F12" s="25">
        <f>VLOOKUP(C12,RA!B16:I47,8,0)</f>
        <v>8011.4183999999996</v>
      </c>
      <c r="G12" s="16">
        <f t="shared" si="0"/>
        <v>920277.69579999999</v>
      </c>
      <c r="H12" s="27">
        <f>RA!J16</f>
        <v>0.863030523298148</v>
      </c>
      <c r="I12" s="20">
        <f>VLOOKUP(B12,RMS!B:D,3,FALSE)</f>
        <v>928288.40746239305</v>
      </c>
      <c r="J12" s="21">
        <f>VLOOKUP(B12,RMS!B:E,4,FALSE)</f>
        <v>920277.69593504304</v>
      </c>
      <c r="K12" s="22">
        <f t="shared" si="1"/>
        <v>0.70673760690260679</v>
      </c>
      <c r="L12" s="22">
        <f t="shared" si="2"/>
        <v>-1.3504305388778448E-4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587652.19530000002</v>
      </c>
      <c r="F13" s="25">
        <f>VLOOKUP(C13,RA!B17:I48,8,0)</f>
        <v>72208.805500000002</v>
      </c>
      <c r="G13" s="16">
        <f t="shared" si="0"/>
        <v>515443.3898</v>
      </c>
      <c r="H13" s="27">
        <f>RA!J17</f>
        <v>12.287677316194999</v>
      </c>
      <c r="I13" s="20">
        <f>VLOOKUP(B13,RMS!B:D,3,FALSE)</f>
        <v>587652.17002991505</v>
      </c>
      <c r="J13" s="21">
        <f>VLOOKUP(B13,RMS!B:E,4,FALSE)</f>
        <v>515443.39115470101</v>
      </c>
      <c r="K13" s="22">
        <f t="shared" si="1"/>
        <v>2.5270084966905415E-2</v>
      </c>
      <c r="L13" s="22">
        <f t="shared" si="2"/>
        <v>-1.3547010021284223E-3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1799596.6551999999</v>
      </c>
      <c r="F14" s="25">
        <f>VLOOKUP(C14,RA!B18:I49,8,0)</f>
        <v>258147.2415</v>
      </c>
      <c r="G14" s="16">
        <f t="shared" si="0"/>
        <v>1541449.4136999999</v>
      </c>
      <c r="H14" s="27">
        <f>RA!J18</f>
        <v>14.3447277896452</v>
      </c>
      <c r="I14" s="20">
        <f>VLOOKUP(B14,RMS!B:D,3,FALSE)</f>
        <v>1799596.4998029501</v>
      </c>
      <c r="J14" s="21">
        <f>VLOOKUP(B14,RMS!B:E,4,FALSE)</f>
        <v>1541449.4028602</v>
      </c>
      <c r="K14" s="22">
        <f t="shared" si="1"/>
        <v>0.15539704984985292</v>
      </c>
      <c r="L14" s="22">
        <f t="shared" si="2"/>
        <v>1.0839799884706736E-2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398342.7366</v>
      </c>
      <c r="F15" s="25">
        <f>VLOOKUP(C15,RA!B19:I50,8,0)</f>
        <v>44899.633300000001</v>
      </c>
      <c r="G15" s="16">
        <f t="shared" si="0"/>
        <v>353443.10330000002</v>
      </c>
      <c r="H15" s="27">
        <f>RA!J19</f>
        <v>11.271608385089401</v>
      </c>
      <c r="I15" s="20">
        <f>VLOOKUP(B15,RMS!B:D,3,FALSE)</f>
        <v>398342.76393162401</v>
      </c>
      <c r="J15" s="21">
        <f>VLOOKUP(B15,RMS!B:E,4,FALSE)</f>
        <v>353443.103466667</v>
      </c>
      <c r="K15" s="22">
        <f t="shared" si="1"/>
        <v>-2.7331624005455524E-2</v>
      </c>
      <c r="L15" s="22">
        <f t="shared" si="2"/>
        <v>-1.6666698502376676E-4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952701.52579999994</v>
      </c>
      <c r="F16" s="25">
        <f>VLOOKUP(C16,RA!B20:I51,8,0)</f>
        <v>83787.152300000002</v>
      </c>
      <c r="G16" s="16">
        <f t="shared" si="0"/>
        <v>868914.37349999999</v>
      </c>
      <c r="H16" s="27">
        <f>RA!J20</f>
        <v>8.7946906802361298</v>
      </c>
      <c r="I16" s="20">
        <f>VLOOKUP(B16,RMS!B:D,3,FALSE)</f>
        <v>952701.64190000005</v>
      </c>
      <c r="J16" s="21">
        <f>VLOOKUP(B16,RMS!B:E,4,FALSE)</f>
        <v>868914.37349999999</v>
      </c>
      <c r="K16" s="22">
        <f t="shared" si="1"/>
        <v>-0.11610000010114163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343028.76439999999</v>
      </c>
      <c r="F17" s="25">
        <f>VLOOKUP(C17,RA!B21:I52,8,0)</f>
        <v>46743.383300000001</v>
      </c>
      <c r="G17" s="16">
        <f t="shared" si="0"/>
        <v>296285.3811</v>
      </c>
      <c r="H17" s="27">
        <f>RA!J21</f>
        <v>13.626665793394899</v>
      </c>
      <c r="I17" s="20">
        <f>VLOOKUP(B17,RMS!B:D,3,FALSE)</f>
        <v>343028.42257627298</v>
      </c>
      <c r="J17" s="21">
        <f>VLOOKUP(B17,RMS!B:E,4,FALSE)</f>
        <v>296285.38095720398</v>
      </c>
      <c r="K17" s="22">
        <f t="shared" si="1"/>
        <v>0.34182372700888664</v>
      </c>
      <c r="L17" s="22">
        <f t="shared" si="2"/>
        <v>1.4279602328315377E-4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1327467.8970999999</v>
      </c>
      <c r="F18" s="25">
        <f>VLOOKUP(C18,RA!B22:I53,8,0)</f>
        <v>169654.22390000001</v>
      </c>
      <c r="G18" s="16">
        <f t="shared" si="0"/>
        <v>1157813.6731999998</v>
      </c>
      <c r="H18" s="27">
        <f>RA!J22</f>
        <v>12.7802882669049</v>
      </c>
      <c r="I18" s="20">
        <f>VLOOKUP(B18,RMS!B:D,3,FALSE)</f>
        <v>1327469.4169000001</v>
      </c>
      <c r="J18" s="21">
        <f>VLOOKUP(B18,RMS!B:E,4,FALSE)</f>
        <v>1157813.6762999999</v>
      </c>
      <c r="K18" s="22">
        <f t="shared" si="1"/>
        <v>-1.5198000001255423</v>
      </c>
      <c r="L18" s="22">
        <f t="shared" si="2"/>
        <v>-3.1000000890344381E-3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2569983.2404</v>
      </c>
      <c r="F19" s="25">
        <f>VLOOKUP(C19,RA!B23:I54,8,0)</f>
        <v>311546.99170000001</v>
      </c>
      <c r="G19" s="16">
        <f t="shared" si="0"/>
        <v>2258436.2486999999</v>
      </c>
      <c r="H19" s="27">
        <f>RA!J23</f>
        <v>12.122530092900901</v>
      </c>
      <c r="I19" s="20">
        <f>VLOOKUP(B19,RMS!B:D,3,FALSE)</f>
        <v>2569984.1742863199</v>
      </c>
      <c r="J19" s="21">
        <f>VLOOKUP(B19,RMS!B:E,4,FALSE)</f>
        <v>2258436.28292222</v>
      </c>
      <c r="K19" s="22">
        <f t="shared" si="1"/>
        <v>-0.93388631986454129</v>
      </c>
      <c r="L19" s="22">
        <f t="shared" si="2"/>
        <v>-3.4222220070660114E-2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253393.76420000001</v>
      </c>
      <c r="F20" s="25">
        <f>VLOOKUP(C20,RA!B24:I55,8,0)</f>
        <v>38339.001600000003</v>
      </c>
      <c r="G20" s="16">
        <f t="shared" si="0"/>
        <v>215054.76260000002</v>
      </c>
      <c r="H20" s="27">
        <f>RA!J24</f>
        <v>15.130207217624999</v>
      </c>
      <c r="I20" s="20">
        <f>VLOOKUP(B20,RMS!B:D,3,FALSE)</f>
        <v>253393.76157537999</v>
      </c>
      <c r="J20" s="21">
        <f>VLOOKUP(B20,RMS!B:E,4,FALSE)</f>
        <v>215054.75732724901</v>
      </c>
      <c r="K20" s="22">
        <f t="shared" si="1"/>
        <v>2.6246200141031295E-3</v>
      </c>
      <c r="L20" s="22">
        <f t="shared" si="2"/>
        <v>5.2727510046679527E-3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237660.89660000001</v>
      </c>
      <c r="F21" s="25">
        <f>VLOOKUP(C21,RA!B25:I56,8,0)</f>
        <v>21563.663499999999</v>
      </c>
      <c r="G21" s="16">
        <f t="shared" si="0"/>
        <v>216097.23310000001</v>
      </c>
      <c r="H21" s="27">
        <f>RA!J25</f>
        <v>9.0732904775214909</v>
      </c>
      <c r="I21" s="20">
        <f>VLOOKUP(B21,RMS!B:D,3,FALSE)</f>
        <v>237660.900598593</v>
      </c>
      <c r="J21" s="21">
        <f>VLOOKUP(B21,RMS!B:E,4,FALSE)</f>
        <v>216097.22802958201</v>
      </c>
      <c r="K21" s="22">
        <f t="shared" si="1"/>
        <v>-3.9985929906833917E-3</v>
      </c>
      <c r="L21" s="22">
        <f t="shared" si="2"/>
        <v>5.0704180030152202E-3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587390.35519999999</v>
      </c>
      <c r="F22" s="25">
        <f>VLOOKUP(C22,RA!B26:I57,8,0)</f>
        <v>113049.5474</v>
      </c>
      <c r="G22" s="16">
        <f t="shared" si="0"/>
        <v>474340.80780000001</v>
      </c>
      <c r="H22" s="27">
        <f>RA!J26</f>
        <v>19.246068036222301</v>
      </c>
      <c r="I22" s="20">
        <f>VLOOKUP(B22,RMS!B:D,3,FALSE)</f>
        <v>587390.11337902595</v>
      </c>
      <c r="J22" s="21">
        <f>VLOOKUP(B22,RMS!B:E,4,FALSE)</f>
        <v>474340.80071590201</v>
      </c>
      <c r="K22" s="22">
        <f t="shared" si="1"/>
        <v>0.24182097404263914</v>
      </c>
      <c r="L22" s="22">
        <f t="shared" si="2"/>
        <v>7.084098004270345E-3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233969.72169999999</v>
      </c>
      <c r="F23" s="25">
        <f>VLOOKUP(C23,RA!B27:I58,8,0)</f>
        <v>66718.726999999999</v>
      </c>
      <c r="G23" s="16">
        <f t="shared" si="0"/>
        <v>167250.99469999998</v>
      </c>
      <c r="H23" s="27">
        <f>RA!J27</f>
        <v>28.515966303344101</v>
      </c>
      <c r="I23" s="20">
        <f>VLOOKUP(B23,RMS!B:D,3,FALSE)</f>
        <v>233969.71112732799</v>
      </c>
      <c r="J23" s="21">
        <f>VLOOKUP(B23,RMS!B:E,4,FALSE)</f>
        <v>167251.00503063199</v>
      </c>
      <c r="K23" s="22">
        <f t="shared" si="1"/>
        <v>1.0572672006674111E-2</v>
      </c>
      <c r="L23" s="22">
        <f t="shared" si="2"/>
        <v>-1.0330632008844987E-2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818273.75619999995</v>
      </c>
      <c r="F24" s="25">
        <f>VLOOKUP(C24,RA!B28:I59,8,0)</f>
        <v>18450.932000000001</v>
      </c>
      <c r="G24" s="16">
        <f t="shared" si="0"/>
        <v>799822.82419999992</v>
      </c>
      <c r="H24" s="27">
        <f>RA!J28</f>
        <v>2.25486053538912</v>
      </c>
      <c r="I24" s="20">
        <f>VLOOKUP(B24,RMS!B:D,3,FALSE)</f>
        <v>818273.76004867302</v>
      </c>
      <c r="J24" s="21">
        <f>VLOOKUP(B24,RMS!B:E,4,FALSE)</f>
        <v>799822.80866460199</v>
      </c>
      <c r="K24" s="22">
        <f t="shared" si="1"/>
        <v>-3.8486730773001909E-3</v>
      </c>
      <c r="L24" s="22">
        <f t="shared" si="2"/>
        <v>1.5535397920757532E-2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588630.15599999996</v>
      </c>
      <c r="F25" s="25">
        <f>VLOOKUP(C25,RA!B29:I60,8,0)</f>
        <v>81442.003299999997</v>
      </c>
      <c r="G25" s="16">
        <f t="shared" si="0"/>
        <v>507188.15269999998</v>
      </c>
      <c r="H25" s="27">
        <f>RA!J29</f>
        <v>13.8358530343457</v>
      </c>
      <c r="I25" s="20">
        <f>VLOOKUP(B25,RMS!B:D,3,FALSE)</f>
        <v>588630.18834867305</v>
      </c>
      <c r="J25" s="21">
        <f>VLOOKUP(B25,RMS!B:E,4,FALSE)</f>
        <v>507188.12056198</v>
      </c>
      <c r="K25" s="22">
        <f t="shared" si="1"/>
        <v>-3.2348673092201352E-2</v>
      </c>
      <c r="L25" s="22">
        <f t="shared" si="2"/>
        <v>3.213801997480914E-2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1077243.2076999999</v>
      </c>
      <c r="F26" s="25">
        <f>VLOOKUP(C26,RA!B30:I61,8,0)</f>
        <v>138475.4124</v>
      </c>
      <c r="G26" s="16">
        <f t="shared" si="0"/>
        <v>938767.79529999988</v>
      </c>
      <c r="H26" s="27">
        <f>RA!J30</f>
        <v>12.854609934896301</v>
      </c>
      <c r="I26" s="20">
        <f>VLOOKUP(B26,RMS!B:D,3,FALSE)</f>
        <v>1077243.2337106201</v>
      </c>
      <c r="J26" s="21">
        <f>VLOOKUP(B26,RMS!B:E,4,FALSE)</f>
        <v>938767.79931763106</v>
      </c>
      <c r="K26" s="22">
        <f t="shared" si="1"/>
        <v>-2.60106201749295E-2</v>
      </c>
      <c r="L26" s="22">
        <f t="shared" si="2"/>
        <v>-4.0176311740651727E-3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805938.44669999997</v>
      </c>
      <c r="F27" s="25">
        <f>VLOOKUP(C27,RA!B31:I62,8,0)</f>
        <v>41398.695500000002</v>
      </c>
      <c r="G27" s="16">
        <f t="shared" si="0"/>
        <v>764539.75119999994</v>
      </c>
      <c r="H27" s="27">
        <f>RA!J31</f>
        <v>5.1367068626036296</v>
      </c>
      <c r="I27" s="20">
        <f>VLOOKUP(B27,RMS!B:D,3,FALSE)</f>
        <v>805938.33169114997</v>
      </c>
      <c r="J27" s="21">
        <f>VLOOKUP(B27,RMS!B:E,4,FALSE)</f>
        <v>764539.73794247804</v>
      </c>
      <c r="K27" s="22">
        <f t="shared" si="1"/>
        <v>0.11500884999986738</v>
      </c>
      <c r="L27" s="22">
        <f t="shared" si="2"/>
        <v>1.3257521903142333E-2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109199.3474</v>
      </c>
      <c r="F28" s="25">
        <f>VLOOKUP(C28,RA!B32:I63,8,0)</f>
        <v>29477.729899999998</v>
      </c>
      <c r="G28" s="16">
        <f t="shared" si="0"/>
        <v>79721.617499999993</v>
      </c>
      <c r="H28" s="27">
        <f>RA!J32</f>
        <v>26.9944194739757</v>
      </c>
      <c r="I28" s="20">
        <f>VLOOKUP(B28,RMS!B:D,3,FALSE)</f>
        <v>109199.296157537</v>
      </c>
      <c r="J28" s="21">
        <f>VLOOKUP(B28,RMS!B:E,4,FALSE)</f>
        <v>79721.6430661575</v>
      </c>
      <c r="K28" s="22">
        <f t="shared" si="1"/>
        <v>5.1242462999653071E-2</v>
      </c>
      <c r="L28" s="22">
        <f t="shared" si="2"/>
        <v>-2.5566157506546006E-2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135662.69620000001</v>
      </c>
      <c r="F30" s="25">
        <f>VLOOKUP(C30,RA!B34:I66,8,0)</f>
        <v>19521.537</v>
      </c>
      <c r="G30" s="16">
        <f t="shared" si="0"/>
        <v>116141.15920000001</v>
      </c>
      <c r="H30" s="27">
        <f>RA!J34</f>
        <v>0</v>
      </c>
      <c r="I30" s="20">
        <f>VLOOKUP(B30,RMS!B:D,3,FALSE)</f>
        <v>135662.69459999999</v>
      </c>
      <c r="J30" s="21">
        <f>VLOOKUP(B30,RMS!B:E,4,FALSE)</f>
        <v>116141.156</v>
      </c>
      <c r="K30" s="22">
        <f t="shared" si="1"/>
        <v>1.6000000177882612E-3</v>
      </c>
      <c r="L30" s="22">
        <f t="shared" si="2"/>
        <v>3.2000000064726919E-3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71029.97</v>
      </c>
      <c r="F31" s="25">
        <f>VLOOKUP(C31,RA!B35:I67,8,0)</f>
        <v>3082.7</v>
      </c>
      <c r="G31" s="16">
        <f t="shared" si="0"/>
        <v>67947.27</v>
      </c>
      <c r="H31" s="27">
        <f>RA!J35</f>
        <v>14.389760447647699</v>
      </c>
      <c r="I31" s="20">
        <f>VLOOKUP(B31,RMS!B:D,3,FALSE)</f>
        <v>71029.97</v>
      </c>
      <c r="J31" s="21">
        <f>VLOOKUP(B31,RMS!B:E,4,FALSE)</f>
        <v>67947.27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200319.71</v>
      </c>
      <c r="F32" s="25">
        <f>VLOOKUP(C32,RA!B34:I67,8,0)</f>
        <v>-24559.96</v>
      </c>
      <c r="G32" s="16">
        <f t="shared" si="0"/>
        <v>224879.66999999998</v>
      </c>
      <c r="H32" s="27">
        <f>RA!J35</f>
        <v>14.389760447647699</v>
      </c>
      <c r="I32" s="20">
        <f>VLOOKUP(B32,RMS!B:D,3,FALSE)</f>
        <v>200319.71</v>
      </c>
      <c r="J32" s="21">
        <f>VLOOKUP(B32,RMS!B:E,4,FALSE)</f>
        <v>224879.67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143518.84</v>
      </c>
      <c r="F33" s="25">
        <f>VLOOKUP(C33,RA!B34:I68,8,0)</f>
        <v>-4867.53</v>
      </c>
      <c r="G33" s="16">
        <f t="shared" si="0"/>
        <v>148386.37</v>
      </c>
      <c r="H33" s="27">
        <f>RA!J34</f>
        <v>0</v>
      </c>
      <c r="I33" s="20">
        <f>VLOOKUP(B33,RMS!B:D,3,FALSE)</f>
        <v>143518.84</v>
      </c>
      <c r="J33" s="21">
        <f>VLOOKUP(B33,RMS!B:E,4,FALSE)</f>
        <v>148386.37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158071.1</v>
      </c>
      <c r="F34" s="25">
        <f>VLOOKUP(C34,RA!B35:I69,8,0)</f>
        <v>-29136.84</v>
      </c>
      <c r="G34" s="16">
        <f t="shared" si="0"/>
        <v>187207.94</v>
      </c>
      <c r="H34" s="27">
        <f>RA!J35</f>
        <v>14.389760447647699</v>
      </c>
      <c r="I34" s="20">
        <f>VLOOKUP(B34,RMS!B:D,3,FALSE)</f>
        <v>158071.1</v>
      </c>
      <c r="J34" s="21">
        <f>VLOOKUP(B34,RMS!B:E,4,FALSE)</f>
        <v>187207.94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0.13</v>
      </c>
      <c r="F35" s="25">
        <f>VLOOKUP(C35,RA!B36:I70,8,0)</f>
        <v>0.13</v>
      </c>
      <c r="G35" s="16">
        <f t="shared" si="0"/>
        <v>0</v>
      </c>
      <c r="H35" s="27">
        <f>RA!J36</f>
        <v>4.3399990173162104</v>
      </c>
      <c r="I35" s="20">
        <f>VLOOKUP(B35,RMS!B:D,3,FALSE)</f>
        <v>0.13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176989.7438</v>
      </c>
      <c r="F36" s="25">
        <f>VLOOKUP(C36,RA!B8:I70,8,0)</f>
        <v>11259.3505</v>
      </c>
      <c r="G36" s="16">
        <f t="shared" si="0"/>
        <v>165730.3933</v>
      </c>
      <c r="H36" s="27">
        <f>RA!J36</f>
        <v>4.3399990173162104</v>
      </c>
      <c r="I36" s="20">
        <f>VLOOKUP(B36,RMS!B:D,3,FALSE)</f>
        <v>176989.743589744</v>
      </c>
      <c r="J36" s="21">
        <f>VLOOKUP(B36,RMS!B:E,4,FALSE)</f>
        <v>165730.39316239301</v>
      </c>
      <c r="K36" s="22">
        <f t="shared" si="1"/>
        <v>2.1025599562563002E-4</v>
      </c>
      <c r="L36" s="22">
        <f t="shared" si="2"/>
        <v>1.3760698493570089E-4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331203.2574</v>
      </c>
      <c r="F37" s="25">
        <f>VLOOKUP(C37,RA!B8:I71,8,0)</f>
        <v>21397.2048</v>
      </c>
      <c r="G37" s="16">
        <f t="shared" si="0"/>
        <v>309806.0526</v>
      </c>
      <c r="H37" s="27">
        <f>RA!J37</f>
        <v>-12.2603811676844</v>
      </c>
      <c r="I37" s="20">
        <f>VLOOKUP(B37,RMS!B:D,3,FALSE)</f>
        <v>331203.25154786301</v>
      </c>
      <c r="J37" s="21">
        <f>VLOOKUP(B37,RMS!B:E,4,FALSE)</f>
        <v>309806.05355042702</v>
      </c>
      <c r="K37" s="22">
        <f t="shared" si="1"/>
        <v>5.8521369937807322E-3</v>
      </c>
      <c r="L37" s="22">
        <f t="shared" si="2"/>
        <v>-9.5042702741920948E-4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92203.45</v>
      </c>
      <c r="F38" s="25">
        <f>VLOOKUP(C38,RA!B9:I72,8,0)</f>
        <v>-6803.43</v>
      </c>
      <c r="G38" s="16">
        <f t="shared" si="0"/>
        <v>99006.88</v>
      </c>
      <c r="H38" s="27">
        <f>RA!J38</f>
        <v>-3.3915616932243902</v>
      </c>
      <c r="I38" s="20">
        <f>VLOOKUP(B38,RMS!B:D,3,FALSE)</f>
        <v>92203.45</v>
      </c>
      <c r="J38" s="21">
        <f>VLOOKUP(B38,RMS!B:E,4,FALSE)</f>
        <v>99006.88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53583.79</v>
      </c>
      <c r="F39" s="25">
        <f>VLOOKUP(C39,RA!B10:I73,8,0)</f>
        <v>5020.3999999999996</v>
      </c>
      <c r="G39" s="16">
        <f t="shared" si="0"/>
        <v>48563.39</v>
      </c>
      <c r="H39" s="27">
        <f>RA!J39</f>
        <v>-18.432743240225399</v>
      </c>
      <c r="I39" s="20">
        <f>VLOOKUP(B39,RMS!B:D,3,FALSE)</f>
        <v>53583.79</v>
      </c>
      <c r="J39" s="21">
        <f>VLOOKUP(B39,RMS!B:E,4,FALSE)</f>
        <v>48563.39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26465.5602</v>
      </c>
      <c r="F40" s="25">
        <f>VLOOKUP(C40,RA!B8:I74,8,0)</f>
        <v>1766.5089</v>
      </c>
      <c r="G40" s="16">
        <f t="shared" si="0"/>
        <v>24699.051299999999</v>
      </c>
      <c r="H40" s="27">
        <f>RA!J40</f>
        <v>100</v>
      </c>
      <c r="I40" s="20">
        <f>VLOOKUP(B40,RMS!B:D,3,FALSE)</f>
        <v>26465.560093790202</v>
      </c>
      <c r="J40" s="21">
        <f>VLOOKUP(B40,RMS!B:E,4,FALSE)</f>
        <v>24699.0515846003</v>
      </c>
      <c r="K40" s="22">
        <f t="shared" si="1"/>
        <v>1.0620979810482822E-4</v>
      </c>
      <c r="L40" s="22">
        <f t="shared" si="2"/>
        <v>-2.8460030080168508E-4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16579125.966399999</v>
      </c>
      <c r="E7" s="68">
        <v>17994627.7544</v>
      </c>
      <c r="F7" s="69">
        <v>92.133753432860601</v>
      </c>
      <c r="G7" s="68">
        <v>22319922.141100001</v>
      </c>
      <c r="H7" s="69">
        <v>-25.720502689966299</v>
      </c>
      <c r="I7" s="68">
        <v>1895790.4926</v>
      </c>
      <c r="J7" s="69">
        <v>11.434803598465299</v>
      </c>
      <c r="K7" s="68">
        <v>1907266.6921000001</v>
      </c>
      <c r="L7" s="69">
        <v>8.5451314751136707</v>
      </c>
      <c r="M7" s="69">
        <v>-6.0170921809389998E-3</v>
      </c>
      <c r="N7" s="68">
        <v>363256500.00139999</v>
      </c>
      <c r="O7" s="68">
        <v>4520956742.8104</v>
      </c>
      <c r="P7" s="68">
        <v>964093</v>
      </c>
      <c r="Q7" s="68">
        <v>1131120</v>
      </c>
      <c r="R7" s="69">
        <v>-14.766514604993301</v>
      </c>
      <c r="S7" s="68">
        <v>17.196604442102601</v>
      </c>
      <c r="T7" s="68">
        <v>18.299345310665501</v>
      </c>
      <c r="U7" s="70">
        <v>-6.4125500605405499</v>
      </c>
      <c r="V7" s="58"/>
      <c r="W7" s="58"/>
    </row>
    <row r="8" spans="1:23" ht="14.25" thickBot="1" x14ac:dyDescent="0.2">
      <c r="A8" s="55">
        <v>42205</v>
      </c>
      <c r="B8" s="45" t="s">
        <v>6</v>
      </c>
      <c r="C8" s="46"/>
      <c r="D8" s="71">
        <v>603842.34199999995</v>
      </c>
      <c r="E8" s="71">
        <v>734962.64210000006</v>
      </c>
      <c r="F8" s="72">
        <v>82.159596612237095</v>
      </c>
      <c r="G8" s="71">
        <v>729752.50560000003</v>
      </c>
      <c r="H8" s="72">
        <v>-17.253817237184698</v>
      </c>
      <c r="I8" s="71">
        <v>135016.04399999999</v>
      </c>
      <c r="J8" s="72">
        <v>22.359486012989802</v>
      </c>
      <c r="K8" s="71">
        <v>161735.2965</v>
      </c>
      <c r="L8" s="72">
        <v>22.163034077837398</v>
      </c>
      <c r="M8" s="72">
        <v>-0.16520359549345501</v>
      </c>
      <c r="N8" s="71">
        <v>12477843.149499999</v>
      </c>
      <c r="O8" s="71">
        <v>163630005.46070001</v>
      </c>
      <c r="P8" s="71">
        <v>34841</v>
      </c>
      <c r="Q8" s="71">
        <v>42400</v>
      </c>
      <c r="R8" s="72">
        <v>-17.8278301886793</v>
      </c>
      <c r="S8" s="71">
        <v>17.331372291266</v>
      </c>
      <c r="T8" s="71">
        <v>17.4621098183962</v>
      </c>
      <c r="U8" s="73">
        <v>-0.754340308043987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106367.3731</v>
      </c>
      <c r="E9" s="71">
        <v>116526.103</v>
      </c>
      <c r="F9" s="72">
        <v>91.282013524471907</v>
      </c>
      <c r="G9" s="71">
        <v>128008.8885</v>
      </c>
      <c r="H9" s="72">
        <v>-16.906259911787298</v>
      </c>
      <c r="I9" s="71">
        <v>22282.385999999999</v>
      </c>
      <c r="J9" s="72">
        <v>20.948515837700999</v>
      </c>
      <c r="K9" s="71">
        <v>27953.181799999998</v>
      </c>
      <c r="L9" s="72">
        <v>21.836906895727001</v>
      </c>
      <c r="M9" s="72">
        <v>-0.202867632048957</v>
      </c>
      <c r="N9" s="71">
        <v>2581263.2434999999</v>
      </c>
      <c r="O9" s="71">
        <v>26139079.306699999</v>
      </c>
      <c r="P9" s="71">
        <v>6250</v>
      </c>
      <c r="Q9" s="71">
        <v>7314</v>
      </c>
      <c r="R9" s="72">
        <v>-14.5474432595023</v>
      </c>
      <c r="S9" s="71">
        <v>17.018779695999999</v>
      </c>
      <c r="T9" s="71">
        <v>17.495554088050302</v>
      </c>
      <c r="U9" s="73">
        <v>-2.8014605075496202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164698.83350000001</v>
      </c>
      <c r="E10" s="71">
        <v>190148.06039999999</v>
      </c>
      <c r="F10" s="72">
        <v>86.616099661251098</v>
      </c>
      <c r="G10" s="71">
        <v>216693.7721</v>
      </c>
      <c r="H10" s="72">
        <v>-23.994662189001598</v>
      </c>
      <c r="I10" s="71">
        <v>49700.432999999997</v>
      </c>
      <c r="J10" s="72">
        <v>30.1765543469985</v>
      </c>
      <c r="K10" s="71">
        <v>59081.493000000002</v>
      </c>
      <c r="L10" s="72">
        <v>27.264970482278098</v>
      </c>
      <c r="M10" s="72">
        <v>-0.15878170174203299</v>
      </c>
      <c r="N10" s="71">
        <v>3630850.5965</v>
      </c>
      <c r="O10" s="71">
        <v>42611544.038900003</v>
      </c>
      <c r="P10" s="71">
        <v>94106</v>
      </c>
      <c r="Q10" s="71">
        <v>108876</v>
      </c>
      <c r="R10" s="72">
        <v>-13.5658914728682</v>
      </c>
      <c r="S10" s="71">
        <v>1.7501416859711401</v>
      </c>
      <c r="T10" s="71">
        <v>1.8467901217899301</v>
      </c>
      <c r="U10" s="73">
        <v>-5.5223206551507102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49391.228600000002</v>
      </c>
      <c r="E11" s="71">
        <v>66430.494699999996</v>
      </c>
      <c r="F11" s="72">
        <v>74.350234516618798</v>
      </c>
      <c r="G11" s="71">
        <v>72570.337599999999</v>
      </c>
      <c r="H11" s="72">
        <v>-31.940197285233499</v>
      </c>
      <c r="I11" s="71">
        <v>12244.2649</v>
      </c>
      <c r="J11" s="72">
        <v>24.790363080783901</v>
      </c>
      <c r="K11" s="71">
        <v>14801.487499999999</v>
      </c>
      <c r="L11" s="72">
        <v>20.396057107497899</v>
      </c>
      <c r="M11" s="72">
        <v>-0.17276794646484001</v>
      </c>
      <c r="N11" s="71">
        <v>1108973.4861999999</v>
      </c>
      <c r="O11" s="71">
        <v>14004776.7609</v>
      </c>
      <c r="P11" s="71">
        <v>2936</v>
      </c>
      <c r="Q11" s="71">
        <v>3602</v>
      </c>
      <c r="R11" s="72">
        <v>-18.489727928928399</v>
      </c>
      <c r="S11" s="71">
        <v>16.822625544959099</v>
      </c>
      <c r="T11" s="71">
        <v>16.640609716823999</v>
      </c>
      <c r="U11" s="73">
        <v>1.0819703954575799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139856.9571</v>
      </c>
      <c r="E12" s="71">
        <v>175587.4209</v>
      </c>
      <c r="F12" s="72">
        <v>79.650897759726703</v>
      </c>
      <c r="G12" s="71">
        <v>198110.15919999999</v>
      </c>
      <c r="H12" s="72">
        <v>-29.404449693663199</v>
      </c>
      <c r="I12" s="71">
        <v>17804.565699999999</v>
      </c>
      <c r="J12" s="72">
        <v>12.7305541813479</v>
      </c>
      <c r="K12" s="71">
        <v>39175.433100000002</v>
      </c>
      <c r="L12" s="72">
        <v>19.7745705006732</v>
      </c>
      <c r="M12" s="72">
        <v>-0.54551706794021404</v>
      </c>
      <c r="N12" s="71">
        <v>2962943.2222000002</v>
      </c>
      <c r="O12" s="71">
        <v>49640005.4045</v>
      </c>
      <c r="P12" s="71">
        <v>1830</v>
      </c>
      <c r="Q12" s="71">
        <v>2179</v>
      </c>
      <c r="R12" s="72">
        <v>-16.016521340064202</v>
      </c>
      <c r="S12" s="71">
        <v>76.424566721311507</v>
      </c>
      <c r="T12" s="71">
        <v>68.800582927948597</v>
      </c>
      <c r="U12" s="73">
        <v>9.9758286117137693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264912.81420000002</v>
      </c>
      <c r="E13" s="71">
        <v>328690.01270000002</v>
      </c>
      <c r="F13" s="72">
        <v>80.596551146745597</v>
      </c>
      <c r="G13" s="71">
        <v>353449.93780000001</v>
      </c>
      <c r="H13" s="72">
        <v>-25.049409868647</v>
      </c>
      <c r="I13" s="71">
        <v>74660.583700000003</v>
      </c>
      <c r="J13" s="72">
        <v>28.183077487385699</v>
      </c>
      <c r="K13" s="71">
        <v>95990.072</v>
      </c>
      <c r="L13" s="72">
        <v>27.158039013241002</v>
      </c>
      <c r="M13" s="72">
        <v>-0.222205149507545</v>
      </c>
      <c r="N13" s="71">
        <v>5873850.9177000001</v>
      </c>
      <c r="O13" s="71">
        <v>74142699.645400003</v>
      </c>
      <c r="P13" s="71">
        <v>14193</v>
      </c>
      <c r="Q13" s="71">
        <v>16779</v>
      </c>
      <c r="R13" s="72">
        <v>-15.4121222957268</v>
      </c>
      <c r="S13" s="71">
        <v>18.665033058550001</v>
      </c>
      <c r="T13" s="71">
        <v>19.218931831456</v>
      </c>
      <c r="U13" s="73">
        <v>-2.9675745613119702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132457.4252</v>
      </c>
      <c r="E14" s="71">
        <v>182196.9933</v>
      </c>
      <c r="F14" s="72">
        <v>72.700115847630698</v>
      </c>
      <c r="G14" s="71">
        <v>190631.19899999999</v>
      </c>
      <c r="H14" s="72">
        <v>-30.516397161201301</v>
      </c>
      <c r="I14" s="71">
        <v>24166.275099999999</v>
      </c>
      <c r="J14" s="72">
        <v>18.244560517095099</v>
      </c>
      <c r="K14" s="71">
        <v>8008.8618999999999</v>
      </c>
      <c r="L14" s="72">
        <v>4.2012335556888596</v>
      </c>
      <c r="M14" s="72">
        <v>2.0174418540042498</v>
      </c>
      <c r="N14" s="71">
        <v>3291524.6768999998</v>
      </c>
      <c r="O14" s="71">
        <v>39611754.050999999</v>
      </c>
      <c r="P14" s="71">
        <v>2603</v>
      </c>
      <c r="Q14" s="71">
        <v>3176</v>
      </c>
      <c r="R14" s="72">
        <v>-18.041561712846299</v>
      </c>
      <c r="S14" s="71">
        <v>50.886448405685798</v>
      </c>
      <c r="T14" s="71">
        <v>52.396763979848899</v>
      </c>
      <c r="U14" s="73">
        <v>-2.9680113693970598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109788.9644</v>
      </c>
      <c r="E15" s="71">
        <v>123020.97100000001</v>
      </c>
      <c r="F15" s="72">
        <v>89.244104893303103</v>
      </c>
      <c r="G15" s="71">
        <v>150898.11420000001</v>
      </c>
      <c r="H15" s="72">
        <v>-27.242984458715</v>
      </c>
      <c r="I15" s="71">
        <v>19321.306499999999</v>
      </c>
      <c r="J15" s="72">
        <v>17.598587076207099</v>
      </c>
      <c r="K15" s="71">
        <v>28438.839199999999</v>
      </c>
      <c r="L15" s="72">
        <v>18.846384761513502</v>
      </c>
      <c r="M15" s="72">
        <v>-0.32060143650307699</v>
      </c>
      <c r="N15" s="71">
        <v>2445739.4208</v>
      </c>
      <c r="O15" s="71">
        <v>30548610.5198</v>
      </c>
      <c r="P15" s="71">
        <v>5659</v>
      </c>
      <c r="Q15" s="71">
        <v>6855</v>
      </c>
      <c r="R15" s="72">
        <v>-17.447118891320201</v>
      </c>
      <c r="S15" s="71">
        <v>19.4007712316664</v>
      </c>
      <c r="T15" s="71">
        <v>19.852622115244301</v>
      </c>
      <c r="U15" s="73">
        <v>-2.3290356768933398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928289.11419999995</v>
      </c>
      <c r="E16" s="71">
        <v>1036765.1426</v>
      </c>
      <c r="F16" s="72">
        <v>89.537068334689195</v>
      </c>
      <c r="G16" s="71">
        <v>1191516.4413999999</v>
      </c>
      <c r="H16" s="72">
        <v>-22.091791439379101</v>
      </c>
      <c r="I16" s="71">
        <v>8011.4183999999996</v>
      </c>
      <c r="J16" s="72">
        <v>0.863030523298148</v>
      </c>
      <c r="K16" s="71">
        <v>-23830.8956</v>
      </c>
      <c r="L16" s="72">
        <v>-2.0000475672831999</v>
      </c>
      <c r="M16" s="72">
        <v>-1.3361778144838199</v>
      </c>
      <c r="N16" s="71">
        <v>18683198.642099999</v>
      </c>
      <c r="O16" s="71">
        <v>224120281.96399999</v>
      </c>
      <c r="P16" s="71">
        <v>61097</v>
      </c>
      <c r="Q16" s="71">
        <v>70743</v>
      </c>
      <c r="R16" s="72">
        <v>-13.635271334266299</v>
      </c>
      <c r="S16" s="71">
        <v>15.1936938671293</v>
      </c>
      <c r="T16" s="71">
        <v>15.4631169331241</v>
      </c>
      <c r="U16" s="73">
        <v>-1.7732558543758099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587652.19530000002</v>
      </c>
      <c r="E17" s="71">
        <v>629780.45860000001</v>
      </c>
      <c r="F17" s="72">
        <v>93.310642982849799</v>
      </c>
      <c r="G17" s="71">
        <v>749068.2071</v>
      </c>
      <c r="H17" s="72">
        <v>-21.5489070648077</v>
      </c>
      <c r="I17" s="71">
        <v>72208.805500000002</v>
      </c>
      <c r="J17" s="72">
        <v>12.287677316194999</v>
      </c>
      <c r="K17" s="71">
        <v>34783.783199999998</v>
      </c>
      <c r="L17" s="72">
        <v>4.6436069332944498</v>
      </c>
      <c r="M17" s="72">
        <v>1.0759330600933601</v>
      </c>
      <c r="N17" s="71">
        <v>12350842.246099999</v>
      </c>
      <c r="O17" s="71">
        <v>218236052.82879999</v>
      </c>
      <c r="P17" s="71">
        <v>15785</v>
      </c>
      <c r="Q17" s="71">
        <v>18446</v>
      </c>
      <c r="R17" s="72">
        <v>-14.425891792258501</v>
      </c>
      <c r="S17" s="71">
        <v>37.228520449794097</v>
      </c>
      <c r="T17" s="71">
        <v>47.454058776970598</v>
      </c>
      <c r="U17" s="73">
        <v>-27.4669479303281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1799596.6551999999</v>
      </c>
      <c r="E18" s="71">
        <v>1993178.9657999999</v>
      </c>
      <c r="F18" s="72">
        <v>90.287760711828398</v>
      </c>
      <c r="G18" s="71">
        <v>2020405.0374</v>
      </c>
      <c r="H18" s="72">
        <v>-10.9289166336742</v>
      </c>
      <c r="I18" s="71">
        <v>258147.2415</v>
      </c>
      <c r="J18" s="72">
        <v>14.3447277896452</v>
      </c>
      <c r="K18" s="71">
        <v>307431.01409999997</v>
      </c>
      <c r="L18" s="72">
        <v>15.2163060578994</v>
      </c>
      <c r="M18" s="72">
        <v>-0.160308395508754</v>
      </c>
      <c r="N18" s="71">
        <v>40267502.928099997</v>
      </c>
      <c r="O18" s="71">
        <v>502459578.6814</v>
      </c>
      <c r="P18" s="71">
        <v>90262</v>
      </c>
      <c r="Q18" s="71">
        <v>107479</v>
      </c>
      <c r="R18" s="72">
        <v>-16.0189432354227</v>
      </c>
      <c r="S18" s="71">
        <v>19.9374781768629</v>
      </c>
      <c r="T18" s="71">
        <v>20.0827163083021</v>
      </c>
      <c r="U18" s="73">
        <v>-0.72846791430084101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398342.7366</v>
      </c>
      <c r="E19" s="71">
        <v>494569.34649999999</v>
      </c>
      <c r="F19" s="72">
        <v>80.543353408175705</v>
      </c>
      <c r="G19" s="71">
        <v>539660.14339999994</v>
      </c>
      <c r="H19" s="72">
        <v>-26.186370909228799</v>
      </c>
      <c r="I19" s="71">
        <v>44899.633300000001</v>
      </c>
      <c r="J19" s="72">
        <v>11.271608385089401</v>
      </c>
      <c r="K19" s="71">
        <v>54716.794699999999</v>
      </c>
      <c r="L19" s="72">
        <v>10.1391209577327</v>
      </c>
      <c r="M19" s="72">
        <v>-0.17941769896839399</v>
      </c>
      <c r="N19" s="71">
        <v>9325557.1118999999</v>
      </c>
      <c r="O19" s="71">
        <v>148887856.08309999</v>
      </c>
      <c r="P19" s="71">
        <v>9780</v>
      </c>
      <c r="Q19" s="71">
        <v>12129</v>
      </c>
      <c r="R19" s="72">
        <v>-19.3668068266139</v>
      </c>
      <c r="S19" s="71">
        <v>40.730341165644198</v>
      </c>
      <c r="T19" s="71">
        <v>40.0751358067442</v>
      </c>
      <c r="U19" s="73">
        <v>1.6086419611252101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952701.52579999994</v>
      </c>
      <c r="E20" s="71">
        <v>971974.1703</v>
      </c>
      <c r="F20" s="72">
        <v>98.017164952639504</v>
      </c>
      <c r="G20" s="71">
        <v>1096102.6137000001</v>
      </c>
      <c r="H20" s="72">
        <v>-13.0828159797864</v>
      </c>
      <c r="I20" s="71">
        <v>83787.152300000002</v>
      </c>
      <c r="J20" s="72">
        <v>8.7946906802361298</v>
      </c>
      <c r="K20" s="71">
        <v>80984.500599999999</v>
      </c>
      <c r="L20" s="72">
        <v>7.3884050259335696</v>
      </c>
      <c r="M20" s="72">
        <v>3.4607260392244002E-2</v>
      </c>
      <c r="N20" s="71">
        <v>19651762.8939</v>
      </c>
      <c r="O20" s="71">
        <v>239965646.41870001</v>
      </c>
      <c r="P20" s="71">
        <v>41859</v>
      </c>
      <c r="Q20" s="71">
        <v>50654</v>
      </c>
      <c r="R20" s="72">
        <v>-17.362893354917698</v>
      </c>
      <c r="S20" s="71">
        <v>22.759777486323099</v>
      </c>
      <c r="T20" s="71">
        <v>23.071846077308798</v>
      </c>
      <c r="U20" s="73">
        <v>-1.3711407819043799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343028.76439999999</v>
      </c>
      <c r="E21" s="71">
        <v>391271.79989999998</v>
      </c>
      <c r="F21" s="72">
        <v>87.670198692487006</v>
      </c>
      <c r="G21" s="71">
        <v>434034.70069999999</v>
      </c>
      <c r="H21" s="72">
        <v>-20.967433284303802</v>
      </c>
      <c r="I21" s="71">
        <v>46743.383300000001</v>
      </c>
      <c r="J21" s="72">
        <v>13.626665793394899</v>
      </c>
      <c r="K21" s="71">
        <v>30709.0844</v>
      </c>
      <c r="L21" s="72">
        <v>7.0752601924392602</v>
      </c>
      <c r="M21" s="72">
        <v>0.52213536200382504</v>
      </c>
      <c r="N21" s="71">
        <v>7355444.7085999995</v>
      </c>
      <c r="O21" s="71">
        <v>91048829.071700007</v>
      </c>
      <c r="P21" s="71">
        <v>30384</v>
      </c>
      <c r="Q21" s="71">
        <v>36236</v>
      </c>
      <c r="R21" s="72">
        <v>-16.149685395738999</v>
      </c>
      <c r="S21" s="71">
        <v>11.2897829252238</v>
      </c>
      <c r="T21" s="71">
        <v>11.3769048266917</v>
      </c>
      <c r="U21" s="73">
        <v>-0.77168801247042496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1327467.8970999999</v>
      </c>
      <c r="E22" s="71">
        <v>1438882.6099</v>
      </c>
      <c r="F22" s="72">
        <v>92.256858757383796</v>
      </c>
      <c r="G22" s="71">
        <v>1486619.4584999999</v>
      </c>
      <c r="H22" s="72">
        <v>-10.7056019272467</v>
      </c>
      <c r="I22" s="71">
        <v>169654.22390000001</v>
      </c>
      <c r="J22" s="72">
        <v>12.7802882669049</v>
      </c>
      <c r="K22" s="71">
        <v>167803.06039999999</v>
      </c>
      <c r="L22" s="72">
        <v>11.287559801572399</v>
      </c>
      <c r="M22" s="72">
        <v>1.1031762445734001E-2</v>
      </c>
      <c r="N22" s="71">
        <v>27968086.879099999</v>
      </c>
      <c r="O22" s="71">
        <v>296451636.55320001</v>
      </c>
      <c r="P22" s="71">
        <v>83108</v>
      </c>
      <c r="Q22" s="71">
        <v>96596</v>
      </c>
      <c r="R22" s="72">
        <v>-13.963311110190901</v>
      </c>
      <c r="S22" s="71">
        <v>15.972805230543401</v>
      </c>
      <c r="T22" s="71">
        <v>16.5040437181664</v>
      </c>
      <c r="U22" s="73">
        <v>-3.3258934792941099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2569983.2404</v>
      </c>
      <c r="E23" s="71">
        <v>2837302.077</v>
      </c>
      <c r="F23" s="72">
        <v>90.578414657820005</v>
      </c>
      <c r="G23" s="71">
        <v>3076287.2549999999</v>
      </c>
      <c r="H23" s="72">
        <v>-16.458281448752398</v>
      </c>
      <c r="I23" s="71">
        <v>311546.99170000001</v>
      </c>
      <c r="J23" s="72">
        <v>12.122530092900901</v>
      </c>
      <c r="K23" s="71">
        <v>280778.7268</v>
      </c>
      <c r="L23" s="72">
        <v>9.1271946839047704</v>
      </c>
      <c r="M23" s="72">
        <v>0.10958189479189601</v>
      </c>
      <c r="N23" s="71">
        <v>54497568.641599998</v>
      </c>
      <c r="O23" s="71">
        <v>634998409.10239995</v>
      </c>
      <c r="P23" s="71">
        <v>84624</v>
      </c>
      <c r="Q23" s="71">
        <v>101351</v>
      </c>
      <c r="R23" s="72">
        <v>-16.504030547305899</v>
      </c>
      <c r="S23" s="71">
        <v>30.3694370438646</v>
      </c>
      <c r="T23" s="71">
        <v>31.073894044459401</v>
      </c>
      <c r="U23" s="73">
        <v>-2.3196248240533301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253393.76420000001</v>
      </c>
      <c r="E24" s="71">
        <v>299705.79700000002</v>
      </c>
      <c r="F24" s="72">
        <v>84.547501828935296</v>
      </c>
      <c r="G24" s="71">
        <v>305035.1201</v>
      </c>
      <c r="H24" s="72">
        <v>-16.9296426860849</v>
      </c>
      <c r="I24" s="71">
        <v>38339.001600000003</v>
      </c>
      <c r="J24" s="72">
        <v>15.130207217624999</v>
      </c>
      <c r="K24" s="71">
        <v>57230.6535</v>
      </c>
      <c r="L24" s="72">
        <v>18.7619882855581</v>
      </c>
      <c r="M24" s="72">
        <v>-0.33009673565932601</v>
      </c>
      <c r="N24" s="71">
        <v>5671722.4347999999</v>
      </c>
      <c r="O24" s="71">
        <v>59792475.183700003</v>
      </c>
      <c r="P24" s="71">
        <v>26750</v>
      </c>
      <c r="Q24" s="71">
        <v>31315</v>
      </c>
      <c r="R24" s="72">
        <v>-14.577678428867999</v>
      </c>
      <c r="S24" s="71">
        <v>9.4726640822429893</v>
      </c>
      <c r="T24" s="71">
        <v>9.8849815966789105</v>
      </c>
      <c r="U24" s="73">
        <v>-4.3527091307800996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237660.89660000001</v>
      </c>
      <c r="E25" s="71">
        <v>258174.67120000001</v>
      </c>
      <c r="F25" s="72">
        <v>92.054303970001499</v>
      </c>
      <c r="G25" s="71">
        <v>287877.63559999998</v>
      </c>
      <c r="H25" s="72">
        <v>-17.443779158230701</v>
      </c>
      <c r="I25" s="71">
        <v>21563.663499999999</v>
      </c>
      <c r="J25" s="72">
        <v>9.0732904775214909</v>
      </c>
      <c r="K25" s="71">
        <v>20378.2395</v>
      </c>
      <c r="L25" s="72">
        <v>7.0787852128656299</v>
      </c>
      <c r="M25" s="72">
        <v>5.8171070175125003E-2</v>
      </c>
      <c r="N25" s="71">
        <v>5224358.2317000004</v>
      </c>
      <c r="O25" s="71">
        <v>66751524.601499997</v>
      </c>
      <c r="P25" s="71">
        <v>18147</v>
      </c>
      <c r="Q25" s="71">
        <v>22112</v>
      </c>
      <c r="R25" s="72">
        <v>-17.931439942112899</v>
      </c>
      <c r="S25" s="71">
        <v>13.0964289744861</v>
      </c>
      <c r="T25" s="71">
        <v>13.372426962735201</v>
      </c>
      <c r="U25" s="73">
        <v>-2.1074293518233902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587390.35519999999</v>
      </c>
      <c r="E26" s="71">
        <v>713937.72679999995</v>
      </c>
      <c r="F26" s="72">
        <v>82.274732536238403</v>
      </c>
      <c r="G26" s="71">
        <v>805191.63569999998</v>
      </c>
      <c r="H26" s="72">
        <v>-27.049620344187101</v>
      </c>
      <c r="I26" s="71">
        <v>113049.5474</v>
      </c>
      <c r="J26" s="72">
        <v>19.246068036222301</v>
      </c>
      <c r="K26" s="71">
        <v>146016.36919999999</v>
      </c>
      <c r="L26" s="72">
        <v>18.134362395985299</v>
      </c>
      <c r="M26" s="72">
        <v>-0.225774835935312</v>
      </c>
      <c r="N26" s="71">
        <v>12837150.403999999</v>
      </c>
      <c r="O26" s="71">
        <v>141560155.2419</v>
      </c>
      <c r="P26" s="71">
        <v>42172</v>
      </c>
      <c r="Q26" s="71">
        <v>50215</v>
      </c>
      <c r="R26" s="72">
        <v>-16.017126356666299</v>
      </c>
      <c r="S26" s="71">
        <v>13.9284443517026</v>
      </c>
      <c r="T26" s="71">
        <v>14.458766515981299</v>
      </c>
      <c r="U26" s="73">
        <v>-3.80747591681985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233969.72169999999</v>
      </c>
      <c r="E27" s="71">
        <v>283347.56809999997</v>
      </c>
      <c r="F27" s="72">
        <v>82.573400318518594</v>
      </c>
      <c r="G27" s="71">
        <v>281314.68119999999</v>
      </c>
      <c r="H27" s="72">
        <v>-16.829892879405101</v>
      </c>
      <c r="I27" s="71">
        <v>66718.726999999999</v>
      </c>
      <c r="J27" s="72">
        <v>28.515966303344101</v>
      </c>
      <c r="K27" s="71">
        <v>111586.211</v>
      </c>
      <c r="L27" s="72">
        <v>39.665974958721797</v>
      </c>
      <c r="M27" s="72">
        <v>-0.40208806803198999</v>
      </c>
      <c r="N27" s="71">
        <v>5171113.7247000001</v>
      </c>
      <c r="O27" s="71">
        <v>53075926.748599999</v>
      </c>
      <c r="P27" s="71">
        <v>31960</v>
      </c>
      <c r="Q27" s="71">
        <v>37179</v>
      </c>
      <c r="R27" s="72">
        <v>-14.0374942844079</v>
      </c>
      <c r="S27" s="71">
        <v>7.3207046839799803</v>
      </c>
      <c r="T27" s="71">
        <v>7.4685829742596601</v>
      </c>
      <c r="U27" s="73">
        <v>-2.02000076035428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818273.75619999995</v>
      </c>
      <c r="E28" s="71">
        <v>892327.15209999995</v>
      </c>
      <c r="F28" s="72">
        <v>91.701093514220304</v>
      </c>
      <c r="G28" s="71">
        <v>943531.54650000005</v>
      </c>
      <c r="H28" s="72">
        <v>-13.275421554757701</v>
      </c>
      <c r="I28" s="71">
        <v>18450.932000000001</v>
      </c>
      <c r="J28" s="72">
        <v>2.25486053538912</v>
      </c>
      <c r="K28" s="71">
        <v>30114.355</v>
      </c>
      <c r="L28" s="72">
        <v>3.1916638200077401</v>
      </c>
      <c r="M28" s="72">
        <v>-0.38730442674266102</v>
      </c>
      <c r="N28" s="71">
        <v>18054812.393100001</v>
      </c>
      <c r="O28" s="71">
        <v>187495229.0307</v>
      </c>
      <c r="P28" s="71">
        <v>42116</v>
      </c>
      <c r="Q28" s="71">
        <v>48153</v>
      </c>
      <c r="R28" s="72">
        <v>-12.537121259319299</v>
      </c>
      <c r="S28" s="71">
        <v>19.429047302687799</v>
      </c>
      <c r="T28" s="71">
        <v>20.811403958216498</v>
      </c>
      <c r="U28" s="73">
        <v>-7.11489675223278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588630.15599999996</v>
      </c>
      <c r="E29" s="71">
        <v>592522.00780000002</v>
      </c>
      <c r="F29" s="72">
        <v>99.343171772732902</v>
      </c>
      <c r="G29" s="71">
        <v>575875.51740000001</v>
      </c>
      <c r="H29" s="72">
        <v>2.2148256375936102</v>
      </c>
      <c r="I29" s="71">
        <v>81442.003299999997</v>
      </c>
      <c r="J29" s="72">
        <v>13.8358530343457</v>
      </c>
      <c r="K29" s="71">
        <v>88659.679199999999</v>
      </c>
      <c r="L29" s="72">
        <v>15.395632653439799</v>
      </c>
      <c r="M29" s="72">
        <v>-8.1408775275605E-2</v>
      </c>
      <c r="N29" s="71">
        <v>12329334.779100001</v>
      </c>
      <c r="O29" s="71">
        <v>141139704.27320001</v>
      </c>
      <c r="P29" s="71">
        <v>89303</v>
      </c>
      <c r="Q29" s="71">
        <v>95662</v>
      </c>
      <c r="R29" s="72">
        <v>-6.6473625891158497</v>
      </c>
      <c r="S29" s="71">
        <v>6.5913816557114604</v>
      </c>
      <c r="T29" s="71">
        <v>6.60445600865547</v>
      </c>
      <c r="U29" s="73">
        <v>-0.19835527097250599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1077243.2076999999</v>
      </c>
      <c r="E30" s="71">
        <v>1249950.6037999999</v>
      </c>
      <c r="F30" s="72">
        <v>86.182862300722206</v>
      </c>
      <c r="G30" s="71">
        <v>1592672.6747999999</v>
      </c>
      <c r="H30" s="72">
        <v>-32.362548517053298</v>
      </c>
      <c r="I30" s="71">
        <v>138475.4124</v>
      </c>
      <c r="J30" s="72">
        <v>12.854609934896301</v>
      </c>
      <c r="K30" s="71">
        <v>143432.77770000001</v>
      </c>
      <c r="L30" s="72">
        <v>9.0057913323597099</v>
      </c>
      <c r="M30" s="72">
        <v>-3.4562290290220003E-2</v>
      </c>
      <c r="N30" s="71">
        <v>23378134.673</v>
      </c>
      <c r="O30" s="71">
        <v>259428772.0167</v>
      </c>
      <c r="P30" s="71">
        <v>71472</v>
      </c>
      <c r="Q30" s="71">
        <v>83898</v>
      </c>
      <c r="R30" s="72">
        <v>-14.810841736394201</v>
      </c>
      <c r="S30" s="71">
        <v>15.072240985280899</v>
      </c>
      <c r="T30" s="71">
        <v>16.175638865050399</v>
      </c>
      <c r="U30" s="73">
        <v>-7.3207287545827802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805938.44669999997</v>
      </c>
      <c r="E31" s="71">
        <v>739793.12109999999</v>
      </c>
      <c r="F31" s="72">
        <v>108.941057129816</v>
      </c>
      <c r="G31" s="71">
        <v>1097667.1040000001</v>
      </c>
      <c r="H31" s="72">
        <v>-26.577152238316501</v>
      </c>
      <c r="I31" s="71">
        <v>41398.695500000002</v>
      </c>
      <c r="J31" s="72">
        <v>5.1367068626036296</v>
      </c>
      <c r="K31" s="71">
        <v>5919.0315000000001</v>
      </c>
      <c r="L31" s="72">
        <v>0.53923739523854797</v>
      </c>
      <c r="M31" s="72">
        <v>5.9941671200769902</v>
      </c>
      <c r="N31" s="71">
        <v>17789155.387600001</v>
      </c>
      <c r="O31" s="71">
        <v>247832644.31380001</v>
      </c>
      <c r="P31" s="71">
        <v>28513</v>
      </c>
      <c r="Q31" s="71">
        <v>35449</v>
      </c>
      <c r="R31" s="72">
        <v>-19.566137267623901</v>
      </c>
      <c r="S31" s="71">
        <v>28.2656488864728</v>
      </c>
      <c r="T31" s="71">
        <v>32.058846980168703</v>
      </c>
      <c r="U31" s="73">
        <v>-13.4198160775682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109199.3474</v>
      </c>
      <c r="E32" s="71">
        <v>154841.57120000001</v>
      </c>
      <c r="F32" s="72">
        <v>70.523275212025197</v>
      </c>
      <c r="G32" s="71">
        <v>140170.39319999999</v>
      </c>
      <c r="H32" s="72">
        <v>-22.095283528105298</v>
      </c>
      <c r="I32" s="71">
        <v>29477.729899999998</v>
      </c>
      <c r="J32" s="72">
        <v>26.9944194739757</v>
      </c>
      <c r="K32" s="71">
        <v>38201.471700000002</v>
      </c>
      <c r="L32" s="72">
        <v>27.253595304889298</v>
      </c>
      <c r="M32" s="72">
        <v>-0.22836140629629201</v>
      </c>
      <c r="N32" s="71">
        <v>2375155.8905000002</v>
      </c>
      <c r="O32" s="71">
        <v>27087957.3673</v>
      </c>
      <c r="P32" s="71">
        <v>22602</v>
      </c>
      <c r="Q32" s="71">
        <v>28438</v>
      </c>
      <c r="R32" s="72">
        <v>-20.521836978690501</v>
      </c>
      <c r="S32" s="71">
        <v>4.8314019732766997</v>
      </c>
      <c r="T32" s="71">
        <v>4.80485054152894</v>
      </c>
      <c r="U32" s="73">
        <v>0.54955956665624395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135662.69620000001</v>
      </c>
      <c r="E35" s="71">
        <v>159831.2029</v>
      </c>
      <c r="F35" s="72">
        <v>84.878730647406002</v>
      </c>
      <c r="G35" s="71">
        <v>152851.80350000001</v>
      </c>
      <c r="H35" s="72">
        <v>-11.2456031963012</v>
      </c>
      <c r="I35" s="71">
        <v>19521.537</v>
      </c>
      <c r="J35" s="72">
        <v>14.389760447647699</v>
      </c>
      <c r="K35" s="71">
        <v>24048.428</v>
      </c>
      <c r="L35" s="72">
        <v>15.733166013968599</v>
      </c>
      <c r="M35" s="72">
        <v>-0.18824062013533699</v>
      </c>
      <c r="N35" s="71">
        <v>3080436.6801</v>
      </c>
      <c r="O35" s="71">
        <v>38282316.997400001</v>
      </c>
      <c r="P35" s="71">
        <v>9168</v>
      </c>
      <c r="Q35" s="71">
        <v>10838</v>
      </c>
      <c r="R35" s="72">
        <v>-15.4087470012918</v>
      </c>
      <c r="S35" s="71">
        <v>14.7974145069808</v>
      </c>
      <c r="T35" s="71">
        <v>14.5734360398598</v>
      </c>
      <c r="U35" s="73">
        <v>1.5136324458261701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71029.97</v>
      </c>
      <c r="E36" s="74"/>
      <c r="F36" s="74"/>
      <c r="G36" s="74"/>
      <c r="H36" s="74"/>
      <c r="I36" s="71">
        <v>3082.7</v>
      </c>
      <c r="J36" s="72">
        <v>4.3399990173162104</v>
      </c>
      <c r="K36" s="74"/>
      <c r="L36" s="74"/>
      <c r="M36" s="74"/>
      <c r="N36" s="71">
        <v>1785246.08</v>
      </c>
      <c r="O36" s="71">
        <v>12515171.98</v>
      </c>
      <c r="P36" s="71">
        <v>67</v>
      </c>
      <c r="Q36" s="71">
        <v>72</v>
      </c>
      <c r="R36" s="72">
        <v>-6.9444444444444402</v>
      </c>
      <c r="S36" s="71">
        <v>1060.1488059701501</v>
      </c>
      <c r="T36" s="71">
        <v>1725.0958333333299</v>
      </c>
      <c r="U36" s="73">
        <v>-62.722046529561197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200319.71</v>
      </c>
      <c r="E37" s="71">
        <v>171907.32949999999</v>
      </c>
      <c r="F37" s="72">
        <v>116.527730715519</v>
      </c>
      <c r="G37" s="71">
        <v>718662.67</v>
      </c>
      <c r="H37" s="72">
        <v>-72.1260448939139</v>
      </c>
      <c r="I37" s="71">
        <v>-24559.96</v>
      </c>
      <c r="J37" s="72">
        <v>-12.2603811676844</v>
      </c>
      <c r="K37" s="71">
        <v>-88698.9</v>
      </c>
      <c r="L37" s="72">
        <v>-12.3422161331964</v>
      </c>
      <c r="M37" s="72">
        <v>-0.72310862930656405</v>
      </c>
      <c r="N37" s="71">
        <v>4869797.4800000004</v>
      </c>
      <c r="O37" s="71">
        <v>98679272.209999993</v>
      </c>
      <c r="P37" s="71">
        <v>82</v>
      </c>
      <c r="Q37" s="71">
        <v>123</v>
      </c>
      <c r="R37" s="72">
        <v>-33.3333333333333</v>
      </c>
      <c r="S37" s="71">
        <v>2442.92329268293</v>
      </c>
      <c r="T37" s="71">
        <v>2510.2710569105702</v>
      </c>
      <c r="U37" s="73">
        <v>-2.7568513685780802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143518.84</v>
      </c>
      <c r="E38" s="71">
        <v>174973.68840000001</v>
      </c>
      <c r="F38" s="72">
        <v>82.023098051123895</v>
      </c>
      <c r="G38" s="71">
        <v>955708.67</v>
      </c>
      <c r="H38" s="72">
        <v>-84.982992777495696</v>
      </c>
      <c r="I38" s="71">
        <v>-4867.53</v>
      </c>
      <c r="J38" s="72">
        <v>-3.3915616932243902</v>
      </c>
      <c r="K38" s="71">
        <v>-32090.98</v>
      </c>
      <c r="L38" s="72">
        <v>-3.3578203282387298</v>
      </c>
      <c r="M38" s="72">
        <v>-0.84832093005573495</v>
      </c>
      <c r="N38" s="71">
        <v>7005850</v>
      </c>
      <c r="O38" s="71">
        <v>104666855.09999999</v>
      </c>
      <c r="P38" s="71">
        <v>79</v>
      </c>
      <c r="Q38" s="71">
        <v>108</v>
      </c>
      <c r="R38" s="72">
        <v>-26.851851851851801</v>
      </c>
      <c r="S38" s="71">
        <v>1816.6941772151899</v>
      </c>
      <c r="T38" s="71">
        <v>2697.3407407407399</v>
      </c>
      <c r="U38" s="73">
        <v>-48.475223544531502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158071.1</v>
      </c>
      <c r="E39" s="71">
        <v>99527.0478</v>
      </c>
      <c r="F39" s="72">
        <v>158.82225334126699</v>
      </c>
      <c r="G39" s="71">
        <v>425893.62</v>
      </c>
      <c r="H39" s="72">
        <v>-62.884839646106897</v>
      </c>
      <c r="I39" s="71">
        <v>-29136.84</v>
      </c>
      <c r="J39" s="72">
        <v>-18.432743240225399</v>
      </c>
      <c r="K39" s="71">
        <v>-55163.38</v>
      </c>
      <c r="L39" s="72">
        <v>-12.9523846823533</v>
      </c>
      <c r="M39" s="72">
        <v>-0.47180829020991799</v>
      </c>
      <c r="N39" s="71">
        <v>4466389.07</v>
      </c>
      <c r="O39" s="71">
        <v>66775339.450000003</v>
      </c>
      <c r="P39" s="71">
        <v>112</v>
      </c>
      <c r="Q39" s="71">
        <v>180</v>
      </c>
      <c r="R39" s="72">
        <v>-37.7777777777778</v>
      </c>
      <c r="S39" s="71">
        <v>1411.34910714286</v>
      </c>
      <c r="T39" s="71">
        <v>1629.01866666667</v>
      </c>
      <c r="U39" s="73">
        <v>-15.422800667969399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0.13</v>
      </c>
      <c r="E40" s="74"/>
      <c r="F40" s="74"/>
      <c r="G40" s="71">
        <v>9.08</v>
      </c>
      <c r="H40" s="72">
        <v>-98.568281938325995</v>
      </c>
      <c r="I40" s="71">
        <v>0.13</v>
      </c>
      <c r="J40" s="72">
        <v>100</v>
      </c>
      <c r="K40" s="71">
        <v>0</v>
      </c>
      <c r="L40" s="72">
        <v>0</v>
      </c>
      <c r="M40" s="74"/>
      <c r="N40" s="71">
        <v>146.77000000000001</v>
      </c>
      <c r="O40" s="71">
        <v>3829.81</v>
      </c>
      <c r="P40" s="71">
        <v>2</v>
      </c>
      <c r="Q40" s="74"/>
      <c r="R40" s="74"/>
      <c r="S40" s="71">
        <v>6.5000000000000002E-2</v>
      </c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176989.7438</v>
      </c>
      <c r="E41" s="71">
        <v>97234.566099999996</v>
      </c>
      <c r="F41" s="72">
        <v>182.02348290213601</v>
      </c>
      <c r="G41" s="71">
        <v>324602.56430000003</v>
      </c>
      <c r="H41" s="72">
        <v>-45.474939736944002</v>
      </c>
      <c r="I41" s="71">
        <v>11259.3505</v>
      </c>
      <c r="J41" s="72">
        <v>6.3615835913764398</v>
      </c>
      <c r="K41" s="71">
        <v>17721.074400000001</v>
      </c>
      <c r="L41" s="72">
        <v>5.4593143582261003</v>
      </c>
      <c r="M41" s="72">
        <v>-0.36463499639728397</v>
      </c>
      <c r="N41" s="71">
        <v>3528911.0452999999</v>
      </c>
      <c r="O41" s="71">
        <v>42869687.549999997</v>
      </c>
      <c r="P41" s="71">
        <v>274</v>
      </c>
      <c r="Q41" s="71">
        <v>312</v>
      </c>
      <c r="R41" s="72">
        <v>-12.1794871794872</v>
      </c>
      <c r="S41" s="71">
        <v>645.94797007299303</v>
      </c>
      <c r="T41" s="71">
        <v>627.52575160256401</v>
      </c>
      <c r="U41" s="73">
        <v>2.85196630749483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331203.2574</v>
      </c>
      <c r="E42" s="71">
        <v>306509.6422</v>
      </c>
      <c r="F42" s="72">
        <v>108.056390990756</v>
      </c>
      <c r="G42" s="71">
        <v>743388.21860000002</v>
      </c>
      <c r="H42" s="72">
        <v>-55.446797633712201</v>
      </c>
      <c r="I42" s="71">
        <v>21397.2048</v>
      </c>
      <c r="J42" s="72">
        <v>6.4604451562377703</v>
      </c>
      <c r="K42" s="71">
        <v>39879.816500000001</v>
      </c>
      <c r="L42" s="72">
        <v>5.3646016310433904</v>
      </c>
      <c r="M42" s="72">
        <v>-0.463457791988587</v>
      </c>
      <c r="N42" s="71">
        <v>7367581.1228</v>
      </c>
      <c r="O42" s="71">
        <v>109274770.17730001</v>
      </c>
      <c r="P42" s="71">
        <v>1816</v>
      </c>
      <c r="Q42" s="71">
        <v>2096</v>
      </c>
      <c r="R42" s="72">
        <v>-13.3587786259542</v>
      </c>
      <c r="S42" s="71">
        <v>182.38064834801801</v>
      </c>
      <c r="T42" s="71">
        <v>181.30085916030501</v>
      </c>
      <c r="U42" s="73">
        <v>0.592052499808981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92203.45</v>
      </c>
      <c r="E43" s="71">
        <v>73704.450899999996</v>
      </c>
      <c r="F43" s="72">
        <v>125.098890059026</v>
      </c>
      <c r="G43" s="71">
        <v>211057.32</v>
      </c>
      <c r="H43" s="72">
        <v>-56.313550271556601</v>
      </c>
      <c r="I43" s="71">
        <v>-6803.43</v>
      </c>
      <c r="J43" s="72">
        <v>-7.3787152216104701</v>
      </c>
      <c r="K43" s="71">
        <v>-23201.33</v>
      </c>
      <c r="L43" s="72">
        <v>-10.9929046763221</v>
      </c>
      <c r="M43" s="72">
        <v>-0.70676551732163595</v>
      </c>
      <c r="N43" s="71">
        <v>1871071.07</v>
      </c>
      <c r="O43" s="71">
        <v>44566937.259999998</v>
      </c>
      <c r="P43" s="71">
        <v>73</v>
      </c>
      <c r="Q43" s="71">
        <v>79</v>
      </c>
      <c r="R43" s="72">
        <v>-7.59493670886076</v>
      </c>
      <c r="S43" s="71">
        <v>1263.0609589041101</v>
      </c>
      <c r="T43" s="71">
        <v>1449.15113924051</v>
      </c>
      <c r="U43" s="73">
        <v>-14.7332699205474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53583.79</v>
      </c>
      <c r="E44" s="71">
        <v>15052.3388</v>
      </c>
      <c r="F44" s="72">
        <v>355.98315126948899</v>
      </c>
      <c r="G44" s="71">
        <v>108725.69</v>
      </c>
      <c r="H44" s="72">
        <v>-50.716532587652502</v>
      </c>
      <c r="I44" s="71">
        <v>5020.3999999999996</v>
      </c>
      <c r="J44" s="72">
        <v>9.3692514098013593</v>
      </c>
      <c r="K44" s="71">
        <v>12755.13</v>
      </c>
      <c r="L44" s="72">
        <v>11.731477629620001</v>
      </c>
      <c r="M44" s="72">
        <v>-0.60640150276790605</v>
      </c>
      <c r="N44" s="71">
        <v>1121952.76</v>
      </c>
      <c r="O44" s="71">
        <v>17208941.219999999</v>
      </c>
      <c r="P44" s="71">
        <v>48</v>
      </c>
      <c r="Q44" s="71">
        <v>56</v>
      </c>
      <c r="R44" s="72">
        <v>-14.285714285714301</v>
      </c>
      <c r="S44" s="71">
        <v>1116.3289583333301</v>
      </c>
      <c r="T44" s="71">
        <v>1363.56892857143</v>
      </c>
      <c r="U44" s="73">
        <v>-22.147590850569902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26465.5602</v>
      </c>
      <c r="E45" s="77"/>
      <c r="F45" s="77"/>
      <c r="G45" s="76">
        <v>15877.424999999999</v>
      </c>
      <c r="H45" s="78">
        <v>66.6867278541703</v>
      </c>
      <c r="I45" s="76">
        <v>1766.5089</v>
      </c>
      <c r="J45" s="78">
        <v>6.6747459213049298</v>
      </c>
      <c r="K45" s="76">
        <v>1917.3113000000001</v>
      </c>
      <c r="L45" s="78">
        <v>12.0757068605268</v>
      </c>
      <c r="M45" s="78">
        <v>-7.8653059625737001E-2</v>
      </c>
      <c r="N45" s="76">
        <v>855227.24</v>
      </c>
      <c r="O45" s="76">
        <v>5452292.3916999996</v>
      </c>
      <c r="P45" s="76">
        <v>20</v>
      </c>
      <c r="Q45" s="76">
        <v>20</v>
      </c>
      <c r="R45" s="78">
        <v>0</v>
      </c>
      <c r="S45" s="76">
        <v>1323.27801</v>
      </c>
      <c r="T45" s="76">
        <v>2050.1727700000001</v>
      </c>
      <c r="U45" s="79">
        <v>-54.9313715263809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96606</v>
      </c>
      <c r="D2" s="32">
        <v>603842.93922820501</v>
      </c>
      <c r="E2" s="32">
        <v>468826.30955213698</v>
      </c>
      <c r="F2" s="32">
        <v>135016.629676068</v>
      </c>
      <c r="G2" s="32">
        <v>468826.30955213698</v>
      </c>
      <c r="H2" s="32">
        <v>0.22359560889895999</v>
      </c>
    </row>
    <row r="3" spans="1:8" ht="14.25" x14ac:dyDescent="0.2">
      <c r="A3" s="32">
        <v>2</v>
      </c>
      <c r="B3" s="33">
        <v>13</v>
      </c>
      <c r="C3" s="32">
        <v>15023</v>
      </c>
      <c r="D3" s="32">
        <v>106367.40881639101</v>
      </c>
      <c r="E3" s="32">
        <v>84085.007404439893</v>
      </c>
      <c r="F3" s="32">
        <v>22282.401411950701</v>
      </c>
      <c r="G3" s="32">
        <v>84085.007404439893</v>
      </c>
      <c r="H3" s="32">
        <v>0.20948523292895199</v>
      </c>
    </row>
    <row r="4" spans="1:8" ht="14.25" x14ac:dyDescent="0.2">
      <c r="A4" s="32">
        <v>3</v>
      </c>
      <c r="B4" s="33">
        <v>14</v>
      </c>
      <c r="C4" s="32">
        <v>122709</v>
      </c>
      <c r="D4" s="32">
        <v>164701.05266581199</v>
      </c>
      <c r="E4" s="32">
        <v>114998.40050683801</v>
      </c>
      <c r="F4" s="32">
        <v>49702.652158974401</v>
      </c>
      <c r="G4" s="32">
        <v>114998.40050683801</v>
      </c>
      <c r="H4" s="32">
        <v>0.30177495137097798</v>
      </c>
    </row>
    <row r="5" spans="1:8" ht="14.25" x14ac:dyDescent="0.2">
      <c r="A5" s="32">
        <v>4</v>
      </c>
      <c r="B5" s="33">
        <v>15</v>
      </c>
      <c r="C5" s="32">
        <v>3774</v>
      </c>
      <c r="D5" s="32">
        <v>49391.274481196597</v>
      </c>
      <c r="E5" s="32">
        <v>37146.963739316197</v>
      </c>
      <c r="F5" s="32">
        <v>12244.310741880299</v>
      </c>
      <c r="G5" s="32">
        <v>37146.963739316197</v>
      </c>
      <c r="H5" s="32">
        <v>0.24790432865914</v>
      </c>
    </row>
    <row r="6" spans="1:8" ht="14.25" x14ac:dyDescent="0.2">
      <c r="A6" s="32">
        <v>5</v>
      </c>
      <c r="B6" s="33">
        <v>16</v>
      </c>
      <c r="C6" s="32">
        <v>2844</v>
      </c>
      <c r="D6" s="32">
        <v>139856.97097093999</v>
      </c>
      <c r="E6" s="32">
        <v>122052.38769572601</v>
      </c>
      <c r="F6" s="32">
        <v>17804.583275213699</v>
      </c>
      <c r="G6" s="32">
        <v>122052.38769572601</v>
      </c>
      <c r="H6" s="32">
        <v>0.12730565485300799</v>
      </c>
    </row>
    <row r="7" spans="1:8" ht="14.25" x14ac:dyDescent="0.2">
      <c r="A7" s="32">
        <v>6</v>
      </c>
      <c r="B7" s="33">
        <v>17</v>
      </c>
      <c r="C7" s="32">
        <v>24302</v>
      </c>
      <c r="D7" s="32">
        <v>264913.000164103</v>
      </c>
      <c r="E7" s="32">
        <v>190252.230594872</v>
      </c>
      <c r="F7" s="32">
        <v>74660.769569230804</v>
      </c>
      <c r="G7" s="32">
        <v>190252.230594872</v>
      </c>
      <c r="H7" s="32">
        <v>0.281831278657452</v>
      </c>
    </row>
    <row r="8" spans="1:8" ht="14.25" x14ac:dyDescent="0.2">
      <c r="A8" s="32">
        <v>7</v>
      </c>
      <c r="B8" s="33">
        <v>18</v>
      </c>
      <c r="C8" s="32">
        <v>48612</v>
      </c>
      <c r="D8" s="32">
        <v>132457.43258461499</v>
      </c>
      <c r="E8" s="32">
        <v>108291.147176923</v>
      </c>
      <c r="F8" s="32">
        <v>24166.285407692299</v>
      </c>
      <c r="G8" s="32">
        <v>108291.147176923</v>
      </c>
      <c r="H8" s="32">
        <v>0.182445672818357</v>
      </c>
    </row>
    <row r="9" spans="1:8" ht="14.25" x14ac:dyDescent="0.2">
      <c r="A9" s="32">
        <v>8</v>
      </c>
      <c r="B9" s="33">
        <v>19</v>
      </c>
      <c r="C9" s="32">
        <v>17964</v>
      </c>
      <c r="D9" s="32">
        <v>109789.01585641</v>
      </c>
      <c r="E9" s="32">
        <v>90467.656852991495</v>
      </c>
      <c r="F9" s="32">
        <v>19321.359003418798</v>
      </c>
      <c r="G9" s="32">
        <v>90467.656852991495</v>
      </c>
      <c r="H9" s="32">
        <v>0.175986266501274</v>
      </c>
    </row>
    <row r="10" spans="1:8" ht="14.25" x14ac:dyDescent="0.2">
      <c r="A10" s="32">
        <v>9</v>
      </c>
      <c r="B10" s="33">
        <v>21</v>
      </c>
      <c r="C10" s="32">
        <v>293423</v>
      </c>
      <c r="D10" s="32">
        <v>928288.40746239305</v>
      </c>
      <c r="E10" s="32">
        <v>920277.69593504304</v>
      </c>
      <c r="F10" s="32">
        <v>8010.7115273504296</v>
      </c>
      <c r="G10" s="32">
        <v>920277.69593504304</v>
      </c>
      <c r="H10" s="35">
        <v>8.6295503239654098E-3</v>
      </c>
    </row>
    <row r="11" spans="1:8" ht="14.25" x14ac:dyDescent="0.2">
      <c r="A11" s="32">
        <v>10</v>
      </c>
      <c r="B11" s="33">
        <v>22</v>
      </c>
      <c r="C11" s="32">
        <v>62869</v>
      </c>
      <c r="D11" s="32">
        <v>587652.17002991505</v>
      </c>
      <c r="E11" s="32">
        <v>515443.39115470101</v>
      </c>
      <c r="F11" s="32">
        <v>72208.778875213698</v>
      </c>
      <c r="G11" s="32">
        <v>515443.39115470101</v>
      </c>
      <c r="H11" s="32">
        <v>0.122876733138819</v>
      </c>
    </row>
    <row r="12" spans="1:8" ht="14.25" x14ac:dyDescent="0.2">
      <c r="A12" s="32">
        <v>11</v>
      </c>
      <c r="B12" s="33">
        <v>23</v>
      </c>
      <c r="C12" s="32">
        <v>273870.51699999999</v>
      </c>
      <c r="D12" s="32">
        <v>1799596.4998029501</v>
      </c>
      <c r="E12" s="32">
        <v>1541449.4028602</v>
      </c>
      <c r="F12" s="32">
        <v>258147.09694275001</v>
      </c>
      <c r="G12" s="32">
        <v>1541449.4028602</v>
      </c>
      <c r="H12" s="32">
        <v>0.143447209955685</v>
      </c>
    </row>
    <row r="13" spans="1:8" ht="14.25" x14ac:dyDescent="0.2">
      <c r="A13" s="32">
        <v>12</v>
      </c>
      <c r="B13" s="33">
        <v>24</v>
      </c>
      <c r="C13" s="32">
        <v>26954.006000000001</v>
      </c>
      <c r="D13" s="32">
        <v>398342.76393162401</v>
      </c>
      <c r="E13" s="32">
        <v>353443.103466667</v>
      </c>
      <c r="F13" s="32">
        <v>44899.660464957298</v>
      </c>
      <c r="G13" s="32">
        <v>353443.103466667</v>
      </c>
      <c r="H13" s="32">
        <v>0.112716144311998</v>
      </c>
    </row>
    <row r="14" spans="1:8" ht="14.25" x14ac:dyDescent="0.2">
      <c r="A14" s="32">
        <v>13</v>
      </c>
      <c r="B14" s="33">
        <v>25</v>
      </c>
      <c r="C14" s="32">
        <v>88178</v>
      </c>
      <c r="D14" s="32">
        <v>952701.64190000005</v>
      </c>
      <c r="E14" s="32">
        <v>868914.37349999999</v>
      </c>
      <c r="F14" s="32">
        <v>83787.268400000001</v>
      </c>
      <c r="G14" s="32">
        <v>868914.37349999999</v>
      </c>
      <c r="H14" s="32">
        <v>8.7947017948767997E-2</v>
      </c>
    </row>
    <row r="15" spans="1:8" ht="14.25" x14ac:dyDescent="0.2">
      <c r="A15" s="32">
        <v>14</v>
      </c>
      <c r="B15" s="33">
        <v>26</v>
      </c>
      <c r="C15" s="32">
        <v>63180</v>
      </c>
      <c r="D15" s="32">
        <v>343028.42257627298</v>
      </c>
      <c r="E15" s="32">
        <v>296285.38095720398</v>
      </c>
      <c r="F15" s="32">
        <v>46743.041619068099</v>
      </c>
      <c r="G15" s="32">
        <v>296285.38095720398</v>
      </c>
      <c r="H15" s="32">
        <v>0.136265797650266</v>
      </c>
    </row>
    <row r="16" spans="1:8" ht="14.25" x14ac:dyDescent="0.2">
      <c r="A16" s="32">
        <v>15</v>
      </c>
      <c r="B16" s="33">
        <v>27</v>
      </c>
      <c r="C16" s="32">
        <v>197341.32399999999</v>
      </c>
      <c r="D16" s="32">
        <v>1327469.4169000001</v>
      </c>
      <c r="E16" s="32">
        <v>1157813.6762999999</v>
      </c>
      <c r="F16" s="32">
        <v>169655.74059999999</v>
      </c>
      <c r="G16" s="32">
        <v>1157813.6762999999</v>
      </c>
      <c r="H16" s="32">
        <v>0.12780387889929101</v>
      </c>
    </row>
    <row r="17" spans="1:8" ht="14.25" x14ac:dyDescent="0.2">
      <c r="A17" s="32">
        <v>16</v>
      </c>
      <c r="B17" s="33">
        <v>29</v>
      </c>
      <c r="C17" s="32">
        <v>201901</v>
      </c>
      <c r="D17" s="32">
        <v>2569984.1742863199</v>
      </c>
      <c r="E17" s="32">
        <v>2258436.28292222</v>
      </c>
      <c r="F17" s="32">
        <v>311547.89136410301</v>
      </c>
      <c r="G17" s="32">
        <v>2258436.28292222</v>
      </c>
      <c r="H17" s="32">
        <v>0.12122560694391001</v>
      </c>
    </row>
    <row r="18" spans="1:8" ht="14.25" x14ac:dyDescent="0.2">
      <c r="A18" s="32">
        <v>17</v>
      </c>
      <c r="B18" s="33">
        <v>31</v>
      </c>
      <c r="C18" s="32">
        <v>28648.420999999998</v>
      </c>
      <c r="D18" s="32">
        <v>253393.76157537999</v>
      </c>
      <c r="E18" s="32">
        <v>215054.75732724901</v>
      </c>
      <c r="F18" s="32">
        <v>38339.004248130899</v>
      </c>
      <c r="G18" s="32">
        <v>215054.75732724901</v>
      </c>
      <c r="H18" s="32">
        <v>0.15130208419407201</v>
      </c>
    </row>
    <row r="19" spans="1:8" ht="14.25" x14ac:dyDescent="0.2">
      <c r="A19" s="32">
        <v>18</v>
      </c>
      <c r="B19" s="33">
        <v>32</v>
      </c>
      <c r="C19" s="32">
        <v>13615.4</v>
      </c>
      <c r="D19" s="32">
        <v>237660.900598593</v>
      </c>
      <c r="E19" s="32">
        <v>216097.22802958201</v>
      </c>
      <c r="F19" s="32">
        <v>21563.672569010701</v>
      </c>
      <c r="G19" s="32">
        <v>216097.22802958201</v>
      </c>
      <c r="H19" s="32">
        <v>9.0732941408109405E-2</v>
      </c>
    </row>
    <row r="20" spans="1:8" ht="14.25" x14ac:dyDescent="0.2">
      <c r="A20" s="32">
        <v>19</v>
      </c>
      <c r="B20" s="33">
        <v>33</v>
      </c>
      <c r="C20" s="32">
        <v>50590.133999999998</v>
      </c>
      <c r="D20" s="32">
        <v>587390.11337902595</v>
      </c>
      <c r="E20" s="32">
        <v>474340.80071590201</v>
      </c>
      <c r="F20" s="32">
        <v>113049.312663124</v>
      </c>
      <c r="G20" s="32">
        <v>474340.80071590201</v>
      </c>
      <c r="H20" s="32">
        <v>0.19246035996894001</v>
      </c>
    </row>
    <row r="21" spans="1:8" ht="14.25" x14ac:dyDescent="0.2">
      <c r="A21" s="32">
        <v>20</v>
      </c>
      <c r="B21" s="33">
        <v>34</v>
      </c>
      <c r="C21" s="32">
        <v>43793.402000000002</v>
      </c>
      <c r="D21" s="32">
        <v>233969.71112732799</v>
      </c>
      <c r="E21" s="32">
        <v>167251.00503063199</v>
      </c>
      <c r="F21" s="32">
        <v>66718.706096695401</v>
      </c>
      <c r="G21" s="32">
        <v>167251.00503063199</v>
      </c>
      <c r="H21" s="32">
        <v>0.28515958657737001</v>
      </c>
    </row>
    <row r="22" spans="1:8" ht="14.25" x14ac:dyDescent="0.2">
      <c r="A22" s="32">
        <v>21</v>
      </c>
      <c r="B22" s="33">
        <v>35</v>
      </c>
      <c r="C22" s="32">
        <v>31612.149000000001</v>
      </c>
      <c r="D22" s="32">
        <v>818273.76004867302</v>
      </c>
      <c r="E22" s="32">
        <v>799822.80866460199</v>
      </c>
      <c r="F22" s="32">
        <v>18450.951384070799</v>
      </c>
      <c r="G22" s="32">
        <v>799822.80866460199</v>
      </c>
      <c r="H22" s="32">
        <v>2.2548628936816102E-2</v>
      </c>
    </row>
    <row r="23" spans="1:8" ht="14.25" x14ac:dyDescent="0.2">
      <c r="A23" s="32">
        <v>22</v>
      </c>
      <c r="B23" s="33">
        <v>36</v>
      </c>
      <c r="C23" s="32">
        <v>135137.18700000001</v>
      </c>
      <c r="D23" s="32">
        <v>588630.18834867305</v>
      </c>
      <c r="E23" s="32">
        <v>507188.12056198</v>
      </c>
      <c r="F23" s="32">
        <v>81442.067786692394</v>
      </c>
      <c r="G23" s="32">
        <v>507188.12056198</v>
      </c>
      <c r="H23" s="32">
        <v>0.13835863229367801</v>
      </c>
    </row>
    <row r="24" spans="1:8" ht="14.25" x14ac:dyDescent="0.2">
      <c r="A24" s="32">
        <v>23</v>
      </c>
      <c r="B24" s="33">
        <v>37</v>
      </c>
      <c r="C24" s="32">
        <v>132786.08600000001</v>
      </c>
      <c r="D24" s="32">
        <v>1077243.2337106201</v>
      </c>
      <c r="E24" s="32">
        <v>938767.79931763106</v>
      </c>
      <c r="F24" s="32">
        <v>138475.434392989</v>
      </c>
      <c r="G24" s="32">
        <v>938767.79931763106</v>
      </c>
      <c r="H24" s="32">
        <v>0.12854611666113999</v>
      </c>
    </row>
    <row r="25" spans="1:8" ht="14.25" x14ac:dyDescent="0.2">
      <c r="A25" s="32">
        <v>24</v>
      </c>
      <c r="B25" s="33">
        <v>38</v>
      </c>
      <c r="C25" s="32">
        <v>151980.42300000001</v>
      </c>
      <c r="D25" s="32">
        <v>805938.33169114997</v>
      </c>
      <c r="E25" s="32">
        <v>764539.73794247804</v>
      </c>
      <c r="F25" s="32">
        <v>41398.593748672603</v>
      </c>
      <c r="G25" s="32">
        <v>764539.73794247804</v>
      </c>
      <c r="H25" s="32">
        <v>5.1366949704207902E-2</v>
      </c>
    </row>
    <row r="26" spans="1:8" ht="14.25" x14ac:dyDescent="0.2">
      <c r="A26" s="32">
        <v>25</v>
      </c>
      <c r="B26" s="33">
        <v>39</v>
      </c>
      <c r="C26" s="32">
        <v>65033.114999999998</v>
      </c>
      <c r="D26" s="32">
        <v>109199.296157537</v>
      </c>
      <c r="E26" s="32">
        <v>79721.6430661575</v>
      </c>
      <c r="F26" s="32">
        <v>29477.653091379801</v>
      </c>
      <c r="G26" s="32">
        <v>79721.6430661575</v>
      </c>
      <c r="H26" s="32">
        <v>0.26994361803260702</v>
      </c>
    </row>
    <row r="27" spans="1:8" ht="14.25" x14ac:dyDescent="0.2">
      <c r="A27" s="32">
        <v>26</v>
      </c>
      <c r="B27" s="33">
        <v>42</v>
      </c>
      <c r="C27" s="32">
        <v>6658.3140000000003</v>
      </c>
      <c r="D27" s="32">
        <v>135662.69459999999</v>
      </c>
      <c r="E27" s="32">
        <v>116141.156</v>
      </c>
      <c r="F27" s="32">
        <v>19521.5386</v>
      </c>
      <c r="G27" s="32">
        <v>116141.156</v>
      </c>
      <c r="H27" s="32">
        <v>0.14389761796755601</v>
      </c>
    </row>
    <row r="28" spans="1:8" ht="14.25" x14ac:dyDescent="0.2">
      <c r="A28" s="32">
        <v>27</v>
      </c>
      <c r="B28" s="33">
        <v>75</v>
      </c>
      <c r="C28" s="32">
        <v>290</v>
      </c>
      <c r="D28" s="32">
        <v>176989.743589744</v>
      </c>
      <c r="E28" s="32">
        <v>165730.39316239301</v>
      </c>
      <c r="F28" s="32">
        <v>11259.3504273504</v>
      </c>
      <c r="G28" s="32">
        <v>165730.39316239301</v>
      </c>
      <c r="H28" s="32">
        <v>6.3615835578863994E-2</v>
      </c>
    </row>
    <row r="29" spans="1:8" ht="14.25" x14ac:dyDescent="0.2">
      <c r="A29" s="32">
        <v>28</v>
      </c>
      <c r="B29" s="33">
        <v>76</v>
      </c>
      <c r="C29" s="32">
        <v>3799</v>
      </c>
      <c r="D29" s="32">
        <v>331203.25154786301</v>
      </c>
      <c r="E29" s="32">
        <v>309806.05355042702</v>
      </c>
      <c r="F29" s="32">
        <v>21397.197997435898</v>
      </c>
      <c r="G29" s="32">
        <v>309806.05355042702</v>
      </c>
      <c r="H29" s="32">
        <v>6.4604432164953304E-2</v>
      </c>
    </row>
    <row r="30" spans="1:8" ht="14.25" x14ac:dyDescent="0.2">
      <c r="A30" s="32">
        <v>29</v>
      </c>
      <c r="B30" s="33">
        <v>99</v>
      </c>
      <c r="C30" s="32">
        <v>20</v>
      </c>
      <c r="D30" s="32">
        <v>26465.560093790202</v>
      </c>
      <c r="E30" s="32">
        <v>24699.0515846003</v>
      </c>
      <c r="F30" s="32">
        <v>1766.50850918993</v>
      </c>
      <c r="G30" s="32">
        <v>24699.0515846003</v>
      </c>
      <c r="H30" s="32">
        <v>6.6747444714174597E-2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63</v>
      </c>
      <c r="D32" s="38">
        <v>71029.97</v>
      </c>
      <c r="E32" s="38">
        <v>67947.27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72</v>
      </c>
      <c r="D33" s="38">
        <v>200319.71</v>
      </c>
      <c r="E33" s="38">
        <v>224879.67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53</v>
      </c>
      <c r="D34" s="38">
        <v>143518.84</v>
      </c>
      <c r="E34" s="38">
        <v>148386.37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96</v>
      </c>
      <c r="D35" s="38">
        <v>158071.1</v>
      </c>
      <c r="E35" s="38">
        <v>187207.94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3</v>
      </c>
      <c r="D36" s="38">
        <v>0.13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61</v>
      </c>
      <c r="D37" s="38">
        <v>92203.45</v>
      </c>
      <c r="E37" s="38">
        <v>99006.88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44</v>
      </c>
      <c r="D38" s="38">
        <v>53583.79</v>
      </c>
      <c r="E38" s="38">
        <v>48563.39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2015-07-21T05:32:56Z</dcterms:modified>
</cp:coreProperties>
</file>