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<sst xmlns="http://schemas.openxmlformats.org/spreadsheetml/2006/main" count="117" uniqueCount="75">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</sst>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17842167.7599</v>
      </c>
      <c r="F3" s="25">
        <f>RA!I7</f>
        <v>1952344.5704000001</v>
      </c>
      <c r="G3" s="16">
        <f>SUM(G4:G40)</f>
        <v>15889823.189499997</v>
      </c>
      <c r="H3" s="27">
        <f>RA!J7</f>
        <v>10.9423058715313</v>
      </c>
      <c r="I3" s="20">
        <f>SUM(I4:I40)</f>
        <v>17842172.664594438</v>
      </c>
      <c r="J3" s="21">
        <f>SUM(J4:J40)</f>
        <v>15889823.194588784</v>
      </c>
      <c r="K3" s="22">
        <f>E3-I3</f>
        <v>-4.9046944379806519</v>
      </c>
      <c r="L3" s="22">
        <f>G3-J3</f>
        <v>-5.0887875258922577E-3</v>
      </c>
    </row>
    <row r="4" spans="1:13" x14ac:dyDescent="0.15">
      <c r="A4" s="44">
        <f>RA!A8</f>
        <v>42240</v>
      </c>
      <c r="B4" s="12">
        <v>12</v>
      </c>
      <c r="C4" s="41" t="s">
        <v>6</v>
      </c>
      <c r="D4" s="41"/>
      <c r="E4" s="15">
        <f>VLOOKUP(C4,RA!B8:D36,3,0)</f>
        <v>583536.28130000003</v>
      </c>
      <c r="F4" s="25">
        <f>VLOOKUP(C4,RA!B8:I39,8,0)</f>
        <v>140464.8008</v>
      </c>
      <c r="G4" s="16">
        <f t="shared" ref="G4:G40" si="0">E4-F4</f>
        <v>443071.48050000006</v>
      </c>
      <c r="H4" s="27">
        <f>RA!J8</f>
        <v>24.0713054699997</v>
      </c>
      <c r="I4" s="20">
        <f>VLOOKUP(B4,RMS!B:D,3,FALSE)</f>
        <v>583537.16979829106</v>
      </c>
      <c r="J4" s="21">
        <f>VLOOKUP(B4,RMS!B:E,4,FALSE)</f>
        <v>443071.49528461503</v>
      </c>
      <c r="K4" s="22">
        <f t="shared" ref="K4:K40" si="1">E4-I4</f>
        <v>-0.8884982910240069</v>
      </c>
      <c r="L4" s="22">
        <f t="shared" ref="L4:L40" si="2">G4-J4</f>
        <v>-1.4784614962991327E-2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145778.60089999999</v>
      </c>
      <c r="F5" s="25">
        <f>VLOOKUP(C5,RA!B9:I40,8,0)</f>
        <v>29649.887200000001</v>
      </c>
      <c r="G5" s="16">
        <f t="shared" si="0"/>
        <v>116128.71369999999</v>
      </c>
      <c r="H5" s="27">
        <f>RA!J9</f>
        <v>20.338984608817199</v>
      </c>
      <c r="I5" s="20">
        <f>VLOOKUP(B5,RMS!B:D,3,FALSE)</f>
        <v>145778.73508578801</v>
      </c>
      <c r="J5" s="21">
        <f>VLOOKUP(B5,RMS!B:E,4,FALSE)</f>
        <v>116128.70413076199</v>
      </c>
      <c r="K5" s="22">
        <f t="shared" si="1"/>
        <v>-0.13418578801793046</v>
      </c>
      <c r="L5" s="22">
        <f t="shared" si="2"/>
        <v>9.5692379982210696E-3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146882.85219999999</v>
      </c>
      <c r="F6" s="25">
        <f>VLOOKUP(C6,RA!B10:I41,8,0)</f>
        <v>38836.9355</v>
      </c>
      <c r="G6" s="16">
        <f t="shared" si="0"/>
        <v>108045.9167</v>
      </c>
      <c r="H6" s="27">
        <f>RA!J10</f>
        <v>26.4407552810307</v>
      </c>
      <c r="I6" s="20">
        <f>VLOOKUP(B6,RMS!B:D,3,FALSE)</f>
        <v>146884.98753162401</v>
      </c>
      <c r="J6" s="21">
        <f>VLOOKUP(B6,RMS!B:E,4,FALSE)</f>
        <v>108045.91660769199</v>
      </c>
      <c r="K6" s="22">
        <f>E6-I6</f>
        <v>-2.1353316240129061</v>
      </c>
      <c r="L6" s="22">
        <f t="shared" si="2"/>
        <v>9.2308007879182696E-5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40596.879300000001</v>
      </c>
      <c r="F7" s="25">
        <f>VLOOKUP(C7,RA!B11:I42,8,0)</f>
        <v>9024.4123999999993</v>
      </c>
      <c r="G7" s="16">
        <f t="shared" si="0"/>
        <v>31572.466899999999</v>
      </c>
      <c r="H7" s="27">
        <f>RA!J11</f>
        <v>22.229325395462102</v>
      </c>
      <c r="I7" s="20">
        <f>VLOOKUP(B7,RMS!B:D,3,FALSE)</f>
        <v>40596.920270085502</v>
      </c>
      <c r="J7" s="21">
        <f>VLOOKUP(B7,RMS!B:E,4,FALSE)</f>
        <v>31572.465635042699</v>
      </c>
      <c r="K7" s="22">
        <f t="shared" si="1"/>
        <v>-4.097008550161263E-2</v>
      </c>
      <c r="L7" s="22">
        <f t="shared" si="2"/>
        <v>1.2649573000089731E-3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99948.063399999999</v>
      </c>
      <c r="F8" s="25">
        <f>VLOOKUP(C8,RA!B12:I43,8,0)</f>
        <v>18936.3233</v>
      </c>
      <c r="G8" s="16">
        <f t="shared" si="0"/>
        <v>81011.740099999995</v>
      </c>
      <c r="H8" s="27">
        <f>RA!J12</f>
        <v>18.946163293044901</v>
      </c>
      <c r="I8" s="20">
        <f>VLOOKUP(B8,RMS!B:D,3,FALSE)</f>
        <v>99948.069956410298</v>
      </c>
      <c r="J8" s="21">
        <f>VLOOKUP(B8,RMS!B:E,4,FALSE)</f>
        <v>81011.739788888895</v>
      </c>
      <c r="K8" s="22">
        <f t="shared" si="1"/>
        <v>-6.5564102987991646E-3</v>
      </c>
      <c r="L8" s="22">
        <f t="shared" si="2"/>
        <v>3.1111110001802444E-4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249980.87700000001</v>
      </c>
      <c r="F9" s="25">
        <f>VLOOKUP(C9,RA!B13:I44,8,0)</f>
        <v>51872.599000000002</v>
      </c>
      <c r="G9" s="16">
        <f t="shared" si="0"/>
        <v>198108.27799999999</v>
      </c>
      <c r="H9" s="27">
        <f>RA!J13</f>
        <v>20.750626856949498</v>
      </c>
      <c r="I9" s="20">
        <f>VLOOKUP(B9,RMS!B:D,3,FALSE)</f>
        <v>249981.107626496</v>
      </c>
      <c r="J9" s="21">
        <f>VLOOKUP(B9,RMS!B:E,4,FALSE)</f>
        <v>198108.27545213699</v>
      </c>
      <c r="K9" s="22">
        <f t="shared" si="1"/>
        <v>-0.23062649599160068</v>
      </c>
      <c r="L9" s="22">
        <f t="shared" si="2"/>
        <v>2.5478629977442324E-3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119118.33289999999</v>
      </c>
      <c r="F10" s="25">
        <f>VLOOKUP(C10,RA!B14:I45,8,0)</f>
        <v>9340.9794999999995</v>
      </c>
      <c r="G10" s="16">
        <f t="shared" si="0"/>
        <v>109777.35339999999</v>
      </c>
      <c r="H10" s="27">
        <f>RA!J14</f>
        <v>7.8417648002526796</v>
      </c>
      <c r="I10" s="20">
        <f>VLOOKUP(B10,RMS!B:D,3,FALSE)</f>
        <v>119118.33587008499</v>
      </c>
      <c r="J10" s="21">
        <f>VLOOKUP(B10,RMS!B:E,4,FALSE)</f>
        <v>109777.350694017</v>
      </c>
      <c r="K10" s="22">
        <f t="shared" si="1"/>
        <v>-2.9700849991058931E-3</v>
      </c>
      <c r="L10" s="22">
        <f t="shared" si="2"/>
        <v>2.705982988118194E-3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89239.917799999996</v>
      </c>
      <c r="F11" s="25">
        <f>VLOOKUP(C11,RA!B15:I46,8,0)</f>
        <v>12260.891100000001</v>
      </c>
      <c r="G11" s="16">
        <f t="shared" si="0"/>
        <v>76979.026699999988</v>
      </c>
      <c r="H11" s="27">
        <f>RA!J15</f>
        <v>13.739245174428</v>
      </c>
      <c r="I11" s="20">
        <f>VLOOKUP(B11,RMS!B:D,3,FALSE)</f>
        <v>89239.993252991495</v>
      </c>
      <c r="J11" s="21">
        <f>VLOOKUP(B11,RMS!B:E,4,FALSE)</f>
        <v>76979.028763247901</v>
      </c>
      <c r="K11" s="22">
        <f t="shared" si="1"/>
        <v>-7.5452991499332711E-2</v>
      </c>
      <c r="L11" s="22">
        <f t="shared" si="2"/>
        <v>-2.0632479136111215E-3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857852.91769999999</v>
      </c>
      <c r="F12" s="25">
        <f>VLOOKUP(C12,RA!B16:I47,8,0)</f>
        <v>42023.901599999997</v>
      </c>
      <c r="G12" s="16">
        <f t="shared" si="0"/>
        <v>815829.01610000001</v>
      </c>
      <c r="H12" s="27">
        <f>RA!J16</f>
        <v>4.8987303922298002</v>
      </c>
      <c r="I12" s="20">
        <f>VLOOKUP(B12,RMS!B:D,3,FALSE)</f>
        <v>857852.41223760694</v>
      </c>
      <c r="J12" s="21">
        <f>VLOOKUP(B12,RMS!B:E,4,FALSE)</f>
        <v>815829.016900855</v>
      </c>
      <c r="K12" s="22">
        <f t="shared" si="1"/>
        <v>0.50546239304821938</v>
      </c>
      <c r="L12" s="22">
        <f t="shared" si="2"/>
        <v>-8.0085499212145805E-4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2278445.4591000001</v>
      </c>
      <c r="F13" s="25">
        <f>VLOOKUP(C13,RA!B17:I48,8,0)</f>
        <v>38500.585299999999</v>
      </c>
      <c r="G13" s="16">
        <f t="shared" si="0"/>
        <v>2239944.8738000002</v>
      </c>
      <c r="H13" s="27">
        <f>RA!J17</f>
        <v>1.6897742777309199</v>
      </c>
      <c r="I13" s="20">
        <f>VLOOKUP(B13,RMS!B:D,3,FALSE)</f>
        <v>2278445.4126461502</v>
      </c>
      <c r="J13" s="21">
        <f>VLOOKUP(B13,RMS!B:E,4,FALSE)</f>
        <v>2239944.8732128199</v>
      </c>
      <c r="K13" s="22">
        <f t="shared" si="1"/>
        <v>4.6453849878162146E-2</v>
      </c>
      <c r="L13" s="22">
        <f t="shared" si="2"/>
        <v>5.8718025684356689E-4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1718555.0364000001</v>
      </c>
      <c r="F14" s="25">
        <f>VLOOKUP(C14,RA!B18:I49,8,0)</f>
        <v>241762.57610000001</v>
      </c>
      <c r="G14" s="16">
        <f t="shared" si="0"/>
        <v>1476792.4603000002</v>
      </c>
      <c r="H14" s="27">
        <f>RA!J18</f>
        <v>14.067782001700699</v>
      </c>
      <c r="I14" s="20">
        <f>VLOOKUP(B14,RMS!B:D,3,FALSE)</f>
        <v>1718554.6586259999</v>
      </c>
      <c r="J14" s="21">
        <f>VLOOKUP(B14,RMS!B:E,4,FALSE)</f>
        <v>1476792.4530505999</v>
      </c>
      <c r="K14" s="22">
        <f t="shared" si="1"/>
        <v>0.37777400016784668</v>
      </c>
      <c r="L14" s="22">
        <f t="shared" si="2"/>
        <v>7.2494002524763346E-3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429329.79790000001</v>
      </c>
      <c r="F15" s="25">
        <f>VLOOKUP(C15,RA!B19:I50,8,0)</f>
        <v>39359.136400000003</v>
      </c>
      <c r="G15" s="16">
        <f t="shared" si="0"/>
        <v>389970.66149999999</v>
      </c>
      <c r="H15" s="27">
        <f>RA!J19</f>
        <v>9.1675762065710593</v>
      </c>
      <c r="I15" s="20">
        <f>VLOOKUP(B15,RMS!B:D,3,FALSE)</f>
        <v>429329.849628205</v>
      </c>
      <c r="J15" s="21">
        <f>VLOOKUP(B15,RMS!B:E,4,FALSE)</f>
        <v>389970.66043675202</v>
      </c>
      <c r="K15" s="22">
        <f t="shared" si="1"/>
        <v>-5.1728204998653382E-2</v>
      </c>
      <c r="L15" s="22">
        <f t="shared" si="2"/>
        <v>1.0632479679770768E-3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872412.23759999999</v>
      </c>
      <c r="F16" s="25">
        <f>VLOOKUP(C16,RA!B20:I51,8,0)</f>
        <v>72735.4283</v>
      </c>
      <c r="G16" s="16">
        <f t="shared" si="0"/>
        <v>799676.80929999996</v>
      </c>
      <c r="H16" s="27">
        <f>RA!J20</f>
        <v>8.3372773976778092</v>
      </c>
      <c r="I16" s="20">
        <f>VLOOKUP(B16,RMS!B:D,3,FALSE)</f>
        <v>872412.33149999997</v>
      </c>
      <c r="J16" s="21">
        <f>VLOOKUP(B16,RMS!B:E,4,FALSE)</f>
        <v>799676.80929999996</v>
      </c>
      <c r="K16" s="22">
        <f t="shared" si="1"/>
        <v>-9.3899999978020787E-2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325040.60509999999</v>
      </c>
      <c r="F17" s="25">
        <f>VLOOKUP(C17,RA!B21:I52,8,0)</f>
        <v>45795.3894</v>
      </c>
      <c r="G17" s="16">
        <f t="shared" si="0"/>
        <v>279245.2157</v>
      </c>
      <c r="H17" s="27">
        <f>RA!J21</f>
        <v>14.0891287677461</v>
      </c>
      <c r="I17" s="20">
        <f>VLOOKUP(B17,RMS!B:D,3,FALSE)</f>
        <v>325040.22317915398</v>
      </c>
      <c r="J17" s="21">
        <f>VLOOKUP(B17,RMS!B:E,4,FALSE)</f>
        <v>279245.215584366</v>
      </c>
      <c r="K17" s="22">
        <f t="shared" si="1"/>
        <v>0.38192084600450471</v>
      </c>
      <c r="L17" s="22">
        <f t="shared" si="2"/>
        <v>1.1563400039449334E-4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1342051.6029999999</v>
      </c>
      <c r="F18" s="25">
        <f>VLOOKUP(C18,RA!B22:I53,8,0)</f>
        <v>153160.97529999999</v>
      </c>
      <c r="G18" s="16">
        <f t="shared" si="0"/>
        <v>1188890.6276999998</v>
      </c>
      <c r="H18" s="27">
        <f>RA!J22</f>
        <v>11.412450531531499</v>
      </c>
      <c r="I18" s="20">
        <f>VLOOKUP(B18,RMS!B:D,3,FALSE)</f>
        <v>1342052.7759666699</v>
      </c>
      <c r="J18" s="21">
        <f>VLOOKUP(B18,RMS!B:E,4,FALSE)</f>
        <v>1188890.6259000001</v>
      </c>
      <c r="K18" s="22">
        <f t="shared" si="1"/>
        <v>-1.1729666700121015</v>
      </c>
      <c r="L18" s="22">
        <f t="shared" si="2"/>
        <v>1.7999997362494469E-3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2697394.0841000001</v>
      </c>
      <c r="F19" s="25">
        <f>VLOOKUP(C19,RA!B23:I54,8,0)</f>
        <v>324135.79619999998</v>
      </c>
      <c r="G19" s="16">
        <f t="shared" si="0"/>
        <v>2373258.2878999999</v>
      </c>
      <c r="H19" s="27">
        <f>RA!J23</f>
        <v>12.016627385321399</v>
      </c>
      <c r="I19" s="20">
        <f>VLOOKUP(B19,RMS!B:D,3,FALSE)</f>
        <v>2697395.6219017101</v>
      </c>
      <c r="J19" s="21">
        <f>VLOOKUP(B19,RMS!B:E,4,FALSE)</f>
        <v>2373258.3310495699</v>
      </c>
      <c r="K19" s="22">
        <f t="shared" si="1"/>
        <v>-1.5378017099574208</v>
      </c>
      <c r="L19" s="22">
        <f t="shared" si="2"/>
        <v>-4.3149570003151894E-2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277707.53580000001</v>
      </c>
      <c r="F20" s="25">
        <f>VLOOKUP(C20,RA!B24:I55,8,0)</f>
        <v>48855.667699999998</v>
      </c>
      <c r="G20" s="16">
        <f t="shared" si="0"/>
        <v>228851.86810000002</v>
      </c>
      <c r="H20" s="27">
        <f>RA!J24</f>
        <v>17.5924890043981</v>
      </c>
      <c r="I20" s="20">
        <f>VLOOKUP(B20,RMS!B:D,3,FALSE)</f>
        <v>277707.61269384302</v>
      </c>
      <c r="J20" s="21">
        <f>VLOOKUP(B20,RMS!B:E,4,FALSE)</f>
        <v>228851.86907958801</v>
      </c>
      <c r="K20" s="22">
        <f t="shared" si="1"/>
        <v>-7.6893843011930585E-2</v>
      </c>
      <c r="L20" s="22">
        <f t="shared" si="2"/>
        <v>-9.7958798869512975E-4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263805.27720000001</v>
      </c>
      <c r="F21" s="25">
        <f>VLOOKUP(C21,RA!B25:I56,8,0)</f>
        <v>21379.712200000002</v>
      </c>
      <c r="G21" s="16">
        <f t="shared" si="0"/>
        <v>242425.565</v>
      </c>
      <c r="H21" s="27">
        <f>RA!J25</f>
        <v>8.1043534939565607</v>
      </c>
      <c r="I21" s="20">
        <f>VLOOKUP(B21,RMS!B:D,3,FALSE)</f>
        <v>263805.28780565801</v>
      </c>
      <c r="J21" s="21">
        <f>VLOOKUP(B21,RMS!B:E,4,FALSE)</f>
        <v>242425.559333924</v>
      </c>
      <c r="K21" s="22">
        <f t="shared" si="1"/>
        <v>-1.0605657997075468E-2</v>
      </c>
      <c r="L21" s="22">
        <f t="shared" si="2"/>
        <v>5.6660760019440204E-3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478406.81069999997</v>
      </c>
      <c r="F22" s="25">
        <f>VLOOKUP(C22,RA!B26:I57,8,0)</f>
        <v>98589.565900000001</v>
      </c>
      <c r="G22" s="16">
        <f t="shared" si="0"/>
        <v>379817.24479999999</v>
      </c>
      <c r="H22" s="27">
        <f>RA!J26</f>
        <v>20.607893469523301</v>
      </c>
      <c r="I22" s="20">
        <f>VLOOKUP(B22,RMS!B:D,3,FALSE)</f>
        <v>478406.77576861798</v>
      </c>
      <c r="J22" s="21">
        <f>VLOOKUP(B22,RMS!B:E,4,FALSE)</f>
        <v>379817.256546841</v>
      </c>
      <c r="K22" s="22">
        <f t="shared" si="1"/>
        <v>3.493138198973611E-2</v>
      </c>
      <c r="L22" s="22">
        <f t="shared" si="2"/>
        <v>-1.1746841017156839E-2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292450.19919999997</v>
      </c>
      <c r="F23" s="25">
        <f>VLOOKUP(C23,RA!B27:I58,8,0)</f>
        <v>80001.216499999995</v>
      </c>
      <c r="G23" s="16">
        <f t="shared" si="0"/>
        <v>212448.98269999999</v>
      </c>
      <c r="H23" s="27">
        <f>RA!J27</f>
        <v>27.3555007720439</v>
      </c>
      <c r="I23" s="20">
        <f>VLOOKUP(B23,RMS!B:D,3,FALSE)</f>
        <v>292450.05097872298</v>
      </c>
      <c r="J23" s="21">
        <f>VLOOKUP(B23,RMS!B:E,4,FALSE)</f>
        <v>212448.994958845</v>
      </c>
      <c r="K23" s="22">
        <f t="shared" si="1"/>
        <v>0.14822127699153498</v>
      </c>
      <c r="L23" s="22">
        <f t="shared" si="2"/>
        <v>-1.2258845003088936E-2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869954.74829999998</v>
      </c>
      <c r="F24" s="25">
        <f>VLOOKUP(C24,RA!B28:I59,8,0)</f>
        <v>63280.878700000001</v>
      </c>
      <c r="G24" s="16">
        <f t="shared" si="0"/>
        <v>806673.86959999998</v>
      </c>
      <c r="H24" s="27">
        <f>RA!J28</f>
        <v>7.2740425664275898</v>
      </c>
      <c r="I24" s="20">
        <f>VLOOKUP(B24,RMS!B:D,3,FALSE)</f>
        <v>869954.74764336296</v>
      </c>
      <c r="J24" s="21">
        <f>VLOOKUP(B24,RMS!B:E,4,FALSE)</f>
        <v>806673.85412300902</v>
      </c>
      <c r="K24" s="22">
        <f t="shared" si="1"/>
        <v>6.5663701388984919E-4</v>
      </c>
      <c r="L24" s="22">
        <f t="shared" si="2"/>
        <v>1.5476990956813097E-2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714682.32909999997</v>
      </c>
      <c r="F25" s="25">
        <f>VLOOKUP(C25,RA!B29:I60,8,0)</f>
        <v>117422.1323</v>
      </c>
      <c r="G25" s="16">
        <f t="shared" si="0"/>
        <v>597260.19680000003</v>
      </c>
      <c r="H25" s="27">
        <f>RA!J29</f>
        <v>16.429975601589302</v>
      </c>
      <c r="I25" s="20">
        <f>VLOOKUP(B25,RMS!B:D,3,FALSE)</f>
        <v>714682.32857522101</v>
      </c>
      <c r="J25" s="21">
        <f>VLOOKUP(B25,RMS!B:E,4,FALSE)</f>
        <v>597260.16035488097</v>
      </c>
      <c r="K25" s="22">
        <f t="shared" si="1"/>
        <v>5.2477896679192781E-4</v>
      </c>
      <c r="L25" s="22">
        <f t="shared" si="2"/>
        <v>3.6445119068957865E-2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1076619.43</v>
      </c>
      <c r="F26" s="25">
        <f>VLOOKUP(C26,RA!B30:I61,8,0)</f>
        <v>163150.31479999999</v>
      </c>
      <c r="G26" s="16">
        <f t="shared" si="0"/>
        <v>913469.11519999988</v>
      </c>
      <c r="H26" s="27">
        <f>RA!J30</f>
        <v>15.1539448623921</v>
      </c>
      <c r="I26" s="20">
        <f>VLOOKUP(B26,RMS!B:D,3,FALSE)</f>
        <v>1076619.4575628301</v>
      </c>
      <c r="J26" s="21">
        <f>VLOOKUP(B26,RMS!B:E,4,FALSE)</f>
        <v>913469.13001213595</v>
      </c>
      <c r="K26" s="22">
        <f t="shared" si="1"/>
        <v>-2.7562830131500959E-2</v>
      </c>
      <c r="L26" s="22">
        <f t="shared" si="2"/>
        <v>-1.4812136068940163E-2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825143.66119999997</v>
      </c>
      <c r="F27" s="25">
        <f>VLOOKUP(C27,RA!B31:I62,8,0)</f>
        <v>43689.598400000003</v>
      </c>
      <c r="G27" s="16">
        <f t="shared" si="0"/>
        <v>781454.06279999996</v>
      </c>
      <c r="H27" s="27">
        <f>RA!J31</f>
        <v>5.2947868903776802</v>
      </c>
      <c r="I27" s="20">
        <f>VLOOKUP(B27,RMS!B:D,3,FALSE)</f>
        <v>825143.62626902701</v>
      </c>
      <c r="J27" s="21">
        <f>VLOOKUP(B27,RMS!B:E,4,FALSE)</f>
        <v>781454.05563539802</v>
      </c>
      <c r="K27" s="22">
        <f t="shared" si="1"/>
        <v>3.4930972964502871E-2</v>
      </c>
      <c r="L27" s="22">
        <f t="shared" si="2"/>
        <v>7.1646019350737333E-3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116423.7261</v>
      </c>
      <c r="F28" s="25">
        <f>VLOOKUP(C28,RA!B32:I63,8,0)</f>
        <v>29386.7991</v>
      </c>
      <c r="G28" s="16">
        <f t="shared" si="0"/>
        <v>87036.926999999996</v>
      </c>
      <c r="H28" s="27">
        <f>RA!J32</f>
        <v>25.241245993758</v>
      </c>
      <c r="I28" s="20">
        <f>VLOOKUP(B28,RMS!B:D,3,FALSE)</f>
        <v>116423.680069904</v>
      </c>
      <c r="J28" s="21">
        <f>VLOOKUP(B28,RMS!B:E,4,FALSE)</f>
        <v>87036.935316189105</v>
      </c>
      <c r="K28" s="22">
        <f t="shared" si="1"/>
        <v>4.6030095996684395E-2</v>
      </c>
      <c r="L28" s="22">
        <f t="shared" si="2"/>
        <v>-8.3161891088820994E-3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177970.4351</v>
      </c>
      <c r="F30" s="25">
        <f>VLOOKUP(C30,RA!B34:I66,8,0)</f>
        <v>22609.6181</v>
      </c>
      <c r="G30" s="16">
        <f t="shared" si="0"/>
        <v>155360.81700000001</v>
      </c>
      <c r="H30" s="27">
        <f>RA!J34</f>
        <v>0</v>
      </c>
      <c r="I30" s="20">
        <f>VLOOKUP(B30,RMS!B:D,3,FALSE)</f>
        <v>177970.43549999999</v>
      </c>
      <c r="J30" s="21">
        <f>VLOOKUP(B30,RMS!B:E,4,FALSE)</f>
        <v>155360.80600000001</v>
      </c>
      <c r="K30" s="22">
        <f t="shared" si="1"/>
        <v>-3.9999998989515007E-4</v>
      </c>
      <c r="L30" s="22">
        <f t="shared" si="2"/>
        <v>1.0999999998603016E-2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64361.56</v>
      </c>
      <c r="F31" s="25">
        <f>VLOOKUP(C31,RA!B35:I67,8,0)</f>
        <v>2376.79</v>
      </c>
      <c r="G31" s="16">
        <f t="shared" si="0"/>
        <v>61984.77</v>
      </c>
      <c r="H31" s="27">
        <f>RA!J35</f>
        <v>12.704142734323201</v>
      </c>
      <c r="I31" s="20">
        <f>VLOOKUP(B31,RMS!B:D,3,FALSE)</f>
        <v>64361.56</v>
      </c>
      <c r="J31" s="21">
        <f>VLOOKUP(B31,RMS!B:E,4,FALSE)</f>
        <v>61984.77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113662.45</v>
      </c>
      <c r="F32" s="25">
        <f>VLOOKUP(C32,RA!B34:I67,8,0)</f>
        <v>-16016.25</v>
      </c>
      <c r="G32" s="16">
        <f t="shared" si="0"/>
        <v>129678.7</v>
      </c>
      <c r="H32" s="27">
        <f>RA!J35</f>
        <v>12.704142734323201</v>
      </c>
      <c r="I32" s="20">
        <f>VLOOKUP(B32,RMS!B:D,3,FALSE)</f>
        <v>113662.45</v>
      </c>
      <c r="J32" s="21">
        <f>VLOOKUP(B32,RMS!B:E,4,FALSE)</f>
        <v>129678.7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15449.6</v>
      </c>
      <c r="F33" s="25">
        <f>VLOOKUP(C33,RA!B34:I68,8,0)</f>
        <v>-57.18</v>
      </c>
      <c r="G33" s="16">
        <f t="shared" si="0"/>
        <v>15506.78</v>
      </c>
      <c r="H33" s="27">
        <f>RA!J34</f>
        <v>0</v>
      </c>
      <c r="I33" s="20">
        <f>VLOOKUP(B33,RMS!B:D,3,FALSE)</f>
        <v>15449.6</v>
      </c>
      <c r="J33" s="21">
        <f>VLOOKUP(B33,RMS!B:E,4,FALSE)</f>
        <v>15506.78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77146.25</v>
      </c>
      <c r="F34" s="25">
        <f>VLOOKUP(C34,RA!B35:I69,8,0)</f>
        <v>-15523.09</v>
      </c>
      <c r="G34" s="16">
        <f t="shared" si="0"/>
        <v>92669.34</v>
      </c>
      <c r="H34" s="27">
        <f>RA!J35</f>
        <v>12.704142734323201</v>
      </c>
      <c r="I34" s="20">
        <f>VLOOKUP(B34,RMS!B:D,3,FALSE)</f>
        <v>77146.25</v>
      </c>
      <c r="J34" s="21">
        <f>VLOOKUP(B34,RMS!B:E,4,FALSE)</f>
        <v>92669.34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3.6928719564908001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115662.0506</v>
      </c>
      <c r="F36" s="25">
        <f>VLOOKUP(C36,RA!B8:I70,8,0)</f>
        <v>8089.6810999999998</v>
      </c>
      <c r="G36" s="16">
        <f t="shared" si="0"/>
        <v>107572.3695</v>
      </c>
      <c r="H36" s="27">
        <f>RA!J36</f>
        <v>3.6928719564908001</v>
      </c>
      <c r="I36" s="20">
        <f>VLOOKUP(B36,RMS!B:D,3,FALSE)</f>
        <v>115662.051282051</v>
      </c>
      <c r="J36" s="21">
        <f>VLOOKUP(B36,RMS!B:E,4,FALSE)</f>
        <v>107572.368376068</v>
      </c>
      <c r="K36" s="22">
        <f t="shared" si="1"/>
        <v>-6.8205100251361728E-4</v>
      </c>
      <c r="L36" s="22">
        <f t="shared" si="2"/>
        <v>1.1239320010645315E-3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260798.98300000001</v>
      </c>
      <c r="F37" s="25">
        <f>VLOOKUP(C37,RA!B8:I71,8,0)</f>
        <v>16058.7245</v>
      </c>
      <c r="G37" s="16">
        <f t="shared" si="0"/>
        <v>244740.2585</v>
      </c>
      <c r="H37" s="27">
        <f>RA!J37</f>
        <v>-14.09106525506</v>
      </c>
      <c r="I37" s="20">
        <f>VLOOKUP(B37,RMS!B:D,3,FALSE)</f>
        <v>260798.97729743601</v>
      </c>
      <c r="J37" s="21">
        <f>VLOOKUP(B37,RMS!B:E,4,FALSE)</f>
        <v>244740.25847692299</v>
      </c>
      <c r="K37" s="22">
        <f t="shared" si="1"/>
        <v>5.7025639980565757E-3</v>
      </c>
      <c r="L37" s="22">
        <f t="shared" si="2"/>
        <v>2.3077009245753288E-5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60292.34</v>
      </c>
      <c r="F38" s="25">
        <f>VLOOKUP(C38,RA!B9:I72,8,0)</f>
        <v>-4957.2700000000004</v>
      </c>
      <c r="G38" s="16">
        <f t="shared" si="0"/>
        <v>65249.61</v>
      </c>
      <c r="H38" s="27">
        <f>RA!J38</f>
        <v>-0.37010666942833498</v>
      </c>
      <c r="I38" s="20">
        <f>VLOOKUP(B38,RMS!B:D,3,FALSE)</f>
        <v>60292.34</v>
      </c>
      <c r="J38" s="21">
        <f>VLOOKUP(B38,RMS!B:E,4,FALSE)</f>
        <v>65249.61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38479.519999999997</v>
      </c>
      <c r="F39" s="25">
        <f>VLOOKUP(C39,RA!B10:I73,8,0)</f>
        <v>5359.14</v>
      </c>
      <c r="G39" s="16">
        <f t="shared" si="0"/>
        <v>33120.379999999997</v>
      </c>
      <c r="H39" s="27">
        <f>RA!J39</f>
        <v>-20.121639094576899</v>
      </c>
      <c r="I39" s="20">
        <f>VLOOKUP(B39,RMS!B:D,3,FALSE)</f>
        <v>38479.519999999997</v>
      </c>
      <c r="J39" s="21">
        <f>VLOOKUP(B39,RMS!B:E,4,FALSE)</f>
        <v>33120.379999999997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6987.3078999999998</v>
      </c>
      <c r="F40" s="25">
        <f>VLOOKUP(C40,RA!B8:I74,8,0)</f>
        <v>787.90369999999996</v>
      </c>
      <c r="G40" s="16">
        <f t="shared" si="0"/>
        <v>6199.4041999999999</v>
      </c>
      <c r="H40" s="27">
        <f>RA!J40</f>
        <v>0</v>
      </c>
      <c r="I40" s="20">
        <f>VLOOKUP(B40,RMS!B:D,3,FALSE)</f>
        <v>6987.3080704939102</v>
      </c>
      <c r="J40" s="21">
        <f>VLOOKUP(B40,RMS!B:E,4,FALSE)</f>
        <v>6199.4045836169698</v>
      </c>
      <c r="K40" s="22">
        <f t="shared" si="1"/>
        <v>-1.7049391044565709E-4</v>
      </c>
      <c r="L40" s="22">
        <f t="shared" si="2"/>
        <v>-3.8361696988431504E-4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17842167.7599</v>
      </c>
      <c r="E7" s="68">
        <v>18705844.701400001</v>
      </c>
      <c r="F7" s="69">
        <v>95.382849824283298</v>
      </c>
      <c r="G7" s="68">
        <v>21949672.599199999</v>
      </c>
      <c r="H7" s="69">
        <v>-18.7132852243532</v>
      </c>
      <c r="I7" s="68">
        <v>1952344.5704000001</v>
      </c>
      <c r="J7" s="69">
        <v>10.9423058715313</v>
      </c>
      <c r="K7" s="68">
        <v>1842846.1584000001</v>
      </c>
      <c r="L7" s="69">
        <v>8.3957797095669093</v>
      </c>
      <c r="M7" s="69">
        <v>5.9418097110759002E-2</v>
      </c>
      <c r="N7" s="68">
        <v>460044622.59310001</v>
      </c>
      <c r="O7" s="68">
        <v>5212195511.6820002</v>
      </c>
      <c r="P7" s="68">
        <v>951284</v>
      </c>
      <c r="Q7" s="68">
        <v>1104409</v>
      </c>
      <c r="R7" s="69">
        <v>-13.864881579197601</v>
      </c>
      <c r="S7" s="68">
        <v>18.755879169522501</v>
      </c>
      <c r="T7" s="68">
        <v>20.2432951105976</v>
      </c>
      <c r="U7" s="70">
        <v>-7.93039839738426</v>
      </c>
      <c r="V7" s="58"/>
      <c r="W7" s="58"/>
    </row>
    <row r="8" spans="1:23" ht="14.25" thickBot="1" x14ac:dyDescent="0.2">
      <c r="A8" s="55">
        <v>42240</v>
      </c>
      <c r="B8" s="45" t="s">
        <v>6</v>
      </c>
      <c r="C8" s="46"/>
      <c r="D8" s="71">
        <v>583536.28130000003</v>
      </c>
      <c r="E8" s="71">
        <v>791108.0098</v>
      </c>
      <c r="F8" s="72">
        <v>73.761897752435104</v>
      </c>
      <c r="G8" s="71">
        <v>869774.32519999996</v>
      </c>
      <c r="H8" s="72">
        <v>-32.909461179390497</v>
      </c>
      <c r="I8" s="71">
        <v>140464.8008</v>
      </c>
      <c r="J8" s="72">
        <v>24.0713054699997</v>
      </c>
      <c r="K8" s="71">
        <v>148462.6851</v>
      </c>
      <c r="L8" s="72">
        <v>17.069104111099399</v>
      </c>
      <c r="M8" s="72">
        <v>-5.3871343459893001E-2</v>
      </c>
      <c r="N8" s="71">
        <v>15161021.9526</v>
      </c>
      <c r="O8" s="71">
        <v>186250722.9269</v>
      </c>
      <c r="P8" s="71">
        <v>28196</v>
      </c>
      <c r="Q8" s="71">
        <v>33002</v>
      </c>
      <c r="R8" s="72">
        <v>-14.562753772498599</v>
      </c>
      <c r="S8" s="71">
        <v>20.695711494538202</v>
      </c>
      <c r="T8" s="71">
        <v>24.962716335373599</v>
      </c>
      <c r="U8" s="73">
        <v>-20.6178214359119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145778.60089999999</v>
      </c>
      <c r="E9" s="71">
        <v>219112.6943</v>
      </c>
      <c r="F9" s="72">
        <v>66.531335103937906</v>
      </c>
      <c r="G9" s="71">
        <v>204360.8119</v>
      </c>
      <c r="H9" s="72">
        <v>-28.666068829608101</v>
      </c>
      <c r="I9" s="71">
        <v>29649.887200000001</v>
      </c>
      <c r="J9" s="72">
        <v>20.338984608817199</v>
      </c>
      <c r="K9" s="71">
        <v>32928.061000000002</v>
      </c>
      <c r="L9" s="72">
        <v>16.1127080548656</v>
      </c>
      <c r="M9" s="72">
        <v>-9.9555628252754005E-2</v>
      </c>
      <c r="N9" s="71">
        <v>3213151.6645999998</v>
      </c>
      <c r="O9" s="71">
        <v>30498190.269699998</v>
      </c>
      <c r="P9" s="71">
        <v>7833</v>
      </c>
      <c r="Q9" s="71">
        <v>8957</v>
      </c>
      <c r="R9" s="72">
        <v>-12.5488444791783</v>
      </c>
      <c r="S9" s="71">
        <v>18.610826107493899</v>
      </c>
      <c r="T9" s="71">
        <v>18.5428329574634</v>
      </c>
      <c r="U9" s="73">
        <v>0.36534192323211601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146882.85219999999</v>
      </c>
      <c r="E10" s="71">
        <v>177363.8799</v>
      </c>
      <c r="F10" s="72">
        <v>82.814410850063993</v>
      </c>
      <c r="G10" s="71">
        <v>200593.4173</v>
      </c>
      <c r="H10" s="72">
        <v>-26.775836327506401</v>
      </c>
      <c r="I10" s="71">
        <v>38836.9355</v>
      </c>
      <c r="J10" s="72">
        <v>26.4407552810307</v>
      </c>
      <c r="K10" s="71">
        <v>42246.176399999997</v>
      </c>
      <c r="L10" s="72">
        <v>21.060599579306299</v>
      </c>
      <c r="M10" s="72">
        <v>-8.0699395555239001E-2</v>
      </c>
      <c r="N10" s="71">
        <v>4193005.1916</v>
      </c>
      <c r="O10" s="71">
        <v>48851570.561899997</v>
      </c>
      <c r="P10" s="71">
        <v>91466</v>
      </c>
      <c r="Q10" s="71">
        <v>104158</v>
      </c>
      <c r="R10" s="72">
        <v>-12.185333819773801</v>
      </c>
      <c r="S10" s="71">
        <v>1.6058737913541601</v>
      </c>
      <c r="T10" s="71">
        <v>1.9177320301849099</v>
      </c>
      <c r="U10" s="73">
        <v>-19.419847344776102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40596.879300000001</v>
      </c>
      <c r="E11" s="71">
        <v>55883.820800000001</v>
      </c>
      <c r="F11" s="72">
        <v>72.645139002378301</v>
      </c>
      <c r="G11" s="71">
        <v>58248.150800000003</v>
      </c>
      <c r="H11" s="72">
        <v>-30.303574032087599</v>
      </c>
      <c r="I11" s="71">
        <v>9024.4123999999993</v>
      </c>
      <c r="J11" s="72">
        <v>22.229325395462102</v>
      </c>
      <c r="K11" s="71">
        <v>11902.955</v>
      </c>
      <c r="L11" s="72">
        <v>20.434906235684299</v>
      </c>
      <c r="M11" s="72">
        <v>-0.24183428400762699</v>
      </c>
      <c r="N11" s="71">
        <v>1113869.9287</v>
      </c>
      <c r="O11" s="71">
        <v>15657879.281400001</v>
      </c>
      <c r="P11" s="71">
        <v>2374</v>
      </c>
      <c r="Q11" s="71">
        <v>2914</v>
      </c>
      <c r="R11" s="72">
        <v>-18.531228551818799</v>
      </c>
      <c r="S11" s="71">
        <v>17.1006231255265</v>
      </c>
      <c r="T11" s="71">
        <v>18.222727282086499</v>
      </c>
      <c r="U11" s="73">
        <v>-6.5617734998495401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99948.063399999999</v>
      </c>
      <c r="E12" s="71">
        <v>171465.13279999999</v>
      </c>
      <c r="F12" s="72">
        <v>58.290605073966397</v>
      </c>
      <c r="G12" s="71">
        <v>310098.2034</v>
      </c>
      <c r="H12" s="72">
        <v>-67.768899560157905</v>
      </c>
      <c r="I12" s="71">
        <v>18936.3233</v>
      </c>
      <c r="J12" s="72">
        <v>18.946163293044901</v>
      </c>
      <c r="K12" s="71">
        <v>-2545.4503</v>
      </c>
      <c r="L12" s="72">
        <v>-0.82085296596078305</v>
      </c>
      <c r="M12" s="72">
        <v>-8.4392822755172201</v>
      </c>
      <c r="N12" s="71">
        <v>3206476.6099</v>
      </c>
      <c r="O12" s="71">
        <v>54597003.442500003</v>
      </c>
      <c r="P12" s="71">
        <v>1239</v>
      </c>
      <c r="Q12" s="71">
        <v>2113</v>
      </c>
      <c r="R12" s="72">
        <v>-41.362991008045398</v>
      </c>
      <c r="S12" s="71">
        <v>80.668332041969293</v>
      </c>
      <c r="T12" s="71">
        <v>98.736208092759099</v>
      </c>
      <c r="U12" s="73">
        <v>-22.397731046911399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249980.87700000001</v>
      </c>
      <c r="E13" s="71">
        <v>359082.76040000003</v>
      </c>
      <c r="F13" s="72">
        <v>69.616507548715006</v>
      </c>
      <c r="G13" s="71">
        <v>360589.55089999997</v>
      </c>
      <c r="H13" s="72">
        <v>-30.674397975185499</v>
      </c>
      <c r="I13" s="71">
        <v>51872.599000000002</v>
      </c>
      <c r="J13" s="72">
        <v>20.750626856949498</v>
      </c>
      <c r="K13" s="71">
        <v>73649.744900000005</v>
      </c>
      <c r="L13" s="72">
        <v>20.424813951534802</v>
      </c>
      <c r="M13" s="72">
        <v>-0.295685286209321</v>
      </c>
      <c r="N13" s="71">
        <v>6904051.0723000001</v>
      </c>
      <c r="O13" s="71">
        <v>85120022.093199998</v>
      </c>
      <c r="P13" s="71">
        <v>12302</v>
      </c>
      <c r="Q13" s="71">
        <v>14435</v>
      </c>
      <c r="R13" s="72">
        <v>-14.776584689989599</v>
      </c>
      <c r="S13" s="71">
        <v>20.320344415542198</v>
      </c>
      <c r="T13" s="71">
        <v>20.812682306892999</v>
      </c>
      <c r="U13" s="73">
        <v>-2.4228816268202902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119118.33289999999</v>
      </c>
      <c r="E14" s="71">
        <v>148819.0497</v>
      </c>
      <c r="F14" s="72">
        <v>80.042395876151105</v>
      </c>
      <c r="G14" s="71">
        <v>169440.66560000001</v>
      </c>
      <c r="H14" s="72">
        <v>-29.699088186301399</v>
      </c>
      <c r="I14" s="71">
        <v>9340.9794999999995</v>
      </c>
      <c r="J14" s="72">
        <v>7.8417648002526796</v>
      </c>
      <c r="K14" s="71">
        <v>-15424.7281</v>
      </c>
      <c r="L14" s="72">
        <v>-9.1033212395501799</v>
      </c>
      <c r="M14" s="72">
        <v>-1.60558471043648</v>
      </c>
      <c r="N14" s="71">
        <v>3378809.3898999998</v>
      </c>
      <c r="O14" s="71">
        <v>44757085.305399999</v>
      </c>
      <c r="P14" s="71">
        <v>2024</v>
      </c>
      <c r="Q14" s="71">
        <v>2318</v>
      </c>
      <c r="R14" s="72">
        <v>-12.683347713546199</v>
      </c>
      <c r="S14" s="71">
        <v>58.8529312747036</v>
      </c>
      <c r="T14" s="71">
        <v>54.391930414150103</v>
      </c>
      <c r="U14" s="73">
        <v>7.5799127824766002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89239.917799999996</v>
      </c>
      <c r="E15" s="71">
        <v>105812.4733</v>
      </c>
      <c r="F15" s="72">
        <v>84.337805380455094</v>
      </c>
      <c r="G15" s="71">
        <v>129732.1985</v>
      </c>
      <c r="H15" s="72">
        <v>-31.2122057347236</v>
      </c>
      <c r="I15" s="71">
        <v>12260.891100000001</v>
      </c>
      <c r="J15" s="72">
        <v>13.739245174428</v>
      </c>
      <c r="K15" s="71">
        <v>8062.4459999999999</v>
      </c>
      <c r="L15" s="72">
        <v>6.2146838589188</v>
      </c>
      <c r="M15" s="72">
        <v>0.520740864496953</v>
      </c>
      <c r="N15" s="71">
        <v>2669302.3838</v>
      </c>
      <c r="O15" s="71">
        <v>34556633.248999998</v>
      </c>
      <c r="P15" s="71">
        <v>5010</v>
      </c>
      <c r="Q15" s="71">
        <v>5677</v>
      </c>
      <c r="R15" s="72">
        <v>-11.7491632904703</v>
      </c>
      <c r="S15" s="71">
        <v>17.812358842315401</v>
      </c>
      <c r="T15" s="71">
        <v>17.170121278844501</v>
      </c>
      <c r="U15" s="73">
        <v>3.6055727888504001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857852.91769999999</v>
      </c>
      <c r="E16" s="71">
        <v>971337.90179999999</v>
      </c>
      <c r="F16" s="72">
        <v>88.316631741673106</v>
      </c>
      <c r="G16" s="71">
        <v>1078099.0985999999</v>
      </c>
      <c r="H16" s="72">
        <v>-20.429122071060799</v>
      </c>
      <c r="I16" s="71">
        <v>42023.901599999997</v>
      </c>
      <c r="J16" s="72">
        <v>4.8987303922298002</v>
      </c>
      <c r="K16" s="71">
        <v>53382.626499999998</v>
      </c>
      <c r="L16" s="72">
        <v>4.9515509816603798</v>
      </c>
      <c r="M16" s="72">
        <v>-0.212779431150695</v>
      </c>
      <c r="N16" s="71">
        <v>24332299.693300001</v>
      </c>
      <c r="O16" s="71">
        <v>260536919.01050001</v>
      </c>
      <c r="P16" s="71">
        <v>51264</v>
      </c>
      <c r="Q16" s="71">
        <v>65040</v>
      </c>
      <c r="R16" s="72">
        <v>-21.180811808118101</v>
      </c>
      <c r="S16" s="71">
        <v>16.734022270989399</v>
      </c>
      <c r="T16" s="71">
        <v>20.293806134686399</v>
      </c>
      <c r="U16" s="73">
        <v>-21.272732915315402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2278445.4591000001</v>
      </c>
      <c r="E17" s="71">
        <v>719851.10210000002</v>
      </c>
      <c r="F17" s="72">
        <v>316.51621459676301</v>
      </c>
      <c r="G17" s="71">
        <v>881024.66110000003</v>
      </c>
      <c r="H17" s="72">
        <v>158.613130789694</v>
      </c>
      <c r="I17" s="71">
        <v>38500.585299999999</v>
      </c>
      <c r="J17" s="72">
        <v>1.6897742777309199</v>
      </c>
      <c r="K17" s="71">
        <v>51531.008900000001</v>
      </c>
      <c r="L17" s="72">
        <v>5.8489859790827099</v>
      </c>
      <c r="M17" s="72">
        <v>-0.25286567987222203</v>
      </c>
      <c r="N17" s="71">
        <v>17704629.206300002</v>
      </c>
      <c r="O17" s="71">
        <v>244663869.08570001</v>
      </c>
      <c r="P17" s="71">
        <v>15118</v>
      </c>
      <c r="Q17" s="71">
        <v>17725</v>
      </c>
      <c r="R17" s="72">
        <v>-14.7080394922426</v>
      </c>
      <c r="S17" s="71">
        <v>150.71077252943499</v>
      </c>
      <c r="T17" s="71">
        <v>138.32121482651601</v>
      </c>
      <c r="U17" s="73">
        <v>8.2207512409234393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1718555.0364000001</v>
      </c>
      <c r="E18" s="71">
        <v>1777974.0456999999</v>
      </c>
      <c r="F18" s="72">
        <v>96.658049680550505</v>
      </c>
      <c r="G18" s="71">
        <v>2000370.1847999999</v>
      </c>
      <c r="H18" s="72">
        <v>-14.088149810539999</v>
      </c>
      <c r="I18" s="71">
        <v>241762.57610000001</v>
      </c>
      <c r="J18" s="72">
        <v>14.067782001700699</v>
      </c>
      <c r="K18" s="71">
        <v>290080.88010000001</v>
      </c>
      <c r="L18" s="72">
        <v>14.501359913490299</v>
      </c>
      <c r="M18" s="72">
        <v>-0.16656838597339901</v>
      </c>
      <c r="N18" s="71">
        <v>47998945.778700002</v>
      </c>
      <c r="O18" s="71">
        <v>572163735.24829996</v>
      </c>
      <c r="P18" s="71">
        <v>83246</v>
      </c>
      <c r="Q18" s="71">
        <v>94827</v>
      </c>
      <c r="R18" s="72">
        <v>-12.2127664061923</v>
      </c>
      <c r="S18" s="71">
        <v>20.6442956586503</v>
      </c>
      <c r="T18" s="71">
        <v>20.744187826251999</v>
      </c>
      <c r="U18" s="73">
        <v>-0.48387297514747302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429329.79790000001</v>
      </c>
      <c r="E19" s="71">
        <v>555692.23349999997</v>
      </c>
      <c r="F19" s="72">
        <v>77.260356006037298</v>
      </c>
      <c r="G19" s="71">
        <v>678327.39729999995</v>
      </c>
      <c r="H19" s="72">
        <v>-36.7075840355417</v>
      </c>
      <c r="I19" s="71">
        <v>39359.136400000003</v>
      </c>
      <c r="J19" s="72">
        <v>9.1675762065710593</v>
      </c>
      <c r="K19" s="71">
        <v>23707.169699999999</v>
      </c>
      <c r="L19" s="72">
        <v>3.49494503603474</v>
      </c>
      <c r="M19" s="72">
        <v>0.66022080653516402</v>
      </c>
      <c r="N19" s="71">
        <v>12461640.9771</v>
      </c>
      <c r="O19" s="71">
        <v>169662665.98030001</v>
      </c>
      <c r="P19" s="71">
        <v>9170</v>
      </c>
      <c r="Q19" s="71">
        <v>10310</v>
      </c>
      <c r="R19" s="72">
        <v>-11.057225994180399</v>
      </c>
      <c r="S19" s="71">
        <v>46.818952878953098</v>
      </c>
      <c r="T19" s="71">
        <v>49.1340227740058</v>
      </c>
      <c r="U19" s="73">
        <v>-4.9447280485707497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872412.23759999999</v>
      </c>
      <c r="E20" s="71">
        <v>1074828.0611</v>
      </c>
      <c r="F20" s="72">
        <v>81.167608957581194</v>
      </c>
      <c r="G20" s="71">
        <v>1204007.2888</v>
      </c>
      <c r="H20" s="72">
        <v>-27.540950481328998</v>
      </c>
      <c r="I20" s="71">
        <v>72735.4283</v>
      </c>
      <c r="J20" s="72">
        <v>8.3372773976778092</v>
      </c>
      <c r="K20" s="71">
        <v>90659.052800000005</v>
      </c>
      <c r="L20" s="72">
        <v>7.5297760772160602</v>
      </c>
      <c r="M20" s="72">
        <v>-0.19770363738016</v>
      </c>
      <c r="N20" s="71">
        <v>25104682.678300001</v>
      </c>
      <c r="O20" s="71">
        <v>278590944.50239998</v>
      </c>
      <c r="P20" s="71">
        <v>39732</v>
      </c>
      <c r="Q20" s="71">
        <v>46718</v>
      </c>
      <c r="R20" s="72">
        <v>-14.953551093796801</v>
      </c>
      <c r="S20" s="71">
        <v>21.957420658411401</v>
      </c>
      <c r="T20" s="71">
        <v>22.8818285692881</v>
      </c>
      <c r="U20" s="73">
        <v>-4.2100022824064602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325040.60509999999</v>
      </c>
      <c r="E21" s="71">
        <v>396802.18859999999</v>
      </c>
      <c r="F21" s="72">
        <v>81.915023263054707</v>
      </c>
      <c r="G21" s="71">
        <v>462218.49770000001</v>
      </c>
      <c r="H21" s="72">
        <v>-29.678148599114401</v>
      </c>
      <c r="I21" s="71">
        <v>45795.3894</v>
      </c>
      <c r="J21" s="72">
        <v>14.0891287677461</v>
      </c>
      <c r="K21" s="71">
        <v>31286.385200000001</v>
      </c>
      <c r="L21" s="72">
        <v>6.7687436473618199</v>
      </c>
      <c r="M21" s="72">
        <v>0.46374818015089803</v>
      </c>
      <c r="N21" s="71">
        <v>9150824.1757999994</v>
      </c>
      <c r="O21" s="71">
        <v>104403731.6233</v>
      </c>
      <c r="P21" s="71">
        <v>29473</v>
      </c>
      <c r="Q21" s="71">
        <v>34193</v>
      </c>
      <c r="R21" s="72">
        <v>-13.803994969730599</v>
      </c>
      <c r="S21" s="71">
        <v>11.0284194042005</v>
      </c>
      <c r="T21" s="71">
        <v>11.2543843447489</v>
      </c>
      <c r="U21" s="73">
        <v>-2.0489331450561998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1342051.6029999999</v>
      </c>
      <c r="E22" s="71">
        <v>1332414.2805000001</v>
      </c>
      <c r="F22" s="72">
        <v>100.72329774913401</v>
      </c>
      <c r="G22" s="71">
        <v>1504876.9404</v>
      </c>
      <c r="H22" s="72">
        <v>-10.8198440037709</v>
      </c>
      <c r="I22" s="71">
        <v>153160.97529999999</v>
      </c>
      <c r="J22" s="72">
        <v>11.412450531531499</v>
      </c>
      <c r="K22" s="71">
        <v>157134.31899999999</v>
      </c>
      <c r="L22" s="72">
        <v>10.4416723242655</v>
      </c>
      <c r="M22" s="72">
        <v>-2.5286288350541999E-2</v>
      </c>
      <c r="N22" s="71">
        <v>35321763.601999998</v>
      </c>
      <c r="O22" s="71">
        <v>347595329.02499998</v>
      </c>
      <c r="P22" s="71">
        <v>82116</v>
      </c>
      <c r="Q22" s="71">
        <v>94925</v>
      </c>
      <c r="R22" s="72">
        <v>-13.4938109033448</v>
      </c>
      <c r="S22" s="71">
        <v>16.3433630839301</v>
      </c>
      <c r="T22" s="71">
        <v>16.850024145377901</v>
      </c>
      <c r="U22" s="73">
        <v>-3.1001028297906701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2697394.0841000001</v>
      </c>
      <c r="E23" s="71">
        <v>3317488.4648000002</v>
      </c>
      <c r="F23" s="72">
        <v>81.308318407751202</v>
      </c>
      <c r="G23" s="71">
        <v>3489967.5528000002</v>
      </c>
      <c r="H23" s="72">
        <v>-22.710052649747901</v>
      </c>
      <c r="I23" s="71">
        <v>324135.79619999998</v>
      </c>
      <c r="J23" s="72">
        <v>12.016627385321399</v>
      </c>
      <c r="K23" s="71">
        <v>240530.3701</v>
      </c>
      <c r="L23" s="72">
        <v>6.8920517586767396</v>
      </c>
      <c r="M23" s="72">
        <v>0.34758781631293001</v>
      </c>
      <c r="N23" s="71">
        <v>73473902.668599993</v>
      </c>
      <c r="O23" s="71">
        <v>740530096.57710004</v>
      </c>
      <c r="P23" s="71">
        <v>83701</v>
      </c>
      <c r="Q23" s="71">
        <v>99125</v>
      </c>
      <c r="R23" s="72">
        <v>-15.5601513240857</v>
      </c>
      <c r="S23" s="71">
        <v>32.226545490495901</v>
      </c>
      <c r="T23" s="71">
        <v>36.510370009583902</v>
      </c>
      <c r="U23" s="73">
        <v>-13.2928443116911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277707.53580000001</v>
      </c>
      <c r="E24" s="71">
        <v>318538.25449999998</v>
      </c>
      <c r="F24" s="72">
        <v>87.181847667216402</v>
      </c>
      <c r="G24" s="71">
        <v>327145.9155</v>
      </c>
      <c r="H24" s="72">
        <v>-15.1120271895921</v>
      </c>
      <c r="I24" s="71">
        <v>48855.667699999998</v>
      </c>
      <c r="J24" s="72">
        <v>17.5924890043981</v>
      </c>
      <c r="K24" s="71">
        <v>61782.575299999997</v>
      </c>
      <c r="L24" s="72">
        <v>18.885326813747099</v>
      </c>
      <c r="M24" s="72">
        <v>-0.20923225581371999</v>
      </c>
      <c r="N24" s="71">
        <v>7155546.1732999999</v>
      </c>
      <c r="O24" s="71">
        <v>70088790.725400001</v>
      </c>
      <c r="P24" s="71">
        <v>27123</v>
      </c>
      <c r="Q24" s="71">
        <v>30358</v>
      </c>
      <c r="R24" s="72">
        <v>-10.656169708149401</v>
      </c>
      <c r="S24" s="71">
        <v>10.238820772038499</v>
      </c>
      <c r="T24" s="71">
        <v>10.6233848441926</v>
      </c>
      <c r="U24" s="73">
        <v>-3.7559410474726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263805.27720000001</v>
      </c>
      <c r="E25" s="71">
        <v>288840.34840000002</v>
      </c>
      <c r="F25" s="72">
        <v>91.332557470353805</v>
      </c>
      <c r="G25" s="71">
        <v>361923.6778</v>
      </c>
      <c r="H25" s="72">
        <v>-27.110246336030102</v>
      </c>
      <c r="I25" s="71">
        <v>21379.712200000002</v>
      </c>
      <c r="J25" s="72">
        <v>8.1043534939565607</v>
      </c>
      <c r="K25" s="71">
        <v>27584.486000000001</v>
      </c>
      <c r="L25" s="72">
        <v>7.6216306619328904</v>
      </c>
      <c r="M25" s="72">
        <v>-0.22493708238754201</v>
      </c>
      <c r="N25" s="71">
        <v>7122983.5064000003</v>
      </c>
      <c r="O25" s="71">
        <v>76985448.610100001</v>
      </c>
      <c r="P25" s="71">
        <v>20573</v>
      </c>
      <c r="Q25" s="71">
        <v>24628</v>
      </c>
      <c r="R25" s="72">
        <v>-16.464999187916199</v>
      </c>
      <c r="S25" s="71">
        <v>12.8228881154912</v>
      </c>
      <c r="T25" s="71">
        <v>13.6474226977424</v>
      </c>
      <c r="U25" s="73">
        <v>-6.4301784030628601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478406.81069999997</v>
      </c>
      <c r="E26" s="71">
        <v>540817.93570000003</v>
      </c>
      <c r="F26" s="72">
        <v>88.459864054024195</v>
      </c>
      <c r="G26" s="71">
        <v>591669.78189999994</v>
      </c>
      <c r="H26" s="72">
        <v>-19.142936594849299</v>
      </c>
      <c r="I26" s="71">
        <v>98589.565900000001</v>
      </c>
      <c r="J26" s="72">
        <v>20.607893469523301</v>
      </c>
      <c r="K26" s="71">
        <v>117880.9216</v>
      </c>
      <c r="L26" s="72">
        <v>19.923431144557501</v>
      </c>
      <c r="M26" s="72">
        <v>-0.16365121207196301</v>
      </c>
      <c r="N26" s="71">
        <v>15017742.9912</v>
      </c>
      <c r="O26" s="71">
        <v>164447852.45269999</v>
      </c>
      <c r="P26" s="71">
        <v>34548</v>
      </c>
      <c r="Q26" s="71">
        <v>39916</v>
      </c>
      <c r="R26" s="72">
        <v>-13.448241306744199</v>
      </c>
      <c r="S26" s="71">
        <v>13.847597855158</v>
      </c>
      <c r="T26" s="71">
        <v>13.886724483916201</v>
      </c>
      <c r="U26" s="73">
        <v>-0.28255174050718501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292450.19919999997</v>
      </c>
      <c r="E27" s="71">
        <v>334372.40379999997</v>
      </c>
      <c r="F27" s="72">
        <v>87.462420904485001</v>
      </c>
      <c r="G27" s="71">
        <v>370689.07510000002</v>
      </c>
      <c r="H27" s="72">
        <v>-21.106334433755201</v>
      </c>
      <c r="I27" s="71">
        <v>80001.216499999995</v>
      </c>
      <c r="J27" s="72">
        <v>27.3555007720439</v>
      </c>
      <c r="K27" s="71">
        <v>121273.8319</v>
      </c>
      <c r="L27" s="72">
        <v>32.715782591457298</v>
      </c>
      <c r="M27" s="72">
        <v>-0.34032581269496398</v>
      </c>
      <c r="N27" s="71">
        <v>6504657.5593999997</v>
      </c>
      <c r="O27" s="71">
        <v>62324576.121600002</v>
      </c>
      <c r="P27" s="71">
        <v>35938</v>
      </c>
      <c r="Q27" s="71">
        <v>38881</v>
      </c>
      <c r="R27" s="72">
        <v>-7.5692497620946</v>
      </c>
      <c r="S27" s="71">
        <v>8.1376314541710695</v>
      </c>
      <c r="T27" s="71">
        <v>8.1368201152233706</v>
      </c>
      <c r="U27" s="73">
        <v>9.9702100330809999E-3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869954.74829999998</v>
      </c>
      <c r="E28" s="71">
        <v>1013493.7272</v>
      </c>
      <c r="F28" s="72">
        <v>85.837210922206907</v>
      </c>
      <c r="G28" s="71">
        <v>1228442.3455000001</v>
      </c>
      <c r="H28" s="72">
        <v>-29.182289141464601</v>
      </c>
      <c r="I28" s="71">
        <v>63280.878700000001</v>
      </c>
      <c r="J28" s="72">
        <v>7.2740425664275898</v>
      </c>
      <c r="K28" s="71">
        <v>7546.3582999999999</v>
      </c>
      <c r="L28" s="72">
        <v>0.61430300963196505</v>
      </c>
      <c r="M28" s="72">
        <v>7.3856180934318996</v>
      </c>
      <c r="N28" s="71">
        <v>23771743.020500001</v>
      </c>
      <c r="O28" s="71">
        <v>221838690.2186</v>
      </c>
      <c r="P28" s="71">
        <v>42088</v>
      </c>
      <c r="Q28" s="71">
        <v>48567</v>
      </c>
      <c r="R28" s="72">
        <v>-13.3403339716268</v>
      </c>
      <c r="S28" s="71">
        <v>20.669899931096801</v>
      </c>
      <c r="T28" s="71">
        <v>22.143630086272601</v>
      </c>
      <c r="U28" s="73">
        <v>-7.1298369130402701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714682.32909999997</v>
      </c>
      <c r="E29" s="71">
        <v>804013.17180000001</v>
      </c>
      <c r="F29" s="72">
        <v>88.889380692606196</v>
      </c>
      <c r="G29" s="71">
        <v>921160.36710000003</v>
      </c>
      <c r="H29" s="72">
        <v>-22.414993672603899</v>
      </c>
      <c r="I29" s="71">
        <v>117422.1323</v>
      </c>
      <c r="J29" s="72">
        <v>16.429975601589302</v>
      </c>
      <c r="K29" s="71">
        <v>118154.798</v>
      </c>
      <c r="L29" s="72">
        <v>12.8267348683243</v>
      </c>
      <c r="M29" s="72">
        <v>-6.2008967253279999E-3</v>
      </c>
      <c r="N29" s="71">
        <v>16588962.171599999</v>
      </c>
      <c r="O29" s="71">
        <v>164430495.91240001</v>
      </c>
      <c r="P29" s="71">
        <v>100769</v>
      </c>
      <c r="Q29" s="71">
        <v>110935</v>
      </c>
      <c r="R29" s="72">
        <v>-9.1639248208410304</v>
      </c>
      <c r="S29" s="71">
        <v>7.0922836298861798</v>
      </c>
      <c r="T29" s="71">
        <v>7.6848965240906804</v>
      </c>
      <c r="U29" s="73">
        <v>-8.3557416077847897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1076619.43</v>
      </c>
      <c r="E30" s="71">
        <v>1113557.4380000001</v>
      </c>
      <c r="F30" s="72">
        <v>96.682882558232293</v>
      </c>
      <c r="G30" s="71">
        <v>1201025.3872</v>
      </c>
      <c r="H30" s="72">
        <v>-10.358312032856601</v>
      </c>
      <c r="I30" s="71">
        <v>163150.31479999999</v>
      </c>
      <c r="J30" s="72">
        <v>15.1539448623921</v>
      </c>
      <c r="K30" s="71">
        <v>159166.12590000001</v>
      </c>
      <c r="L30" s="72">
        <v>13.252519688286601</v>
      </c>
      <c r="M30" s="72">
        <v>2.5031638343093E-2</v>
      </c>
      <c r="N30" s="71">
        <v>31344818.240600001</v>
      </c>
      <c r="O30" s="71">
        <v>305219198.69889998</v>
      </c>
      <c r="P30" s="71">
        <v>74550</v>
      </c>
      <c r="Q30" s="71">
        <v>89611</v>
      </c>
      <c r="R30" s="72">
        <v>-16.807088415484699</v>
      </c>
      <c r="S30" s="71">
        <v>14.44157518444</v>
      </c>
      <c r="T30" s="71">
        <v>15.535440000669601</v>
      </c>
      <c r="U30" s="73">
        <v>-7.5744148561312903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825143.66119999997</v>
      </c>
      <c r="E31" s="71">
        <v>929300.78850000002</v>
      </c>
      <c r="F31" s="72">
        <v>88.791882177554001</v>
      </c>
      <c r="G31" s="71">
        <v>989377.83689999999</v>
      </c>
      <c r="H31" s="72">
        <v>-16.599742744853899</v>
      </c>
      <c r="I31" s="71">
        <v>43689.598400000003</v>
      </c>
      <c r="J31" s="72">
        <v>5.2947868903776802</v>
      </c>
      <c r="K31" s="71">
        <v>23390.289499999999</v>
      </c>
      <c r="L31" s="72">
        <v>2.36414124388397</v>
      </c>
      <c r="M31" s="72">
        <v>0.86785197335843201</v>
      </c>
      <c r="N31" s="71">
        <v>24590037.3193</v>
      </c>
      <c r="O31" s="71">
        <v>286608819.10579997</v>
      </c>
      <c r="P31" s="71">
        <v>31462</v>
      </c>
      <c r="Q31" s="71">
        <v>39248</v>
      </c>
      <c r="R31" s="72">
        <v>-19.837953526294299</v>
      </c>
      <c r="S31" s="71">
        <v>26.226675392537</v>
      </c>
      <c r="T31" s="71">
        <v>29.715115952405199</v>
      </c>
      <c r="U31" s="73">
        <v>-13.3011161638156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116423.7261</v>
      </c>
      <c r="E32" s="71">
        <v>138532.3259</v>
      </c>
      <c r="F32" s="72">
        <v>84.040836926423097</v>
      </c>
      <c r="G32" s="71">
        <v>144706.78320000001</v>
      </c>
      <c r="H32" s="72">
        <v>-19.545080385699599</v>
      </c>
      <c r="I32" s="71">
        <v>29386.7991</v>
      </c>
      <c r="J32" s="72">
        <v>25.241245993758</v>
      </c>
      <c r="K32" s="71">
        <v>39481.815300000002</v>
      </c>
      <c r="L32" s="72">
        <v>27.284011451924801</v>
      </c>
      <c r="M32" s="72">
        <v>-0.25568774189569798</v>
      </c>
      <c r="N32" s="71">
        <v>2953937.3139999998</v>
      </c>
      <c r="O32" s="71">
        <v>31376743.9109</v>
      </c>
      <c r="P32" s="71">
        <v>24807</v>
      </c>
      <c r="Q32" s="71">
        <v>27781</v>
      </c>
      <c r="R32" s="72">
        <v>-10.705158201648601</v>
      </c>
      <c r="S32" s="71">
        <v>4.6931803966622301</v>
      </c>
      <c r="T32" s="71">
        <v>4.6925324214391102</v>
      </c>
      <c r="U32" s="73">
        <v>1.3806740170885999E-2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177970.4351</v>
      </c>
      <c r="E35" s="71">
        <v>192247.21400000001</v>
      </c>
      <c r="F35" s="72">
        <v>92.573739508131496</v>
      </c>
      <c r="G35" s="71">
        <v>192169.4123</v>
      </c>
      <c r="H35" s="72">
        <v>-7.3887810916722003</v>
      </c>
      <c r="I35" s="71">
        <v>22609.6181</v>
      </c>
      <c r="J35" s="72">
        <v>12.704142734323201</v>
      </c>
      <c r="K35" s="71">
        <v>13834.852699999999</v>
      </c>
      <c r="L35" s="72">
        <v>7.1993001042237204</v>
      </c>
      <c r="M35" s="72">
        <v>0.634250728235076</v>
      </c>
      <c r="N35" s="71">
        <v>4653556.5296</v>
      </c>
      <c r="O35" s="71">
        <v>45018829.157399997</v>
      </c>
      <c r="P35" s="71">
        <v>13186</v>
      </c>
      <c r="Q35" s="71">
        <v>15430</v>
      </c>
      <c r="R35" s="72">
        <v>-14.5430978613091</v>
      </c>
      <c r="S35" s="71">
        <v>13.496923638707701</v>
      </c>
      <c r="T35" s="71">
        <v>13.624951296176301</v>
      </c>
      <c r="U35" s="73">
        <v>-0.94856917691518505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64361.56</v>
      </c>
      <c r="E36" s="74"/>
      <c r="F36" s="74"/>
      <c r="G36" s="74"/>
      <c r="H36" s="74"/>
      <c r="I36" s="71">
        <v>2376.79</v>
      </c>
      <c r="J36" s="72">
        <v>3.6928719564908001</v>
      </c>
      <c r="K36" s="74"/>
      <c r="L36" s="74"/>
      <c r="M36" s="74"/>
      <c r="N36" s="71">
        <v>1851821.94</v>
      </c>
      <c r="O36" s="71">
        <v>15545541.58</v>
      </c>
      <c r="P36" s="71">
        <v>54</v>
      </c>
      <c r="Q36" s="71">
        <v>56</v>
      </c>
      <c r="R36" s="72">
        <v>-3.5714285714285698</v>
      </c>
      <c r="S36" s="71">
        <v>1191.8807407407401</v>
      </c>
      <c r="T36" s="71">
        <v>1124.2073214285699</v>
      </c>
      <c r="U36" s="73">
        <v>5.6778683469716098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113662.45</v>
      </c>
      <c r="E37" s="71">
        <v>170834.7812</v>
      </c>
      <c r="F37" s="72">
        <v>66.533553180211499</v>
      </c>
      <c r="G37" s="71">
        <v>480112.04</v>
      </c>
      <c r="H37" s="72">
        <v>-76.325848858112394</v>
      </c>
      <c r="I37" s="71">
        <v>-16016.25</v>
      </c>
      <c r="J37" s="72">
        <v>-14.09106525506</v>
      </c>
      <c r="K37" s="71">
        <v>-69427.399999999994</v>
      </c>
      <c r="L37" s="72">
        <v>-14.4606663061397</v>
      </c>
      <c r="M37" s="72">
        <v>-0.76930937929405396</v>
      </c>
      <c r="N37" s="71">
        <v>6061167.1900000004</v>
      </c>
      <c r="O37" s="71">
        <v>110662380.69</v>
      </c>
      <c r="P37" s="71">
        <v>57</v>
      </c>
      <c r="Q37" s="71">
        <v>74</v>
      </c>
      <c r="R37" s="72">
        <v>-22.972972972973</v>
      </c>
      <c r="S37" s="71">
        <v>1994.07807017544</v>
      </c>
      <c r="T37" s="71">
        <v>2049.3537837837798</v>
      </c>
      <c r="U37" s="73">
        <v>-2.7719934557768902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15449.6</v>
      </c>
      <c r="E38" s="71">
        <v>136826.236</v>
      </c>
      <c r="F38" s="72">
        <v>11.291401745495699</v>
      </c>
      <c r="G38" s="71">
        <v>166213.64000000001</v>
      </c>
      <c r="H38" s="72">
        <v>-90.704974633850696</v>
      </c>
      <c r="I38" s="71">
        <v>-57.18</v>
      </c>
      <c r="J38" s="72">
        <v>-0.37010666942833498</v>
      </c>
      <c r="K38" s="71">
        <v>-2748.72</v>
      </c>
      <c r="L38" s="72">
        <v>-1.6537270948401099</v>
      </c>
      <c r="M38" s="72">
        <v>-0.97919759015105201</v>
      </c>
      <c r="N38" s="71">
        <v>5316791.2</v>
      </c>
      <c r="O38" s="71">
        <v>115613534.28</v>
      </c>
      <c r="P38" s="71">
        <v>17</v>
      </c>
      <c r="Q38" s="71">
        <v>23</v>
      </c>
      <c r="R38" s="72">
        <v>-26.086956521739101</v>
      </c>
      <c r="S38" s="71">
        <v>908.8</v>
      </c>
      <c r="T38" s="71">
        <v>2396.3204347826099</v>
      </c>
      <c r="U38" s="73">
        <v>-163.67962530618499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77146.25</v>
      </c>
      <c r="E39" s="71">
        <v>98900.516900000002</v>
      </c>
      <c r="F39" s="72">
        <v>78.003889583311206</v>
      </c>
      <c r="G39" s="71">
        <v>262077.93</v>
      </c>
      <c r="H39" s="72">
        <v>-70.563622049365193</v>
      </c>
      <c r="I39" s="71">
        <v>-15523.09</v>
      </c>
      <c r="J39" s="72">
        <v>-20.121639094576899</v>
      </c>
      <c r="K39" s="71">
        <v>-45984.74</v>
      </c>
      <c r="L39" s="72">
        <v>-17.546208488444599</v>
      </c>
      <c r="M39" s="72">
        <v>-0.66242953640707802</v>
      </c>
      <c r="N39" s="71">
        <v>5217903.3099999996</v>
      </c>
      <c r="O39" s="71">
        <v>76893108.629999995</v>
      </c>
      <c r="P39" s="71">
        <v>60</v>
      </c>
      <c r="Q39" s="71">
        <v>103</v>
      </c>
      <c r="R39" s="72">
        <v>-41.747572815533999</v>
      </c>
      <c r="S39" s="71">
        <v>1285.7708333333301</v>
      </c>
      <c r="T39" s="71">
        <v>1515.8306796116501</v>
      </c>
      <c r="U39" s="73">
        <v>-17.892756649479502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1.56</v>
      </c>
      <c r="H40" s="74"/>
      <c r="I40" s="74"/>
      <c r="J40" s="74"/>
      <c r="K40" s="71">
        <v>0</v>
      </c>
      <c r="L40" s="72">
        <v>0</v>
      </c>
      <c r="M40" s="74"/>
      <c r="N40" s="71">
        <v>206.38</v>
      </c>
      <c r="O40" s="71">
        <v>4082.8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115662.0506</v>
      </c>
      <c r="E41" s="71">
        <v>87920.702300000004</v>
      </c>
      <c r="F41" s="72">
        <v>131.552691885174</v>
      </c>
      <c r="G41" s="71">
        <v>295297.86290000001</v>
      </c>
      <c r="H41" s="72">
        <v>-60.832073261848201</v>
      </c>
      <c r="I41" s="71">
        <v>8089.6810999999998</v>
      </c>
      <c r="J41" s="72">
        <v>6.9942397338060003</v>
      </c>
      <c r="K41" s="71">
        <v>17708.375899999999</v>
      </c>
      <c r="L41" s="72">
        <v>5.9967843065619402</v>
      </c>
      <c r="M41" s="72">
        <v>-0.54317204775396699</v>
      </c>
      <c r="N41" s="71">
        <v>3440087.3605999998</v>
      </c>
      <c r="O41" s="71">
        <v>48285883.040899999</v>
      </c>
      <c r="P41" s="71">
        <v>209</v>
      </c>
      <c r="Q41" s="71">
        <v>246</v>
      </c>
      <c r="R41" s="72">
        <v>-15.040650406504099</v>
      </c>
      <c r="S41" s="71">
        <v>553.40694066985702</v>
      </c>
      <c r="T41" s="71">
        <v>488.20443495935001</v>
      </c>
      <c r="U41" s="73">
        <v>11.782018062799199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260798.98300000001</v>
      </c>
      <c r="E42" s="71">
        <v>274145.83789999998</v>
      </c>
      <c r="F42" s="72">
        <v>95.131476369570706</v>
      </c>
      <c r="G42" s="71">
        <v>462271.55229999998</v>
      </c>
      <c r="H42" s="72">
        <v>-43.5831641158941</v>
      </c>
      <c r="I42" s="71">
        <v>16058.7245</v>
      </c>
      <c r="J42" s="72">
        <v>6.1575103994941598</v>
      </c>
      <c r="K42" s="71">
        <v>27865.098399999999</v>
      </c>
      <c r="L42" s="72">
        <v>6.0278635493270398</v>
      </c>
      <c r="M42" s="72">
        <v>-0.42369754918934699</v>
      </c>
      <c r="N42" s="71">
        <v>8423057.2468999997</v>
      </c>
      <c r="O42" s="71">
        <v>122659605.9631</v>
      </c>
      <c r="P42" s="71">
        <v>1477</v>
      </c>
      <c r="Q42" s="71">
        <v>1975</v>
      </c>
      <c r="R42" s="72">
        <v>-25.2151898734177</v>
      </c>
      <c r="S42" s="71">
        <v>176.57344820582301</v>
      </c>
      <c r="T42" s="71">
        <v>194.23916278480999</v>
      </c>
      <c r="U42" s="73">
        <v>-10.004740100219101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60292.34</v>
      </c>
      <c r="E43" s="71">
        <v>73508.839099999997</v>
      </c>
      <c r="F43" s="72">
        <v>82.020530779950803</v>
      </c>
      <c r="G43" s="71">
        <v>210770.96</v>
      </c>
      <c r="H43" s="72">
        <v>-71.394379946838995</v>
      </c>
      <c r="I43" s="71">
        <v>-4957.2700000000004</v>
      </c>
      <c r="J43" s="72">
        <v>-8.2220560688140498</v>
      </c>
      <c r="K43" s="71">
        <v>-28455.53</v>
      </c>
      <c r="L43" s="72">
        <v>-13.5006881403396</v>
      </c>
      <c r="M43" s="72">
        <v>-0.82578887126684997</v>
      </c>
      <c r="N43" s="71">
        <v>2508032.85</v>
      </c>
      <c r="O43" s="71">
        <v>49439876.68</v>
      </c>
      <c r="P43" s="71">
        <v>52</v>
      </c>
      <c r="Q43" s="71">
        <v>63</v>
      </c>
      <c r="R43" s="72">
        <v>-17.460317460317501</v>
      </c>
      <c r="S43" s="71">
        <v>1159.4680769230799</v>
      </c>
      <c r="T43" s="71">
        <v>1291.2234920634901</v>
      </c>
      <c r="U43" s="73">
        <v>-11.3634361965411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38479.519999999997</v>
      </c>
      <c r="E44" s="71">
        <v>14958.081099999999</v>
      </c>
      <c r="F44" s="72">
        <v>257.24903978492301</v>
      </c>
      <c r="G44" s="71">
        <v>103696.62</v>
      </c>
      <c r="H44" s="72">
        <v>-62.892213844578599</v>
      </c>
      <c r="I44" s="71">
        <v>5359.14</v>
      </c>
      <c r="J44" s="72">
        <v>13.9272527308033</v>
      </c>
      <c r="K44" s="71">
        <v>12465.93</v>
      </c>
      <c r="L44" s="72">
        <v>12.021539371292899</v>
      </c>
      <c r="M44" s="72">
        <v>-0.57009705653729803</v>
      </c>
      <c r="N44" s="71">
        <v>1435142.52</v>
      </c>
      <c r="O44" s="71">
        <v>19752963.609999999</v>
      </c>
      <c r="P44" s="71">
        <v>34</v>
      </c>
      <c r="Q44" s="71">
        <v>57</v>
      </c>
      <c r="R44" s="72">
        <v>-40.350877192982502</v>
      </c>
      <c r="S44" s="71">
        <v>1131.75058823529</v>
      </c>
      <c r="T44" s="71">
        <v>1043.2442105263201</v>
      </c>
      <c r="U44" s="73">
        <v>7.8203076392461801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6987.3078999999998</v>
      </c>
      <c r="E45" s="77"/>
      <c r="F45" s="77"/>
      <c r="G45" s="76">
        <v>39190.9064</v>
      </c>
      <c r="H45" s="78">
        <v>-82.1710990078045</v>
      </c>
      <c r="I45" s="76">
        <v>787.90369999999996</v>
      </c>
      <c r="J45" s="78">
        <v>11.276212688437599</v>
      </c>
      <c r="K45" s="76">
        <v>3733.3872999999999</v>
      </c>
      <c r="L45" s="78">
        <v>9.52615706790594</v>
      </c>
      <c r="M45" s="78">
        <v>-0.78895741676734199</v>
      </c>
      <c r="N45" s="76">
        <v>698038.05279999995</v>
      </c>
      <c r="O45" s="76">
        <v>6562504.5728000002</v>
      </c>
      <c r="P45" s="76">
        <v>16</v>
      </c>
      <c r="Q45" s="76">
        <v>20</v>
      </c>
      <c r="R45" s="78">
        <v>-20</v>
      </c>
      <c r="S45" s="76">
        <v>436.70674374999999</v>
      </c>
      <c r="T45" s="76">
        <v>1856.6709800000001</v>
      </c>
      <c r="U45" s="79">
        <v>-325.15280713477699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69789</v>
      </c>
      <c r="D2" s="32">
        <v>583537.16979829106</v>
      </c>
      <c r="E2" s="32">
        <v>443071.49528461503</v>
      </c>
      <c r="F2" s="32">
        <v>140465.67451367501</v>
      </c>
      <c r="G2" s="32">
        <v>443071.49528461503</v>
      </c>
      <c r="H2" s="32">
        <v>0.240714185460079</v>
      </c>
    </row>
    <row r="3" spans="1:8" ht="14.25" x14ac:dyDescent="0.2">
      <c r="A3" s="32">
        <v>2</v>
      </c>
      <c r="B3" s="33">
        <v>13</v>
      </c>
      <c r="C3" s="32">
        <v>18136</v>
      </c>
      <c r="D3" s="32">
        <v>145778.73508578801</v>
      </c>
      <c r="E3" s="32">
        <v>116128.70413076199</v>
      </c>
      <c r="F3" s="32">
        <v>29650.030955026101</v>
      </c>
      <c r="G3" s="32">
        <v>116128.70413076199</v>
      </c>
      <c r="H3" s="32">
        <v>0.20339064499069501</v>
      </c>
    </row>
    <row r="4" spans="1:8" ht="14.25" x14ac:dyDescent="0.2">
      <c r="A4" s="32">
        <v>3</v>
      </c>
      <c r="B4" s="33">
        <v>14</v>
      </c>
      <c r="C4" s="32">
        <v>111521</v>
      </c>
      <c r="D4" s="32">
        <v>146884.98753162401</v>
      </c>
      <c r="E4" s="32">
        <v>108045.91660769199</v>
      </c>
      <c r="F4" s="32">
        <v>38839.070923931598</v>
      </c>
      <c r="G4" s="32">
        <v>108045.91660769199</v>
      </c>
      <c r="H4" s="32">
        <v>0.26441824706946099</v>
      </c>
    </row>
    <row r="5" spans="1:8" ht="14.25" x14ac:dyDescent="0.2">
      <c r="A5" s="32">
        <v>4</v>
      </c>
      <c r="B5" s="33">
        <v>15</v>
      </c>
      <c r="C5" s="32">
        <v>3111</v>
      </c>
      <c r="D5" s="32">
        <v>40596.920270085502</v>
      </c>
      <c r="E5" s="32">
        <v>31572.465635042699</v>
      </c>
      <c r="F5" s="32">
        <v>9024.4546350427408</v>
      </c>
      <c r="G5" s="32">
        <v>31572.465635042699</v>
      </c>
      <c r="H5" s="32">
        <v>0.222294069968962</v>
      </c>
    </row>
    <row r="6" spans="1:8" ht="14.25" x14ac:dyDescent="0.2">
      <c r="A6" s="32">
        <v>5</v>
      </c>
      <c r="B6" s="33">
        <v>16</v>
      </c>
      <c r="C6" s="32">
        <v>1730</v>
      </c>
      <c r="D6" s="32">
        <v>99948.069956410298</v>
      </c>
      <c r="E6" s="32">
        <v>81011.739788888895</v>
      </c>
      <c r="F6" s="32">
        <v>18936.330167521399</v>
      </c>
      <c r="G6" s="32">
        <v>81011.739788888895</v>
      </c>
      <c r="H6" s="32">
        <v>0.18946168921300799</v>
      </c>
    </row>
    <row r="7" spans="1:8" ht="14.25" x14ac:dyDescent="0.2">
      <c r="A7" s="32">
        <v>6</v>
      </c>
      <c r="B7" s="33">
        <v>17</v>
      </c>
      <c r="C7" s="32">
        <v>22124.562000000002</v>
      </c>
      <c r="D7" s="32">
        <v>249981.107626496</v>
      </c>
      <c r="E7" s="32">
        <v>198108.27545213699</v>
      </c>
      <c r="F7" s="32">
        <v>51872.832174358999</v>
      </c>
      <c r="G7" s="32">
        <v>198108.27545213699</v>
      </c>
      <c r="H7" s="32">
        <v>0.20750700989717899</v>
      </c>
    </row>
    <row r="8" spans="1:8" ht="14.25" x14ac:dyDescent="0.2">
      <c r="A8" s="32">
        <v>7</v>
      </c>
      <c r="B8" s="33">
        <v>18</v>
      </c>
      <c r="C8" s="32">
        <v>70693</v>
      </c>
      <c r="D8" s="32">
        <v>119118.33587008499</v>
      </c>
      <c r="E8" s="32">
        <v>109777.350694017</v>
      </c>
      <c r="F8" s="32">
        <v>9340.9851760683796</v>
      </c>
      <c r="G8" s="32">
        <v>109777.350694017</v>
      </c>
      <c r="H8" s="32">
        <v>7.8417693697937302E-2</v>
      </c>
    </row>
    <row r="9" spans="1:8" ht="14.25" x14ac:dyDescent="0.2">
      <c r="A9" s="32">
        <v>8</v>
      </c>
      <c r="B9" s="33">
        <v>19</v>
      </c>
      <c r="C9" s="32">
        <v>17145</v>
      </c>
      <c r="D9" s="32">
        <v>89239.993252991495</v>
      </c>
      <c r="E9" s="32">
        <v>76979.028763247901</v>
      </c>
      <c r="F9" s="32">
        <v>12260.964489743599</v>
      </c>
      <c r="G9" s="32">
        <v>76979.028763247901</v>
      </c>
      <c r="H9" s="32">
        <v>0.137393157964325</v>
      </c>
    </row>
    <row r="10" spans="1:8" ht="14.25" x14ac:dyDescent="0.2">
      <c r="A10" s="32">
        <v>9</v>
      </c>
      <c r="B10" s="33">
        <v>21</v>
      </c>
      <c r="C10" s="32">
        <v>206493</v>
      </c>
      <c r="D10" s="32">
        <v>857852.41223760694</v>
      </c>
      <c r="E10" s="32">
        <v>815829.016900855</v>
      </c>
      <c r="F10" s="32">
        <v>42023.395336752103</v>
      </c>
      <c r="G10" s="32">
        <v>815829.016900855</v>
      </c>
      <c r="H10" s="35">
        <v>4.8986742634597298E-2</v>
      </c>
    </row>
    <row r="11" spans="1:8" ht="14.25" x14ac:dyDescent="0.2">
      <c r="A11" s="32">
        <v>10</v>
      </c>
      <c r="B11" s="33">
        <v>22</v>
      </c>
      <c r="C11" s="32">
        <v>133943.43799999999</v>
      </c>
      <c r="D11" s="32">
        <v>2278445.4126461502</v>
      </c>
      <c r="E11" s="32">
        <v>2239944.8732128199</v>
      </c>
      <c r="F11" s="32">
        <v>38500.539433333302</v>
      </c>
      <c r="G11" s="32">
        <v>2239944.8732128199</v>
      </c>
      <c r="H11" s="32">
        <v>1.68977229911422E-2</v>
      </c>
    </row>
    <row r="12" spans="1:8" ht="14.25" x14ac:dyDescent="0.2">
      <c r="A12" s="32">
        <v>11</v>
      </c>
      <c r="B12" s="33">
        <v>23</v>
      </c>
      <c r="C12" s="32">
        <v>219963.79399999999</v>
      </c>
      <c r="D12" s="32">
        <v>1718554.6586259999</v>
      </c>
      <c r="E12" s="32">
        <v>1476792.4530505999</v>
      </c>
      <c r="F12" s="32">
        <v>241762.205575395</v>
      </c>
      <c r="G12" s="32">
        <v>1476792.4530505999</v>
      </c>
      <c r="H12" s="32">
        <v>0.14067763533845701</v>
      </c>
    </row>
    <row r="13" spans="1:8" ht="14.25" x14ac:dyDescent="0.2">
      <c r="A13" s="32">
        <v>12</v>
      </c>
      <c r="B13" s="33">
        <v>24</v>
      </c>
      <c r="C13" s="32">
        <v>14984</v>
      </c>
      <c r="D13" s="32">
        <v>429329.849628205</v>
      </c>
      <c r="E13" s="32">
        <v>389970.66043675202</v>
      </c>
      <c r="F13" s="32">
        <v>39359.189191452999</v>
      </c>
      <c r="G13" s="32">
        <v>389970.66043675202</v>
      </c>
      <c r="H13" s="32">
        <v>9.1675873982527897E-2</v>
      </c>
    </row>
    <row r="14" spans="1:8" ht="14.25" x14ac:dyDescent="0.2">
      <c r="A14" s="32">
        <v>13</v>
      </c>
      <c r="B14" s="33">
        <v>25</v>
      </c>
      <c r="C14" s="32">
        <v>81129</v>
      </c>
      <c r="D14" s="32">
        <v>872412.33149999997</v>
      </c>
      <c r="E14" s="32">
        <v>799676.80929999996</v>
      </c>
      <c r="F14" s="32">
        <v>72735.522200000007</v>
      </c>
      <c r="G14" s="32">
        <v>799676.80929999996</v>
      </c>
      <c r="H14" s="32">
        <v>8.3372872635741696E-2</v>
      </c>
    </row>
    <row r="15" spans="1:8" ht="14.25" x14ac:dyDescent="0.2">
      <c r="A15" s="32">
        <v>14</v>
      </c>
      <c r="B15" s="33">
        <v>26</v>
      </c>
      <c r="C15" s="32">
        <v>63918</v>
      </c>
      <c r="D15" s="32">
        <v>325040.22317915398</v>
      </c>
      <c r="E15" s="32">
        <v>279245.215584366</v>
      </c>
      <c r="F15" s="32">
        <v>45795.0075947886</v>
      </c>
      <c r="G15" s="32">
        <v>279245.215584366</v>
      </c>
      <c r="H15" s="32">
        <v>0.14089027858422201</v>
      </c>
    </row>
    <row r="16" spans="1:8" ht="14.25" x14ac:dyDescent="0.2">
      <c r="A16" s="32">
        <v>15</v>
      </c>
      <c r="B16" s="33">
        <v>27</v>
      </c>
      <c r="C16" s="32">
        <v>191558.20699999999</v>
      </c>
      <c r="D16" s="32">
        <v>1342052.7759666699</v>
      </c>
      <c r="E16" s="32">
        <v>1188890.6259000001</v>
      </c>
      <c r="F16" s="32">
        <v>153162.150066667</v>
      </c>
      <c r="G16" s="32">
        <v>1188890.6259000001</v>
      </c>
      <c r="H16" s="32">
        <v>0.114125280920004</v>
      </c>
    </row>
    <row r="17" spans="1:8" ht="14.25" x14ac:dyDescent="0.2">
      <c r="A17" s="32">
        <v>16</v>
      </c>
      <c r="B17" s="33">
        <v>29</v>
      </c>
      <c r="C17" s="32">
        <v>213996</v>
      </c>
      <c r="D17" s="32">
        <v>2697395.6219017101</v>
      </c>
      <c r="E17" s="32">
        <v>2373258.3310495699</v>
      </c>
      <c r="F17" s="32">
        <v>324137.29085213703</v>
      </c>
      <c r="G17" s="32">
        <v>2373258.3310495699</v>
      </c>
      <c r="H17" s="32">
        <v>0.120166759455039</v>
      </c>
    </row>
    <row r="18" spans="1:8" ht="14.25" x14ac:dyDescent="0.2">
      <c r="A18" s="32">
        <v>17</v>
      </c>
      <c r="B18" s="33">
        <v>31</v>
      </c>
      <c r="C18" s="32">
        <v>31473.881000000001</v>
      </c>
      <c r="D18" s="32">
        <v>277707.61269384302</v>
      </c>
      <c r="E18" s="32">
        <v>228851.86907958801</v>
      </c>
      <c r="F18" s="32">
        <v>48855.743614254803</v>
      </c>
      <c r="G18" s="32">
        <v>228851.86907958801</v>
      </c>
      <c r="H18" s="32">
        <v>0.17592511469289601</v>
      </c>
    </row>
    <row r="19" spans="1:8" ht="14.25" x14ac:dyDescent="0.2">
      <c r="A19" s="32">
        <v>18</v>
      </c>
      <c r="B19" s="33">
        <v>32</v>
      </c>
      <c r="C19" s="32">
        <v>17873.188999999998</v>
      </c>
      <c r="D19" s="32">
        <v>263805.28780565801</v>
      </c>
      <c r="E19" s="32">
        <v>242425.559333924</v>
      </c>
      <c r="F19" s="32">
        <v>21379.728471734099</v>
      </c>
      <c r="G19" s="32">
        <v>242425.559333924</v>
      </c>
      <c r="H19" s="32">
        <v>8.1043593362254002E-2</v>
      </c>
    </row>
    <row r="20" spans="1:8" ht="14.25" x14ac:dyDescent="0.2">
      <c r="A20" s="32">
        <v>19</v>
      </c>
      <c r="B20" s="33">
        <v>33</v>
      </c>
      <c r="C20" s="32">
        <v>35588.949999999997</v>
      </c>
      <c r="D20" s="32">
        <v>478406.77576861798</v>
      </c>
      <c r="E20" s="32">
        <v>379817.256546841</v>
      </c>
      <c r="F20" s="32">
        <v>98589.519221776805</v>
      </c>
      <c r="G20" s="32">
        <v>379817.256546841</v>
      </c>
      <c r="H20" s="32">
        <v>0.20607885217215199</v>
      </c>
    </row>
    <row r="21" spans="1:8" ht="14.25" x14ac:dyDescent="0.2">
      <c r="A21" s="32">
        <v>20</v>
      </c>
      <c r="B21" s="33">
        <v>34</v>
      </c>
      <c r="C21" s="32">
        <v>54230.243000000002</v>
      </c>
      <c r="D21" s="32">
        <v>292450.05097872298</v>
      </c>
      <c r="E21" s="32">
        <v>212448.994958845</v>
      </c>
      <c r="F21" s="32">
        <v>80001.056019878</v>
      </c>
      <c r="G21" s="32">
        <v>212448.994958845</v>
      </c>
      <c r="H21" s="32">
        <v>0.27355459762152101</v>
      </c>
    </row>
    <row r="22" spans="1:8" ht="14.25" x14ac:dyDescent="0.2">
      <c r="A22" s="32">
        <v>21</v>
      </c>
      <c r="B22" s="33">
        <v>35</v>
      </c>
      <c r="C22" s="32">
        <v>29250.482</v>
      </c>
      <c r="D22" s="32">
        <v>869954.74764336296</v>
      </c>
      <c r="E22" s="32">
        <v>806673.85412300902</v>
      </c>
      <c r="F22" s="32">
        <v>63280.893520354002</v>
      </c>
      <c r="G22" s="32">
        <v>806673.85412300902</v>
      </c>
      <c r="H22" s="32">
        <v>7.2740442754955698E-2</v>
      </c>
    </row>
    <row r="23" spans="1:8" ht="14.25" x14ac:dyDescent="0.2">
      <c r="A23" s="32">
        <v>22</v>
      </c>
      <c r="B23" s="33">
        <v>36</v>
      </c>
      <c r="C23" s="32">
        <v>135800.978</v>
      </c>
      <c r="D23" s="32">
        <v>714682.32857522101</v>
      </c>
      <c r="E23" s="32">
        <v>597260.16035488097</v>
      </c>
      <c r="F23" s="32">
        <v>117422.16822034</v>
      </c>
      <c r="G23" s="32">
        <v>597260.16035488097</v>
      </c>
      <c r="H23" s="32">
        <v>0.16429980639710401</v>
      </c>
    </row>
    <row r="24" spans="1:8" ht="14.25" x14ac:dyDescent="0.2">
      <c r="A24" s="32">
        <v>23</v>
      </c>
      <c r="B24" s="33">
        <v>37</v>
      </c>
      <c r="C24" s="32">
        <v>134169.09099999999</v>
      </c>
      <c r="D24" s="32">
        <v>1076619.4575628301</v>
      </c>
      <c r="E24" s="32">
        <v>913469.13001213595</v>
      </c>
      <c r="F24" s="32">
        <v>163150.32755069601</v>
      </c>
      <c r="G24" s="32">
        <v>913469.13001213595</v>
      </c>
      <c r="H24" s="32">
        <v>0.15153945658758899</v>
      </c>
    </row>
    <row r="25" spans="1:8" ht="14.25" x14ac:dyDescent="0.2">
      <c r="A25" s="32">
        <v>24</v>
      </c>
      <c r="B25" s="33">
        <v>38</v>
      </c>
      <c r="C25" s="32">
        <v>169690.875</v>
      </c>
      <c r="D25" s="32">
        <v>825143.62626902701</v>
      </c>
      <c r="E25" s="32">
        <v>781454.05563539802</v>
      </c>
      <c r="F25" s="32">
        <v>43689.570633628296</v>
      </c>
      <c r="G25" s="32">
        <v>781454.05563539802</v>
      </c>
      <c r="H25" s="32">
        <v>5.2947837494879899E-2</v>
      </c>
    </row>
    <row r="26" spans="1:8" ht="14.25" x14ac:dyDescent="0.2">
      <c r="A26" s="32">
        <v>25</v>
      </c>
      <c r="B26" s="33">
        <v>39</v>
      </c>
      <c r="C26" s="32">
        <v>75179.521999999997</v>
      </c>
      <c r="D26" s="32">
        <v>116423.680069904</v>
      </c>
      <c r="E26" s="32">
        <v>87036.935316189105</v>
      </c>
      <c r="F26" s="32">
        <v>29386.744753714898</v>
      </c>
      <c r="G26" s="32">
        <v>87036.935316189105</v>
      </c>
      <c r="H26" s="32">
        <v>0.25241209293564898</v>
      </c>
    </row>
    <row r="27" spans="1:8" ht="14.25" x14ac:dyDescent="0.2">
      <c r="A27" s="32">
        <v>26</v>
      </c>
      <c r="B27" s="33">
        <v>42</v>
      </c>
      <c r="C27" s="32">
        <v>9743.11</v>
      </c>
      <c r="D27" s="32">
        <v>177970.43549999999</v>
      </c>
      <c r="E27" s="32">
        <v>155360.80600000001</v>
      </c>
      <c r="F27" s="32">
        <v>22609.629499999999</v>
      </c>
      <c r="G27" s="32">
        <v>155360.80600000001</v>
      </c>
      <c r="H27" s="32">
        <v>0.127041491113281</v>
      </c>
    </row>
    <row r="28" spans="1:8" ht="14.25" x14ac:dyDescent="0.2">
      <c r="A28" s="32">
        <v>27</v>
      </c>
      <c r="B28" s="33">
        <v>75</v>
      </c>
      <c r="C28" s="32">
        <v>220</v>
      </c>
      <c r="D28" s="32">
        <v>115662.051282051</v>
      </c>
      <c r="E28" s="32">
        <v>107572.368376068</v>
      </c>
      <c r="F28" s="32">
        <v>8089.6829059829097</v>
      </c>
      <c r="G28" s="32">
        <v>107572.368376068</v>
      </c>
      <c r="H28" s="32">
        <v>6.9942412539922505E-2</v>
      </c>
    </row>
    <row r="29" spans="1:8" ht="14.25" x14ac:dyDescent="0.2">
      <c r="A29" s="32">
        <v>28</v>
      </c>
      <c r="B29" s="33">
        <v>76</v>
      </c>
      <c r="C29" s="32">
        <v>1507</v>
      </c>
      <c r="D29" s="32">
        <v>260798.97729743601</v>
      </c>
      <c r="E29" s="32">
        <v>244740.25847692299</v>
      </c>
      <c r="F29" s="32">
        <v>16058.7188205128</v>
      </c>
      <c r="G29" s="32">
        <v>244740.25847692299</v>
      </c>
      <c r="H29" s="32">
        <v>6.1575083564066997E-2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6987.3080704939102</v>
      </c>
      <c r="E30" s="32">
        <v>6199.4045836169698</v>
      </c>
      <c r="F30" s="32">
        <v>787.90348687693802</v>
      </c>
      <c r="G30" s="32">
        <v>6199.4045836169698</v>
      </c>
      <c r="H30" s="32">
        <v>0.112762093631467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50</v>
      </c>
      <c r="D32" s="37">
        <v>64361.56</v>
      </c>
      <c r="E32" s="37">
        <v>61984.77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51</v>
      </c>
      <c r="D33" s="37">
        <v>113662.45</v>
      </c>
      <c r="E33" s="37">
        <v>129678.7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9</v>
      </c>
      <c r="D34" s="37">
        <v>15449.6</v>
      </c>
      <c r="E34" s="37">
        <v>15506.78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56</v>
      </c>
      <c r="D35" s="37">
        <v>77146.25</v>
      </c>
      <c r="E35" s="37">
        <v>92669.34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46</v>
      </c>
      <c r="D36" s="37">
        <v>60292.34</v>
      </c>
      <c r="E36" s="37">
        <v>65249.61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34</v>
      </c>
      <c r="D37" s="37">
        <v>38479.519999999997</v>
      </c>
      <c r="E37" s="37">
        <v>33120.379999999997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2015-08-25T04:45:08Z</dcterms:modified>
</cp:coreProperties>
</file>