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<sst xmlns="http://schemas.openxmlformats.org/spreadsheetml/2006/main" count="117" uniqueCount="75">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</sst>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26160462.303000003</v>
      </c>
      <c r="F3" s="25">
        <f>RA!I7</f>
        <v>2142076.5211</v>
      </c>
      <c r="G3" s="16">
        <f>SUM(G4:G40)</f>
        <v>24018385.781899985</v>
      </c>
      <c r="H3" s="27">
        <f>RA!J7</f>
        <v>8.18822120301121</v>
      </c>
      <c r="I3" s="20">
        <f>SUM(I4:I40)</f>
        <v>26160470.484841313</v>
      </c>
      <c r="J3" s="21">
        <f>SUM(J4:J40)</f>
        <v>24018385.792306844</v>
      </c>
      <c r="K3" s="22">
        <f>E3-I3</f>
        <v>-8.1818413101136684</v>
      </c>
      <c r="L3" s="22">
        <f>G3-J3</f>
        <v>-1.0406859219074249E-2</v>
      </c>
    </row>
    <row r="4" spans="1:13" x14ac:dyDescent="0.15">
      <c r="A4" s="44">
        <f>RA!A8</f>
        <v>42245</v>
      </c>
      <c r="B4" s="12">
        <v>12</v>
      </c>
      <c r="C4" s="42" t="s">
        <v>6</v>
      </c>
      <c r="D4" s="42"/>
      <c r="E4" s="15">
        <f>VLOOKUP(C4,RA!B8:D36,3,0)</f>
        <v>997386.48439999996</v>
      </c>
      <c r="F4" s="25">
        <f>VLOOKUP(C4,RA!B8:I39,8,0)</f>
        <v>164320.14679999999</v>
      </c>
      <c r="G4" s="16">
        <f t="shared" ref="G4:G40" si="0">E4-F4</f>
        <v>833066.33759999997</v>
      </c>
      <c r="H4" s="27">
        <f>RA!J8</f>
        <v>16.475072539092</v>
      </c>
      <c r="I4" s="20">
        <f>VLOOKUP(B4,RMS!B:D,3,FALSE)</f>
        <v>997388.01976068399</v>
      </c>
      <c r="J4" s="21">
        <f>VLOOKUP(B4,RMS!B:E,4,FALSE)</f>
        <v>833066.35801111104</v>
      </c>
      <c r="K4" s="22">
        <f t="shared" ref="K4:K40" si="1">E4-I4</f>
        <v>-1.5353606840362772</v>
      </c>
      <c r="L4" s="22">
        <f t="shared" ref="L4:L40" si="2">G4-J4</f>
        <v>-2.041111106518656E-2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274721.09240000002</v>
      </c>
      <c r="F5" s="25">
        <f>VLOOKUP(C5,RA!B9:I40,8,0)</f>
        <v>44834.533300000003</v>
      </c>
      <c r="G5" s="16">
        <f t="shared" si="0"/>
        <v>229886.55910000001</v>
      </c>
      <c r="H5" s="27">
        <f>RA!J9</f>
        <v>16.320018571679199</v>
      </c>
      <c r="I5" s="20">
        <f>VLOOKUP(B5,RMS!B:D,3,FALSE)</f>
        <v>274721.38709418301</v>
      </c>
      <c r="J5" s="21">
        <f>VLOOKUP(B5,RMS!B:E,4,FALSE)</f>
        <v>229886.56267794399</v>
      </c>
      <c r="K5" s="22">
        <f t="shared" si="1"/>
        <v>-0.29469418298685923</v>
      </c>
      <c r="L5" s="22">
        <f t="shared" si="2"/>
        <v>-3.5779439785983413E-3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269240.17009999999</v>
      </c>
      <c r="F6" s="25">
        <f>VLOOKUP(C6,RA!B10:I41,8,0)</f>
        <v>35954.485699999997</v>
      </c>
      <c r="G6" s="16">
        <f t="shared" si="0"/>
        <v>233285.6844</v>
      </c>
      <c r="H6" s="27">
        <f>RA!J10</f>
        <v>13.354056969525001</v>
      </c>
      <c r="I6" s="20">
        <f>VLOOKUP(B6,RMS!B:D,3,FALSE)</f>
        <v>269242.70474871801</v>
      </c>
      <c r="J6" s="21">
        <f>VLOOKUP(B6,RMS!B:E,4,FALSE)</f>
        <v>233285.68450683801</v>
      </c>
      <c r="K6" s="22">
        <f>E6-I6</f>
        <v>-2.5346487180213444</v>
      </c>
      <c r="L6" s="22">
        <f t="shared" si="2"/>
        <v>-1.0683800792321563E-4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69535.823499999999</v>
      </c>
      <c r="F7" s="25">
        <f>VLOOKUP(C7,RA!B11:I42,8,0)</f>
        <v>6978.4692999999997</v>
      </c>
      <c r="G7" s="16">
        <f t="shared" si="0"/>
        <v>62557.354200000002</v>
      </c>
      <c r="H7" s="27">
        <f>RA!J11</f>
        <v>10.0357901132788</v>
      </c>
      <c r="I7" s="20">
        <f>VLOOKUP(B7,RMS!B:D,3,FALSE)</f>
        <v>69535.881111965806</v>
      </c>
      <c r="J7" s="21">
        <f>VLOOKUP(B7,RMS!B:E,4,FALSE)</f>
        <v>62557.354035897399</v>
      </c>
      <c r="K7" s="22">
        <f t="shared" si="1"/>
        <v>-5.7611965807154775E-2</v>
      </c>
      <c r="L7" s="22">
        <f t="shared" si="2"/>
        <v>1.6410260286647826E-4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194820.0925</v>
      </c>
      <c r="F8" s="25">
        <f>VLOOKUP(C8,RA!B12:I43,8,0)</f>
        <v>41177.292699999998</v>
      </c>
      <c r="G8" s="16">
        <f t="shared" si="0"/>
        <v>153642.79980000001</v>
      </c>
      <c r="H8" s="27">
        <f>RA!J12</f>
        <v>21.136060542626002</v>
      </c>
      <c r="I8" s="20">
        <f>VLOOKUP(B8,RMS!B:D,3,FALSE)</f>
        <v>194820.08784359001</v>
      </c>
      <c r="J8" s="21">
        <f>VLOOKUP(B8,RMS!B:E,4,FALSE)</f>
        <v>153642.803499145</v>
      </c>
      <c r="K8" s="22">
        <f t="shared" si="1"/>
        <v>4.6564099902752787E-3</v>
      </c>
      <c r="L8" s="22">
        <f t="shared" si="2"/>
        <v>-3.6991449887864292E-3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395174.60269999999</v>
      </c>
      <c r="F9" s="25">
        <f>VLOOKUP(C9,RA!B13:I44,8,0)</f>
        <v>56646.115299999998</v>
      </c>
      <c r="G9" s="16">
        <f t="shared" si="0"/>
        <v>338528.48739999998</v>
      </c>
      <c r="H9" s="27">
        <f>RA!J13</f>
        <v>14.334452394706</v>
      </c>
      <c r="I9" s="20">
        <f>VLOOKUP(B9,RMS!B:D,3,FALSE)</f>
        <v>395174.91756153799</v>
      </c>
      <c r="J9" s="21">
        <f>VLOOKUP(B9,RMS!B:E,4,FALSE)</f>
        <v>338528.48495726503</v>
      </c>
      <c r="K9" s="22">
        <f t="shared" si="1"/>
        <v>-0.31486153800506145</v>
      </c>
      <c r="L9" s="22">
        <f t="shared" si="2"/>
        <v>2.4427349562756717E-3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171116.1306</v>
      </c>
      <c r="F10" s="25">
        <f>VLOOKUP(C10,RA!B14:I45,8,0)</f>
        <v>26439.1414</v>
      </c>
      <c r="G10" s="16">
        <f t="shared" si="0"/>
        <v>144676.98920000001</v>
      </c>
      <c r="H10" s="27">
        <f>RA!J14</f>
        <v>15.4509930228635</v>
      </c>
      <c r="I10" s="20">
        <f>VLOOKUP(B10,RMS!B:D,3,FALSE)</f>
        <v>171116.181859829</v>
      </c>
      <c r="J10" s="21">
        <f>VLOOKUP(B10,RMS!B:E,4,FALSE)</f>
        <v>144676.988015385</v>
      </c>
      <c r="K10" s="22">
        <f t="shared" si="1"/>
        <v>-5.125982899335213E-2</v>
      </c>
      <c r="L10" s="22">
        <f t="shared" si="2"/>
        <v>1.1846150155179203E-3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139790.93229999999</v>
      </c>
      <c r="F11" s="25">
        <f>VLOOKUP(C11,RA!B15:I46,8,0)</f>
        <v>3862.0774999999999</v>
      </c>
      <c r="G11" s="16">
        <f t="shared" si="0"/>
        <v>135928.85479999997</v>
      </c>
      <c r="H11" s="27">
        <f>RA!J15</f>
        <v>2.7627525165307198</v>
      </c>
      <c r="I11" s="20">
        <f>VLOOKUP(B11,RMS!B:D,3,FALSE)</f>
        <v>139791.025189743</v>
      </c>
      <c r="J11" s="21">
        <f>VLOOKUP(B11,RMS!B:E,4,FALSE)</f>
        <v>135928.85705811999</v>
      </c>
      <c r="K11" s="22">
        <f t="shared" si="1"/>
        <v>-9.2889743013074622E-2</v>
      </c>
      <c r="L11" s="22">
        <f t="shared" si="2"/>
        <v>-2.2581200173590332E-3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1249721.4635999999</v>
      </c>
      <c r="F12" s="25">
        <f>VLOOKUP(C12,RA!B16:I47,8,0)</f>
        <v>37682.940699999999</v>
      </c>
      <c r="G12" s="16">
        <f t="shared" si="0"/>
        <v>1212038.5229</v>
      </c>
      <c r="H12" s="27">
        <f>RA!J16</f>
        <v>3.0153071542397099</v>
      </c>
      <c r="I12" s="20">
        <f>VLOOKUP(B12,RMS!B:D,3,FALSE)</f>
        <v>1249719.5232247901</v>
      </c>
      <c r="J12" s="21">
        <f>VLOOKUP(B12,RMS!B:E,4,FALSE)</f>
        <v>1212038.5230735</v>
      </c>
      <c r="K12" s="22">
        <f t="shared" si="1"/>
        <v>1.9403752097859979</v>
      </c>
      <c r="L12" s="22">
        <f t="shared" si="2"/>
        <v>-1.7350004054605961E-4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1002323.0987</v>
      </c>
      <c r="F13" s="25">
        <f>VLOOKUP(C13,RA!B17:I48,8,0)</f>
        <v>84192.566800000001</v>
      </c>
      <c r="G13" s="16">
        <f t="shared" si="0"/>
        <v>918130.53189999994</v>
      </c>
      <c r="H13" s="27">
        <f>RA!J17</f>
        <v>8.3997432473816698</v>
      </c>
      <c r="I13" s="20">
        <f>VLOOKUP(B13,RMS!B:D,3,FALSE)</f>
        <v>1002323.0411641001</v>
      </c>
      <c r="J13" s="21">
        <f>VLOOKUP(B13,RMS!B:E,4,FALSE)</f>
        <v>918130.53485812002</v>
      </c>
      <c r="K13" s="22">
        <f t="shared" si="1"/>
        <v>5.7535899919457734E-2</v>
      </c>
      <c r="L13" s="22">
        <f t="shared" si="2"/>
        <v>-2.9581200797110796E-3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2150442.0266999998</v>
      </c>
      <c r="F14" s="25">
        <f>VLOOKUP(C14,RA!B18:I49,8,0)</f>
        <v>311483.19839999999</v>
      </c>
      <c r="G14" s="16">
        <f t="shared" si="0"/>
        <v>1838958.8282999997</v>
      </c>
      <c r="H14" s="27">
        <f>RA!J18</f>
        <v>14.484612676492</v>
      </c>
      <c r="I14" s="20">
        <f>VLOOKUP(B14,RMS!B:D,3,FALSE)</f>
        <v>2150441.7544051302</v>
      </c>
      <c r="J14" s="21">
        <f>VLOOKUP(B14,RMS!B:E,4,FALSE)</f>
        <v>1838958.81082393</v>
      </c>
      <c r="K14" s="22">
        <f t="shared" si="1"/>
        <v>0.27229486964643002</v>
      </c>
      <c r="L14" s="22">
        <f t="shared" si="2"/>
        <v>1.7476069740951061E-2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612705.4081</v>
      </c>
      <c r="F15" s="25">
        <f>VLOOKUP(C15,RA!B19:I50,8,0)</f>
        <v>63591.522299999997</v>
      </c>
      <c r="G15" s="16">
        <f t="shared" si="0"/>
        <v>549113.88580000005</v>
      </c>
      <c r="H15" s="27">
        <f>RA!J19</f>
        <v>10.378808716116501</v>
      </c>
      <c r="I15" s="20">
        <f>VLOOKUP(B15,RMS!B:D,3,FALSE)</f>
        <v>612705.45309914497</v>
      </c>
      <c r="J15" s="21">
        <f>VLOOKUP(B15,RMS!B:E,4,FALSE)</f>
        <v>549113.88598376105</v>
      </c>
      <c r="K15" s="22">
        <f t="shared" si="1"/>
        <v>-4.4999144971370697E-2</v>
      </c>
      <c r="L15" s="22">
        <f t="shared" si="2"/>
        <v>-1.8376100342720747E-4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1280401.1739000001</v>
      </c>
      <c r="F16" s="25">
        <f>VLOOKUP(C16,RA!B20:I51,8,0)</f>
        <v>101230.14810000001</v>
      </c>
      <c r="G16" s="16">
        <f t="shared" si="0"/>
        <v>1179171.0257999999</v>
      </c>
      <c r="H16" s="27">
        <f>RA!J20</f>
        <v>7.9061274047149697</v>
      </c>
      <c r="I16" s="20">
        <f>VLOOKUP(B16,RMS!B:D,3,FALSE)</f>
        <v>1280401.1883</v>
      </c>
      <c r="J16" s="21">
        <f>VLOOKUP(B16,RMS!B:E,4,FALSE)</f>
        <v>1179171.0257999999</v>
      </c>
      <c r="K16" s="22">
        <f t="shared" si="1"/>
        <v>-1.4399999985471368E-2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493850.36369999999</v>
      </c>
      <c r="F17" s="25">
        <f>VLOOKUP(C17,RA!B21:I52,8,0)</f>
        <v>59202.048600000002</v>
      </c>
      <c r="G17" s="16">
        <f t="shared" si="0"/>
        <v>434648.31510000001</v>
      </c>
      <c r="H17" s="27">
        <f>RA!J21</f>
        <v>11.987851574401899</v>
      </c>
      <c r="I17" s="20">
        <f>VLOOKUP(B17,RMS!B:D,3,FALSE)</f>
        <v>493850.89348146098</v>
      </c>
      <c r="J17" s="21">
        <f>VLOOKUP(B17,RMS!B:E,4,FALSE)</f>
        <v>434648.314811096</v>
      </c>
      <c r="K17" s="22">
        <f t="shared" si="1"/>
        <v>-0.52978146099485457</v>
      </c>
      <c r="L17" s="22">
        <f t="shared" si="2"/>
        <v>2.8890400426462293E-4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1656950.5432</v>
      </c>
      <c r="F18" s="25">
        <f>VLOOKUP(C18,RA!B22:I53,8,0)</f>
        <v>193727.86420000001</v>
      </c>
      <c r="G18" s="16">
        <f t="shared" si="0"/>
        <v>1463222.679</v>
      </c>
      <c r="H18" s="27">
        <f>RA!J22</f>
        <v>11.691831418568601</v>
      </c>
      <c r="I18" s="20">
        <f>VLOOKUP(B18,RMS!B:D,3,FALSE)</f>
        <v>1656952.6675666701</v>
      </c>
      <c r="J18" s="21">
        <f>VLOOKUP(B18,RMS!B:E,4,FALSE)</f>
        <v>1463222.6780000001</v>
      </c>
      <c r="K18" s="22">
        <f t="shared" si="1"/>
        <v>-2.1243666701484472</v>
      </c>
      <c r="L18" s="22">
        <f t="shared" si="2"/>
        <v>9.9999993108212948E-4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5348278.8355999999</v>
      </c>
      <c r="F19" s="25">
        <f>VLOOKUP(C19,RA!B23:I54,8,0)</f>
        <v>408346.75780000002</v>
      </c>
      <c r="G19" s="16">
        <f t="shared" si="0"/>
        <v>4939932.0778000001</v>
      </c>
      <c r="H19" s="27">
        <f>RA!J23</f>
        <v>7.6351059911443304</v>
      </c>
      <c r="I19" s="20">
        <f>VLOOKUP(B19,RMS!B:D,3,FALSE)</f>
        <v>5348282.0690504303</v>
      </c>
      <c r="J19" s="21">
        <f>VLOOKUP(B19,RMS!B:E,4,FALSE)</f>
        <v>4939932.1395205101</v>
      </c>
      <c r="K19" s="22">
        <f t="shared" si="1"/>
        <v>-3.2334504304453731</v>
      </c>
      <c r="L19" s="22">
        <f t="shared" si="2"/>
        <v>-6.1720510013401508E-2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329065.03710000002</v>
      </c>
      <c r="F20" s="25">
        <f>VLOOKUP(C20,RA!B24:I55,8,0)</f>
        <v>52478.417300000001</v>
      </c>
      <c r="G20" s="16">
        <f t="shared" si="0"/>
        <v>276586.61979999999</v>
      </c>
      <c r="H20" s="27">
        <f>RA!J24</f>
        <v>15.9477341508184</v>
      </c>
      <c r="I20" s="20">
        <f>VLOOKUP(B20,RMS!B:D,3,FALSE)</f>
        <v>329065.04512547498</v>
      </c>
      <c r="J20" s="21">
        <f>VLOOKUP(B20,RMS!B:E,4,FALSE)</f>
        <v>276586.62779403798</v>
      </c>
      <c r="K20" s="22">
        <f t="shared" si="1"/>
        <v>-8.0254749627783895E-3</v>
      </c>
      <c r="L20" s="22">
        <f t="shared" si="2"/>
        <v>-7.9940379946492612E-3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345475.28649999999</v>
      </c>
      <c r="F21" s="25">
        <f>VLOOKUP(C21,RA!B25:I56,8,0)</f>
        <v>28972.6715</v>
      </c>
      <c r="G21" s="16">
        <f t="shared" si="0"/>
        <v>316502.61499999999</v>
      </c>
      <c r="H21" s="27">
        <f>RA!J25</f>
        <v>8.3863224468300697</v>
      </c>
      <c r="I21" s="20">
        <f>VLOOKUP(B21,RMS!B:D,3,FALSE)</f>
        <v>345475.30110629299</v>
      </c>
      <c r="J21" s="21">
        <f>VLOOKUP(B21,RMS!B:E,4,FALSE)</f>
        <v>316502.60782709799</v>
      </c>
      <c r="K21" s="22">
        <f t="shared" si="1"/>
        <v>-1.4606292999815196E-2</v>
      </c>
      <c r="L21" s="22">
        <f t="shared" si="2"/>
        <v>7.1729019982740283E-3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579770.06389999995</v>
      </c>
      <c r="F22" s="25">
        <f>VLOOKUP(C22,RA!B26:I57,8,0)</f>
        <v>114682.5901</v>
      </c>
      <c r="G22" s="16">
        <f t="shared" si="0"/>
        <v>465087.47379999992</v>
      </c>
      <c r="H22" s="27">
        <f>RA!J26</f>
        <v>19.7807022543649</v>
      </c>
      <c r="I22" s="20">
        <f>VLOOKUP(B22,RMS!B:D,3,FALSE)</f>
        <v>579769.96903490601</v>
      </c>
      <c r="J22" s="21">
        <f>VLOOKUP(B22,RMS!B:E,4,FALSE)</f>
        <v>465087.43521883403</v>
      </c>
      <c r="K22" s="22">
        <f t="shared" si="1"/>
        <v>9.4865093939006329E-2</v>
      </c>
      <c r="L22" s="22">
        <f t="shared" si="2"/>
        <v>3.8581165892537683E-2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332154.82689999999</v>
      </c>
      <c r="F23" s="25">
        <f>VLOOKUP(C23,RA!B27:I58,8,0)</f>
        <v>126190.2608</v>
      </c>
      <c r="G23" s="16">
        <f t="shared" si="0"/>
        <v>205964.5661</v>
      </c>
      <c r="H23" s="27">
        <f>RA!J27</f>
        <v>37.9913975593049</v>
      </c>
      <c r="I23" s="20">
        <f>VLOOKUP(B23,RMS!B:D,3,FALSE)</f>
        <v>332154.72692282702</v>
      </c>
      <c r="J23" s="21">
        <f>VLOOKUP(B23,RMS!B:E,4,FALSE)</f>
        <v>205964.579188392</v>
      </c>
      <c r="K23" s="22">
        <f t="shared" si="1"/>
        <v>9.9977172969374806E-2</v>
      </c>
      <c r="L23" s="22">
        <f t="shared" si="2"/>
        <v>-1.3088392006466165E-2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1148808.1222000001</v>
      </c>
      <c r="F24" s="25">
        <f>VLOOKUP(C24,RA!B28:I59,8,0)</f>
        <v>66532.915299999993</v>
      </c>
      <c r="G24" s="16">
        <f t="shared" si="0"/>
        <v>1082275.2069000001</v>
      </c>
      <c r="H24" s="27">
        <f>RA!J28</f>
        <v>5.79147326818926</v>
      </c>
      <c r="I24" s="20">
        <f>VLOOKUP(B24,RMS!B:D,3,FALSE)</f>
        <v>1148808.1215159299</v>
      </c>
      <c r="J24" s="21">
        <f>VLOOKUP(B24,RMS!B:E,4,FALSE)</f>
        <v>1082275.20582478</v>
      </c>
      <c r="K24" s="22">
        <f t="shared" si="1"/>
        <v>6.8407016806304455E-4</v>
      </c>
      <c r="L24" s="22">
        <f t="shared" si="2"/>
        <v>1.0752200614660978E-3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870743.80940000003</v>
      </c>
      <c r="F25" s="25">
        <f>VLOOKUP(C25,RA!B29:I60,8,0)</f>
        <v>138558.52359999999</v>
      </c>
      <c r="G25" s="16">
        <f t="shared" si="0"/>
        <v>732185.28580000007</v>
      </c>
      <c r="H25" s="27">
        <f>RA!J29</f>
        <v>15.9126624966161</v>
      </c>
      <c r="I25" s="20">
        <f>VLOOKUP(B25,RMS!B:D,3,FALSE)</f>
        <v>870743.80838584097</v>
      </c>
      <c r="J25" s="21">
        <f>VLOOKUP(B25,RMS!B:E,4,FALSE)</f>
        <v>732185.32673048496</v>
      </c>
      <c r="K25" s="22">
        <f t="shared" si="1"/>
        <v>1.0141590610146523E-3</v>
      </c>
      <c r="L25" s="22">
        <f t="shared" si="2"/>
        <v>-4.0930484887212515E-2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1447839.8133</v>
      </c>
      <c r="F26" s="25">
        <f>VLOOKUP(C26,RA!B30:I61,8,0)</f>
        <v>147569.75659999999</v>
      </c>
      <c r="G26" s="16">
        <f t="shared" si="0"/>
        <v>1300270.0567000001</v>
      </c>
      <c r="H26" s="27">
        <f>RA!J30</f>
        <v>10.192409080369901</v>
      </c>
      <c r="I26" s="20">
        <f>VLOOKUP(B26,RMS!B:D,3,FALSE)</f>
        <v>1447839.89932212</v>
      </c>
      <c r="J26" s="21">
        <f>VLOOKUP(B26,RMS!B:E,4,FALSE)</f>
        <v>1300270.0479518101</v>
      </c>
      <c r="K26" s="22">
        <f t="shared" si="1"/>
        <v>-8.6022119969129562E-2</v>
      </c>
      <c r="L26" s="22">
        <f t="shared" si="2"/>
        <v>8.7481900118291378E-3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1434372.9901000001</v>
      </c>
      <c r="F27" s="25">
        <f>VLOOKUP(C27,RA!B31:I62,8,0)</f>
        <v>20817.727200000001</v>
      </c>
      <c r="G27" s="16">
        <f t="shared" si="0"/>
        <v>1413555.2629</v>
      </c>
      <c r="H27" s="27">
        <f>RA!J31</f>
        <v>1.4513468493678701</v>
      </c>
      <c r="I27" s="20">
        <f>VLOOKUP(B27,RMS!B:D,3,FALSE)</f>
        <v>1434372.7698132701</v>
      </c>
      <c r="J27" s="21">
        <f>VLOOKUP(B27,RMS!B:E,4,FALSE)</f>
        <v>1413555.1978964601</v>
      </c>
      <c r="K27" s="22">
        <f t="shared" si="1"/>
        <v>0.22028672997839749</v>
      </c>
      <c r="L27" s="22">
        <f t="shared" si="2"/>
        <v>6.5003539901226759E-2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134840.7524</v>
      </c>
      <c r="F28" s="25">
        <f>VLOOKUP(C28,RA!B32:I63,8,0)</f>
        <v>34751.900800000003</v>
      </c>
      <c r="G28" s="16">
        <f t="shared" si="0"/>
        <v>100088.85159999999</v>
      </c>
      <c r="H28" s="27">
        <f>RA!J32</f>
        <v>25.772550346582001</v>
      </c>
      <c r="I28" s="20">
        <f>VLOOKUP(B28,RMS!B:D,3,FALSE)</f>
        <v>134840.703252295</v>
      </c>
      <c r="J28" s="21">
        <f>VLOOKUP(B28,RMS!B:E,4,FALSE)</f>
        <v>100088.857417234</v>
      </c>
      <c r="K28" s="22">
        <f t="shared" si="1"/>
        <v>4.9147704994538799E-2</v>
      </c>
      <c r="L28" s="22">
        <f t="shared" si="2"/>
        <v>-5.8172340068267658E-3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199668.05840000001</v>
      </c>
      <c r="F30" s="25">
        <f>VLOOKUP(C30,RA!B34:I66,8,0)</f>
        <v>29505.6181</v>
      </c>
      <c r="G30" s="16">
        <f t="shared" si="0"/>
        <v>170162.44030000002</v>
      </c>
      <c r="H30" s="27">
        <f>RA!J34</f>
        <v>0</v>
      </c>
      <c r="I30" s="20">
        <f>VLOOKUP(B30,RMS!B:D,3,FALSE)</f>
        <v>199668.05600000001</v>
      </c>
      <c r="J30" s="21">
        <f>VLOOKUP(B30,RMS!B:E,4,FALSE)</f>
        <v>170162.4296</v>
      </c>
      <c r="K30" s="22">
        <f t="shared" si="1"/>
        <v>2.3999999975785613E-3</v>
      </c>
      <c r="L30" s="22">
        <f t="shared" si="2"/>
        <v>1.0700000013457611E-2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110245.34</v>
      </c>
      <c r="F31" s="25">
        <f>VLOOKUP(C31,RA!B35:I67,8,0)</f>
        <v>4086.8</v>
      </c>
      <c r="G31" s="16">
        <f t="shared" si="0"/>
        <v>106158.54</v>
      </c>
      <c r="H31" s="27">
        <f>RA!J35</f>
        <v>14.7773351113029</v>
      </c>
      <c r="I31" s="20">
        <f>VLOOKUP(B31,RMS!B:D,3,FALSE)</f>
        <v>110245.34</v>
      </c>
      <c r="J31" s="21">
        <f>VLOOKUP(B31,RMS!B:E,4,FALSE)</f>
        <v>106158.54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842952.29</v>
      </c>
      <c r="F32" s="25">
        <f>VLOOKUP(C32,RA!B34:I67,8,0)</f>
        <v>-147003.79</v>
      </c>
      <c r="G32" s="16">
        <f t="shared" si="0"/>
        <v>989956.08000000007</v>
      </c>
      <c r="H32" s="27">
        <f>RA!J35</f>
        <v>14.7773351113029</v>
      </c>
      <c r="I32" s="20">
        <f>VLOOKUP(B32,RMS!B:D,3,FALSE)</f>
        <v>842952.29</v>
      </c>
      <c r="J32" s="21">
        <f>VLOOKUP(B32,RMS!B:E,4,FALSE)</f>
        <v>989956.08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342069.27</v>
      </c>
      <c r="F33" s="25">
        <f>VLOOKUP(C33,RA!B34:I68,8,0)</f>
        <v>-20299.18</v>
      </c>
      <c r="G33" s="16">
        <f t="shared" si="0"/>
        <v>362368.45</v>
      </c>
      <c r="H33" s="27">
        <f>RA!J34</f>
        <v>0</v>
      </c>
      <c r="I33" s="20">
        <f>VLOOKUP(B33,RMS!B:D,3,FALSE)</f>
        <v>342069.27</v>
      </c>
      <c r="J33" s="21">
        <f>VLOOKUP(B33,RMS!B:E,4,FALSE)</f>
        <v>362368.45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421025.63</v>
      </c>
      <c r="F34" s="25">
        <f>VLOOKUP(C34,RA!B35:I69,8,0)</f>
        <v>-79957.77</v>
      </c>
      <c r="G34" s="16">
        <f t="shared" si="0"/>
        <v>500983.4</v>
      </c>
      <c r="H34" s="27">
        <f>RA!J35</f>
        <v>14.7773351113029</v>
      </c>
      <c r="I34" s="20">
        <f>VLOOKUP(B34,RMS!B:D,3,FALSE)</f>
        <v>421025.63</v>
      </c>
      <c r="J34" s="21">
        <f>VLOOKUP(B34,RMS!B:E,4,FALSE)</f>
        <v>500983.4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2.4500000000000002</v>
      </c>
      <c r="F35" s="25">
        <f>VLOOKUP(C35,RA!B36:I70,8,0)</f>
        <v>2.2799999999999998</v>
      </c>
      <c r="G35" s="16">
        <f t="shared" si="0"/>
        <v>0.17000000000000037</v>
      </c>
      <c r="H35" s="27">
        <f>RA!J36</f>
        <v>3.7070047586591901</v>
      </c>
      <c r="I35" s="20">
        <f>VLOOKUP(B35,RMS!B:D,3,FALSE)</f>
        <v>2.4500000000000002</v>
      </c>
      <c r="J35" s="21">
        <f>VLOOKUP(B35,RMS!B:E,4,FALSE)</f>
        <v>0.17</v>
      </c>
      <c r="K35" s="22">
        <f t="shared" si="1"/>
        <v>0</v>
      </c>
      <c r="L35" s="22">
        <f t="shared" si="2"/>
        <v>3.6082248300317588E-16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253393.59030000001</v>
      </c>
      <c r="F36" s="25">
        <f>VLOOKUP(C36,RA!B8:I70,8,0)</f>
        <v>17515.867399999999</v>
      </c>
      <c r="G36" s="16">
        <f t="shared" si="0"/>
        <v>235877.72290000002</v>
      </c>
      <c r="H36" s="27">
        <f>RA!J36</f>
        <v>3.7070047586591901</v>
      </c>
      <c r="I36" s="20">
        <f>VLOOKUP(B36,RMS!B:D,3,FALSE)</f>
        <v>253393.58974359001</v>
      </c>
      <c r="J36" s="21">
        <f>VLOOKUP(B36,RMS!B:E,4,FALSE)</f>
        <v>235877.724358974</v>
      </c>
      <c r="K36" s="22">
        <f t="shared" si="1"/>
        <v>5.5640999926254153E-4</v>
      </c>
      <c r="L36" s="22">
        <f t="shared" si="2"/>
        <v>-1.4589739730581641E-3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595765.16130000004</v>
      </c>
      <c r="F37" s="25">
        <f>VLOOKUP(C37,RA!B8:I71,8,0)</f>
        <v>-17709.709500000001</v>
      </c>
      <c r="G37" s="16">
        <f t="shared" si="0"/>
        <v>613474.87080000003</v>
      </c>
      <c r="H37" s="27">
        <f>RA!J37</f>
        <v>-17.4391589825327</v>
      </c>
      <c r="I37" s="20">
        <f>VLOOKUP(B37,RMS!B:D,3,FALSE)</f>
        <v>595765.14979743597</v>
      </c>
      <c r="J37" s="21">
        <f>VLOOKUP(B37,RMS!B:E,4,FALSE)</f>
        <v>613474.87067521398</v>
      </c>
      <c r="K37" s="22">
        <f t="shared" si="1"/>
        <v>1.150256406981498E-2</v>
      </c>
      <c r="L37" s="22">
        <f t="shared" si="2"/>
        <v>1.2478604912757874E-4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305024.34999999998</v>
      </c>
      <c r="F38" s="25">
        <f>VLOOKUP(C38,RA!B9:I72,8,0)</f>
        <v>-35918.39</v>
      </c>
      <c r="G38" s="16">
        <f t="shared" si="0"/>
        <v>340942.74</v>
      </c>
      <c r="H38" s="27">
        <f>RA!J38</f>
        <v>-5.9342308065264104</v>
      </c>
      <c r="I38" s="20">
        <f>VLOOKUP(B38,RMS!B:D,3,FALSE)</f>
        <v>305024.34999999998</v>
      </c>
      <c r="J38" s="21">
        <f>VLOOKUP(B38,RMS!B:E,4,FALSE)</f>
        <v>340942.74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144864.15</v>
      </c>
      <c r="F39" s="25">
        <f>VLOOKUP(C39,RA!B10:I73,8,0)</f>
        <v>20271.41</v>
      </c>
      <c r="G39" s="16">
        <f t="shared" si="0"/>
        <v>124592.73999999999</v>
      </c>
      <c r="H39" s="27">
        <f>RA!J39</f>
        <v>-18.991188256163898</v>
      </c>
      <c r="I39" s="20">
        <f>VLOOKUP(B39,RMS!B:D,3,FALSE)</f>
        <v>144864.15</v>
      </c>
      <c r="J39" s="21">
        <f>VLOOKUP(B39,RMS!B:E,4,FALSE)</f>
        <v>124592.74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15923.0692</v>
      </c>
      <c r="F40" s="25">
        <f>VLOOKUP(C40,RA!B8:I74,8,0)</f>
        <v>1359.3130000000001</v>
      </c>
      <c r="G40" s="16">
        <f t="shared" si="0"/>
        <v>14563.7562</v>
      </c>
      <c r="H40" s="27">
        <f>RA!J40</f>
        <v>93.061224489796004</v>
      </c>
      <c r="I40" s="20">
        <f>VLOOKUP(B40,RMS!B:D,3,FALSE)</f>
        <v>15923.069359352499</v>
      </c>
      <c r="J40" s="21">
        <f>VLOOKUP(B40,RMS!B:E,4,FALSE)</f>
        <v>14563.7561909084</v>
      </c>
      <c r="K40" s="22">
        <f t="shared" si="1"/>
        <v>-1.5935249939502683E-4</v>
      </c>
      <c r="L40" s="22">
        <f t="shared" si="2"/>
        <v>9.091600077226758E-6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26160462.302999999</v>
      </c>
      <c r="E7" s="68">
        <v>26130615.581599999</v>
      </c>
      <c r="F7" s="69">
        <v>100.114221271622</v>
      </c>
      <c r="G7" s="68">
        <v>20213761.343699999</v>
      </c>
      <c r="H7" s="69">
        <v>29.419071780786599</v>
      </c>
      <c r="I7" s="68">
        <v>2142076.5211</v>
      </c>
      <c r="J7" s="69">
        <v>8.18822120301121</v>
      </c>
      <c r="K7" s="68">
        <v>1758192.9362999999</v>
      </c>
      <c r="L7" s="69">
        <v>8.6979998744665803</v>
      </c>
      <c r="M7" s="69">
        <v>0.218339851602326</v>
      </c>
      <c r="N7" s="68">
        <v>570237816.86590004</v>
      </c>
      <c r="O7" s="68">
        <v>5322388705.9547997</v>
      </c>
      <c r="P7" s="68">
        <v>1231735</v>
      </c>
      <c r="Q7" s="68">
        <v>1005321</v>
      </c>
      <c r="R7" s="69">
        <v>22.5215627645299</v>
      </c>
      <c r="S7" s="68">
        <v>21.238709871035599</v>
      </c>
      <c r="T7" s="68">
        <v>32.684146475404397</v>
      </c>
      <c r="U7" s="70">
        <v>-53.889509644734098</v>
      </c>
      <c r="V7" s="58"/>
      <c r="W7" s="58"/>
    </row>
    <row r="8" spans="1:23" ht="14.25" thickBot="1" x14ac:dyDescent="0.2">
      <c r="A8" s="55">
        <v>42245</v>
      </c>
      <c r="B8" s="45" t="s">
        <v>6</v>
      </c>
      <c r="C8" s="46"/>
      <c r="D8" s="71">
        <v>997386.48439999996</v>
      </c>
      <c r="E8" s="71">
        <v>1055645.2079</v>
      </c>
      <c r="F8" s="72">
        <v>94.481221241377696</v>
      </c>
      <c r="G8" s="71">
        <v>733371.99710000004</v>
      </c>
      <c r="H8" s="72">
        <v>36.000077497368601</v>
      </c>
      <c r="I8" s="71">
        <v>164320.14679999999</v>
      </c>
      <c r="J8" s="72">
        <v>16.475072539092</v>
      </c>
      <c r="K8" s="71">
        <v>187839.14309999999</v>
      </c>
      <c r="L8" s="72">
        <v>25.613078198074</v>
      </c>
      <c r="M8" s="72">
        <v>-0.125208174994065</v>
      </c>
      <c r="N8" s="71">
        <v>18685445.530900002</v>
      </c>
      <c r="O8" s="71">
        <v>189775146.5052</v>
      </c>
      <c r="P8" s="71">
        <v>43036</v>
      </c>
      <c r="Q8" s="71">
        <v>32300</v>
      </c>
      <c r="R8" s="72">
        <v>33.2383900928793</v>
      </c>
      <c r="S8" s="71">
        <v>23.175631666511801</v>
      </c>
      <c r="T8" s="71">
        <v>23.120273897832799</v>
      </c>
      <c r="U8" s="73">
        <v>0.238861962752594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274721.09240000002</v>
      </c>
      <c r="E9" s="71">
        <v>383860.30780000001</v>
      </c>
      <c r="F9" s="72">
        <v>71.567986274615293</v>
      </c>
      <c r="G9" s="71">
        <v>255932.02720000001</v>
      </c>
      <c r="H9" s="72">
        <v>7.3414278805040496</v>
      </c>
      <c r="I9" s="71">
        <v>44834.533300000003</v>
      </c>
      <c r="J9" s="72">
        <v>16.320018571679199</v>
      </c>
      <c r="K9" s="71">
        <v>43258.022599999997</v>
      </c>
      <c r="L9" s="72">
        <v>16.9021529166397</v>
      </c>
      <c r="M9" s="72">
        <v>3.6444354254879997E-2</v>
      </c>
      <c r="N9" s="71">
        <v>4147131.2272000001</v>
      </c>
      <c r="O9" s="71">
        <v>31432169.8323</v>
      </c>
      <c r="P9" s="71">
        <v>12967</v>
      </c>
      <c r="Q9" s="71">
        <v>9483</v>
      </c>
      <c r="R9" s="72">
        <v>36.7394284509122</v>
      </c>
      <c r="S9" s="71">
        <v>21.186172005861</v>
      </c>
      <c r="T9" s="71">
        <v>20.381800474533399</v>
      </c>
      <c r="U9" s="73">
        <v>3.7966817748158199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269240.17009999999</v>
      </c>
      <c r="E10" s="71">
        <v>264943.18849999999</v>
      </c>
      <c r="F10" s="72">
        <v>101.62185018770499</v>
      </c>
      <c r="G10" s="71">
        <v>175235.3708</v>
      </c>
      <c r="H10" s="72">
        <v>53.6448770992072</v>
      </c>
      <c r="I10" s="71">
        <v>35954.485699999997</v>
      </c>
      <c r="J10" s="72">
        <v>13.354056969525001</v>
      </c>
      <c r="K10" s="71">
        <v>42119.689299999998</v>
      </c>
      <c r="L10" s="72">
        <v>24.036065953871901</v>
      </c>
      <c r="M10" s="72">
        <v>-0.14637343490565599</v>
      </c>
      <c r="N10" s="71">
        <v>5098892.2319999998</v>
      </c>
      <c r="O10" s="71">
        <v>49757457.602300003</v>
      </c>
      <c r="P10" s="71">
        <v>116655</v>
      </c>
      <c r="Q10" s="71">
        <v>95929</v>
      </c>
      <c r="R10" s="72">
        <v>21.6055624472266</v>
      </c>
      <c r="S10" s="71">
        <v>2.3080036869401201</v>
      </c>
      <c r="T10" s="71">
        <v>1.8033429025633501</v>
      </c>
      <c r="U10" s="73">
        <v>21.865683630940399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69535.823499999999</v>
      </c>
      <c r="E11" s="71">
        <v>97522.893200000006</v>
      </c>
      <c r="F11" s="72">
        <v>71.302051465388601</v>
      </c>
      <c r="G11" s="71">
        <v>55929.518199999999</v>
      </c>
      <c r="H11" s="72">
        <v>24.327592544861201</v>
      </c>
      <c r="I11" s="71">
        <v>6978.4692999999997</v>
      </c>
      <c r="J11" s="72">
        <v>10.0357901132788</v>
      </c>
      <c r="K11" s="71">
        <v>11535.550999999999</v>
      </c>
      <c r="L11" s="72">
        <v>20.625157110686501</v>
      </c>
      <c r="M11" s="72">
        <v>-0.39504672988745798</v>
      </c>
      <c r="N11" s="71">
        <v>1365104.2287999999</v>
      </c>
      <c r="O11" s="71">
        <v>15909113.581499999</v>
      </c>
      <c r="P11" s="71">
        <v>3869</v>
      </c>
      <c r="Q11" s="71">
        <v>2988</v>
      </c>
      <c r="R11" s="72">
        <v>29.4846050870147</v>
      </c>
      <c r="S11" s="71">
        <v>17.972557120703001</v>
      </c>
      <c r="T11" s="71">
        <v>17.875344143239602</v>
      </c>
      <c r="U11" s="73">
        <v>0.54089675058767395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194820.0925</v>
      </c>
      <c r="E12" s="71">
        <v>493602.7267</v>
      </c>
      <c r="F12" s="72">
        <v>39.469006543476198</v>
      </c>
      <c r="G12" s="71">
        <v>184265.8063</v>
      </c>
      <c r="H12" s="72">
        <v>5.72775080299854</v>
      </c>
      <c r="I12" s="71">
        <v>41177.292699999998</v>
      </c>
      <c r="J12" s="72">
        <v>21.136060542626002</v>
      </c>
      <c r="K12" s="71">
        <v>28476.496200000001</v>
      </c>
      <c r="L12" s="72">
        <v>15.4540317445755</v>
      </c>
      <c r="M12" s="72">
        <v>0.44600980439440402</v>
      </c>
      <c r="N12" s="71">
        <v>3827063.2951000002</v>
      </c>
      <c r="O12" s="71">
        <v>55217590.127700001</v>
      </c>
      <c r="P12" s="71">
        <v>2083</v>
      </c>
      <c r="Q12" s="71">
        <v>1524</v>
      </c>
      <c r="R12" s="72">
        <v>36.6797900262467</v>
      </c>
      <c r="S12" s="71">
        <v>93.528608977436406</v>
      </c>
      <c r="T12" s="71">
        <v>89.383993241469796</v>
      </c>
      <c r="U12" s="73">
        <v>4.4313881937092097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395174.60269999999</v>
      </c>
      <c r="E13" s="71">
        <v>550546.78890000004</v>
      </c>
      <c r="F13" s="72">
        <v>71.778568264754398</v>
      </c>
      <c r="G13" s="71">
        <v>365715.86709999997</v>
      </c>
      <c r="H13" s="72">
        <v>8.0550881846055908</v>
      </c>
      <c r="I13" s="71">
        <v>56646.115299999998</v>
      </c>
      <c r="J13" s="72">
        <v>14.334452394706</v>
      </c>
      <c r="K13" s="71">
        <v>34157.039900000003</v>
      </c>
      <c r="L13" s="72">
        <v>9.3397752115196599</v>
      </c>
      <c r="M13" s="72">
        <v>0.65840235177990303</v>
      </c>
      <c r="N13" s="71">
        <v>8355868.9175000004</v>
      </c>
      <c r="O13" s="71">
        <v>86571839.9384</v>
      </c>
      <c r="P13" s="71">
        <v>19262</v>
      </c>
      <c r="Q13" s="71">
        <v>14346</v>
      </c>
      <c r="R13" s="72">
        <v>34.267391607416698</v>
      </c>
      <c r="S13" s="71">
        <v>20.515761743328799</v>
      </c>
      <c r="T13" s="71">
        <v>20.567432329569201</v>
      </c>
      <c r="U13" s="73">
        <v>-0.251857995266424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171116.1306</v>
      </c>
      <c r="E14" s="71">
        <v>192165.27729999999</v>
      </c>
      <c r="F14" s="72">
        <v>89.046331889012905</v>
      </c>
      <c r="G14" s="71">
        <v>131080.67920000001</v>
      </c>
      <c r="H14" s="72">
        <v>30.542602955935902</v>
      </c>
      <c r="I14" s="71">
        <v>26439.1414</v>
      </c>
      <c r="J14" s="72">
        <v>15.4509930228635</v>
      </c>
      <c r="K14" s="71">
        <v>14615.492099999999</v>
      </c>
      <c r="L14" s="72">
        <v>11.1499972301028</v>
      </c>
      <c r="M14" s="72">
        <v>0.80898058163912301</v>
      </c>
      <c r="N14" s="71">
        <v>4031201.3095999998</v>
      </c>
      <c r="O14" s="71">
        <v>45409477.225100003</v>
      </c>
      <c r="P14" s="71">
        <v>3830</v>
      </c>
      <c r="Q14" s="71">
        <v>3649</v>
      </c>
      <c r="R14" s="72">
        <v>4.9602630857769299</v>
      </c>
      <c r="S14" s="71">
        <v>44.6778408877285</v>
      </c>
      <c r="T14" s="71">
        <v>41.086034831460701</v>
      </c>
      <c r="U14" s="73">
        <v>8.0393456462985409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139790.93229999999</v>
      </c>
      <c r="E15" s="71">
        <v>176736.6814</v>
      </c>
      <c r="F15" s="72">
        <v>79.095596450415201</v>
      </c>
      <c r="G15" s="71">
        <v>141528.6874</v>
      </c>
      <c r="H15" s="72">
        <v>-1.2278465461130299</v>
      </c>
      <c r="I15" s="71">
        <v>3862.0774999999999</v>
      </c>
      <c r="J15" s="72">
        <v>2.7627525165307198</v>
      </c>
      <c r="K15" s="71">
        <v>6662.4252999999999</v>
      </c>
      <c r="L15" s="72">
        <v>4.7074733910094899</v>
      </c>
      <c r="M15" s="72">
        <v>-0.420319579418024</v>
      </c>
      <c r="N15" s="71">
        <v>3182488.3462</v>
      </c>
      <c r="O15" s="71">
        <v>35069819.211400002</v>
      </c>
      <c r="P15" s="71">
        <v>7871</v>
      </c>
      <c r="Q15" s="71">
        <v>5997</v>
      </c>
      <c r="R15" s="72">
        <v>31.2489578122395</v>
      </c>
      <c r="S15" s="71">
        <v>17.7602505780714</v>
      </c>
      <c r="T15" s="71">
        <v>18.415682057695498</v>
      </c>
      <c r="U15" s="73">
        <v>-3.69044049656247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1249721.4635999999</v>
      </c>
      <c r="E16" s="71">
        <v>1599681.8624</v>
      </c>
      <c r="F16" s="72">
        <v>78.123125164715304</v>
      </c>
      <c r="G16" s="71">
        <v>1029152.099</v>
      </c>
      <c r="H16" s="72">
        <v>21.432144462837101</v>
      </c>
      <c r="I16" s="71">
        <v>37682.940699999999</v>
      </c>
      <c r="J16" s="72">
        <v>3.0153071542397099</v>
      </c>
      <c r="K16" s="71">
        <v>27667.9637</v>
      </c>
      <c r="L16" s="72">
        <v>2.6884231909825802</v>
      </c>
      <c r="M16" s="72">
        <v>0.36197015105958102</v>
      </c>
      <c r="N16" s="71">
        <v>29286442.370499998</v>
      </c>
      <c r="O16" s="71">
        <v>265491061.6877</v>
      </c>
      <c r="P16" s="71">
        <v>65619</v>
      </c>
      <c r="Q16" s="71">
        <v>50446</v>
      </c>
      <c r="R16" s="72">
        <v>30.0777068548547</v>
      </c>
      <c r="S16" s="71">
        <v>19.045115951172701</v>
      </c>
      <c r="T16" s="71">
        <v>18.758237535186101</v>
      </c>
      <c r="U16" s="73">
        <v>1.5063096319393701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1002323.0987</v>
      </c>
      <c r="E17" s="71">
        <v>1170337.9294</v>
      </c>
      <c r="F17" s="72">
        <v>85.643904510030097</v>
      </c>
      <c r="G17" s="71">
        <v>918427.58940000006</v>
      </c>
      <c r="H17" s="72">
        <v>9.1346895790454408</v>
      </c>
      <c r="I17" s="71">
        <v>84192.566800000001</v>
      </c>
      <c r="J17" s="72">
        <v>8.3997432473816698</v>
      </c>
      <c r="K17" s="71">
        <v>49695.5484</v>
      </c>
      <c r="L17" s="72">
        <v>5.4109381048173502</v>
      </c>
      <c r="M17" s="72">
        <v>0.69416717413666795</v>
      </c>
      <c r="N17" s="71">
        <v>23378055.539999999</v>
      </c>
      <c r="O17" s="71">
        <v>250337295.41940001</v>
      </c>
      <c r="P17" s="71">
        <v>17929</v>
      </c>
      <c r="Q17" s="71">
        <v>15949</v>
      </c>
      <c r="R17" s="72">
        <v>12.4145714464857</v>
      </c>
      <c r="S17" s="71">
        <v>55.905131278933602</v>
      </c>
      <c r="T17" s="71">
        <v>78.1622278638159</v>
      </c>
      <c r="U17" s="73">
        <v>-39.812260656061397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2150442.0266999998</v>
      </c>
      <c r="E18" s="71">
        <v>2090601.9389</v>
      </c>
      <c r="F18" s="72">
        <v>102.862337716547</v>
      </c>
      <c r="G18" s="71">
        <v>1746326.8879</v>
      </c>
      <c r="H18" s="72">
        <v>23.140864496792901</v>
      </c>
      <c r="I18" s="71">
        <v>311483.19839999999</v>
      </c>
      <c r="J18" s="72">
        <v>14.484612676492</v>
      </c>
      <c r="K18" s="71">
        <v>294628.99599999998</v>
      </c>
      <c r="L18" s="72">
        <v>16.871354271725099</v>
      </c>
      <c r="M18" s="72">
        <v>5.7204832615999998E-2</v>
      </c>
      <c r="N18" s="71">
        <v>57070427.782600001</v>
      </c>
      <c r="O18" s="71">
        <v>581235217.25220001</v>
      </c>
      <c r="P18" s="71">
        <v>105723</v>
      </c>
      <c r="Q18" s="71">
        <v>86353</v>
      </c>
      <c r="R18" s="72">
        <v>22.431183629983899</v>
      </c>
      <c r="S18" s="71">
        <v>20.340342467580399</v>
      </c>
      <c r="T18" s="71">
        <v>20.833777763366601</v>
      </c>
      <c r="U18" s="73">
        <v>-2.4258947290230699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612705.4081</v>
      </c>
      <c r="E19" s="71">
        <v>798830.78940000001</v>
      </c>
      <c r="F19" s="72">
        <v>76.700274479931096</v>
      </c>
      <c r="G19" s="71">
        <v>525765.81279999996</v>
      </c>
      <c r="H19" s="72">
        <v>16.535802287523701</v>
      </c>
      <c r="I19" s="71">
        <v>63591.522299999997</v>
      </c>
      <c r="J19" s="72">
        <v>10.378808716116501</v>
      </c>
      <c r="K19" s="71">
        <v>25016.823100000001</v>
      </c>
      <c r="L19" s="72">
        <v>4.7581684641630204</v>
      </c>
      <c r="M19" s="72">
        <v>1.5419503526009299</v>
      </c>
      <c r="N19" s="71">
        <v>15014168.6063</v>
      </c>
      <c r="O19" s="71">
        <v>172215193.60949999</v>
      </c>
      <c r="P19" s="71">
        <v>13348</v>
      </c>
      <c r="Q19" s="71">
        <v>10578</v>
      </c>
      <c r="R19" s="72">
        <v>26.186424654944201</v>
      </c>
      <c r="S19" s="71">
        <v>45.9024129532514</v>
      </c>
      <c r="T19" s="71">
        <v>45.807989440347903</v>
      </c>
      <c r="U19" s="73">
        <v>0.20570490052384899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1280401.1739000001</v>
      </c>
      <c r="E20" s="71">
        <v>1421893.4013</v>
      </c>
      <c r="F20" s="72">
        <v>90.049027073996001</v>
      </c>
      <c r="G20" s="71">
        <v>961795.07019999996</v>
      </c>
      <c r="H20" s="72">
        <v>33.126194297684201</v>
      </c>
      <c r="I20" s="71">
        <v>101230.14810000001</v>
      </c>
      <c r="J20" s="72">
        <v>7.9061274047149697</v>
      </c>
      <c r="K20" s="71">
        <v>74360.723400000003</v>
      </c>
      <c r="L20" s="72">
        <v>7.7314519177705003</v>
      </c>
      <c r="M20" s="72">
        <v>0.36133893635574799</v>
      </c>
      <c r="N20" s="71">
        <v>30188298.302099999</v>
      </c>
      <c r="O20" s="71">
        <v>283674560.12620002</v>
      </c>
      <c r="P20" s="71">
        <v>52707</v>
      </c>
      <c r="Q20" s="71">
        <v>41726</v>
      </c>
      <c r="R20" s="72">
        <v>26.316924699228299</v>
      </c>
      <c r="S20" s="71">
        <v>24.292810706357798</v>
      </c>
      <c r="T20" s="71">
        <v>26.321441393855199</v>
      </c>
      <c r="U20" s="73">
        <v>-8.3507450497131597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493850.36369999999</v>
      </c>
      <c r="E21" s="71">
        <v>478483.70120000001</v>
      </c>
      <c r="F21" s="72">
        <v>103.211533112092</v>
      </c>
      <c r="G21" s="71">
        <v>351433.73690000002</v>
      </c>
      <c r="H21" s="72">
        <v>40.524460757882302</v>
      </c>
      <c r="I21" s="71">
        <v>59202.048600000002</v>
      </c>
      <c r="J21" s="72">
        <v>11.987851574401899</v>
      </c>
      <c r="K21" s="71">
        <v>35729.261400000003</v>
      </c>
      <c r="L21" s="72">
        <v>10.166713564602</v>
      </c>
      <c r="M21" s="72">
        <v>0.65696256458298896</v>
      </c>
      <c r="N21" s="71">
        <v>11042479.0107</v>
      </c>
      <c r="O21" s="71">
        <v>106295386.45819999</v>
      </c>
      <c r="P21" s="71">
        <v>43470</v>
      </c>
      <c r="Q21" s="71">
        <v>35220</v>
      </c>
      <c r="R21" s="72">
        <v>23.424190800681401</v>
      </c>
      <c r="S21" s="71">
        <v>11.360716901311299</v>
      </c>
      <c r="T21" s="71">
        <v>10.9926632311187</v>
      </c>
      <c r="U21" s="73">
        <v>3.2397046189055798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1656950.5432</v>
      </c>
      <c r="E22" s="71">
        <v>1691887.5045</v>
      </c>
      <c r="F22" s="72">
        <v>97.935030478854202</v>
      </c>
      <c r="G22" s="71">
        <v>1301612.1732000001</v>
      </c>
      <c r="H22" s="72">
        <v>27.299865299077801</v>
      </c>
      <c r="I22" s="71">
        <v>193727.86420000001</v>
      </c>
      <c r="J22" s="72">
        <v>11.691831418568601</v>
      </c>
      <c r="K22" s="71">
        <v>144558.7047</v>
      </c>
      <c r="L22" s="72">
        <v>11.1061272840284</v>
      </c>
      <c r="M22" s="72">
        <v>0.340132817335628</v>
      </c>
      <c r="N22" s="71">
        <v>42043780.580799997</v>
      </c>
      <c r="O22" s="71">
        <v>354317346.00379997</v>
      </c>
      <c r="P22" s="71">
        <v>100090</v>
      </c>
      <c r="Q22" s="71">
        <v>76335</v>
      </c>
      <c r="R22" s="72">
        <v>31.1194078731905</v>
      </c>
      <c r="S22" s="71">
        <v>16.554606286342299</v>
      </c>
      <c r="T22" s="71">
        <v>16.232752902338401</v>
      </c>
      <c r="U22" s="73">
        <v>1.9441923198708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5348278.8355999999</v>
      </c>
      <c r="E23" s="71">
        <v>4710316.1798999999</v>
      </c>
      <c r="F23" s="72">
        <v>113.543945487616</v>
      </c>
      <c r="G23" s="71">
        <v>3231995.7507000002</v>
      </c>
      <c r="H23" s="72">
        <v>65.479141933947403</v>
      </c>
      <c r="I23" s="71">
        <v>408346.75780000002</v>
      </c>
      <c r="J23" s="72">
        <v>7.6351059911443304</v>
      </c>
      <c r="K23" s="71">
        <v>299874.22759999998</v>
      </c>
      <c r="L23" s="72">
        <v>9.2782989437734198</v>
      </c>
      <c r="M23" s="72">
        <v>0.36172675147225603</v>
      </c>
      <c r="N23" s="71">
        <v>91035594.217999995</v>
      </c>
      <c r="O23" s="71">
        <v>758091788.12650001</v>
      </c>
      <c r="P23" s="71">
        <v>128035</v>
      </c>
      <c r="Q23" s="71">
        <v>97015</v>
      </c>
      <c r="R23" s="72">
        <v>31.974436942740802</v>
      </c>
      <c r="S23" s="71">
        <v>41.772006370133198</v>
      </c>
      <c r="T23" s="71">
        <v>38.802297439571198</v>
      </c>
      <c r="U23" s="73">
        <v>7.1093279653555204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329065.03710000002</v>
      </c>
      <c r="E24" s="71">
        <v>396911.38760000002</v>
      </c>
      <c r="F24" s="72">
        <v>82.906423796443406</v>
      </c>
      <c r="G24" s="71">
        <v>275503.51880000002</v>
      </c>
      <c r="H24" s="72">
        <v>19.441319128443698</v>
      </c>
      <c r="I24" s="71">
        <v>52478.417300000001</v>
      </c>
      <c r="J24" s="72">
        <v>15.9477341508184</v>
      </c>
      <c r="K24" s="71">
        <v>52974.642899999999</v>
      </c>
      <c r="L24" s="72">
        <v>19.228299925438201</v>
      </c>
      <c r="M24" s="72">
        <v>-9.3672287878700002E-3</v>
      </c>
      <c r="N24" s="71">
        <v>8653930.2676999997</v>
      </c>
      <c r="O24" s="71">
        <v>71587174.819800004</v>
      </c>
      <c r="P24" s="71">
        <v>30705</v>
      </c>
      <c r="Q24" s="71">
        <v>26817</v>
      </c>
      <c r="R24" s="72">
        <v>14.498266025282501</v>
      </c>
      <c r="S24" s="71">
        <v>10.7169854127992</v>
      </c>
      <c r="T24" s="71">
        <v>10.770031144423299</v>
      </c>
      <c r="U24" s="73">
        <v>-0.49496877695423003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345475.28649999999</v>
      </c>
      <c r="E25" s="71">
        <v>399372.84019999998</v>
      </c>
      <c r="F25" s="72">
        <v>86.504451911900503</v>
      </c>
      <c r="G25" s="71">
        <v>272381.99349999998</v>
      </c>
      <c r="H25" s="72">
        <v>26.834847656697299</v>
      </c>
      <c r="I25" s="71">
        <v>28972.6715</v>
      </c>
      <c r="J25" s="72">
        <v>8.3863224468300697</v>
      </c>
      <c r="K25" s="71">
        <v>21023.680199999999</v>
      </c>
      <c r="L25" s="72">
        <v>7.7184544873374703</v>
      </c>
      <c r="M25" s="72">
        <v>0.37809704221052598</v>
      </c>
      <c r="N25" s="71">
        <v>8578870.9338000007</v>
      </c>
      <c r="O25" s="71">
        <v>78441336.037499994</v>
      </c>
      <c r="P25" s="71">
        <v>24998</v>
      </c>
      <c r="Q25" s="71">
        <v>21350</v>
      </c>
      <c r="R25" s="72">
        <v>17.086651053864198</v>
      </c>
      <c r="S25" s="71">
        <v>13.820117069365599</v>
      </c>
      <c r="T25" s="71">
        <v>13.521204969555001</v>
      </c>
      <c r="U25" s="73">
        <v>2.1628767564719298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579770.06389999995</v>
      </c>
      <c r="E26" s="71">
        <v>731762.36809999996</v>
      </c>
      <c r="F26" s="72">
        <v>79.229281140181698</v>
      </c>
      <c r="G26" s="71">
        <v>668337.4031</v>
      </c>
      <c r="H26" s="72">
        <v>-13.2518902562076</v>
      </c>
      <c r="I26" s="71">
        <v>114682.5901</v>
      </c>
      <c r="J26" s="72">
        <v>19.7807022543649</v>
      </c>
      <c r="K26" s="71">
        <v>103874.9081</v>
      </c>
      <c r="L26" s="72">
        <v>15.542285620734299</v>
      </c>
      <c r="M26" s="72">
        <v>0.104045165456084</v>
      </c>
      <c r="N26" s="71">
        <v>17479650.873</v>
      </c>
      <c r="O26" s="71">
        <v>166909760.33450001</v>
      </c>
      <c r="P26" s="71">
        <v>43502</v>
      </c>
      <c r="Q26" s="71">
        <v>35753</v>
      </c>
      <c r="R26" s="72">
        <v>21.673705703017902</v>
      </c>
      <c r="S26" s="71">
        <v>13.3274346903591</v>
      </c>
      <c r="T26" s="71">
        <v>12.9473195703857</v>
      </c>
      <c r="U26" s="73">
        <v>2.8521251749095602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332154.82689999999</v>
      </c>
      <c r="E27" s="71">
        <v>388210.34129999997</v>
      </c>
      <c r="F27" s="72">
        <v>85.560530352621001</v>
      </c>
      <c r="G27" s="71">
        <v>316428.91509999998</v>
      </c>
      <c r="H27" s="72">
        <v>4.9698087151833796</v>
      </c>
      <c r="I27" s="71">
        <v>126190.2608</v>
      </c>
      <c r="J27" s="72">
        <v>37.9913975593049</v>
      </c>
      <c r="K27" s="71">
        <v>106243.1701</v>
      </c>
      <c r="L27" s="72">
        <v>33.575683204053703</v>
      </c>
      <c r="M27" s="72">
        <v>0.187749393031336</v>
      </c>
      <c r="N27" s="71">
        <v>8035468.2894000001</v>
      </c>
      <c r="O27" s="71">
        <v>63855386.851599999</v>
      </c>
      <c r="P27" s="71">
        <v>40647</v>
      </c>
      <c r="Q27" s="71">
        <v>35960</v>
      </c>
      <c r="R27" s="72">
        <v>13.0339265850945</v>
      </c>
      <c r="S27" s="71">
        <v>8.1716935296577908</v>
      </c>
      <c r="T27" s="71">
        <v>8.7419637152391605</v>
      </c>
      <c r="U27" s="73">
        <v>-6.97860466146546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1148808.1222000001</v>
      </c>
      <c r="E28" s="71">
        <v>1338215.9393</v>
      </c>
      <c r="F28" s="72">
        <v>85.846244127156595</v>
      </c>
      <c r="G28" s="71">
        <v>1023549.4594000001</v>
      </c>
      <c r="H28" s="72">
        <v>12.237675634495099</v>
      </c>
      <c r="I28" s="71">
        <v>66532.915299999993</v>
      </c>
      <c r="J28" s="72">
        <v>5.79147326818926</v>
      </c>
      <c r="K28" s="71">
        <v>15212.799300000001</v>
      </c>
      <c r="L28" s="72">
        <v>1.4862788661837301</v>
      </c>
      <c r="M28" s="72">
        <v>3.3734827488324202</v>
      </c>
      <c r="N28" s="71">
        <v>28664056.812399998</v>
      </c>
      <c r="O28" s="71">
        <v>226731004.01050001</v>
      </c>
      <c r="P28" s="71">
        <v>51787</v>
      </c>
      <c r="Q28" s="71">
        <v>44456</v>
      </c>
      <c r="R28" s="72">
        <v>16.490462479755301</v>
      </c>
      <c r="S28" s="71">
        <v>22.183330221870399</v>
      </c>
      <c r="T28" s="71">
        <v>21.278322451412599</v>
      </c>
      <c r="U28" s="73">
        <v>4.0796749694753904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870743.80940000003</v>
      </c>
      <c r="E29" s="71">
        <v>982255.34239999996</v>
      </c>
      <c r="F29" s="72">
        <v>88.647398676647796</v>
      </c>
      <c r="G29" s="71">
        <v>750549.56209999998</v>
      </c>
      <c r="H29" s="72">
        <v>16.014165268940101</v>
      </c>
      <c r="I29" s="71">
        <v>138558.52359999999</v>
      </c>
      <c r="J29" s="72">
        <v>15.9126624966161</v>
      </c>
      <c r="K29" s="71">
        <v>78188.930699999997</v>
      </c>
      <c r="L29" s="72">
        <v>10.4175573004441</v>
      </c>
      <c r="M29" s="72">
        <v>0.77209897052601595</v>
      </c>
      <c r="N29" s="71">
        <v>20374275.552499998</v>
      </c>
      <c r="O29" s="71">
        <v>168215809.2933</v>
      </c>
      <c r="P29" s="71">
        <v>120441</v>
      </c>
      <c r="Q29" s="71">
        <v>106268</v>
      </c>
      <c r="R29" s="72">
        <v>13.337034667068201</v>
      </c>
      <c r="S29" s="71">
        <v>7.2296295231690202</v>
      </c>
      <c r="T29" s="71">
        <v>7.2051813678623899</v>
      </c>
      <c r="U29" s="73">
        <v>0.33816608760222999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1447839.8133</v>
      </c>
      <c r="E30" s="71">
        <v>1672049.5012000001</v>
      </c>
      <c r="F30" s="72">
        <v>86.590726665742295</v>
      </c>
      <c r="G30" s="71">
        <v>1102078.9680000001</v>
      </c>
      <c r="H30" s="72">
        <v>31.373509098669299</v>
      </c>
      <c r="I30" s="71">
        <v>147569.75659999999</v>
      </c>
      <c r="J30" s="72">
        <v>10.192409080369901</v>
      </c>
      <c r="K30" s="71">
        <v>115202.23910000001</v>
      </c>
      <c r="L30" s="72">
        <v>10.453174631311899</v>
      </c>
      <c r="M30" s="72">
        <v>0.28096257288804699</v>
      </c>
      <c r="N30" s="71">
        <v>37344143.104500003</v>
      </c>
      <c r="O30" s="71">
        <v>311218523.56279999</v>
      </c>
      <c r="P30" s="71">
        <v>94699</v>
      </c>
      <c r="Q30" s="71">
        <v>77854</v>
      </c>
      <c r="R30" s="72">
        <v>21.6366532226989</v>
      </c>
      <c r="S30" s="71">
        <v>15.288860635276</v>
      </c>
      <c r="T30" s="71">
        <v>15.3763346880058</v>
      </c>
      <c r="U30" s="73">
        <v>-0.57214239057126004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1434372.9901000001</v>
      </c>
      <c r="E31" s="71">
        <v>1280821.1188000001</v>
      </c>
      <c r="F31" s="72">
        <v>111.98854930217399</v>
      </c>
      <c r="G31" s="71">
        <v>918108.68079999997</v>
      </c>
      <c r="H31" s="72">
        <v>56.231285042436298</v>
      </c>
      <c r="I31" s="71">
        <v>20817.727200000001</v>
      </c>
      <c r="J31" s="72">
        <v>1.4513468493678701</v>
      </c>
      <c r="K31" s="71">
        <v>23671.464599999999</v>
      </c>
      <c r="L31" s="72">
        <v>2.5782856752180701</v>
      </c>
      <c r="M31" s="72">
        <v>-0.12055601325149901</v>
      </c>
      <c r="N31" s="71">
        <v>29690839.593699999</v>
      </c>
      <c r="O31" s="71">
        <v>291709621.38020003</v>
      </c>
      <c r="P31" s="71">
        <v>42774</v>
      </c>
      <c r="Q31" s="71">
        <v>32533</v>
      </c>
      <c r="R31" s="72">
        <v>31.478806135308801</v>
      </c>
      <c r="S31" s="71">
        <v>33.533758594005697</v>
      </c>
      <c r="T31" s="71">
        <v>32.904416306519501</v>
      </c>
      <c r="U31" s="73">
        <v>1.8767424645284401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134840.7524</v>
      </c>
      <c r="E32" s="71">
        <v>165971.34460000001</v>
      </c>
      <c r="F32" s="72">
        <v>81.243393385149503</v>
      </c>
      <c r="G32" s="71">
        <v>121661.58590000001</v>
      </c>
      <c r="H32" s="72">
        <v>10.832644012081699</v>
      </c>
      <c r="I32" s="71">
        <v>34751.900800000003</v>
      </c>
      <c r="J32" s="72">
        <v>25.772550346582001</v>
      </c>
      <c r="K32" s="71">
        <v>33261.691599999998</v>
      </c>
      <c r="L32" s="72">
        <v>27.339518348330198</v>
      </c>
      <c r="M32" s="72">
        <v>4.4802568008898001E-2</v>
      </c>
      <c r="N32" s="71">
        <v>3550927.4613999999</v>
      </c>
      <c r="O32" s="71">
        <v>31973734.0583</v>
      </c>
      <c r="P32" s="71">
        <v>27458</v>
      </c>
      <c r="Q32" s="71">
        <v>24124</v>
      </c>
      <c r="R32" s="72">
        <v>13.8202619797712</v>
      </c>
      <c r="S32" s="71">
        <v>4.9108002185155497</v>
      </c>
      <c r="T32" s="71">
        <v>4.7989340076272597</v>
      </c>
      <c r="U32" s="73">
        <v>2.2779629777345498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12.743399999999999</v>
      </c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199668.05840000001</v>
      </c>
      <c r="E35" s="71">
        <v>228009.03020000001</v>
      </c>
      <c r="F35" s="72">
        <v>87.570241505285793</v>
      </c>
      <c r="G35" s="71">
        <v>173966.7971</v>
      </c>
      <c r="H35" s="72">
        <v>14.7736589558675</v>
      </c>
      <c r="I35" s="71">
        <v>29505.6181</v>
      </c>
      <c r="J35" s="72">
        <v>14.7773351113029</v>
      </c>
      <c r="K35" s="71">
        <v>19120.634600000001</v>
      </c>
      <c r="L35" s="72">
        <v>10.990967770136599</v>
      </c>
      <c r="M35" s="72">
        <v>0.54312964591666801</v>
      </c>
      <c r="N35" s="71">
        <v>5538252.165</v>
      </c>
      <c r="O35" s="71">
        <v>45903524.792800002</v>
      </c>
      <c r="P35" s="71">
        <v>13928</v>
      </c>
      <c r="Q35" s="71">
        <v>11552</v>
      </c>
      <c r="R35" s="72">
        <v>20.567867036011101</v>
      </c>
      <c r="S35" s="71">
        <v>14.335730786904101</v>
      </c>
      <c r="T35" s="71">
        <v>13.9941673476454</v>
      </c>
      <c r="U35" s="73">
        <v>2.3826022149542001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110245.34</v>
      </c>
      <c r="E36" s="74"/>
      <c r="F36" s="74"/>
      <c r="G36" s="74"/>
      <c r="H36" s="74"/>
      <c r="I36" s="71">
        <v>4086.8</v>
      </c>
      <c r="J36" s="72">
        <v>3.7070047586591901</v>
      </c>
      <c r="K36" s="74"/>
      <c r="L36" s="74"/>
      <c r="M36" s="74"/>
      <c r="N36" s="71">
        <v>2296829.69</v>
      </c>
      <c r="O36" s="71">
        <v>15990549.33</v>
      </c>
      <c r="P36" s="71">
        <v>78</v>
      </c>
      <c r="Q36" s="71">
        <v>99</v>
      </c>
      <c r="R36" s="72">
        <v>-21.2121212121212</v>
      </c>
      <c r="S36" s="71">
        <v>1413.4017948717999</v>
      </c>
      <c r="T36" s="71">
        <v>1469.50565656566</v>
      </c>
      <c r="U36" s="73">
        <v>-3.9694205778867699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842952.29</v>
      </c>
      <c r="E37" s="71">
        <v>276368.96120000002</v>
      </c>
      <c r="F37" s="72">
        <v>305.00975447455602</v>
      </c>
      <c r="G37" s="71">
        <v>516048.82</v>
      </c>
      <c r="H37" s="72">
        <v>63.347392209907603</v>
      </c>
      <c r="I37" s="71">
        <v>-147003.79</v>
      </c>
      <c r="J37" s="72">
        <v>-17.4391589825327</v>
      </c>
      <c r="K37" s="71">
        <v>-75534.83</v>
      </c>
      <c r="L37" s="72">
        <v>-14.6371480899811</v>
      </c>
      <c r="M37" s="72">
        <v>0.94617224927890897</v>
      </c>
      <c r="N37" s="71">
        <v>11606446.300000001</v>
      </c>
      <c r="O37" s="71">
        <v>116207659.8</v>
      </c>
      <c r="P37" s="71">
        <v>314</v>
      </c>
      <c r="Q37" s="71">
        <v>1346</v>
      </c>
      <c r="R37" s="72">
        <v>-76.671619613670103</v>
      </c>
      <c r="S37" s="71">
        <v>2684.5614331210199</v>
      </c>
      <c r="T37" s="71">
        <v>3243.9511738484398</v>
      </c>
      <c r="U37" s="73">
        <v>-20.837285890570399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342069.27</v>
      </c>
      <c r="E38" s="71">
        <v>221351.4393</v>
      </c>
      <c r="F38" s="72">
        <v>154.536727243228</v>
      </c>
      <c r="G38" s="71">
        <v>322455.57</v>
      </c>
      <c r="H38" s="72">
        <v>6.0826054268499696</v>
      </c>
      <c r="I38" s="71">
        <v>-20299.18</v>
      </c>
      <c r="J38" s="72">
        <v>-5.9342308065264104</v>
      </c>
      <c r="K38" s="71">
        <v>-12156.73</v>
      </c>
      <c r="L38" s="72">
        <v>-3.7700480720491201</v>
      </c>
      <c r="M38" s="72">
        <v>0.66978949108847496</v>
      </c>
      <c r="N38" s="71">
        <v>8681936.5700000003</v>
      </c>
      <c r="O38" s="71">
        <v>118978679.65000001</v>
      </c>
      <c r="P38" s="71">
        <v>115</v>
      </c>
      <c r="Q38" s="71">
        <v>892</v>
      </c>
      <c r="R38" s="72">
        <v>-87.107623318385706</v>
      </c>
      <c r="S38" s="71">
        <v>2974.51539130435</v>
      </c>
      <c r="T38" s="71">
        <v>3316.8706950672699</v>
      </c>
      <c r="U38" s="73">
        <v>-11.509616146675601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421025.63</v>
      </c>
      <c r="E39" s="71">
        <v>159996.8866</v>
      </c>
      <c r="F39" s="72">
        <v>263.14613924493699</v>
      </c>
      <c r="G39" s="71">
        <v>432373.02</v>
      </c>
      <c r="H39" s="72">
        <v>-2.62444451321223</v>
      </c>
      <c r="I39" s="71">
        <v>-79957.77</v>
      </c>
      <c r="J39" s="72">
        <v>-18.991188256163898</v>
      </c>
      <c r="K39" s="71">
        <v>-61236.83</v>
      </c>
      <c r="L39" s="72">
        <v>-14.162962804663399</v>
      </c>
      <c r="M39" s="72">
        <v>0.30571373469201502</v>
      </c>
      <c r="N39" s="71">
        <v>8916108.9199999999</v>
      </c>
      <c r="O39" s="71">
        <v>80591314.239999995</v>
      </c>
      <c r="P39" s="71">
        <v>225</v>
      </c>
      <c r="Q39" s="71">
        <v>1180</v>
      </c>
      <c r="R39" s="72">
        <v>-80.932203389830505</v>
      </c>
      <c r="S39" s="71">
        <v>1871.2250222222201</v>
      </c>
      <c r="T39" s="71">
        <v>2574.5687542372898</v>
      </c>
      <c r="U39" s="73">
        <v>-37.587341108756199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2.4500000000000002</v>
      </c>
      <c r="E40" s="74"/>
      <c r="F40" s="74"/>
      <c r="G40" s="71">
        <v>2.71</v>
      </c>
      <c r="H40" s="72">
        <v>-9.5940959409594093</v>
      </c>
      <c r="I40" s="71">
        <v>2.2799999999999998</v>
      </c>
      <c r="J40" s="72">
        <v>93.061224489796004</v>
      </c>
      <c r="K40" s="71">
        <v>0</v>
      </c>
      <c r="L40" s="72">
        <v>0</v>
      </c>
      <c r="M40" s="74"/>
      <c r="N40" s="71">
        <v>220.2</v>
      </c>
      <c r="O40" s="71">
        <v>4096.62</v>
      </c>
      <c r="P40" s="71">
        <v>8</v>
      </c>
      <c r="Q40" s="71">
        <v>26</v>
      </c>
      <c r="R40" s="72">
        <v>-69.230769230769198</v>
      </c>
      <c r="S40" s="71">
        <v>0.30625000000000002</v>
      </c>
      <c r="T40" s="71">
        <v>0.339230769230769</v>
      </c>
      <c r="U40" s="73">
        <v>-10.7692307692308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253393.59030000001</v>
      </c>
      <c r="E41" s="71">
        <v>138205.5705</v>
      </c>
      <c r="F41" s="72">
        <v>183.34542477794</v>
      </c>
      <c r="G41" s="71">
        <v>295752.13689999998</v>
      </c>
      <c r="H41" s="72">
        <v>-14.3223129489415</v>
      </c>
      <c r="I41" s="71">
        <v>17515.867399999999</v>
      </c>
      <c r="J41" s="72">
        <v>6.9125139981885297</v>
      </c>
      <c r="K41" s="71">
        <v>17474.886999999999</v>
      </c>
      <c r="L41" s="72">
        <v>5.9086257780475897</v>
      </c>
      <c r="M41" s="72">
        <v>2.3451024318490001E-3</v>
      </c>
      <c r="N41" s="71">
        <v>4423130.6162999999</v>
      </c>
      <c r="O41" s="71">
        <v>49268926.296599999</v>
      </c>
      <c r="P41" s="71">
        <v>348</v>
      </c>
      <c r="Q41" s="71">
        <v>348</v>
      </c>
      <c r="R41" s="72">
        <v>0</v>
      </c>
      <c r="S41" s="71">
        <v>728.14250086206903</v>
      </c>
      <c r="T41" s="71">
        <v>1011.03251724138</v>
      </c>
      <c r="U41" s="73">
        <v>-38.8509139412119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595765.16130000004</v>
      </c>
      <c r="E42" s="71">
        <v>430939.2573</v>
      </c>
      <c r="F42" s="72">
        <v>138.24805960652</v>
      </c>
      <c r="G42" s="71">
        <v>461137.1152</v>
      </c>
      <c r="H42" s="72">
        <v>29.194797309171399</v>
      </c>
      <c r="I42" s="71">
        <v>-17709.709500000001</v>
      </c>
      <c r="J42" s="72">
        <v>-2.9725990457978799</v>
      </c>
      <c r="K42" s="71">
        <v>20558.0507</v>
      </c>
      <c r="L42" s="72">
        <v>4.4581210278603898</v>
      </c>
      <c r="M42" s="72">
        <v>-1.86144886781508</v>
      </c>
      <c r="N42" s="71">
        <v>10599058.6767</v>
      </c>
      <c r="O42" s="71">
        <v>124835607.3929</v>
      </c>
      <c r="P42" s="71">
        <v>2827</v>
      </c>
      <c r="Q42" s="71">
        <v>3263</v>
      </c>
      <c r="R42" s="72">
        <v>-13.361936867913</v>
      </c>
      <c r="S42" s="71">
        <v>210.74112532720201</v>
      </c>
      <c r="T42" s="71">
        <v>262.39716962917601</v>
      </c>
      <c r="U42" s="73">
        <v>-24.511610736523899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305024.34999999998</v>
      </c>
      <c r="E43" s="71">
        <v>118919.3517</v>
      </c>
      <c r="F43" s="72">
        <v>256.49681539594201</v>
      </c>
      <c r="G43" s="71">
        <v>306561.59000000003</v>
      </c>
      <c r="H43" s="72">
        <v>-0.50144572906212204</v>
      </c>
      <c r="I43" s="71">
        <v>-35918.39</v>
      </c>
      <c r="J43" s="72">
        <v>-11.7755811954029</v>
      </c>
      <c r="K43" s="71">
        <v>-41077.800000000003</v>
      </c>
      <c r="L43" s="72">
        <v>-13.399526013679701</v>
      </c>
      <c r="M43" s="72">
        <v>-0.12560093286398</v>
      </c>
      <c r="N43" s="71">
        <v>4946751.51</v>
      </c>
      <c r="O43" s="71">
        <v>51878595.340000004</v>
      </c>
      <c r="P43" s="71">
        <v>222</v>
      </c>
      <c r="Q43" s="71">
        <v>1204</v>
      </c>
      <c r="R43" s="72">
        <v>-81.561461794019905</v>
      </c>
      <c r="S43" s="71">
        <v>1373.9835585585599</v>
      </c>
      <c r="T43" s="71">
        <v>1675.72355481728</v>
      </c>
      <c r="U43" s="73">
        <v>-21.960961205043201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144864.15</v>
      </c>
      <c r="E44" s="71">
        <v>24198.5226</v>
      </c>
      <c r="F44" s="72">
        <v>598.64873734068397</v>
      </c>
      <c r="G44" s="71">
        <v>90175.37</v>
      </c>
      <c r="H44" s="72">
        <v>60.647136795779097</v>
      </c>
      <c r="I44" s="71">
        <v>20271.41</v>
      </c>
      <c r="J44" s="72">
        <v>13.9933931203821</v>
      </c>
      <c r="K44" s="71">
        <v>11613.17</v>
      </c>
      <c r="L44" s="72">
        <v>12.8784278900103</v>
      </c>
      <c r="M44" s="72">
        <v>0.74555353964507498</v>
      </c>
      <c r="N44" s="71">
        <v>2314894.9500000002</v>
      </c>
      <c r="O44" s="71">
        <v>20632716.039999999</v>
      </c>
      <c r="P44" s="71">
        <v>139</v>
      </c>
      <c r="Q44" s="71">
        <v>440</v>
      </c>
      <c r="R44" s="72">
        <v>-68.409090909090907</v>
      </c>
      <c r="S44" s="71">
        <v>1042.1881294964001</v>
      </c>
      <c r="T44" s="71">
        <v>1500.9289090909101</v>
      </c>
      <c r="U44" s="73">
        <v>-44.017079700972502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15923.0692</v>
      </c>
      <c r="E45" s="77"/>
      <c r="F45" s="77"/>
      <c r="G45" s="76">
        <v>57119.054400000001</v>
      </c>
      <c r="H45" s="78">
        <v>-72.123016798401295</v>
      </c>
      <c r="I45" s="76">
        <v>1359.3130000000001</v>
      </c>
      <c r="J45" s="78">
        <v>8.5367524497098906</v>
      </c>
      <c r="K45" s="76">
        <v>9582.7495999999992</v>
      </c>
      <c r="L45" s="78">
        <v>16.776800142545799</v>
      </c>
      <c r="M45" s="78">
        <v>-0.85815000320993495</v>
      </c>
      <c r="N45" s="76">
        <v>789570.13780000003</v>
      </c>
      <c r="O45" s="76">
        <v>6654036.6578000002</v>
      </c>
      <c r="P45" s="76">
        <v>26</v>
      </c>
      <c r="Q45" s="76">
        <v>18</v>
      </c>
      <c r="R45" s="78">
        <v>44.4444444444444</v>
      </c>
      <c r="S45" s="76">
        <v>612.42573846153903</v>
      </c>
      <c r="T45" s="76">
        <v>1585.4795777777799</v>
      </c>
      <c r="U45" s="79">
        <v>-158.88519671962601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117003</v>
      </c>
      <c r="D2" s="32">
        <v>997388.01976068399</v>
      </c>
      <c r="E2" s="32">
        <v>833066.35801111104</v>
      </c>
      <c r="F2" s="32">
        <v>164321.66174957299</v>
      </c>
      <c r="G2" s="32">
        <v>833066.35801111104</v>
      </c>
      <c r="H2" s="32">
        <v>0.16475199069365201</v>
      </c>
    </row>
    <row r="3" spans="1:8" ht="14.25" x14ac:dyDescent="0.2">
      <c r="A3" s="32">
        <v>2</v>
      </c>
      <c r="B3" s="33">
        <v>13</v>
      </c>
      <c r="C3" s="32">
        <v>49246</v>
      </c>
      <c r="D3" s="32">
        <v>274721.38709418301</v>
      </c>
      <c r="E3" s="32">
        <v>229886.56267794399</v>
      </c>
      <c r="F3" s="32">
        <v>44834.824416239302</v>
      </c>
      <c r="G3" s="32">
        <v>229886.56267794399</v>
      </c>
      <c r="H3" s="32">
        <v>0.163201070329732</v>
      </c>
    </row>
    <row r="4" spans="1:8" ht="14.25" x14ac:dyDescent="0.2">
      <c r="A4" s="32">
        <v>3</v>
      </c>
      <c r="B4" s="33">
        <v>14</v>
      </c>
      <c r="C4" s="32">
        <v>147778</v>
      </c>
      <c r="D4" s="32">
        <v>269242.70474871801</v>
      </c>
      <c r="E4" s="32">
        <v>233285.68450683801</v>
      </c>
      <c r="F4" s="32">
        <v>35957.020241880302</v>
      </c>
      <c r="G4" s="32">
        <v>233285.68450683801</v>
      </c>
      <c r="H4" s="32">
        <v>0.133548726140746</v>
      </c>
    </row>
    <row r="5" spans="1:8" ht="14.25" x14ac:dyDescent="0.2">
      <c r="A5" s="32">
        <v>4</v>
      </c>
      <c r="B5" s="33">
        <v>15</v>
      </c>
      <c r="C5" s="32">
        <v>5349</v>
      </c>
      <c r="D5" s="32">
        <v>69535.881111965806</v>
      </c>
      <c r="E5" s="32">
        <v>62557.354035897399</v>
      </c>
      <c r="F5" s="32">
        <v>6978.5270760683798</v>
      </c>
      <c r="G5" s="32">
        <v>62557.354035897399</v>
      </c>
      <c r="H5" s="32">
        <v>0.10035864886549201</v>
      </c>
    </row>
    <row r="6" spans="1:8" ht="14.25" x14ac:dyDescent="0.2">
      <c r="A6" s="32">
        <v>5</v>
      </c>
      <c r="B6" s="33">
        <v>16</v>
      </c>
      <c r="C6" s="32">
        <v>3084</v>
      </c>
      <c r="D6" s="32">
        <v>194820.08784359001</v>
      </c>
      <c r="E6" s="32">
        <v>153642.803499145</v>
      </c>
      <c r="F6" s="32">
        <v>41177.284344444401</v>
      </c>
      <c r="G6" s="32">
        <v>153642.803499145</v>
      </c>
      <c r="H6" s="32">
        <v>0.211360567589434</v>
      </c>
    </row>
    <row r="7" spans="1:8" ht="14.25" x14ac:dyDescent="0.2">
      <c r="A7" s="32">
        <v>6</v>
      </c>
      <c r="B7" s="33">
        <v>17</v>
      </c>
      <c r="C7" s="32">
        <v>37894.436000000002</v>
      </c>
      <c r="D7" s="32">
        <v>395174.91756153799</v>
      </c>
      <c r="E7" s="32">
        <v>338528.48495726503</v>
      </c>
      <c r="F7" s="32">
        <v>56646.432604273497</v>
      </c>
      <c r="G7" s="32">
        <v>338528.48495726503</v>
      </c>
      <c r="H7" s="32">
        <v>0.14334521268155201</v>
      </c>
    </row>
    <row r="8" spans="1:8" ht="14.25" x14ac:dyDescent="0.2">
      <c r="A8" s="32">
        <v>7</v>
      </c>
      <c r="B8" s="33">
        <v>18</v>
      </c>
      <c r="C8" s="32">
        <v>85705</v>
      </c>
      <c r="D8" s="32">
        <v>171116.181859829</v>
      </c>
      <c r="E8" s="32">
        <v>144676.988015385</v>
      </c>
      <c r="F8" s="32">
        <v>26439.193844444399</v>
      </c>
      <c r="G8" s="32">
        <v>144676.988015385</v>
      </c>
      <c r="H8" s="32">
        <v>0.15451019042782399</v>
      </c>
    </row>
    <row r="9" spans="1:8" ht="14.25" x14ac:dyDescent="0.2">
      <c r="A9" s="32">
        <v>8</v>
      </c>
      <c r="B9" s="33">
        <v>19</v>
      </c>
      <c r="C9" s="32">
        <v>23217</v>
      </c>
      <c r="D9" s="32">
        <v>139791.025189743</v>
      </c>
      <c r="E9" s="32">
        <v>135928.85705811999</v>
      </c>
      <c r="F9" s="32">
        <v>3862.1681316239301</v>
      </c>
      <c r="G9" s="32">
        <v>135928.85705811999</v>
      </c>
      <c r="H9" s="32">
        <v>2.7628155143591401E-2</v>
      </c>
    </row>
    <row r="10" spans="1:8" ht="14.25" x14ac:dyDescent="0.2">
      <c r="A10" s="32">
        <v>9</v>
      </c>
      <c r="B10" s="33">
        <v>21</v>
      </c>
      <c r="C10" s="32">
        <v>320878</v>
      </c>
      <c r="D10" s="32">
        <v>1249719.5232247901</v>
      </c>
      <c r="E10" s="32">
        <v>1212038.5230735</v>
      </c>
      <c r="F10" s="32">
        <v>37681.000151282104</v>
      </c>
      <c r="G10" s="32">
        <v>1212038.5230735</v>
      </c>
      <c r="H10" s="35">
        <v>3.0151565572129099E-2</v>
      </c>
    </row>
    <row r="11" spans="1:8" ht="14.25" x14ac:dyDescent="0.2">
      <c r="A11" s="32">
        <v>10</v>
      </c>
      <c r="B11" s="33">
        <v>22</v>
      </c>
      <c r="C11" s="32">
        <v>71475.766000000003</v>
      </c>
      <c r="D11" s="32">
        <v>1002323.0411641001</v>
      </c>
      <c r="E11" s="32">
        <v>918130.53485812002</v>
      </c>
      <c r="F11" s="32">
        <v>84192.506305982897</v>
      </c>
      <c r="G11" s="32">
        <v>918130.53485812002</v>
      </c>
      <c r="H11" s="32">
        <v>8.3997376941670795E-2</v>
      </c>
    </row>
    <row r="12" spans="1:8" ht="14.25" x14ac:dyDescent="0.2">
      <c r="A12" s="32">
        <v>11</v>
      </c>
      <c r="B12" s="33">
        <v>23</v>
      </c>
      <c r="C12" s="32">
        <v>277538.13299999997</v>
      </c>
      <c r="D12" s="32">
        <v>2150441.7544051302</v>
      </c>
      <c r="E12" s="32">
        <v>1838958.81082393</v>
      </c>
      <c r="F12" s="32">
        <v>311482.94358119601</v>
      </c>
      <c r="G12" s="32">
        <v>1838958.81082393</v>
      </c>
      <c r="H12" s="32">
        <v>0.14484602660970999</v>
      </c>
    </row>
    <row r="13" spans="1:8" ht="14.25" x14ac:dyDescent="0.2">
      <c r="A13" s="32">
        <v>12</v>
      </c>
      <c r="B13" s="33">
        <v>24</v>
      </c>
      <c r="C13" s="32">
        <v>22645</v>
      </c>
      <c r="D13" s="32">
        <v>612705.45309914497</v>
      </c>
      <c r="E13" s="32">
        <v>549113.88598376105</v>
      </c>
      <c r="F13" s="32">
        <v>63591.567115384598</v>
      </c>
      <c r="G13" s="32">
        <v>549113.88598376105</v>
      </c>
      <c r="H13" s="32">
        <v>0.10378815268206</v>
      </c>
    </row>
    <row r="14" spans="1:8" ht="14.25" x14ac:dyDescent="0.2">
      <c r="A14" s="32">
        <v>13</v>
      </c>
      <c r="B14" s="33">
        <v>25</v>
      </c>
      <c r="C14" s="32">
        <v>110534</v>
      </c>
      <c r="D14" s="32">
        <v>1280401.1883</v>
      </c>
      <c r="E14" s="32">
        <v>1179171.0257999999</v>
      </c>
      <c r="F14" s="32">
        <v>101230.16250000001</v>
      </c>
      <c r="G14" s="32">
        <v>1179171.0257999999</v>
      </c>
      <c r="H14" s="32">
        <v>7.9061284404464E-2</v>
      </c>
    </row>
    <row r="15" spans="1:8" ht="14.25" x14ac:dyDescent="0.2">
      <c r="A15" s="32">
        <v>14</v>
      </c>
      <c r="B15" s="33">
        <v>26</v>
      </c>
      <c r="C15" s="32">
        <v>96275</v>
      </c>
      <c r="D15" s="32">
        <v>493850.89348146098</v>
      </c>
      <c r="E15" s="32">
        <v>434648.314811096</v>
      </c>
      <c r="F15" s="32">
        <v>59202.578670365299</v>
      </c>
      <c r="G15" s="32">
        <v>434648.314811096</v>
      </c>
      <c r="H15" s="32">
        <v>0.119879460484539</v>
      </c>
    </row>
    <row r="16" spans="1:8" ht="14.25" x14ac:dyDescent="0.2">
      <c r="A16" s="32">
        <v>15</v>
      </c>
      <c r="B16" s="33">
        <v>27</v>
      </c>
      <c r="C16" s="32">
        <v>231997.55100000001</v>
      </c>
      <c r="D16" s="32">
        <v>1656952.6675666701</v>
      </c>
      <c r="E16" s="32">
        <v>1463222.6780000001</v>
      </c>
      <c r="F16" s="32">
        <v>193729.98956666701</v>
      </c>
      <c r="G16" s="32">
        <v>1463222.6780000001</v>
      </c>
      <c r="H16" s="32">
        <v>0.11691944698165101</v>
      </c>
    </row>
    <row r="17" spans="1:8" ht="14.25" x14ac:dyDescent="0.2">
      <c r="A17" s="32">
        <v>16</v>
      </c>
      <c r="B17" s="33">
        <v>29</v>
      </c>
      <c r="C17" s="32">
        <v>415829</v>
      </c>
      <c r="D17" s="32">
        <v>5348282.0690504303</v>
      </c>
      <c r="E17" s="32">
        <v>4939932.1395205101</v>
      </c>
      <c r="F17" s="32">
        <v>408349.92952991498</v>
      </c>
      <c r="G17" s="32">
        <v>4939932.1395205101</v>
      </c>
      <c r="H17" s="32">
        <v>7.6351606788460896E-2</v>
      </c>
    </row>
    <row r="18" spans="1:8" ht="14.25" x14ac:dyDescent="0.2">
      <c r="A18" s="32">
        <v>17</v>
      </c>
      <c r="B18" s="33">
        <v>31</v>
      </c>
      <c r="C18" s="32">
        <v>34767.864000000001</v>
      </c>
      <c r="D18" s="32">
        <v>329065.04512547498</v>
      </c>
      <c r="E18" s="32">
        <v>276586.62779403798</v>
      </c>
      <c r="F18" s="32">
        <v>52478.417331436198</v>
      </c>
      <c r="G18" s="32">
        <v>276586.62779403798</v>
      </c>
      <c r="H18" s="32">
        <v>0.159477337714268</v>
      </c>
    </row>
    <row r="19" spans="1:8" ht="14.25" x14ac:dyDescent="0.2">
      <c r="A19" s="32">
        <v>18</v>
      </c>
      <c r="B19" s="33">
        <v>32</v>
      </c>
      <c r="C19" s="32">
        <v>22884.505000000001</v>
      </c>
      <c r="D19" s="32">
        <v>345475.30110629299</v>
      </c>
      <c r="E19" s="32">
        <v>316502.60782709799</v>
      </c>
      <c r="F19" s="32">
        <v>28972.693279195501</v>
      </c>
      <c r="G19" s="32">
        <v>316502.60782709799</v>
      </c>
      <c r="H19" s="32">
        <v>8.3863283963913196E-2</v>
      </c>
    </row>
    <row r="20" spans="1:8" ht="14.25" x14ac:dyDescent="0.2">
      <c r="A20" s="32">
        <v>19</v>
      </c>
      <c r="B20" s="33">
        <v>33</v>
      </c>
      <c r="C20" s="32">
        <v>48430.031000000003</v>
      </c>
      <c r="D20" s="32">
        <v>579769.96903490601</v>
      </c>
      <c r="E20" s="32">
        <v>465087.43521883403</v>
      </c>
      <c r="F20" s="32">
        <v>114682.533816073</v>
      </c>
      <c r="G20" s="32">
        <v>465087.43521883403</v>
      </c>
      <c r="H20" s="32">
        <v>0.19780695783014601</v>
      </c>
    </row>
    <row r="21" spans="1:8" ht="14.25" x14ac:dyDescent="0.2">
      <c r="A21" s="32">
        <v>20</v>
      </c>
      <c r="B21" s="33">
        <v>34</v>
      </c>
      <c r="C21" s="32">
        <v>61127.027999999998</v>
      </c>
      <c r="D21" s="32">
        <v>332154.72692282702</v>
      </c>
      <c r="E21" s="32">
        <v>205964.579188392</v>
      </c>
      <c r="F21" s="32">
        <v>126190.147734436</v>
      </c>
      <c r="G21" s="32">
        <v>205964.579188392</v>
      </c>
      <c r="H21" s="32">
        <v>0.37991374954526702</v>
      </c>
    </row>
    <row r="22" spans="1:8" ht="14.25" x14ac:dyDescent="0.2">
      <c r="A22" s="32">
        <v>21</v>
      </c>
      <c r="B22" s="33">
        <v>35</v>
      </c>
      <c r="C22" s="32">
        <v>38108.381000000001</v>
      </c>
      <c r="D22" s="32">
        <v>1148808.1215159299</v>
      </c>
      <c r="E22" s="32">
        <v>1082275.20582478</v>
      </c>
      <c r="F22" s="32">
        <v>66532.915691150396</v>
      </c>
      <c r="G22" s="32">
        <v>1082275.20582478</v>
      </c>
      <c r="H22" s="32">
        <v>5.7914733056862303E-2</v>
      </c>
    </row>
    <row r="23" spans="1:8" ht="14.25" x14ac:dyDescent="0.2">
      <c r="A23" s="32">
        <v>22</v>
      </c>
      <c r="B23" s="33">
        <v>36</v>
      </c>
      <c r="C23" s="32">
        <v>190041.32</v>
      </c>
      <c r="D23" s="32">
        <v>870743.80838584097</v>
      </c>
      <c r="E23" s="32">
        <v>732185.32673048496</v>
      </c>
      <c r="F23" s="32">
        <v>138558.48165535499</v>
      </c>
      <c r="G23" s="32">
        <v>732185.32673048496</v>
      </c>
      <c r="H23" s="32">
        <v>0.15912657698044499</v>
      </c>
    </row>
    <row r="24" spans="1:8" ht="14.25" x14ac:dyDescent="0.2">
      <c r="A24" s="32">
        <v>23</v>
      </c>
      <c r="B24" s="33">
        <v>37</v>
      </c>
      <c r="C24" s="32">
        <v>179248.47899999999</v>
      </c>
      <c r="D24" s="32">
        <v>1447839.89932212</v>
      </c>
      <c r="E24" s="32">
        <v>1300270.0479518101</v>
      </c>
      <c r="F24" s="32">
        <v>147569.85137031801</v>
      </c>
      <c r="G24" s="32">
        <v>1300270.0479518101</v>
      </c>
      <c r="H24" s="32">
        <v>0.10192415020432199</v>
      </c>
    </row>
    <row r="25" spans="1:8" ht="14.25" x14ac:dyDescent="0.2">
      <c r="A25" s="32">
        <v>24</v>
      </c>
      <c r="B25" s="33">
        <v>38</v>
      </c>
      <c r="C25" s="32">
        <v>304021.77</v>
      </c>
      <c r="D25" s="32">
        <v>1434372.7698132701</v>
      </c>
      <c r="E25" s="32">
        <v>1413555.1978964601</v>
      </c>
      <c r="F25" s="32">
        <v>20817.571916814199</v>
      </c>
      <c r="G25" s="32">
        <v>1413555.1978964601</v>
      </c>
      <c r="H25" s="32">
        <v>1.4513362464015699E-2</v>
      </c>
    </row>
    <row r="26" spans="1:8" ht="14.25" x14ac:dyDescent="0.2">
      <c r="A26" s="32">
        <v>25</v>
      </c>
      <c r="B26" s="33">
        <v>39</v>
      </c>
      <c r="C26" s="32">
        <v>78926.606</v>
      </c>
      <c r="D26" s="32">
        <v>134840.703252295</v>
      </c>
      <c r="E26" s="32">
        <v>100088.857417234</v>
      </c>
      <c r="F26" s="32">
        <v>34751.845835061496</v>
      </c>
      <c r="G26" s="32">
        <v>100088.857417234</v>
      </c>
      <c r="H26" s="32">
        <v>0.25772518977477099</v>
      </c>
    </row>
    <row r="27" spans="1:8" ht="14.25" x14ac:dyDescent="0.2">
      <c r="A27" s="32">
        <v>26</v>
      </c>
      <c r="B27" s="33">
        <v>42</v>
      </c>
      <c r="C27" s="32">
        <v>10594.915000000001</v>
      </c>
      <c r="D27" s="32">
        <v>199668.05600000001</v>
      </c>
      <c r="E27" s="32">
        <v>170162.4296</v>
      </c>
      <c r="F27" s="32">
        <v>29505.626400000001</v>
      </c>
      <c r="G27" s="32">
        <v>170162.4296</v>
      </c>
      <c r="H27" s="32">
        <v>0.14777339445825</v>
      </c>
    </row>
    <row r="28" spans="1:8" ht="14.25" x14ac:dyDescent="0.2">
      <c r="A28" s="32">
        <v>27</v>
      </c>
      <c r="B28" s="33">
        <v>75</v>
      </c>
      <c r="C28" s="32">
        <v>352</v>
      </c>
      <c r="D28" s="32">
        <v>253393.58974359001</v>
      </c>
      <c r="E28" s="32">
        <v>235877.724358974</v>
      </c>
      <c r="F28" s="32">
        <v>17515.865384615401</v>
      </c>
      <c r="G28" s="32">
        <v>235877.724358974</v>
      </c>
      <c r="H28" s="32">
        <v>6.91251321800989E-2</v>
      </c>
    </row>
    <row r="29" spans="1:8" ht="14.25" x14ac:dyDescent="0.2">
      <c r="A29" s="32">
        <v>28</v>
      </c>
      <c r="B29" s="33">
        <v>76</v>
      </c>
      <c r="C29" s="32">
        <v>3044</v>
      </c>
      <c r="D29" s="32">
        <v>595765.14979743597</v>
      </c>
      <c r="E29" s="32">
        <v>613474.87067521398</v>
      </c>
      <c r="F29" s="32">
        <v>-17709.7208777778</v>
      </c>
      <c r="G29" s="32">
        <v>613474.87067521398</v>
      </c>
      <c r="H29" s="32">
        <v>-2.97260101296613E-2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15923.069359352499</v>
      </c>
      <c r="E30" s="32">
        <v>14563.7561909084</v>
      </c>
      <c r="F30" s="32">
        <v>1359.31316844414</v>
      </c>
      <c r="G30" s="32">
        <v>14563.7561909084</v>
      </c>
      <c r="H30" s="32">
        <v>8.5367534221392899E-2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78</v>
      </c>
      <c r="D32" s="37">
        <v>110245.34</v>
      </c>
      <c r="E32" s="37">
        <v>106158.54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292</v>
      </c>
      <c r="D33" s="37">
        <v>842952.29</v>
      </c>
      <c r="E33" s="37">
        <v>989956.08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111</v>
      </c>
      <c r="D34" s="37">
        <v>342069.27</v>
      </c>
      <c r="E34" s="37">
        <v>362368.45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204</v>
      </c>
      <c r="D35" s="37">
        <v>421025.63</v>
      </c>
      <c r="E35" s="37">
        <v>500983.4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26</v>
      </c>
      <c r="D36" s="37">
        <v>2.4500000000000002</v>
      </c>
      <c r="E36" s="37">
        <v>0.17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210</v>
      </c>
      <c r="D37" s="37">
        <v>305024.34999999998</v>
      </c>
      <c r="E37" s="37">
        <v>340942.74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127</v>
      </c>
      <c r="D38" s="37">
        <v>144864.15</v>
      </c>
      <c r="E38" s="37">
        <v>124592.74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2015-08-30T01:52:30Z</dcterms:modified>
</cp:coreProperties>
</file>