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<sst xmlns="http://schemas.openxmlformats.org/spreadsheetml/2006/main" count="117" uniqueCount="75">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</sst>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20372624.0876</v>
      </c>
      <c r="F3" s="25">
        <f>RA!I7</f>
        <v>2071376.2879999999</v>
      </c>
      <c r="G3" s="16">
        <f>SUM(G4:G40)</f>
        <v>18301247.799599998</v>
      </c>
      <c r="H3" s="27">
        <f>RA!J7</f>
        <v>10.167449608324</v>
      </c>
      <c r="I3" s="20">
        <f>SUM(I4:I40)</f>
        <v>20372631.298960049</v>
      </c>
      <c r="J3" s="21">
        <f>SUM(J4:J40)</f>
        <v>18301247.840994611</v>
      </c>
      <c r="K3" s="22">
        <f>E3-I3</f>
        <v>-7.2113600485026836</v>
      </c>
      <c r="L3" s="22">
        <f>G3-J3</f>
        <v>-4.1394613683223724E-2</v>
      </c>
    </row>
    <row r="4" spans="1:13" x14ac:dyDescent="0.15">
      <c r="A4" s="44">
        <f>RA!A8</f>
        <v>42247</v>
      </c>
      <c r="B4" s="12">
        <v>12</v>
      </c>
      <c r="C4" s="42" t="s">
        <v>6</v>
      </c>
      <c r="D4" s="42"/>
      <c r="E4" s="15">
        <f>VLOOKUP(C4,RA!B8:D36,3,0)</f>
        <v>842758.67339999997</v>
      </c>
      <c r="F4" s="25">
        <f>VLOOKUP(C4,RA!B8:I39,8,0)</f>
        <v>194473.88709999999</v>
      </c>
      <c r="G4" s="16">
        <f t="shared" ref="G4:G40" si="0">E4-F4</f>
        <v>648284.78630000004</v>
      </c>
      <c r="H4" s="27">
        <f>RA!J8</f>
        <v>23.0758689572924</v>
      </c>
      <c r="I4" s="20">
        <f>VLOOKUP(B4,RMS!B:D,3,FALSE)</f>
        <v>842760.08405897405</v>
      </c>
      <c r="J4" s="21">
        <f>VLOOKUP(B4,RMS!B:E,4,FALSE)</f>
        <v>648284.80210427404</v>
      </c>
      <c r="K4" s="22">
        <f t="shared" ref="K4:K40" si="1">E4-I4</f>
        <v>-1.4106589740840718</v>
      </c>
      <c r="L4" s="22">
        <f t="shared" ref="L4:L40" si="2">G4-J4</f>
        <v>-1.5804274007678032E-2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238098.53270000001</v>
      </c>
      <c r="F5" s="25">
        <f>VLOOKUP(C5,RA!B9:I40,8,0)</f>
        <v>41656.159899999999</v>
      </c>
      <c r="G5" s="16">
        <f t="shared" si="0"/>
        <v>196442.37280000001</v>
      </c>
      <c r="H5" s="27">
        <f>RA!J9</f>
        <v>17.4953450689619</v>
      </c>
      <c r="I5" s="20">
        <f>VLOOKUP(B5,RMS!B:D,3,FALSE)</f>
        <v>238098.83386049501</v>
      </c>
      <c r="J5" s="21">
        <f>VLOOKUP(B5,RMS!B:E,4,FALSE)</f>
        <v>196442.41687025901</v>
      </c>
      <c r="K5" s="22">
        <f t="shared" si="1"/>
        <v>-0.30116049500065856</v>
      </c>
      <c r="L5" s="22">
        <f t="shared" si="2"/>
        <v>-4.4070258998544887E-2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170598.27859999999</v>
      </c>
      <c r="F6" s="25">
        <f>VLOOKUP(C6,RA!B10:I41,8,0)</f>
        <v>39749.132299999997</v>
      </c>
      <c r="G6" s="16">
        <f t="shared" si="0"/>
        <v>130849.14629999999</v>
      </c>
      <c r="H6" s="27">
        <f>RA!J10</f>
        <v>23.299843718352701</v>
      </c>
      <c r="I6" s="20">
        <f>VLOOKUP(B6,RMS!B:D,3,FALSE)</f>
        <v>170600.63344786299</v>
      </c>
      <c r="J6" s="21">
        <f>VLOOKUP(B6,RMS!B:E,4,FALSE)</f>
        <v>130849.14621453</v>
      </c>
      <c r="K6" s="22">
        <f>E6-I6</f>
        <v>-2.3548478629963938</v>
      </c>
      <c r="L6" s="22">
        <f t="shared" si="2"/>
        <v>8.5469990153796971E-5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58308.0046</v>
      </c>
      <c r="F7" s="25">
        <f>VLOOKUP(C7,RA!B11:I42,8,0)</f>
        <v>12019.802799999999</v>
      </c>
      <c r="G7" s="16">
        <f t="shared" si="0"/>
        <v>46288.201800000003</v>
      </c>
      <c r="H7" s="27">
        <f>RA!J11</f>
        <v>20.6143271107583</v>
      </c>
      <c r="I7" s="20">
        <f>VLOOKUP(B7,RMS!B:D,3,FALSE)</f>
        <v>58308.045647863197</v>
      </c>
      <c r="J7" s="21">
        <f>VLOOKUP(B7,RMS!B:E,4,FALSE)</f>
        <v>46288.201768376101</v>
      </c>
      <c r="K7" s="22">
        <f t="shared" si="1"/>
        <v>-4.1047863196581602E-2</v>
      </c>
      <c r="L7" s="22">
        <f t="shared" si="2"/>
        <v>3.1623902032151818E-5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193512.75599999999</v>
      </c>
      <c r="F8" s="25">
        <f>VLOOKUP(C8,RA!B12:I43,8,0)</f>
        <v>44489.8105</v>
      </c>
      <c r="G8" s="16">
        <f t="shared" si="0"/>
        <v>149022.9455</v>
      </c>
      <c r="H8" s="27">
        <f>RA!J12</f>
        <v>22.990634529539701</v>
      </c>
      <c r="I8" s="20">
        <f>VLOOKUP(B8,RMS!B:D,3,FALSE)</f>
        <v>193512.73841709399</v>
      </c>
      <c r="J8" s="21">
        <f>VLOOKUP(B8,RMS!B:E,4,FALSE)</f>
        <v>149022.94451880301</v>
      </c>
      <c r="K8" s="22">
        <f t="shared" si="1"/>
        <v>1.7582906002644449E-2</v>
      </c>
      <c r="L8" s="22">
        <f t="shared" si="2"/>
        <v>9.8119699396193027E-4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394409.24400000001</v>
      </c>
      <c r="F9" s="25">
        <f>VLOOKUP(C9,RA!B13:I44,8,0)</f>
        <v>101892.7941</v>
      </c>
      <c r="G9" s="16">
        <f t="shared" si="0"/>
        <v>292516.44990000001</v>
      </c>
      <c r="H9" s="27">
        <f>RA!J13</f>
        <v>25.834281434843898</v>
      </c>
      <c r="I9" s="20">
        <f>VLOOKUP(B9,RMS!B:D,3,FALSE)</f>
        <v>394409.741686325</v>
      </c>
      <c r="J9" s="21">
        <f>VLOOKUP(B9,RMS!B:E,4,FALSE)</f>
        <v>292516.44567948702</v>
      </c>
      <c r="K9" s="22">
        <f t="shared" si="1"/>
        <v>-0.49768632499035448</v>
      </c>
      <c r="L9" s="22">
        <f t="shared" si="2"/>
        <v>4.2205129866488278E-3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129608.7726</v>
      </c>
      <c r="F10" s="25">
        <f>VLOOKUP(C10,RA!B14:I45,8,0)</f>
        <v>23993.9519</v>
      </c>
      <c r="G10" s="16">
        <f t="shared" si="0"/>
        <v>105614.8207</v>
      </c>
      <c r="H10" s="27">
        <f>RA!J14</f>
        <v>18.5125986603163</v>
      </c>
      <c r="I10" s="20">
        <f>VLOOKUP(B10,RMS!B:D,3,FALSE)</f>
        <v>129608.799064957</v>
      </c>
      <c r="J10" s="21">
        <f>VLOOKUP(B10,RMS!B:E,4,FALSE)</f>
        <v>105614.817441026</v>
      </c>
      <c r="K10" s="22">
        <f t="shared" si="1"/>
        <v>-2.6464957001735456E-2</v>
      </c>
      <c r="L10" s="22">
        <f t="shared" si="2"/>
        <v>3.2589740003459156E-3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133794.95989999999</v>
      </c>
      <c r="F11" s="25">
        <f>VLOOKUP(C11,RA!B15:I46,8,0)</f>
        <v>6254.9453000000003</v>
      </c>
      <c r="G11" s="16">
        <f t="shared" si="0"/>
        <v>127540.01459999998</v>
      </c>
      <c r="H11" s="27">
        <f>RA!J15</f>
        <v>4.6750231134827702</v>
      </c>
      <c r="I11" s="20">
        <f>VLOOKUP(B11,RMS!B:D,3,FALSE)</f>
        <v>133795.04245812001</v>
      </c>
      <c r="J11" s="21">
        <f>VLOOKUP(B11,RMS!B:E,4,FALSE)</f>
        <v>127540.01651880299</v>
      </c>
      <c r="K11" s="22">
        <f t="shared" si="1"/>
        <v>-8.2558120018802583E-2</v>
      </c>
      <c r="L11" s="22">
        <f t="shared" si="2"/>
        <v>-1.9188030128134415E-3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1549975.3658</v>
      </c>
      <c r="F12" s="25">
        <f>VLOOKUP(C12,RA!B16:I47,8,0)</f>
        <v>29686.292399999998</v>
      </c>
      <c r="G12" s="16">
        <f t="shared" si="0"/>
        <v>1520289.0734000001</v>
      </c>
      <c r="H12" s="27">
        <f>RA!J16</f>
        <v>1.9152751104968599</v>
      </c>
      <c r="I12" s="20">
        <f>VLOOKUP(B12,RMS!B:D,3,FALSE)</f>
        <v>1549973.8256051301</v>
      </c>
      <c r="J12" s="21">
        <f>VLOOKUP(B12,RMS!B:E,4,FALSE)</f>
        <v>1520289.07297949</v>
      </c>
      <c r="K12" s="22">
        <f t="shared" si="1"/>
        <v>1.5401948699727654</v>
      </c>
      <c r="L12" s="22">
        <f t="shared" si="2"/>
        <v>4.205100703984499E-4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819765.45889999997</v>
      </c>
      <c r="F13" s="25">
        <f>VLOOKUP(C13,RA!B17:I48,8,0)</f>
        <v>51810.582300000002</v>
      </c>
      <c r="G13" s="16">
        <f t="shared" si="0"/>
        <v>767954.87659999996</v>
      </c>
      <c r="H13" s="27">
        <f>RA!J17</f>
        <v>6.3201714267788098</v>
      </c>
      <c r="I13" s="20">
        <f>VLOOKUP(B13,RMS!B:D,3,FALSE)</f>
        <v>819765.38403931598</v>
      </c>
      <c r="J13" s="21">
        <f>VLOOKUP(B13,RMS!B:E,4,FALSE)</f>
        <v>767954.88104359002</v>
      </c>
      <c r="K13" s="22">
        <f t="shared" si="1"/>
        <v>7.4860683991573751E-2</v>
      </c>
      <c r="L13" s="22">
        <f t="shared" si="2"/>
        <v>-4.4435900636017323E-3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1693498.2080000001</v>
      </c>
      <c r="F14" s="25">
        <f>VLOOKUP(C14,RA!B18:I49,8,0)</f>
        <v>248004.90830000001</v>
      </c>
      <c r="G14" s="16">
        <f t="shared" si="0"/>
        <v>1445493.2997000001</v>
      </c>
      <c r="H14" s="27">
        <f>RA!J18</f>
        <v>14.644533258342801</v>
      </c>
      <c r="I14" s="20">
        <f>VLOOKUP(B14,RMS!B:D,3,FALSE)</f>
        <v>1693497.99353248</v>
      </c>
      <c r="J14" s="21">
        <f>VLOOKUP(B14,RMS!B:E,4,FALSE)</f>
        <v>1445493.2869529901</v>
      </c>
      <c r="K14" s="22">
        <f t="shared" si="1"/>
        <v>0.21446752012707293</v>
      </c>
      <c r="L14" s="22">
        <f t="shared" si="2"/>
        <v>1.2747009983286262E-2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497222.72509999998</v>
      </c>
      <c r="F15" s="25">
        <f>VLOOKUP(C15,RA!B19:I50,8,0)</f>
        <v>60916.469899999996</v>
      </c>
      <c r="G15" s="16">
        <f t="shared" si="0"/>
        <v>436306.25520000001</v>
      </c>
      <c r="H15" s="27">
        <f>RA!J19</f>
        <v>12.251344684165201</v>
      </c>
      <c r="I15" s="20">
        <f>VLOOKUP(B15,RMS!B:D,3,FALSE)</f>
        <v>497222.74905555602</v>
      </c>
      <c r="J15" s="21">
        <f>VLOOKUP(B15,RMS!B:E,4,FALSE)</f>
        <v>436306.25316752098</v>
      </c>
      <c r="K15" s="22">
        <f t="shared" si="1"/>
        <v>-2.3955556040164083E-2</v>
      </c>
      <c r="L15" s="22">
        <f t="shared" si="2"/>
        <v>2.0324790384620428E-3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1046383.8813</v>
      </c>
      <c r="F16" s="25">
        <f>VLOOKUP(C16,RA!B20:I51,8,0)</f>
        <v>79046.621499999994</v>
      </c>
      <c r="G16" s="16">
        <f t="shared" si="0"/>
        <v>967337.2598</v>
      </c>
      <c r="H16" s="27">
        <f>RA!J20</f>
        <v>7.5542659737642897</v>
      </c>
      <c r="I16" s="20">
        <f>VLOOKUP(B16,RMS!B:D,3,FALSE)</f>
        <v>1046383.8458</v>
      </c>
      <c r="J16" s="21">
        <f>VLOOKUP(B16,RMS!B:E,4,FALSE)</f>
        <v>967337.2598</v>
      </c>
      <c r="K16" s="22">
        <f t="shared" si="1"/>
        <v>3.5499999998137355E-2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372708.69579999999</v>
      </c>
      <c r="F17" s="25">
        <f>VLOOKUP(C17,RA!B21:I52,8,0)</f>
        <v>50642.435599999997</v>
      </c>
      <c r="G17" s="16">
        <f t="shared" si="0"/>
        <v>322066.26020000002</v>
      </c>
      <c r="H17" s="27">
        <f>RA!J21</f>
        <v>13.5876721339433</v>
      </c>
      <c r="I17" s="20">
        <f>VLOOKUP(B17,RMS!B:D,3,FALSE)</f>
        <v>372708.927170471</v>
      </c>
      <c r="J17" s="21">
        <f>VLOOKUP(B17,RMS!B:E,4,FALSE)</f>
        <v>322066.26007785299</v>
      </c>
      <c r="K17" s="22">
        <f t="shared" si="1"/>
        <v>-0.23137047101045027</v>
      </c>
      <c r="L17" s="22">
        <f t="shared" si="2"/>
        <v>1.2214703019708395E-4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1369632.3684</v>
      </c>
      <c r="F18" s="25">
        <f>VLOOKUP(C18,RA!B22:I53,8,0)</f>
        <v>172777.70389999999</v>
      </c>
      <c r="G18" s="16">
        <f t="shared" si="0"/>
        <v>1196854.6645</v>
      </c>
      <c r="H18" s="27">
        <f>RA!J22</f>
        <v>12.6148963682742</v>
      </c>
      <c r="I18" s="20">
        <f>VLOOKUP(B18,RMS!B:D,3,FALSE)</f>
        <v>1369633.9785666701</v>
      </c>
      <c r="J18" s="21">
        <f>VLOOKUP(B18,RMS!B:E,4,FALSE)</f>
        <v>1196854.6665000001</v>
      </c>
      <c r="K18" s="22">
        <f t="shared" si="1"/>
        <v>-1.61016667005606</v>
      </c>
      <c r="L18" s="22">
        <f t="shared" si="2"/>
        <v>-2.0000000949949026E-3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3590705.3509</v>
      </c>
      <c r="F19" s="25">
        <f>VLOOKUP(C19,RA!B23:I54,8,0)</f>
        <v>384791.6827</v>
      </c>
      <c r="G19" s="16">
        <f t="shared" si="0"/>
        <v>3205913.6682000002</v>
      </c>
      <c r="H19" s="27">
        <f>RA!J23</f>
        <v>10.716325766010099</v>
      </c>
      <c r="I19" s="20">
        <f>VLOOKUP(B19,RMS!B:D,3,FALSE)</f>
        <v>3590708.2508504302</v>
      </c>
      <c r="J19" s="21">
        <f>VLOOKUP(B19,RMS!B:E,4,FALSE)</f>
        <v>3205913.7208461501</v>
      </c>
      <c r="K19" s="22">
        <f t="shared" si="1"/>
        <v>-2.8999504302628338</v>
      </c>
      <c r="L19" s="22">
        <f t="shared" si="2"/>
        <v>-5.2646149881184101E-2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315467.87520000001</v>
      </c>
      <c r="F20" s="25">
        <f>VLOOKUP(C20,RA!B24:I55,8,0)</f>
        <v>53632.8102</v>
      </c>
      <c r="G20" s="16">
        <f t="shared" si="0"/>
        <v>261835.065</v>
      </c>
      <c r="H20" s="27">
        <f>RA!J24</f>
        <v>17.001037004480398</v>
      </c>
      <c r="I20" s="20">
        <f>VLOOKUP(B20,RMS!B:D,3,FALSE)</f>
        <v>315467.86289878999</v>
      </c>
      <c r="J20" s="21">
        <f>VLOOKUP(B20,RMS!B:E,4,FALSE)</f>
        <v>261835.06746472299</v>
      </c>
      <c r="K20" s="22">
        <f t="shared" si="1"/>
        <v>1.2301210022997111E-2</v>
      </c>
      <c r="L20" s="22">
        <f t="shared" si="2"/>
        <v>-2.4647229874972254E-3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255913.97829999999</v>
      </c>
      <c r="F21" s="25">
        <f>VLOOKUP(C21,RA!B25:I56,8,0)</f>
        <v>23582.121500000001</v>
      </c>
      <c r="G21" s="16">
        <f t="shared" si="0"/>
        <v>232331.85679999998</v>
      </c>
      <c r="H21" s="27">
        <f>RA!J25</f>
        <v>9.2148626099491207</v>
      </c>
      <c r="I21" s="20">
        <f>VLOOKUP(B21,RMS!B:D,3,FALSE)</f>
        <v>255913.98850570299</v>
      </c>
      <c r="J21" s="21">
        <f>VLOOKUP(B21,RMS!B:E,4,FALSE)</f>
        <v>232331.85785019299</v>
      </c>
      <c r="K21" s="22">
        <f t="shared" si="1"/>
        <v>-1.0205703001702204E-2</v>
      </c>
      <c r="L21" s="22">
        <f t="shared" si="2"/>
        <v>-1.050193008268252E-3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497456.6556</v>
      </c>
      <c r="F22" s="25">
        <f>VLOOKUP(C22,RA!B26:I57,8,0)</f>
        <v>100316.40150000001</v>
      </c>
      <c r="G22" s="16">
        <f t="shared" si="0"/>
        <v>397140.25410000002</v>
      </c>
      <c r="H22" s="27">
        <f>RA!J26</f>
        <v>20.165857742722299</v>
      </c>
      <c r="I22" s="20">
        <f>VLOOKUP(B22,RMS!B:D,3,FALSE)</f>
        <v>497456.58107181801</v>
      </c>
      <c r="J22" s="21">
        <f>VLOOKUP(B22,RMS!B:E,4,FALSE)</f>
        <v>397140.24067817302</v>
      </c>
      <c r="K22" s="22">
        <f t="shared" si="1"/>
        <v>7.4528181983623654E-2</v>
      </c>
      <c r="L22" s="22">
        <f t="shared" si="2"/>
        <v>1.3421826995909214E-2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273012.70929999999</v>
      </c>
      <c r="F23" s="25">
        <f>VLOOKUP(C23,RA!B27:I58,8,0)</f>
        <v>81859.992800000007</v>
      </c>
      <c r="G23" s="16">
        <f t="shared" si="0"/>
        <v>191152.71649999998</v>
      </c>
      <c r="H23" s="27">
        <f>RA!J27</f>
        <v>29.9839494688316</v>
      </c>
      <c r="I23" s="20">
        <f>VLOOKUP(B23,RMS!B:D,3,FALSE)</f>
        <v>273012.602247281</v>
      </c>
      <c r="J23" s="21">
        <f>VLOOKUP(B23,RMS!B:E,4,FALSE)</f>
        <v>191152.72194542599</v>
      </c>
      <c r="K23" s="22">
        <f t="shared" si="1"/>
        <v>0.10705271898768842</v>
      </c>
      <c r="L23" s="22">
        <f t="shared" si="2"/>
        <v>-5.4454260098282248E-3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888844.86939999997</v>
      </c>
      <c r="F24" s="25">
        <f>VLOOKUP(C24,RA!B28:I59,8,0)</f>
        <v>56752.390899999999</v>
      </c>
      <c r="G24" s="16">
        <f t="shared" si="0"/>
        <v>832092.47849999997</v>
      </c>
      <c r="H24" s="27">
        <f>RA!J28</f>
        <v>6.3849601717687499</v>
      </c>
      <c r="I24" s="20">
        <f>VLOOKUP(B24,RMS!B:D,3,FALSE)</f>
        <v>888844.86905044201</v>
      </c>
      <c r="J24" s="21">
        <f>VLOOKUP(B24,RMS!B:E,4,FALSE)</f>
        <v>832092.46604513295</v>
      </c>
      <c r="K24" s="22">
        <f t="shared" si="1"/>
        <v>3.4955795854330063E-4</v>
      </c>
      <c r="L24" s="22">
        <f t="shared" si="2"/>
        <v>1.2454867013730109E-2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721488.25289999996</v>
      </c>
      <c r="F25" s="25">
        <f>VLOOKUP(C25,RA!B29:I60,8,0)</f>
        <v>116749.1976</v>
      </c>
      <c r="G25" s="16">
        <f t="shared" si="0"/>
        <v>604739.05530000001</v>
      </c>
      <c r="H25" s="27">
        <f>RA!J29</f>
        <v>16.181718431413099</v>
      </c>
      <c r="I25" s="20">
        <f>VLOOKUP(B25,RMS!B:D,3,FALSE)</f>
        <v>721488.25396283204</v>
      </c>
      <c r="J25" s="21">
        <f>VLOOKUP(B25,RMS!B:E,4,FALSE)</f>
        <v>604739.08312643098</v>
      </c>
      <c r="K25" s="22">
        <f t="shared" si="1"/>
        <v>-1.06283207423985E-3</v>
      </c>
      <c r="L25" s="22">
        <f t="shared" si="2"/>
        <v>-2.7826430974528193E-2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1068084.273</v>
      </c>
      <c r="F26" s="25">
        <f>VLOOKUP(C26,RA!B30:I61,8,0)</f>
        <v>150063.9423</v>
      </c>
      <c r="G26" s="16">
        <f t="shared" si="0"/>
        <v>918020.33070000005</v>
      </c>
      <c r="H26" s="27">
        <f>RA!J30</f>
        <v>14.0498222933763</v>
      </c>
      <c r="I26" s="20">
        <f>VLOOKUP(B26,RMS!B:D,3,FALSE)</f>
        <v>1068084.3117991199</v>
      </c>
      <c r="J26" s="21">
        <f>VLOOKUP(B26,RMS!B:E,4,FALSE)</f>
        <v>918020.31253741705</v>
      </c>
      <c r="K26" s="22">
        <f t="shared" si="1"/>
        <v>-3.879911988042295E-2</v>
      </c>
      <c r="L26" s="22">
        <f t="shared" si="2"/>
        <v>1.8162583000957966E-2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1027968.3044</v>
      </c>
      <c r="F27" s="25">
        <f>VLOOKUP(C27,RA!B31:I62,8,0)</f>
        <v>30694.2726</v>
      </c>
      <c r="G27" s="16">
        <f t="shared" si="0"/>
        <v>997274.0318</v>
      </c>
      <c r="H27" s="27">
        <f>RA!J31</f>
        <v>2.9859162455320498</v>
      </c>
      <c r="I27" s="20">
        <f>VLOOKUP(B27,RMS!B:D,3,FALSE)</f>
        <v>1027968.13708673</v>
      </c>
      <c r="J27" s="21">
        <f>VLOOKUP(B27,RMS!B:E,4,FALSE)</f>
        <v>997273.99566371704</v>
      </c>
      <c r="K27" s="22">
        <f t="shared" si="1"/>
        <v>0.16731327003799379</v>
      </c>
      <c r="L27" s="22">
        <f t="shared" si="2"/>
        <v>3.6136282957158983E-2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115979.4463</v>
      </c>
      <c r="F28" s="25">
        <f>VLOOKUP(C28,RA!B32:I63,8,0)</f>
        <v>29185.234899999999</v>
      </c>
      <c r="G28" s="16">
        <f t="shared" si="0"/>
        <v>86794.2114</v>
      </c>
      <c r="H28" s="27">
        <f>RA!J32</f>
        <v>25.164144019542501</v>
      </c>
      <c r="I28" s="20">
        <f>VLOOKUP(B28,RMS!B:D,3,FALSE)</f>
        <v>115979.381417472</v>
      </c>
      <c r="J28" s="21">
        <f>VLOOKUP(B28,RMS!B:E,4,FALSE)</f>
        <v>86794.219545540793</v>
      </c>
      <c r="K28" s="22">
        <f t="shared" si="1"/>
        <v>6.4882527993177064E-2</v>
      </c>
      <c r="L28" s="22">
        <f t="shared" si="2"/>
        <v>-8.1455407926114276E-3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181628.3217</v>
      </c>
      <c r="F30" s="25">
        <f>VLOOKUP(C30,RA!B34:I66,8,0)</f>
        <v>19796.6018</v>
      </c>
      <c r="G30" s="16">
        <f t="shared" si="0"/>
        <v>161831.7199</v>
      </c>
      <c r="H30" s="27">
        <f>RA!J34</f>
        <v>0</v>
      </c>
      <c r="I30" s="20">
        <f>VLOOKUP(B30,RMS!B:D,3,FALSE)</f>
        <v>181628.32079999999</v>
      </c>
      <c r="J30" s="21">
        <f>VLOOKUP(B30,RMS!B:E,4,FALSE)</f>
        <v>161831.70480000001</v>
      </c>
      <c r="K30" s="22">
        <f t="shared" si="1"/>
        <v>9.0000001364387572E-4</v>
      </c>
      <c r="L30" s="22">
        <f t="shared" si="2"/>
        <v>1.5099999989615753E-2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67922.81</v>
      </c>
      <c r="F31" s="25">
        <f>VLOOKUP(C31,RA!B35:I67,8,0)</f>
        <v>2961.79</v>
      </c>
      <c r="G31" s="16">
        <f t="shared" si="0"/>
        <v>64961.02</v>
      </c>
      <c r="H31" s="27">
        <f>RA!J35</f>
        <v>10.8995125951219</v>
      </c>
      <c r="I31" s="20">
        <f>VLOOKUP(B31,RMS!B:D,3,FALSE)</f>
        <v>67922.81</v>
      </c>
      <c r="J31" s="21">
        <f>VLOOKUP(B31,RMS!B:E,4,FALSE)</f>
        <v>64961.02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409034.26</v>
      </c>
      <c r="F32" s="25">
        <f>VLOOKUP(C32,RA!B34:I67,8,0)</f>
        <v>-65854.09</v>
      </c>
      <c r="G32" s="16">
        <f t="shared" si="0"/>
        <v>474888.35</v>
      </c>
      <c r="H32" s="27">
        <f>RA!J35</f>
        <v>10.8995125951219</v>
      </c>
      <c r="I32" s="20">
        <f>VLOOKUP(B32,RMS!B:D,3,FALSE)</f>
        <v>409034.26</v>
      </c>
      <c r="J32" s="21">
        <f>VLOOKUP(B32,RMS!B:E,4,FALSE)</f>
        <v>474888.35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178063.26</v>
      </c>
      <c r="F33" s="25">
        <f>VLOOKUP(C33,RA!B34:I68,8,0)</f>
        <v>-12081.16</v>
      </c>
      <c r="G33" s="16">
        <f t="shared" si="0"/>
        <v>190144.42</v>
      </c>
      <c r="H33" s="27">
        <f>RA!J34</f>
        <v>0</v>
      </c>
      <c r="I33" s="20">
        <f>VLOOKUP(B33,RMS!B:D,3,FALSE)</f>
        <v>178063.26</v>
      </c>
      <c r="J33" s="21">
        <f>VLOOKUP(B33,RMS!B:E,4,FALSE)</f>
        <v>190144.42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255478.75</v>
      </c>
      <c r="F34" s="25">
        <f>VLOOKUP(C34,RA!B35:I69,8,0)</f>
        <v>-38667.06</v>
      </c>
      <c r="G34" s="16">
        <f t="shared" si="0"/>
        <v>294145.81</v>
      </c>
      <c r="H34" s="27">
        <f>RA!J35</f>
        <v>10.8995125951219</v>
      </c>
      <c r="I34" s="20">
        <f>VLOOKUP(B34,RMS!B:D,3,FALSE)</f>
        <v>255478.75</v>
      </c>
      <c r="J34" s="21">
        <f>VLOOKUP(B34,RMS!B:E,4,FALSE)</f>
        <v>294145.81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4.3605233646841199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209747.0079</v>
      </c>
      <c r="F36" s="25">
        <f>VLOOKUP(C36,RA!B8:I70,8,0)</f>
        <v>14638.834699999999</v>
      </c>
      <c r="G36" s="16">
        <f t="shared" si="0"/>
        <v>195108.17319999999</v>
      </c>
      <c r="H36" s="27">
        <f>RA!J36</f>
        <v>4.3605233646841199</v>
      </c>
      <c r="I36" s="20">
        <f>VLOOKUP(B36,RMS!B:D,3,FALSE)</f>
        <v>209747.008547009</v>
      </c>
      <c r="J36" s="21">
        <f>VLOOKUP(B36,RMS!B:E,4,FALSE)</f>
        <v>195108.170940171</v>
      </c>
      <c r="K36" s="22">
        <f t="shared" si="1"/>
        <v>-6.4700900111347437E-4</v>
      </c>
      <c r="L36" s="22">
        <f t="shared" si="2"/>
        <v>2.2598289942834526E-3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517178.21919999999</v>
      </c>
      <c r="F37" s="25">
        <f>VLOOKUP(C37,RA!B8:I71,8,0)</f>
        <v>-23304.5272</v>
      </c>
      <c r="G37" s="16">
        <f t="shared" si="0"/>
        <v>540482.74639999995</v>
      </c>
      <c r="H37" s="27">
        <f>RA!J37</f>
        <v>-16.0998958864717</v>
      </c>
      <c r="I37" s="20">
        <f>VLOOKUP(B37,RMS!B:D,3,FALSE)</f>
        <v>517178.20984957297</v>
      </c>
      <c r="J37" s="21">
        <f>VLOOKUP(B37,RMS!B:E,4,FALSE)</f>
        <v>540482.74329914502</v>
      </c>
      <c r="K37" s="22">
        <f t="shared" si="1"/>
        <v>9.3504270189441741E-3</v>
      </c>
      <c r="L37" s="22">
        <f t="shared" si="2"/>
        <v>3.1008549267426133E-3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170941.97</v>
      </c>
      <c r="F38" s="25">
        <f>VLOOKUP(C38,RA!B9:I72,8,0)</f>
        <v>-26689.71</v>
      </c>
      <c r="G38" s="16">
        <f t="shared" si="0"/>
        <v>197631.68</v>
      </c>
      <c r="H38" s="27">
        <f>RA!J38</f>
        <v>-6.7847572823276403</v>
      </c>
      <c r="I38" s="20">
        <f>VLOOKUP(B38,RMS!B:D,3,FALSE)</f>
        <v>170941.97</v>
      </c>
      <c r="J38" s="21">
        <f>VLOOKUP(B38,RMS!B:E,4,FALSE)</f>
        <v>197631.68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66810.31</v>
      </c>
      <c r="F39" s="25">
        <f>VLOOKUP(C39,RA!B10:I73,8,0)</f>
        <v>9090.31</v>
      </c>
      <c r="G39" s="16">
        <f t="shared" si="0"/>
        <v>57720</v>
      </c>
      <c r="H39" s="27">
        <f>RA!J39</f>
        <v>-15.1351374625091</v>
      </c>
      <c r="I39" s="20">
        <f>VLOOKUP(B39,RMS!B:D,3,FALSE)</f>
        <v>66810.31</v>
      </c>
      <c r="J39" s="21">
        <f>VLOOKUP(B39,RMS!B:E,4,FALSE)</f>
        <v>57720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50621.538399999998</v>
      </c>
      <c r="F40" s="25">
        <f>VLOOKUP(C40,RA!B8:I74,8,0)</f>
        <v>6441.7538999999997</v>
      </c>
      <c r="G40" s="16">
        <f t="shared" si="0"/>
        <v>44179.784499999994</v>
      </c>
      <c r="H40" s="27">
        <f>RA!J40</f>
        <v>0</v>
      </c>
      <c r="I40" s="20">
        <f>VLOOKUP(B40,RMS!B:D,3,FALSE)</f>
        <v>50621.538461538497</v>
      </c>
      <c r="J40" s="21">
        <f>VLOOKUP(B40,RMS!B:E,4,FALSE)</f>
        <v>44179.784615384597</v>
      </c>
      <c r="K40" s="22">
        <f t="shared" si="1"/>
        <v>-6.1538499721791595E-5</v>
      </c>
      <c r="L40" s="22">
        <f t="shared" si="2"/>
        <v>-1.1538460239535198E-4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20372624.0876</v>
      </c>
      <c r="E7" s="68">
        <v>19315425.842500001</v>
      </c>
      <c r="F7" s="69">
        <v>105.473336460301</v>
      </c>
      <c r="G7" s="68">
        <v>25709188.682700001</v>
      </c>
      <c r="H7" s="69">
        <v>-20.757421251068301</v>
      </c>
      <c r="I7" s="68">
        <v>2071376.2879999999</v>
      </c>
      <c r="J7" s="69">
        <v>10.167449608324</v>
      </c>
      <c r="K7" s="68">
        <v>2208256.5624000002</v>
      </c>
      <c r="L7" s="69">
        <v>8.5893669755746203</v>
      </c>
      <c r="M7" s="69">
        <v>-6.1985675365200998E-2</v>
      </c>
      <c r="N7" s="68">
        <v>616857828.58029997</v>
      </c>
      <c r="O7" s="68">
        <v>5369008717.6691999</v>
      </c>
      <c r="P7" s="68">
        <v>1059521</v>
      </c>
      <c r="Q7" s="68">
        <v>1263305</v>
      </c>
      <c r="R7" s="69">
        <v>-16.131021408131801</v>
      </c>
      <c r="S7" s="68">
        <v>19.2281456314693</v>
      </c>
      <c r="T7" s="68">
        <v>20.776762244113701</v>
      </c>
      <c r="U7" s="70">
        <v>-8.0539051571870406</v>
      </c>
      <c r="V7" s="58"/>
      <c r="W7" s="58"/>
    </row>
    <row r="8" spans="1:23" ht="14.25" thickBot="1" x14ac:dyDescent="0.2">
      <c r="A8" s="55">
        <v>42247</v>
      </c>
      <c r="B8" s="45" t="s">
        <v>6</v>
      </c>
      <c r="C8" s="46"/>
      <c r="D8" s="71">
        <v>842758.67339999997</v>
      </c>
      <c r="E8" s="71">
        <v>793543.92740000004</v>
      </c>
      <c r="F8" s="72">
        <v>106.201893090059</v>
      </c>
      <c r="G8" s="71">
        <v>1236413.5751</v>
      </c>
      <c r="H8" s="72">
        <v>-31.838448689643499</v>
      </c>
      <c r="I8" s="71">
        <v>194473.88709999999</v>
      </c>
      <c r="J8" s="72">
        <v>23.0758689572924</v>
      </c>
      <c r="K8" s="71">
        <v>227221.59959999999</v>
      </c>
      <c r="L8" s="72">
        <v>18.377475318614401</v>
      </c>
      <c r="M8" s="72">
        <v>-0.14412235701909001</v>
      </c>
      <c r="N8" s="71">
        <v>20655518.508299999</v>
      </c>
      <c r="O8" s="71">
        <v>191745219.4826</v>
      </c>
      <c r="P8" s="71">
        <v>39602</v>
      </c>
      <c r="Q8" s="71">
        <v>49399</v>
      </c>
      <c r="R8" s="72">
        <v>-19.832385270956902</v>
      </c>
      <c r="S8" s="71">
        <v>21.280709898489999</v>
      </c>
      <c r="T8" s="71">
        <v>22.820589566590399</v>
      </c>
      <c r="U8" s="73">
        <v>-7.2360352424601304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238098.53270000001</v>
      </c>
      <c r="E9" s="71">
        <v>343417.6655</v>
      </c>
      <c r="F9" s="72">
        <v>69.332057322485099</v>
      </c>
      <c r="G9" s="71">
        <v>377179.32380000001</v>
      </c>
      <c r="H9" s="72">
        <v>-36.873917079757</v>
      </c>
      <c r="I9" s="71">
        <v>41656.159899999999</v>
      </c>
      <c r="J9" s="72">
        <v>17.4953450689619</v>
      </c>
      <c r="K9" s="71">
        <v>65798.166100000002</v>
      </c>
      <c r="L9" s="72">
        <v>17.444796665177101</v>
      </c>
      <c r="M9" s="72">
        <v>-0.36691001635682402</v>
      </c>
      <c r="N9" s="71">
        <v>4698289.2679000003</v>
      </c>
      <c r="O9" s="71">
        <v>31983327.873</v>
      </c>
      <c r="P9" s="71">
        <v>12682</v>
      </c>
      <c r="Q9" s="71">
        <v>15324</v>
      </c>
      <c r="R9" s="72">
        <v>-17.240929261289502</v>
      </c>
      <c r="S9" s="71">
        <v>18.774525524365199</v>
      </c>
      <c r="T9" s="71">
        <v>20.429359697207001</v>
      </c>
      <c r="U9" s="73">
        <v>-8.8142529657761095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170598.27859999999</v>
      </c>
      <c r="E10" s="71">
        <v>191476.9443</v>
      </c>
      <c r="F10" s="72">
        <v>89.095989714935101</v>
      </c>
      <c r="G10" s="71">
        <v>222759.1911</v>
      </c>
      <c r="H10" s="72">
        <v>-23.415829552273902</v>
      </c>
      <c r="I10" s="71">
        <v>39749.132299999997</v>
      </c>
      <c r="J10" s="72">
        <v>23.299843718352701</v>
      </c>
      <c r="K10" s="71">
        <v>41185.2405</v>
      </c>
      <c r="L10" s="72">
        <v>18.488682912083</v>
      </c>
      <c r="M10" s="72">
        <v>-3.4869486800739001E-2</v>
      </c>
      <c r="N10" s="71">
        <v>5525022.7566999998</v>
      </c>
      <c r="O10" s="71">
        <v>50183588.126999997</v>
      </c>
      <c r="P10" s="71">
        <v>102082</v>
      </c>
      <c r="Q10" s="71">
        <v>120754</v>
      </c>
      <c r="R10" s="72">
        <v>-15.462841810623299</v>
      </c>
      <c r="S10" s="71">
        <v>1.6711886385454799</v>
      </c>
      <c r="T10" s="71">
        <v>2.1161389775908002</v>
      </c>
      <c r="U10" s="73">
        <v>-26.6247824322563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58308.0046</v>
      </c>
      <c r="E11" s="71">
        <v>61537.267699999997</v>
      </c>
      <c r="F11" s="72">
        <v>94.752345658661696</v>
      </c>
      <c r="G11" s="71">
        <v>85184.084099999993</v>
      </c>
      <c r="H11" s="72">
        <v>-31.550588098651598</v>
      </c>
      <c r="I11" s="71">
        <v>12019.802799999999</v>
      </c>
      <c r="J11" s="72">
        <v>20.6143271107583</v>
      </c>
      <c r="K11" s="71">
        <v>14530.832399999999</v>
      </c>
      <c r="L11" s="72">
        <v>17.058154176949099</v>
      </c>
      <c r="M11" s="72">
        <v>-0.172807003128052</v>
      </c>
      <c r="N11" s="71">
        <v>1500103.0445999999</v>
      </c>
      <c r="O11" s="71">
        <v>16044112.397299999</v>
      </c>
      <c r="P11" s="71">
        <v>3081</v>
      </c>
      <c r="Q11" s="71">
        <v>4204</v>
      </c>
      <c r="R11" s="72">
        <v>-26.712654614652699</v>
      </c>
      <c r="S11" s="71">
        <v>18.925025835767599</v>
      </c>
      <c r="T11" s="71">
        <v>18.242343292102799</v>
      </c>
      <c r="U11" s="73">
        <v>3.6073004580770598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193512.75599999999</v>
      </c>
      <c r="E12" s="71">
        <v>183341.4914</v>
      </c>
      <c r="F12" s="72">
        <v>105.547715643814</v>
      </c>
      <c r="G12" s="71">
        <v>370397.06760000001</v>
      </c>
      <c r="H12" s="72">
        <v>-47.7553218080607</v>
      </c>
      <c r="I12" s="71">
        <v>44489.8105</v>
      </c>
      <c r="J12" s="72">
        <v>22.990634529539701</v>
      </c>
      <c r="K12" s="71">
        <v>3101.5016999999998</v>
      </c>
      <c r="L12" s="72">
        <v>0.83734510105500604</v>
      </c>
      <c r="M12" s="72">
        <v>13.344602970877</v>
      </c>
      <c r="N12" s="71">
        <v>4244389.4852999998</v>
      </c>
      <c r="O12" s="71">
        <v>55634916.317900002</v>
      </c>
      <c r="P12" s="71">
        <v>2301</v>
      </c>
      <c r="Q12" s="71">
        <v>2543</v>
      </c>
      <c r="R12" s="72">
        <v>-9.51631930790405</v>
      </c>
      <c r="S12" s="71">
        <v>84.099415906127803</v>
      </c>
      <c r="T12" s="71">
        <v>88.011574596932803</v>
      </c>
      <c r="U12" s="73">
        <v>-4.6518262328620201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394409.24400000001</v>
      </c>
      <c r="E13" s="71">
        <v>357870.45490000001</v>
      </c>
      <c r="F13" s="72">
        <v>110.210060260552</v>
      </c>
      <c r="G13" s="71">
        <v>483312.28610000003</v>
      </c>
      <c r="H13" s="72">
        <v>-18.3945338566472</v>
      </c>
      <c r="I13" s="71">
        <v>101892.7941</v>
      </c>
      <c r="J13" s="72">
        <v>25.834281434843898</v>
      </c>
      <c r="K13" s="71">
        <v>52996.805800000002</v>
      </c>
      <c r="L13" s="72">
        <v>10.9653338688424</v>
      </c>
      <c r="M13" s="72">
        <v>0.92262142145932902</v>
      </c>
      <c r="N13" s="71">
        <v>9184508.3328000009</v>
      </c>
      <c r="O13" s="71">
        <v>87400479.353699997</v>
      </c>
      <c r="P13" s="71">
        <v>16580</v>
      </c>
      <c r="Q13" s="71">
        <v>21346</v>
      </c>
      <c r="R13" s="72">
        <v>-22.327368125175699</v>
      </c>
      <c r="S13" s="71">
        <v>23.788253558504199</v>
      </c>
      <c r="T13" s="71">
        <v>20.342460943502299</v>
      </c>
      <c r="U13" s="73">
        <v>14.4852694062951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129608.7726</v>
      </c>
      <c r="E14" s="71">
        <v>149874.37650000001</v>
      </c>
      <c r="F14" s="72">
        <v>86.478273088929299</v>
      </c>
      <c r="G14" s="71">
        <v>171645.98809999999</v>
      </c>
      <c r="H14" s="72">
        <v>-24.490648435959599</v>
      </c>
      <c r="I14" s="71">
        <v>23993.9519</v>
      </c>
      <c r="J14" s="72">
        <v>18.5125986603163</v>
      </c>
      <c r="K14" s="71">
        <v>6991.4645</v>
      </c>
      <c r="L14" s="72">
        <v>4.0731884137756902</v>
      </c>
      <c r="M14" s="72">
        <v>2.43189211645142</v>
      </c>
      <c r="N14" s="71">
        <v>4316083.2473999998</v>
      </c>
      <c r="O14" s="71">
        <v>45694359.162900001</v>
      </c>
      <c r="P14" s="71">
        <v>2711</v>
      </c>
      <c r="Q14" s="71">
        <v>3681</v>
      </c>
      <c r="R14" s="72">
        <v>-26.3515349089921</v>
      </c>
      <c r="S14" s="71">
        <v>47.808473847288802</v>
      </c>
      <c r="T14" s="71">
        <v>42.182332301005196</v>
      </c>
      <c r="U14" s="73">
        <v>11.7680843865772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133794.95989999999</v>
      </c>
      <c r="E15" s="71">
        <v>121572.8556</v>
      </c>
      <c r="F15" s="72">
        <v>110.053316786613</v>
      </c>
      <c r="G15" s="71">
        <v>172362.67569999999</v>
      </c>
      <c r="H15" s="72">
        <v>-22.375909194591401</v>
      </c>
      <c r="I15" s="71">
        <v>6254.9453000000003</v>
      </c>
      <c r="J15" s="72">
        <v>4.6750231134827702</v>
      </c>
      <c r="K15" s="71">
        <v>15274.3822</v>
      </c>
      <c r="L15" s="72">
        <v>8.8617690216095895</v>
      </c>
      <c r="M15" s="72">
        <v>-0.59049438346514604</v>
      </c>
      <c r="N15" s="71">
        <v>3468017.0129</v>
      </c>
      <c r="O15" s="71">
        <v>35355347.8781</v>
      </c>
      <c r="P15" s="71">
        <v>7491</v>
      </c>
      <c r="Q15" s="71">
        <v>8770</v>
      </c>
      <c r="R15" s="72">
        <v>-14.5838084378563</v>
      </c>
      <c r="S15" s="71">
        <v>17.860760899746399</v>
      </c>
      <c r="T15" s="71">
        <v>17.301448893956699</v>
      </c>
      <c r="U15" s="73">
        <v>3.1315127554147999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1549975.3658</v>
      </c>
      <c r="E16" s="71">
        <v>1064212.3988999999</v>
      </c>
      <c r="F16" s="72">
        <v>145.64530232894299</v>
      </c>
      <c r="G16" s="71">
        <v>1621788.8299</v>
      </c>
      <c r="H16" s="72">
        <v>-4.4280403697458004</v>
      </c>
      <c r="I16" s="71">
        <v>29686.292399999998</v>
      </c>
      <c r="J16" s="72">
        <v>1.9152751104968599</v>
      </c>
      <c r="K16" s="71">
        <v>60220.428999999996</v>
      </c>
      <c r="L16" s="72">
        <v>3.7132102459796301</v>
      </c>
      <c r="M16" s="72">
        <v>-0.50703950647711304</v>
      </c>
      <c r="N16" s="71">
        <v>32245189.9023</v>
      </c>
      <c r="O16" s="71">
        <v>268449809.21950001</v>
      </c>
      <c r="P16" s="71">
        <v>60239</v>
      </c>
      <c r="Q16" s="71">
        <v>72987</v>
      </c>
      <c r="R16" s="72">
        <v>-17.466124104292501</v>
      </c>
      <c r="S16" s="71">
        <v>25.7304298842942</v>
      </c>
      <c r="T16" s="71">
        <v>19.301686135887199</v>
      </c>
      <c r="U16" s="73">
        <v>24.9849838394309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819765.45889999997</v>
      </c>
      <c r="E17" s="71">
        <v>1003466.483</v>
      </c>
      <c r="F17" s="72">
        <v>81.693357255859596</v>
      </c>
      <c r="G17" s="71">
        <v>1166341.6464</v>
      </c>
      <c r="H17" s="72">
        <v>-29.7148085700046</v>
      </c>
      <c r="I17" s="71">
        <v>51810.582300000002</v>
      </c>
      <c r="J17" s="72">
        <v>6.3201714267788098</v>
      </c>
      <c r="K17" s="71">
        <v>13388.3997</v>
      </c>
      <c r="L17" s="72">
        <v>1.1478969083650801</v>
      </c>
      <c r="M17" s="72">
        <v>2.86981143833045</v>
      </c>
      <c r="N17" s="71">
        <v>25271234.918200001</v>
      </c>
      <c r="O17" s="71">
        <v>252230474.7976</v>
      </c>
      <c r="P17" s="71">
        <v>15639</v>
      </c>
      <c r="Q17" s="71">
        <v>18468</v>
      </c>
      <c r="R17" s="72">
        <v>-15.3183885640026</v>
      </c>
      <c r="S17" s="71">
        <v>52.418022821152299</v>
      </c>
      <c r="T17" s="71">
        <v>58.122910943253203</v>
      </c>
      <c r="U17" s="73">
        <v>-10.8834477438528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1693498.2080000001</v>
      </c>
      <c r="E18" s="71">
        <v>1804637.2439999999</v>
      </c>
      <c r="F18" s="72">
        <v>93.841474990638105</v>
      </c>
      <c r="G18" s="71">
        <v>2001754.1643000001</v>
      </c>
      <c r="H18" s="72">
        <v>-15.399291371415501</v>
      </c>
      <c r="I18" s="71">
        <v>248004.90830000001</v>
      </c>
      <c r="J18" s="72">
        <v>14.644533258342801</v>
      </c>
      <c r="K18" s="71">
        <v>340318.87089999998</v>
      </c>
      <c r="L18" s="72">
        <v>17.001032243088002</v>
      </c>
      <c r="M18" s="72">
        <v>-0.27125725457383099</v>
      </c>
      <c r="N18" s="71">
        <v>60902058.863899998</v>
      </c>
      <c r="O18" s="71">
        <v>585066848.33350003</v>
      </c>
      <c r="P18" s="71">
        <v>87870</v>
      </c>
      <c r="Q18" s="71">
        <v>108512</v>
      </c>
      <c r="R18" s="72">
        <v>-19.022780890592799</v>
      </c>
      <c r="S18" s="71">
        <v>19.272768954136801</v>
      </c>
      <c r="T18" s="71">
        <v>19.704114506229701</v>
      </c>
      <c r="U18" s="73">
        <v>-2.2381088732988998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497222.72509999998</v>
      </c>
      <c r="E19" s="71">
        <v>561945.07250000001</v>
      </c>
      <c r="F19" s="72">
        <v>88.482442400987495</v>
      </c>
      <c r="G19" s="71">
        <v>1030783.1244</v>
      </c>
      <c r="H19" s="72">
        <v>-51.762624617140098</v>
      </c>
      <c r="I19" s="71">
        <v>60916.469899999996</v>
      </c>
      <c r="J19" s="72">
        <v>12.251344684165201</v>
      </c>
      <c r="K19" s="71">
        <v>-7059.2745000000004</v>
      </c>
      <c r="L19" s="72">
        <v>-0.68484575784155099</v>
      </c>
      <c r="M19" s="72">
        <v>-9.6292819325838703</v>
      </c>
      <c r="N19" s="71">
        <v>16149406.2259</v>
      </c>
      <c r="O19" s="71">
        <v>173350431.22909999</v>
      </c>
      <c r="P19" s="71">
        <v>11214</v>
      </c>
      <c r="Q19" s="71">
        <v>13774</v>
      </c>
      <c r="R19" s="72">
        <v>-18.5857412516335</v>
      </c>
      <c r="S19" s="71">
        <v>44.339461842339901</v>
      </c>
      <c r="T19" s="71">
        <v>46.320233374473602</v>
      </c>
      <c r="U19" s="73">
        <v>-4.4672881668632698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1046383.8813</v>
      </c>
      <c r="E20" s="71">
        <v>1114391.1793</v>
      </c>
      <c r="F20" s="72">
        <v>93.897358552073399</v>
      </c>
      <c r="G20" s="71">
        <v>1210845.9369000001</v>
      </c>
      <c r="H20" s="72">
        <v>-13.5824096681577</v>
      </c>
      <c r="I20" s="71">
        <v>79046.621499999994</v>
      </c>
      <c r="J20" s="72">
        <v>7.5542659737642897</v>
      </c>
      <c r="K20" s="71">
        <v>90996.326000000001</v>
      </c>
      <c r="L20" s="72">
        <v>7.5151035509082398</v>
      </c>
      <c r="M20" s="72">
        <v>-0.131320735960263</v>
      </c>
      <c r="N20" s="71">
        <v>32578740.937100001</v>
      </c>
      <c r="O20" s="71">
        <v>286065002.76120001</v>
      </c>
      <c r="P20" s="71">
        <v>44491</v>
      </c>
      <c r="Q20" s="71">
        <v>53368</v>
      </c>
      <c r="R20" s="72">
        <v>-16.633563183930399</v>
      </c>
      <c r="S20" s="71">
        <v>23.5190011755186</v>
      </c>
      <c r="T20" s="71">
        <v>25.184731556363399</v>
      </c>
      <c r="U20" s="73">
        <v>-7.0824877655884801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372708.69579999999</v>
      </c>
      <c r="E21" s="71">
        <v>398862.82290000003</v>
      </c>
      <c r="F21" s="72">
        <v>93.442826556297803</v>
      </c>
      <c r="G21" s="71">
        <v>415863.23839999997</v>
      </c>
      <c r="H21" s="72">
        <v>-10.3770996364174</v>
      </c>
      <c r="I21" s="71">
        <v>50642.435599999997</v>
      </c>
      <c r="J21" s="72">
        <v>13.5876721339433</v>
      </c>
      <c r="K21" s="71">
        <v>46189.609900000003</v>
      </c>
      <c r="L21" s="72">
        <v>11.106923054249901</v>
      </c>
      <c r="M21" s="72">
        <v>9.6403189150987001E-2</v>
      </c>
      <c r="N21" s="71">
        <v>11883905.5845</v>
      </c>
      <c r="O21" s="71">
        <v>107136813.03200001</v>
      </c>
      <c r="P21" s="71">
        <v>34021</v>
      </c>
      <c r="Q21" s="71">
        <v>42376</v>
      </c>
      <c r="R21" s="72">
        <v>-19.716348876722702</v>
      </c>
      <c r="S21" s="71">
        <v>10.9552539843038</v>
      </c>
      <c r="T21" s="71">
        <v>11.060927836511199</v>
      </c>
      <c r="U21" s="73">
        <v>-0.96459518290332102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1369632.3684</v>
      </c>
      <c r="E22" s="71">
        <v>1341734.6100999999</v>
      </c>
      <c r="F22" s="72">
        <v>102.07923072789499</v>
      </c>
      <c r="G22" s="71">
        <v>1599618.3130000001</v>
      </c>
      <c r="H22" s="72">
        <v>-14.37755136528</v>
      </c>
      <c r="I22" s="71">
        <v>172777.70389999999</v>
      </c>
      <c r="J22" s="72">
        <v>12.6148963682742</v>
      </c>
      <c r="K22" s="71">
        <v>184581.3934</v>
      </c>
      <c r="L22" s="72">
        <v>11.539089787852401</v>
      </c>
      <c r="M22" s="72">
        <v>-6.3948425583832999E-2</v>
      </c>
      <c r="N22" s="71">
        <v>45125215.327699997</v>
      </c>
      <c r="O22" s="71">
        <v>357398780.7507</v>
      </c>
      <c r="P22" s="71">
        <v>86932</v>
      </c>
      <c r="Q22" s="71">
        <v>104625</v>
      </c>
      <c r="R22" s="72">
        <v>-16.910872162485099</v>
      </c>
      <c r="S22" s="71">
        <v>15.755215207288501</v>
      </c>
      <c r="T22" s="71">
        <v>16.361313056152898</v>
      </c>
      <c r="U22" s="73">
        <v>-3.8469664862723398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3590705.3509</v>
      </c>
      <c r="E23" s="71">
        <v>3225090.6971999998</v>
      </c>
      <c r="F23" s="72">
        <v>111.336569666627</v>
      </c>
      <c r="G23" s="71">
        <v>4407181.4888000004</v>
      </c>
      <c r="H23" s="72">
        <v>-18.526038466419301</v>
      </c>
      <c r="I23" s="71">
        <v>384791.6827</v>
      </c>
      <c r="J23" s="72">
        <v>10.716325766010099</v>
      </c>
      <c r="K23" s="71">
        <v>473215.84779999999</v>
      </c>
      <c r="L23" s="72">
        <v>10.7373805458792</v>
      </c>
      <c r="M23" s="72">
        <v>-0.18685799622114899</v>
      </c>
      <c r="N23" s="71">
        <v>100005427.05859999</v>
      </c>
      <c r="O23" s="71">
        <v>767061620.96710002</v>
      </c>
      <c r="P23" s="71">
        <v>105951</v>
      </c>
      <c r="Q23" s="71">
        <v>137480</v>
      </c>
      <c r="R23" s="72">
        <v>-22.9335176025604</v>
      </c>
      <c r="S23" s="71">
        <v>33.890245027418302</v>
      </c>
      <c r="T23" s="71">
        <v>39.126618342304297</v>
      </c>
      <c r="U23" s="73">
        <v>-15.4509750833893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315467.87520000001</v>
      </c>
      <c r="E24" s="71">
        <v>324767.33419999998</v>
      </c>
      <c r="F24" s="72">
        <v>97.136578091233403</v>
      </c>
      <c r="G24" s="71">
        <v>314934.95659999998</v>
      </c>
      <c r="H24" s="72">
        <v>0.169215448724191</v>
      </c>
      <c r="I24" s="71">
        <v>53632.8102</v>
      </c>
      <c r="J24" s="72">
        <v>17.001037004480398</v>
      </c>
      <c r="K24" s="71">
        <v>59171.441299999999</v>
      </c>
      <c r="L24" s="72">
        <v>18.7884641129736</v>
      </c>
      <c r="M24" s="72">
        <v>-9.3603112892231999E-2</v>
      </c>
      <c r="N24" s="71">
        <v>9288999.6187999994</v>
      </c>
      <c r="O24" s="71">
        <v>72222244.170900002</v>
      </c>
      <c r="P24" s="71">
        <v>25666</v>
      </c>
      <c r="Q24" s="71">
        <v>30172</v>
      </c>
      <c r="R24" s="72">
        <v>-14.934376242874199</v>
      </c>
      <c r="S24" s="71">
        <v>12.2912754305307</v>
      </c>
      <c r="T24" s="71">
        <v>10.592651329046801</v>
      </c>
      <c r="U24" s="73">
        <v>13.819754598164799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255913.97829999999</v>
      </c>
      <c r="E25" s="71">
        <v>295399.53649999999</v>
      </c>
      <c r="F25" s="72">
        <v>86.633168532409002</v>
      </c>
      <c r="G25" s="71">
        <v>311302.93660000002</v>
      </c>
      <c r="H25" s="72">
        <v>-17.792623129402301</v>
      </c>
      <c r="I25" s="71">
        <v>23582.121500000001</v>
      </c>
      <c r="J25" s="72">
        <v>9.2148626099491207</v>
      </c>
      <c r="K25" s="71">
        <v>25732.499199999998</v>
      </c>
      <c r="L25" s="72">
        <v>8.2660637516131903</v>
      </c>
      <c r="M25" s="72">
        <v>-8.3566609029565003E-2</v>
      </c>
      <c r="N25" s="71">
        <v>9164721.7743999995</v>
      </c>
      <c r="O25" s="71">
        <v>79027186.878099993</v>
      </c>
      <c r="P25" s="71">
        <v>19264</v>
      </c>
      <c r="Q25" s="71">
        <v>23946</v>
      </c>
      <c r="R25" s="72">
        <v>-19.552326066984101</v>
      </c>
      <c r="S25" s="71">
        <v>13.2845711326827</v>
      </c>
      <c r="T25" s="71">
        <v>13.7783705963418</v>
      </c>
      <c r="U25" s="73">
        <v>-3.7170899890339899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497456.6556</v>
      </c>
      <c r="E26" s="71">
        <v>547950.68550000002</v>
      </c>
      <c r="F26" s="72">
        <v>90.784931703493598</v>
      </c>
      <c r="G26" s="71">
        <v>658018.43720000004</v>
      </c>
      <c r="H26" s="72">
        <v>-24.400802853370301</v>
      </c>
      <c r="I26" s="71">
        <v>100316.40150000001</v>
      </c>
      <c r="J26" s="72">
        <v>20.165857742722299</v>
      </c>
      <c r="K26" s="71">
        <v>120520.5738</v>
      </c>
      <c r="L26" s="72">
        <v>18.315683419576999</v>
      </c>
      <c r="M26" s="72">
        <v>-0.167640857182842</v>
      </c>
      <c r="N26" s="71">
        <v>18535462.3552</v>
      </c>
      <c r="O26" s="71">
        <v>167965571.81670001</v>
      </c>
      <c r="P26" s="71">
        <v>37908</v>
      </c>
      <c r="Q26" s="71">
        <v>42298</v>
      </c>
      <c r="R26" s="72">
        <v>-10.3787413116459</v>
      </c>
      <c r="S26" s="71">
        <v>13.1227354542577</v>
      </c>
      <c r="T26" s="71">
        <v>13.2005018346021</v>
      </c>
      <c r="U26" s="73">
        <v>-0.59260800170440497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273012.70929999999</v>
      </c>
      <c r="E27" s="71">
        <v>319345.53600000002</v>
      </c>
      <c r="F27" s="72">
        <v>85.491318500847896</v>
      </c>
      <c r="G27" s="71">
        <v>362025.01390000002</v>
      </c>
      <c r="H27" s="72">
        <v>-24.587335455385801</v>
      </c>
      <c r="I27" s="71">
        <v>81859.992800000007</v>
      </c>
      <c r="J27" s="72">
        <v>29.9839494688316</v>
      </c>
      <c r="K27" s="71">
        <v>119872.6223</v>
      </c>
      <c r="L27" s="72">
        <v>33.111696070015697</v>
      </c>
      <c r="M27" s="72">
        <v>-0.31710851711300198</v>
      </c>
      <c r="N27" s="71">
        <v>8627218.6308999993</v>
      </c>
      <c r="O27" s="71">
        <v>64447137.193099998</v>
      </c>
      <c r="P27" s="71">
        <v>34872</v>
      </c>
      <c r="Q27" s="71">
        <v>39773</v>
      </c>
      <c r="R27" s="72">
        <v>-12.322429789052901</v>
      </c>
      <c r="S27" s="71">
        <v>7.8289948755448497</v>
      </c>
      <c r="T27" s="71">
        <v>8.0139197998642295</v>
      </c>
      <c r="U27" s="73">
        <v>-2.3620519269596598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888844.86939999997</v>
      </c>
      <c r="E28" s="71">
        <v>1040280.8936</v>
      </c>
      <c r="F28" s="72">
        <v>85.442775587664599</v>
      </c>
      <c r="G28" s="71">
        <v>1164409.5312999999</v>
      </c>
      <c r="H28" s="72">
        <v>-23.665613728903999</v>
      </c>
      <c r="I28" s="71">
        <v>56752.390899999999</v>
      </c>
      <c r="J28" s="72">
        <v>6.3849601717687499</v>
      </c>
      <c r="K28" s="71">
        <v>35048.0288</v>
      </c>
      <c r="L28" s="72">
        <v>3.0099400475424498</v>
      </c>
      <c r="M28" s="72">
        <v>0.61927483065752298</v>
      </c>
      <c r="N28" s="71">
        <v>30651607.387200002</v>
      </c>
      <c r="O28" s="71">
        <v>228718554.5853</v>
      </c>
      <c r="P28" s="71">
        <v>42750</v>
      </c>
      <c r="Q28" s="71">
        <v>50118</v>
      </c>
      <c r="R28" s="72">
        <v>-14.7013049203879</v>
      </c>
      <c r="S28" s="71">
        <v>20.791692851461999</v>
      </c>
      <c r="T28" s="71">
        <v>21.9223772975777</v>
      </c>
      <c r="U28" s="73">
        <v>-5.4381548159327497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721488.25289999996</v>
      </c>
      <c r="E29" s="71">
        <v>875138.28090000001</v>
      </c>
      <c r="F29" s="72">
        <v>82.442771462129997</v>
      </c>
      <c r="G29" s="71">
        <v>782271.00690000004</v>
      </c>
      <c r="H29" s="72">
        <v>-7.7700379361969603</v>
      </c>
      <c r="I29" s="71">
        <v>116749.1976</v>
      </c>
      <c r="J29" s="72">
        <v>16.181718431413099</v>
      </c>
      <c r="K29" s="71">
        <v>101312.204</v>
      </c>
      <c r="L29" s="72">
        <v>12.951036546973899</v>
      </c>
      <c r="M29" s="72">
        <v>0.15237052389068501</v>
      </c>
      <c r="N29" s="71">
        <v>21924492.313700002</v>
      </c>
      <c r="O29" s="71">
        <v>169766026.05450001</v>
      </c>
      <c r="P29" s="71">
        <v>106620</v>
      </c>
      <c r="Q29" s="71">
        <v>116918</v>
      </c>
      <c r="R29" s="72">
        <v>-8.8078824475273301</v>
      </c>
      <c r="S29" s="71">
        <v>6.7669128953292104</v>
      </c>
      <c r="T29" s="71">
        <v>7.0881173839785099</v>
      </c>
      <c r="U29" s="73">
        <v>-4.7466916394182501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1068084.273</v>
      </c>
      <c r="E30" s="71">
        <v>1146923.6495000001</v>
      </c>
      <c r="F30" s="72">
        <v>93.126013528941499</v>
      </c>
      <c r="G30" s="71">
        <v>1345330.7083999999</v>
      </c>
      <c r="H30" s="72">
        <v>-20.608050769147201</v>
      </c>
      <c r="I30" s="71">
        <v>150063.9423</v>
      </c>
      <c r="J30" s="72">
        <v>14.0498222933763</v>
      </c>
      <c r="K30" s="71">
        <v>162208.3069</v>
      </c>
      <c r="L30" s="72">
        <v>12.057132561324901</v>
      </c>
      <c r="M30" s="72">
        <v>-7.4868943718689004E-2</v>
      </c>
      <c r="N30" s="71">
        <v>39773627.2839</v>
      </c>
      <c r="O30" s="71">
        <v>313648007.74220002</v>
      </c>
      <c r="P30" s="71">
        <v>82451</v>
      </c>
      <c r="Q30" s="71">
        <v>93194</v>
      </c>
      <c r="R30" s="72">
        <v>-11.527566152327401</v>
      </c>
      <c r="S30" s="71">
        <v>12.954170028259201</v>
      </c>
      <c r="T30" s="71">
        <v>14.6082355773977</v>
      </c>
      <c r="U30" s="73">
        <v>-12.768595328995801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1027968.3044</v>
      </c>
      <c r="E31" s="71">
        <v>880432.64690000005</v>
      </c>
      <c r="F31" s="72">
        <v>116.757177056016</v>
      </c>
      <c r="G31" s="71">
        <v>1134473.9961000001</v>
      </c>
      <c r="H31" s="72">
        <v>-9.3881122058448501</v>
      </c>
      <c r="I31" s="71">
        <v>30694.2726</v>
      </c>
      <c r="J31" s="72">
        <v>2.9859162455320498</v>
      </c>
      <c r="K31" s="71">
        <v>34013.998500000002</v>
      </c>
      <c r="L31" s="72">
        <v>2.9982175542965699</v>
      </c>
      <c r="M31" s="72">
        <v>-9.7598813617869998E-2</v>
      </c>
      <c r="N31" s="71">
        <v>32196230.254099999</v>
      </c>
      <c r="O31" s="71">
        <v>294215012.0406</v>
      </c>
      <c r="P31" s="71">
        <v>35266</v>
      </c>
      <c r="Q31" s="71">
        <v>42684</v>
      </c>
      <c r="R31" s="72">
        <v>-17.378877331084201</v>
      </c>
      <c r="S31" s="71">
        <v>29.148990653887601</v>
      </c>
      <c r="T31" s="71">
        <v>34.613024927373303</v>
      </c>
      <c r="U31" s="73">
        <v>-18.745192032084699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115979.4463</v>
      </c>
      <c r="E32" s="71">
        <v>140854.0257</v>
      </c>
      <c r="F32" s="72">
        <v>82.340171481517004</v>
      </c>
      <c r="G32" s="71">
        <v>139295.7887</v>
      </c>
      <c r="H32" s="72">
        <v>-16.738727435770599</v>
      </c>
      <c r="I32" s="71">
        <v>29185.234899999999</v>
      </c>
      <c r="J32" s="72">
        <v>25.164144019542501</v>
      </c>
      <c r="K32" s="71">
        <v>37646.716699999997</v>
      </c>
      <c r="L32" s="72">
        <v>27.0264571896566</v>
      </c>
      <c r="M32" s="72">
        <v>-0.22476015285550799</v>
      </c>
      <c r="N32" s="71">
        <v>3799684.4561000001</v>
      </c>
      <c r="O32" s="71">
        <v>32222491.052999999</v>
      </c>
      <c r="P32" s="71">
        <v>24874</v>
      </c>
      <c r="Q32" s="71">
        <v>27000</v>
      </c>
      <c r="R32" s="72">
        <v>-7.8740740740740804</v>
      </c>
      <c r="S32" s="71">
        <v>4.6626777478491599</v>
      </c>
      <c r="T32" s="71">
        <v>4.9176869777777803</v>
      </c>
      <c r="U32" s="73">
        <v>-5.4691583617643502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181628.3217</v>
      </c>
      <c r="E35" s="71">
        <v>191770.31479999999</v>
      </c>
      <c r="F35" s="72">
        <v>94.711385278489402</v>
      </c>
      <c r="G35" s="71">
        <v>184877.10630000001</v>
      </c>
      <c r="H35" s="72">
        <v>-1.75726711923336</v>
      </c>
      <c r="I35" s="71">
        <v>19796.6018</v>
      </c>
      <c r="J35" s="72">
        <v>10.8995125951219</v>
      </c>
      <c r="K35" s="71">
        <v>21150.116399999999</v>
      </c>
      <c r="L35" s="72">
        <v>11.440094895081099</v>
      </c>
      <c r="M35" s="72">
        <v>-6.3995609972150994E-2</v>
      </c>
      <c r="N35" s="71">
        <v>5926617.4705999997</v>
      </c>
      <c r="O35" s="71">
        <v>46291890.098399997</v>
      </c>
      <c r="P35" s="71">
        <v>13582</v>
      </c>
      <c r="Q35" s="71">
        <v>15153</v>
      </c>
      <c r="R35" s="72">
        <v>-10.3675839767703</v>
      </c>
      <c r="S35" s="71">
        <v>13.372722846414399</v>
      </c>
      <c r="T35" s="71">
        <v>13.6433038936184</v>
      </c>
      <c r="U35" s="73">
        <v>-2.0233803565038602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67922.81</v>
      </c>
      <c r="E36" s="74"/>
      <c r="F36" s="74"/>
      <c r="G36" s="74"/>
      <c r="H36" s="74"/>
      <c r="I36" s="71">
        <v>2961.79</v>
      </c>
      <c r="J36" s="72">
        <v>4.3605233646841199</v>
      </c>
      <c r="K36" s="74"/>
      <c r="L36" s="74"/>
      <c r="M36" s="74"/>
      <c r="N36" s="71">
        <v>2417908.9</v>
      </c>
      <c r="O36" s="71">
        <v>16111628.539999999</v>
      </c>
      <c r="P36" s="71">
        <v>71</v>
      </c>
      <c r="Q36" s="71">
        <v>62</v>
      </c>
      <c r="R36" s="72">
        <v>14.5161290322581</v>
      </c>
      <c r="S36" s="71">
        <v>956.65929577464794</v>
      </c>
      <c r="T36" s="71">
        <v>857.361290322581</v>
      </c>
      <c r="U36" s="73">
        <v>10.3796624242972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409034.26</v>
      </c>
      <c r="E37" s="71">
        <v>169297.36559999999</v>
      </c>
      <c r="F37" s="72">
        <v>241.60698458027301</v>
      </c>
      <c r="G37" s="71">
        <v>690960.81</v>
      </c>
      <c r="H37" s="72">
        <v>-40.802104246693801</v>
      </c>
      <c r="I37" s="71">
        <v>-65854.09</v>
      </c>
      <c r="J37" s="72">
        <v>-16.0998958864717</v>
      </c>
      <c r="K37" s="71">
        <v>-109799.77</v>
      </c>
      <c r="L37" s="72">
        <v>-15.890882436588599</v>
      </c>
      <c r="M37" s="72">
        <v>-0.40023471816015699</v>
      </c>
      <c r="N37" s="71">
        <v>12651500.35</v>
      </c>
      <c r="O37" s="71">
        <v>117252713.84999999</v>
      </c>
      <c r="P37" s="71">
        <v>161</v>
      </c>
      <c r="Q37" s="71">
        <v>256</v>
      </c>
      <c r="R37" s="72">
        <v>-37.109375</v>
      </c>
      <c r="S37" s="71">
        <v>2540.5854658385101</v>
      </c>
      <c r="T37" s="71">
        <v>2484.4523046875001</v>
      </c>
      <c r="U37" s="73">
        <v>2.20945769806971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178063.26</v>
      </c>
      <c r="E38" s="71">
        <v>135594.87779999999</v>
      </c>
      <c r="F38" s="72">
        <v>131.32004902326801</v>
      </c>
      <c r="G38" s="71">
        <v>228283.05</v>
      </c>
      <c r="H38" s="72">
        <v>-21.998913191321002</v>
      </c>
      <c r="I38" s="71">
        <v>-12081.16</v>
      </c>
      <c r="J38" s="72">
        <v>-6.7847572823276403</v>
      </c>
      <c r="K38" s="71">
        <v>-10287.86</v>
      </c>
      <c r="L38" s="72">
        <v>-4.50662456104385</v>
      </c>
      <c r="M38" s="72">
        <v>0.174312247639451</v>
      </c>
      <c r="N38" s="71">
        <v>9025477.6199999992</v>
      </c>
      <c r="O38" s="71">
        <v>119322220.7</v>
      </c>
      <c r="P38" s="71">
        <v>62</v>
      </c>
      <c r="Q38" s="71">
        <v>65</v>
      </c>
      <c r="R38" s="72">
        <v>-4.6153846153846096</v>
      </c>
      <c r="S38" s="71">
        <v>2871.9880645161302</v>
      </c>
      <c r="T38" s="71">
        <v>2545.8121538461501</v>
      </c>
      <c r="U38" s="73">
        <v>11.357147151826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255478.75</v>
      </c>
      <c r="E39" s="71">
        <v>98010.468599999993</v>
      </c>
      <c r="F39" s="72">
        <v>260.66475719309</v>
      </c>
      <c r="G39" s="71">
        <v>409977.25</v>
      </c>
      <c r="H39" s="72">
        <v>-37.684652014227602</v>
      </c>
      <c r="I39" s="71">
        <v>-38667.06</v>
      </c>
      <c r="J39" s="72">
        <v>-15.1351374625091</v>
      </c>
      <c r="K39" s="71">
        <v>-59509.23</v>
      </c>
      <c r="L39" s="72">
        <v>-14.515251760920901</v>
      </c>
      <c r="M39" s="72">
        <v>-0.35023424097404698</v>
      </c>
      <c r="N39" s="71">
        <v>9581823.0099999998</v>
      </c>
      <c r="O39" s="71">
        <v>81257028.329999998</v>
      </c>
      <c r="P39" s="71">
        <v>136</v>
      </c>
      <c r="Q39" s="71">
        <v>216</v>
      </c>
      <c r="R39" s="72">
        <v>-37.037037037037003</v>
      </c>
      <c r="S39" s="71">
        <v>1878.5202205882399</v>
      </c>
      <c r="T39" s="71">
        <v>1899.23768518519</v>
      </c>
      <c r="U39" s="73">
        <v>-1.10286087793413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0.66</v>
      </c>
      <c r="H40" s="74"/>
      <c r="I40" s="74"/>
      <c r="J40" s="74"/>
      <c r="K40" s="71">
        <v>0.08</v>
      </c>
      <c r="L40" s="72">
        <v>12.1212121212121</v>
      </c>
      <c r="M40" s="74"/>
      <c r="N40" s="71">
        <v>220.24</v>
      </c>
      <c r="O40" s="71">
        <v>4096.66</v>
      </c>
      <c r="P40" s="74"/>
      <c r="Q40" s="71">
        <v>1</v>
      </c>
      <c r="R40" s="74"/>
      <c r="S40" s="74"/>
      <c r="T40" s="71">
        <v>0.04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209747.0079</v>
      </c>
      <c r="E41" s="71">
        <v>83779.821800000005</v>
      </c>
      <c r="F41" s="72">
        <v>250.35504181509299</v>
      </c>
      <c r="G41" s="71">
        <v>389600.01089999999</v>
      </c>
      <c r="H41" s="72">
        <v>-46.1635005051793</v>
      </c>
      <c r="I41" s="71">
        <v>14638.834699999999</v>
      </c>
      <c r="J41" s="72">
        <v>6.9792817769201703</v>
      </c>
      <c r="K41" s="71">
        <v>23262.9339</v>
      </c>
      <c r="L41" s="72">
        <v>5.9709787600521897</v>
      </c>
      <c r="M41" s="72">
        <v>-0.37072276597063297</v>
      </c>
      <c r="N41" s="71">
        <v>4915280.1881999997</v>
      </c>
      <c r="O41" s="71">
        <v>49761075.868500002</v>
      </c>
      <c r="P41" s="71">
        <v>304</v>
      </c>
      <c r="Q41" s="71">
        <v>365</v>
      </c>
      <c r="R41" s="72">
        <v>-16.712328767123299</v>
      </c>
      <c r="S41" s="71">
        <v>689.95726282894702</v>
      </c>
      <c r="T41" s="71">
        <v>773.70565479452102</v>
      </c>
      <c r="U41" s="73">
        <v>-12.138199925918601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517178.21919999999</v>
      </c>
      <c r="E42" s="71">
        <v>261234.1453</v>
      </c>
      <c r="F42" s="72">
        <v>197.974969392334</v>
      </c>
      <c r="G42" s="71">
        <v>568705.36899999995</v>
      </c>
      <c r="H42" s="72">
        <v>-9.0604296369848392</v>
      </c>
      <c r="I42" s="71">
        <v>-23304.5272</v>
      </c>
      <c r="J42" s="72">
        <v>-4.5060921622045003</v>
      </c>
      <c r="K42" s="71">
        <v>35344.540800000002</v>
      </c>
      <c r="L42" s="72">
        <v>6.2149124532003501</v>
      </c>
      <c r="M42" s="72">
        <v>-1.6593529487869301</v>
      </c>
      <c r="N42" s="71">
        <v>11760477.419199999</v>
      </c>
      <c r="O42" s="71">
        <v>125997026.1354</v>
      </c>
      <c r="P42" s="71">
        <v>2426</v>
      </c>
      <c r="Q42" s="71">
        <v>3111</v>
      </c>
      <c r="R42" s="72">
        <v>-22.018643522983002</v>
      </c>
      <c r="S42" s="71">
        <v>213.181458862325</v>
      </c>
      <c r="T42" s="71">
        <v>207.084706943105</v>
      </c>
      <c r="U42" s="73">
        <v>2.85988844984734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170941.97</v>
      </c>
      <c r="E43" s="71">
        <v>72847.301399999997</v>
      </c>
      <c r="F43" s="72">
        <v>234.657930650537</v>
      </c>
      <c r="G43" s="71">
        <v>266752.21999999997</v>
      </c>
      <c r="H43" s="72">
        <v>-35.917320575626299</v>
      </c>
      <c r="I43" s="71">
        <v>-26689.71</v>
      </c>
      <c r="J43" s="72">
        <v>-15.6133160276555</v>
      </c>
      <c r="K43" s="71">
        <v>-43001.72</v>
      </c>
      <c r="L43" s="72">
        <v>-16.120473149201899</v>
      </c>
      <c r="M43" s="72">
        <v>-0.37933389641158499</v>
      </c>
      <c r="N43" s="71">
        <v>5443152.4900000002</v>
      </c>
      <c r="O43" s="71">
        <v>52374996.32</v>
      </c>
      <c r="P43" s="71">
        <v>134</v>
      </c>
      <c r="Q43" s="71">
        <v>218</v>
      </c>
      <c r="R43" s="72">
        <v>-38.5321100917431</v>
      </c>
      <c r="S43" s="71">
        <v>1275.6863432835801</v>
      </c>
      <c r="T43" s="71">
        <v>1492.93123853211</v>
      </c>
      <c r="U43" s="73">
        <v>-17.029648110000601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66810.31</v>
      </c>
      <c r="E44" s="71">
        <v>14823.467199999999</v>
      </c>
      <c r="F44" s="72">
        <v>450.70636375813598</v>
      </c>
      <c r="G44" s="71">
        <v>113447.02</v>
      </c>
      <c r="H44" s="72">
        <v>-41.108801271289501</v>
      </c>
      <c r="I44" s="71">
        <v>9090.31</v>
      </c>
      <c r="J44" s="72">
        <v>13.606148512108399</v>
      </c>
      <c r="K44" s="71">
        <v>14915.04</v>
      </c>
      <c r="L44" s="72">
        <v>13.147141282335999</v>
      </c>
      <c r="M44" s="72">
        <v>-0.39052727984638302</v>
      </c>
      <c r="N44" s="71">
        <v>2526600.16</v>
      </c>
      <c r="O44" s="71">
        <v>20844421.25</v>
      </c>
      <c r="P44" s="71">
        <v>62</v>
      </c>
      <c r="Q44" s="71">
        <v>119</v>
      </c>
      <c r="R44" s="72">
        <v>-47.899159663865497</v>
      </c>
      <c r="S44" s="71">
        <v>1077.5856451612899</v>
      </c>
      <c r="T44" s="71">
        <v>1217.60420168067</v>
      </c>
      <c r="U44" s="73">
        <v>-12.993728818503699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50621.538399999998</v>
      </c>
      <c r="E45" s="77"/>
      <c r="F45" s="77"/>
      <c r="G45" s="76">
        <v>71091.877099999998</v>
      </c>
      <c r="H45" s="78">
        <v>-28.7942020031428</v>
      </c>
      <c r="I45" s="76">
        <v>6441.7538999999997</v>
      </c>
      <c r="J45" s="78">
        <v>12.725322271122399</v>
      </c>
      <c r="K45" s="76">
        <v>11704.444799999999</v>
      </c>
      <c r="L45" s="78">
        <v>16.463828608064698</v>
      </c>
      <c r="M45" s="78">
        <v>-0.44963182704744797</v>
      </c>
      <c r="N45" s="76">
        <v>893603.44050000003</v>
      </c>
      <c r="O45" s="76">
        <v>6758069.9605</v>
      </c>
      <c r="P45" s="76">
        <v>25</v>
      </c>
      <c r="Q45" s="76">
        <v>25</v>
      </c>
      <c r="R45" s="78">
        <v>0</v>
      </c>
      <c r="S45" s="76">
        <v>2024.8615359999999</v>
      </c>
      <c r="T45" s="76">
        <v>2136.4705720000002</v>
      </c>
      <c r="U45" s="79">
        <v>-5.5119342244249196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E39" sqref="E39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100715</v>
      </c>
      <c r="D2" s="32">
        <v>842760.08405897405</v>
      </c>
      <c r="E2" s="32">
        <v>648284.80210427404</v>
      </c>
      <c r="F2" s="32">
        <v>194475.281954701</v>
      </c>
      <c r="G2" s="32">
        <v>648284.80210427404</v>
      </c>
      <c r="H2" s="32">
        <v>0.23075995841906999</v>
      </c>
    </row>
    <row r="3" spans="1:8" ht="14.25" x14ac:dyDescent="0.2">
      <c r="A3" s="32">
        <v>2</v>
      </c>
      <c r="B3" s="33">
        <v>13</v>
      </c>
      <c r="C3" s="32">
        <v>30599</v>
      </c>
      <c r="D3" s="32">
        <v>238098.83386049501</v>
      </c>
      <c r="E3" s="32">
        <v>196442.41687025901</v>
      </c>
      <c r="F3" s="32">
        <v>41656.416990235201</v>
      </c>
      <c r="G3" s="32">
        <v>196442.41687025901</v>
      </c>
      <c r="H3" s="32">
        <v>0.17495430916155699</v>
      </c>
    </row>
    <row r="4" spans="1:8" ht="14.25" x14ac:dyDescent="0.2">
      <c r="A4" s="32">
        <v>3</v>
      </c>
      <c r="B4" s="33">
        <v>14</v>
      </c>
      <c r="C4" s="32">
        <v>136542</v>
      </c>
      <c r="D4" s="32">
        <v>170600.63344786299</v>
      </c>
      <c r="E4" s="32">
        <v>130849.14621453</v>
      </c>
      <c r="F4" s="32">
        <v>39751.487233333297</v>
      </c>
      <c r="G4" s="32">
        <v>130849.14621453</v>
      </c>
      <c r="H4" s="32">
        <v>0.23300902481983801</v>
      </c>
    </row>
    <row r="5" spans="1:8" ht="14.25" x14ac:dyDescent="0.2">
      <c r="A5" s="32">
        <v>4</v>
      </c>
      <c r="B5" s="33">
        <v>15</v>
      </c>
      <c r="C5" s="32">
        <v>4051</v>
      </c>
      <c r="D5" s="32">
        <v>58308.045647863197</v>
      </c>
      <c r="E5" s="32">
        <v>46288.201768376101</v>
      </c>
      <c r="F5" s="32">
        <v>12019.8438794872</v>
      </c>
      <c r="G5" s="32">
        <v>46288.201768376101</v>
      </c>
      <c r="H5" s="32">
        <v>0.20614383051145299</v>
      </c>
    </row>
    <row r="6" spans="1:8" ht="14.25" x14ac:dyDescent="0.2">
      <c r="A6" s="32">
        <v>5</v>
      </c>
      <c r="B6" s="33">
        <v>16</v>
      </c>
      <c r="C6" s="32">
        <v>3128</v>
      </c>
      <c r="D6" s="32">
        <v>193512.73841709399</v>
      </c>
      <c r="E6" s="32">
        <v>149022.94451880301</v>
      </c>
      <c r="F6" s="32">
        <v>44489.793898290598</v>
      </c>
      <c r="G6" s="32">
        <v>149022.94451880301</v>
      </c>
      <c r="H6" s="32">
        <v>0.22990628039378999</v>
      </c>
    </row>
    <row r="7" spans="1:8" ht="14.25" x14ac:dyDescent="0.2">
      <c r="A7" s="32">
        <v>6</v>
      </c>
      <c r="B7" s="33">
        <v>17</v>
      </c>
      <c r="C7" s="32">
        <v>30945.756000000001</v>
      </c>
      <c r="D7" s="32">
        <v>394409.741686325</v>
      </c>
      <c r="E7" s="32">
        <v>292516.44567948702</v>
      </c>
      <c r="F7" s="32">
        <v>101893.29600683801</v>
      </c>
      <c r="G7" s="32">
        <v>292516.44567948702</v>
      </c>
      <c r="H7" s="32">
        <v>0.25834376091012901</v>
      </c>
    </row>
    <row r="8" spans="1:8" ht="14.25" x14ac:dyDescent="0.2">
      <c r="A8" s="32">
        <v>7</v>
      </c>
      <c r="B8" s="33">
        <v>18</v>
      </c>
      <c r="C8" s="32">
        <v>71777</v>
      </c>
      <c r="D8" s="32">
        <v>129608.799064957</v>
      </c>
      <c r="E8" s="32">
        <v>105614.817441026</v>
      </c>
      <c r="F8" s="32">
        <v>23993.981623931599</v>
      </c>
      <c r="G8" s="32">
        <v>105614.817441026</v>
      </c>
      <c r="H8" s="32">
        <v>0.18512617813784599</v>
      </c>
    </row>
    <row r="9" spans="1:8" ht="14.25" x14ac:dyDescent="0.2">
      <c r="A9" s="32">
        <v>8</v>
      </c>
      <c r="B9" s="33">
        <v>19</v>
      </c>
      <c r="C9" s="32">
        <v>22517</v>
      </c>
      <c r="D9" s="32">
        <v>133795.04245812001</v>
      </c>
      <c r="E9" s="32">
        <v>127540.01651880299</v>
      </c>
      <c r="F9" s="32">
        <v>6255.0259393162396</v>
      </c>
      <c r="G9" s="32">
        <v>127540.01651880299</v>
      </c>
      <c r="H9" s="32">
        <v>4.6750804995440501E-2</v>
      </c>
    </row>
    <row r="10" spans="1:8" ht="14.25" x14ac:dyDescent="0.2">
      <c r="A10" s="32">
        <v>9</v>
      </c>
      <c r="B10" s="33">
        <v>21</v>
      </c>
      <c r="C10" s="32">
        <v>754411</v>
      </c>
      <c r="D10" s="32">
        <v>1549973.8256051301</v>
      </c>
      <c r="E10" s="32">
        <v>1520289.07297949</v>
      </c>
      <c r="F10" s="32">
        <v>29684.752625640998</v>
      </c>
      <c r="G10" s="32">
        <v>1520289.07297949</v>
      </c>
      <c r="H10" s="35">
        <v>1.9151776717295E-2</v>
      </c>
    </row>
    <row r="11" spans="1:8" ht="14.25" x14ac:dyDescent="0.2">
      <c r="A11" s="32">
        <v>10</v>
      </c>
      <c r="B11" s="33">
        <v>22</v>
      </c>
      <c r="C11" s="32">
        <v>62776.237000000001</v>
      </c>
      <c r="D11" s="32">
        <v>819765.38403931598</v>
      </c>
      <c r="E11" s="32">
        <v>767954.88104359002</v>
      </c>
      <c r="F11" s="32">
        <v>51810.5029957265</v>
      </c>
      <c r="G11" s="32">
        <v>767954.88104359002</v>
      </c>
      <c r="H11" s="32">
        <v>6.3201623299138504E-2</v>
      </c>
    </row>
    <row r="12" spans="1:8" ht="14.25" x14ac:dyDescent="0.2">
      <c r="A12" s="32">
        <v>11</v>
      </c>
      <c r="B12" s="33">
        <v>23</v>
      </c>
      <c r="C12" s="32">
        <v>218223.91399999999</v>
      </c>
      <c r="D12" s="32">
        <v>1693497.99353248</v>
      </c>
      <c r="E12" s="32">
        <v>1445493.2869529901</v>
      </c>
      <c r="F12" s="32">
        <v>248004.70657948701</v>
      </c>
      <c r="G12" s="32">
        <v>1445493.2869529901</v>
      </c>
      <c r="H12" s="32">
        <v>0.14644523201481499</v>
      </c>
    </row>
    <row r="13" spans="1:8" ht="14.25" x14ac:dyDescent="0.2">
      <c r="A13" s="32">
        <v>12</v>
      </c>
      <c r="B13" s="33">
        <v>24</v>
      </c>
      <c r="C13" s="32">
        <v>18890.252</v>
      </c>
      <c r="D13" s="32">
        <v>497222.74905555602</v>
      </c>
      <c r="E13" s="32">
        <v>436306.25316752098</v>
      </c>
      <c r="F13" s="32">
        <v>60916.495888034202</v>
      </c>
      <c r="G13" s="32">
        <v>436306.25316752098</v>
      </c>
      <c r="H13" s="32">
        <v>0.122513493205493</v>
      </c>
    </row>
    <row r="14" spans="1:8" ht="14.25" x14ac:dyDescent="0.2">
      <c r="A14" s="32">
        <v>13</v>
      </c>
      <c r="B14" s="33">
        <v>25</v>
      </c>
      <c r="C14" s="32">
        <v>93042</v>
      </c>
      <c r="D14" s="32">
        <v>1046383.8458</v>
      </c>
      <c r="E14" s="32">
        <v>967337.2598</v>
      </c>
      <c r="F14" s="32">
        <v>79046.585999999996</v>
      </c>
      <c r="G14" s="32">
        <v>967337.2598</v>
      </c>
      <c r="H14" s="32">
        <v>7.5542628374166004E-2</v>
      </c>
    </row>
    <row r="15" spans="1:8" ht="14.25" x14ac:dyDescent="0.2">
      <c r="A15" s="32">
        <v>14</v>
      </c>
      <c r="B15" s="33">
        <v>26</v>
      </c>
      <c r="C15" s="32">
        <v>74344</v>
      </c>
      <c r="D15" s="32">
        <v>372708.927170471</v>
      </c>
      <c r="E15" s="32">
        <v>322066.26007785299</v>
      </c>
      <c r="F15" s="32">
        <v>50642.667092617798</v>
      </c>
      <c r="G15" s="32">
        <v>322066.26007785299</v>
      </c>
      <c r="H15" s="32">
        <v>0.13587725809812601</v>
      </c>
    </row>
    <row r="16" spans="1:8" ht="14.25" x14ac:dyDescent="0.2">
      <c r="A16" s="32">
        <v>15</v>
      </c>
      <c r="B16" s="33">
        <v>27</v>
      </c>
      <c r="C16" s="32">
        <v>194606.46</v>
      </c>
      <c r="D16" s="32">
        <v>1369633.9785666701</v>
      </c>
      <c r="E16" s="32">
        <v>1196854.6665000001</v>
      </c>
      <c r="F16" s="32">
        <v>172779.31206666699</v>
      </c>
      <c r="G16" s="32">
        <v>1196854.6665000001</v>
      </c>
      <c r="H16" s="32">
        <v>0.12614998953770201</v>
      </c>
    </row>
    <row r="17" spans="1:8" ht="14.25" x14ac:dyDescent="0.2">
      <c r="A17" s="32">
        <v>16</v>
      </c>
      <c r="B17" s="33">
        <v>29</v>
      </c>
      <c r="C17" s="32">
        <v>291917</v>
      </c>
      <c r="D17" s="32">
        <v>3590708.2508504302</v>
      </c>
      <c r="E17" s="32">
        <v>3205913.7208461501</v>
      </c>
      <c r="F17" s="32">
        <v>384794.53000427398</v>
      </c>
      <c r="G17" s="32">
        <v>3205913.7208461501</v>
      </c>
      <c r="H17" s="32">
        <v>0.107163964076764</v>
      </c>
    </row>
    <row r="18" spans="1:8" ht="14.25" x14ac:dyDescent="0.2">
      <c r="A18" s="32">
        <v>17</v>
      </c>
      <c r="B18" s="33">
        <v>31</v>
      </c>
      <c r="C18" s="32">
        <v>30832.903999999999</v>
      </c>
      <c r="D18" s="32">
        <v>315467.86289878999</v>
      </c>
      <c r="E18" s="32">
        <v>261835.06746472299</v>
      </c>
      <c r="F18" s="32">
        <v>53632.7954340664</v>
      </c>
      <c r="G18" s="32">
        <v>261835.06746472299</v>
      </c>
      <c r="H18" s="32">
        <v>0.17001032986765199</v>
      </c>
    </row>
    <row r="19" spans="1:8" ht="14.25" x14ac:dyDescent="0.2">
      <c r="A19" s="32">
        <v>18</v>
      </c>
      <c r="B19" s="33">
        <v>32</v>
      </c>
      <c r="C19" s="32">
        <v>15705.094999999999</v>
      </c>
      <c r="D19" s="32">
        <v>255913.98850570299</v>
      </c>
      <c r="E19" s="32">
        <v>232331.85785019299</v>
      </c>
      <c r="F19" s="32">
        <v>23582.1306555097</v>
      </c>
      <c r="G19" s="32">
        <v>232331.85785019299</v>
      </c>
      <c r="H19" s="32">
        <v>9.2148658200386604E-2</v>
      </c>
    </row>
    <row r="20" spans="1:8" ht="14.25" x14ac:dyDescent="0.2">
      <c r="A20" s="32">
        <v>19</v>
      </c>
      <c r="B20" s="33">
        <v>33</v>
      </c>
      <c r="C20" s="32">
        <v>40181.296000000002</v>
      </c>
      <c r="D20" s="32">
        <v>497456.58107181801</v>
      </c>
      <c r="E20" s="32">
        <v>397140.24067817302</v>
      </c>
      <c r="F20" s="32">
        <v>100316.340393645</v>
      </c>
      <c r="G20" s="32">
        <v>397140.24067817302</v>
      </c>
      <c r="H20" s="32">
        <v>0.20165848480183701</v>
      </c>
    </row>
    <row r="21" spans="1:8" ht="14.25" x14ac:dyDescent="0.2">
      <c r="A21" s="32">
        <v>20</v>
      </c>
      <c r="B21" s="33">
        <v>34</v>
      </c>
      <c r="C21" s="32">
        <v>52120.152000000002</v>
      </c>
      <c r="D21" s="32">
        <v>273012.602247281</v>
      </c>
      <c r="E21" s="32">
        <v>191152.72194542599</v>
      </c>
      <c r="F21" s="32">
        <v>81859.880301854995</v>
      </c>
      <c r="G21" s="32">
        <v>191152.72194542599</v>
      </c>
      <c r="H21" s="32">
        <v>0.29983920019820398</v>
      </c>
    </row>
    <row r="22" spans="1:8" ht="14.25" x14ac:dyDescent="0.2">
      <c r="A22" s="32">
        <v>21</v>
      </c>
      <c r="B22" s="33">
        <v>35</v>
      </c>
      <c r="C22" s="32">
        <v>29837.674999999999</v>
      </c>
      <c r="D22" s="32">
        <v>888844.86905044201</v>
      </c>
      <c r="E22" s="32">
        <v>832092.46604513295</v>
      </c>
      <c r="F22" s="32">
        <v>56752.403005309701</v>
      </c>
      <c r="G22" s="32">
        <v>832092.46604513295</v>
      </c>
      <c r="H22" s="32">
        <v>6.3849615361945694E-2</v>
      </c>
    </row>
    <row r="23" spans="1:8" ht="14.25" x14ac:dyDescent="0.2">
      <c r="A23" s="32">
        <v>22</v>
      </c>
      <c r="B23" s="33">
        <v>36</v>
      </c>
      <c r="C23" s="32">
        <v>146913.389</v>
      </c>
      <c r="D23" s="32">
        <v>721488.25396283204</v>
      </c>
      <c r="E23" s="32">
        <v>604739.08312643098</v>
      </c>
      <c r="F23" s="32">
        <v>116749.170836401</v>
      </c>
      <c r="G23" s="32">
        <v>604739.08312643098</v>
      </c>
      <c r="H23" s="32">
        <v>0.16181714698076699</v>
      </c>
    </row>
    <row r="24" spans="1:8" ht="14.25" x14ac:dyDescent="0.2">
      <c r="A24" s="32">
        <v>23</v>
      </c>
      <c r="B24" s="33">
        <v>37</v>
      </c>
      <c r="C24" s="32">
        <v>140856.80600000001</v>
      </c>
      <c r="D24" s="32">
        <v>1068084.3117991199</v>
      </c>
      <c r="E24" s="32">
        <v>918020.31253741705</v>
      </c>
      <c r="F24" s="32">
        <v>150063.99926169901</v>
      </c>
      <c r="G24" s="32">
        <v>918020.31253741705</v>
      </c>
      <c r="H24" s="32">
        <v>0.140498271160753</v>
      </c>
    </row>
    <row r="25" spans="1:8" ht="14.25" x14ac:dyDescent="0.2">
      <c r="A25" s="32">
        <v>24</v>
      </c>
      <c r="B25" s="33">
        <v>38</v>
      </c>
      <c r="C25" s="32">
        <v>217746.67199999999</v>
      </c>
      <c r="D25" s="32">
        <v>1027968.13708673</v>
      </c>
      <c r="E25" s="32">
        <v>997273.99566371704</v>
      </c>
      <c r="F25" s="32">
        <v>30694.141423008801</v>
      </c>
      <c r="G25" s="32">
        <v>997273.99566371704</v>
      </c>
      <c r="H25" s="32">
        <v>2.98590397071999E-2</v>
      </c>
    </row>
    <row r="26" spans="1:8" ht="14.25" x14ac:dyDescent="0.2">
      <c r="A26" s="32">
        <v>25</v>
      </c>
      <c r="B26" s="33">
        <v>39</v>
      </c>
      <c r="C26" s="32">
        <v>71656.308000000005</v>
      </c>
      <c r="D26" s="32">
        <v>115979.381417472</v>
      </c>
      <c r="E26" s="32">
        <v>86794.219545540793</v>
      </c>
      <c r="F26" s="32">
        <v>29185.161871931399</v>
      </c>
      <c r="G26" s="32">
        <v>86794.219545540793</v>
      </c>
      <c r="H26" s="32">
        <v>0.25164095130735598</v>
      </c>
    </row>
    <row r="27" spans="1:8" ht="14.25" x14ac:dyDescent="0.2">
      <c r="A27" s="32">
        <v>26</v>
      </c>
      <c r="B27" s="33">
        <v>42</v>
      </c>
      <c r="C27" s="32">
        <v>10110.361999999999</v>
      </c>
      <c r="D27" s="32">
        <v>181628.32079999999</v>
      </c>
      <c r="E27" s="32">
        <v>161831.70480000001</v>
      </c>
      <c r="F27" s="32">
        <v>19796.616000000002</v>
      </c>
      <c r="G27" s="32">
        <v>161831.70480000001</v>
      </c>
      <c r="H27" s="32">
        <v>0.108995204672949</v>
      </c>
    </row>
    <row r="28" spans="1:8" ht="14.25" x14ac:dyDescent="0.2">
      <c r="A28" s="32">
        <v>27</v>
      </c>
      <c r="B28" s="33">
        <v>75</v>
      </c>
      <c r="C28" s="32">
        <v>-3660</v>
      </c>
      <c r="D28" s="32">
        <v>209747.008547009</v>
      </c>
      <c r="E28" s="32">
        <v>195108.170940171</v>
      </c>
      <c r="F28" s="32">
        <v>14638.8376068376</v>
      </c>
      <c r="G28" s="32">
        <v>195108.170940171</v>
      </c>
      <c r="H28" s="32">
        <v>6.9792831412690895E-2</v>
      </c>
    </row>
    <row r="29" spans="1:8" ht="14.25" x14ac:dyDescent="0.2">
      <c r="A29" s="32">
        <v>28</v>
      </c>
      <c r="B29" s="33">
        <v>76</v>
      </c>
      <c r="C29" s="32">
        <v>2946</v>
      </c>
      <c r="D29" s="32">
        <v>517178.20984957297</v>
      </c>
      <c r="E29" s="32">
        <v>540482.74329914502</v>
      </c>
      <c r="F29" s="32">
        <v>-23304.533449572598</v>
      </c>
      <c r="G29" s="32">
        <v>540482.74329914502</v>
      </c>
      <c r="H29" s="32">
        <v>-4.5060934520715898E-2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50621.538461538497</v>
      </c>
      <c r="E30" s="32">
        <v>44179.784615384597</v>
      </c>
      <c r="F30" s="32">
        <v>6441.7538461538497</v>
      </c>
      <c r="G30" s="32">
        <v>44179.784615384597</v>
      </c>
      <c r="H30" s="32">
        <v>0.127253221492828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70</v>
      </c>
      <c r="D32" s="37">
        <v>67922.81</v>
      </c>
      <c r="E32" s="37">
        <v>64961.02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145</v>
      </c>
      <c r="D33" s="37">
        <v>409034.26</v>
      </c>
      <c r="E33" s="37">
        <v>474888.35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56</v>
      </c>
      <c r="D34" s="37">
        <v>178063.26</v>
      </c>
      <c r="E34" s="37">
        <v>190144.42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132</v>
      </c>
      <c r="D35" s="37">
        <v>255478.75</v>
      </c>
      <c r="E35" s="37">
        <v>294145.81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122</v>
      </c>
      <c r="D36" s="37">
        <v>170941.97</v>
      </c>
      <c r="E36" s="37">
        <v>197631.68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52</v>
      </c>
      <c r="D37" s="37">
        <v>66810.31</v>
      </c>
      <c r="E37" s="37">
        <v>57720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2015-09-01T00:36:42Z</dcterms:modified>
</cp:coreProperties>
</file>