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<sst xmlns="http://schemas.openxmlformats.org/spreadsheetml/2006/main" count="117" uniqueCount="75">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</sst>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25712485.272699997</v>
      </c>
      <c r="F3" s="25">
        <f>RA!I7</f>
        <v>2734772.6568999998</v>
      </c>
      <c r="G3" s="16">
        <f>SUM(G4:G40)</f>
        <v>22977712.615800001</v>
      </c>
      <c r="H3" s="27">
        <f>RA!J7</f>
        <v>10.635971699723701</v>
      </c>
      <c r="I3" s="20">
        <f>SUM(I4:I40)</f>
        <v>25712490.486247726</v>
      </c>
      <c r="J3" s="21">
        <f>SUM(J4:J40)</f>
        <v>22977712.662920345</v>
      </c>
      <c r="K3" s="22">
        <f>E3-I3</f>
        <v>-5.2135477289557457</v>
      </c>
      <c r="L3" s="22">
        <f>G3-J3</f>
        <v>-4.7120343893766403E-2</v>
      </c>
    </row>
    <row r="4" spans="1:13" x14ac:dyDescent="0.15">
      <c r="A4" s="44">
        <f>RA!A8</f>
        <v>42251</v>
      </c>
      <c r="B4" s="12">
        <v>12</v>
      </c>
      <c r="C4" s="41" t="s">
        <v>6</v>
      </c>
      <c r="D4" s="41"/>
      <c r="E4" s="15">
        <f>VLOOKUP(C4,RA!B8:D36,3,0)</f>
        <v>941017.60419999994</v>
      </c>
      <c r="F4" s="25">
        <f>VLOOKUP(C4,RA!B8:I39,8,0)</f>
        <v>214155.96739999999</v>
      </c>
      <c r="G4" s="16">
        <f t="shared" ref="G4:G40" si="0">E4-F4</f>
        <v>726861.63679999998</v>
      </c>
      <c r="H4" s="27">
        <f>RA!J8</f>
        <v>22.757912970402199</v>
      </c>
      <c r="I4" s="20">
        <f>VLOOKUP(B4,RMS!B:D,3,FALSE)</f>
        <v>941018.97257692297</v>
      </c>
      <c r="J4" s="21">
        <f>VLOOKUP(B4,RMS!B:E,4,FALSE)</f>
        <v>726861.65707521397</v>
      </c>
      <c r="K4" s="22">
        <f t="shared" ref="K4:K40" si="1">E4-I4</f>
        <v>-1.368376923026517</v>
      </c>
      <c r="L4" s="22">
        <f t="shared" ref="L4:L40" si="2">G4-J4</f>
        <v>-2.0275213988497853E-2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172086.8236</v>
      </c>
      <c r="F5" s="25">
        <f>VLOOKUP(C5,RA!B9:I40,8,0)</f>
        <v>36451.783499999998</v>
      </c>
      <c r="G5" s="16">
        <f t="shared" si="0"/>
        <v>135635.04010000001</v>
      </c>
      <c r="H5" s="27">
        <f>RA!J9</f>
        <v>21.182204853015801</v>
      </c>
      <c r="I5" s="20">
        <f>VLOOKUP(B5,RMS!B:D,3,FALSE)</f>
        <v>172087.01742818201</v>
      </c>
      <c r="J5" s="21">
        <f>VLOOKUP(B5,RMS!B:E,4,FALSE)</f>
        <v>135635.06511139101</v>
      </c>
      <c r="K5" s="22">
        <f t="shared" si="1"/>
        <v>-0.19382818200392649</v>
      </c>
      <c r="L5" s="22">
        <f t="shared" si="2"/>
        <v>-2.5011391000589356E-2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211875.12040000001</v>
      </c>
      <c r="F6" s="25">
        <f>VLOOKUP(C6,RA!B10:I41,8,0)</f>
        <v>48485.662199999999</v>
      </c>
      <c r="G6" s="16">
        <f t="shared" si="0"/>
        <v>163389.45820000002</v>
      </c>
      <c r="H6" s="27">
        <f>RA!J10</f>
        <v>22.884075349887102</v>
      </c>
      <c r="I6" s="20">
        <f>VLOOKUP(B6,RMS!B:D,3,FALSE)</f>
        <v>211877.789659829</v>
      </c>
      <c r="J6" s="21">
        <f>VLOOKUP(B6,RMS!B:E,4,FALSE)</f>
        <v>163389.45787948699</v>
      </c>
      <c r="K6" s="22">
        <f>E6-I6</f>
        <v>-2.6692598289810121</v>
      </c>
      <c r="L6" s="22">
        <f t="shared" si="2"/>
        <v>3.2051303423941135E-4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73589.897800000006</v>
      </c>
      <c r="F7" s="25">
        <f>VLOOKUP(C7,RA!B11:I42,8,0)</f>
        <v>17563.703300000001</v>
      </c>
      <c r="G7" s="16">
        <f t="shared" si="0"/>
        <v>56026.194500000005</v>
      </c>
      <c r="H7" s="27">
        <f>RA!J11</f>
        <v>23.867003250546698</v>
      </c>
      <c r="I7" s="20">
        <f>VLOOKUP(B7,RMS!B:D,3,FALSE)</f>
        <v>73589.955256410307</v>
      </c>
      <c r="J7" s="21">
        <f>VLOOKUP(B7,RMS!B:E,4,FALSE)</f>
        <v>56026.1940290598</v>
      </c>
      <c r="K7" s="22">
        <f t="shared" si="1"/>
        <v>-5.7456410300801508E-2</v>
      </c>
      <c r="L7" s="22">
        <f t="shared" si="2"/>
        <v>4.7094020555960014E-4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297690.68440000003</v>
      </c>
      <c r="F8" s="25">
        <f>VLOOKUP(C8,RA!B12:I43,8,0)</f>
        <v>94772.659700000004</v>
      </c>
      <c r="G8" s="16">
        <f t="shared" si="0"/>
        <v>202918.02470000001</v>
      </c>
      <c r="H8" s="27">
        <f>RA!J12</f>
        <v>31.835950759096001</v>
      </c>
      <c r="I8" s="20">
        <f>VLOOKUP(B8,RMS!B:D,3,FALSE)</f>
        <v>297690.66222307697</v>
      </c>
      <c r="J8" s="21">
        <f>VLOOKUP(B8,RMS!B:E,4,FALSE)</f>
        <v>202918.0257</v>
      </c>
      <c r="K8" s="22">
        <f t="shared" si="1"/>
        <v>2.217692305566743E-2</v>
      </c>
      <c r="L8" s="22">
        <f t="shared" si="2"/>
        <v>-9.9999998928979039E-4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428089.99739999999</v>
      </c>
      <c r="F9" s="25">
        <f>VLOOKUP(C9,RA!B13:I44,8,0)</f>
        <v>117509.75079999999</v>
      </c>
      <c r="G9" s="16">
        <f t="shared" si="0"/>
        <v>310580.24660000001</v>
      </c>
      <c r="H9" s="27">
        <f>RA!J13</f>
        <v>27.449777269661599</v>
      </c>
      <c r="I9" s="20">
        <f>VLOOKUP(B9,RMS!B:D,3,FALSE)</f>
        <v>428090.466635897</v>
      </c>
      <c r="J9" s="21">
        <f>VLOOKUP(B9,RMS!B:E,4,FALSE)</f>
        <v>310580.245949573</v>
      </c>
      <c r="K9" s="22">
        <f t="shared" si="1"/>
        <v>-0.46923589700600132</v>
      </c>
      <c r="L9" s="22">
        <f t="shared" si="2"/>
        <v>6.5042701316997409E-4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145329.78400000001</v>
      </c>
      <c r="F10" s="25">
        <f>VLOOKUP(C10,RA!B14:I45,8,0)</f>
        <v>28699.395799999998</v>
      </c>
      <c r="G10" s="16">
        <f t="shared" si="0"/>
        <v>116630.38820000002</v>
      </c>
      <c r="H10" s="27">
        <f>RA!J14</f>
        <v>19.747772968547199</v>
      </c>
      <c r="I10" s="20">
        <f>VLOOKUP(B10,RMS!B:D,3,FALSE)</f>
        <v>145329.82189401699</v>
      </c>
      <c r="J10" s="21">
        <f>VLOOKUP(B10,RMS!B:E,4,FALSE)</f>
        <v>116630.38640598299</v>
      </c>
      <c r="K10" s="22">
        <f t="shared" si="1"/>
        <v>-3.7894016975769773E-2</v>
      </c>
      <c r="L10" s="22">
        <f t="shared" si="2"/>
        <v>1.7940170218935236E-3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127200.1256</v>
      </c>
      <c r="F11" s="25">
        <f>VLOOKUP(C11,RA!B15:I46,8,0)</f>
        <v>5908.5450000000001</v>
      </c>
      <c r="G11" s="16">
        <f t="shared" si="0"/>
        <v>121291.5806</v>
      </c>
      <c r="H11" s="27">
        <f>RA!J15</f>
        <v>4.6450779605205099</v>
      </c>
      <c r="I11" s="20">
        <f>VLOOKUP(B11,RMS!B:D,3,FALSE)</f>
        <v>127200.19239829</v>
      </c>
      <c r="J11" s="21">
        <f>VLOOKUP(B11,RMS!B:E,4,FALSE)</f>
        <v>121291.579935043</v>
      </c>
      <c r="K11" s="22">
        <f t="shared" si="1"/>
        <v>-6.6798290004953742E-2</v>
      </c>
      <c r="L11" s="22">
        <f t="shared" si="2"/>
        <v>6.6495699866209179E-4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1391268.7657000001</v>
      </c>
      <c r="F12" s="25">
        <f>VLOOKUP(C12,RA!B16:I47,8,0)</f>
        <v>94395.736900000004</v>
      </c>
      <c r="G12" s="16">
        <f t="shared" si="0"/>
        <v>1296873.0288000002</v>
      </c>
      <c r="H12" s="27">
        <f>RA!J16</f>
        <v>6.7848671103103397</v>
      </c>
      <c r="I12" s="20">
        <f>VLOOKUP(B12,RMS!B:D,3,FALSE)</f>
        <v>1391267.07648889</v>
      </c>
      <c r="J12" s="21">
        <f>VLOOKUP(B12,RMS!B:E,4,FALSE)</f>
        <v>1296873.0293359</v>
      </c>
      <c r="K12" s="22">
        <f t="shared" si="1"/>
        <v>1.6892111101187766</v>
      </c>
      <c r="L12" s="22">
        <f t="shared" si="2"/>
        <v>-5.3589977324008942E-4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678880.17619999999</v>
      </c>
      <c r="F13" s="25">
        <f>VLOOKUP(C13,RA!B17:I48,8,0)</f>
        <v>129095.15360000001</v>
      </c>
      <c r="G13" s="16">
        <f t="shared" si="0"/>
        <v>549785.02260000003</v>
      </c>
      <c r="H13" s="27">
        <f>RA!J17</f>
        <v>19.015896784997299</v>
      </c>
      <c r="I13" s="20">
        <f>VLOOKUP(B13,RMS!B:D,3,FALSE)</f>
        <v>678880.21352307696</v>
      </c>
      <c r="J13" s="21">
        <f>VLOOKUP(B13,RMS!B:E,4,FALSE)</f>
        <v>549785.02635897405</v>
      </c>
      <c r="K13" s="22">
        <f t="shared" si="1"/>
        <v>-3.7323076976463199E-2</v>
      </c>
      <c r="L13" s="22">
        <f t="shared" si="2"/>
        <v>-3.7589740240946412E-3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2152637.4659000002</v>
      </c>
      <c r="F14" s="25">
        <f>VLOOKUP(C14,RA!B18:I49,8,0)</f>
        <v>319212.42729999998</v>
      </c>
      <c r="G14" s="16">
        <f t="shared" si="0"/>
        <v>1833425.0386000001</v>
      </c>
      <c r="H14" s="27">
        <f>RA!J18</f>
        <v>14.828898611896101</v>
      </c>
      <c r="I14" s="20">
        <f>VLOOKUP(B14,RMS!B:D,3,FALSE)</f>
        <v>2152635.9535247898</v>
      </c>
      <c r="J14" s="21">
        <f>VLOOKUP(B14,RMS!B:E,4,FALSE)</f>
        <v>1833425.03171453</v>
      </c>
      <c r="K14" s="22">
        <f t="shared" si="1"/>
        <v>1.5123752104118466</v>
      </c>
      <c r="L14" s="22">
        <f t="shared" si="2"/>
        <v>6.8854701239615679E-3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1318880.0171000001</v>
      </c>
      <c r="F15" s="25">
        <f>VLOOKUP(C15,RA!B19:I50,8,0)</f>
        <v>8848.5566999999992</v>
      </c>
      <c r="G15" s="16">
        <f t="shared" si="0"/>
        <v>1310031.4604</v>
      </c>
      <c r="H15" s="27">
        <f>RA!J19</f>
        <v>0.67091445660512194</v>
      </c>
      <c r="I15" s="20">
        <f>VLOOKUP(B15,RMS!B:D,3,FALSE)</f>
        <v>1318880.0061188</v>
      </c>
      <c r="J15" s="21">
        <f>VLOOKUP(B15,RMS!B:E,4,FALSE)</f>
        <v>1310031.4600102601</v>
      </c>
      <c r="K15" s="22">
        <f t="shared" si="1"/>
        <v>1.0981200030073524E-2</v>
      </c>
      <c r="L15" s="22">
        <f t="shared" si="2"/>
        <v>3.8973987102508545E-4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1572272.5183000001</v>
      </c>
      <c r="F16" s="25">
        <f>VLOOKUP(C16,RA!B20:I51,8,0)</f>
        <v>193707.32029999999</v>
      </c>
      <c r="G16" s="16">
        <f t="shared" si="0"/>
        <v>1378565.1980000001</v>
      </c>
      <c r="H16" s="27">
        <f>RA!J20</f>
        <v>12.3202128158701</v>
      </c>
      <c r="I16" s="20">
        <f>VLOOKUP(B16,RMS!B:D,3,FALSE)</f>
        <v>1572272.3726999999</v>
      </c>
      <c r="J16" s="21">
        <f>VLOOKUP(B16,RMS!B:E,4,FALSE)</f>
        <v>1378565.1980000001</v>
      </c>
      <c r="K16" s="22">
        <f t="shared" si="1"/>
        <v>0.14560000016354024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520427.27539999998</v>
      </c>
      <c r="F17" s="25">
        <f>VLOOKUP(C17,RA!B21:I52,8,0)</f>
        <v>105496.51360000001</v>
      </c>
      <c r="G17" s="16">
        <f t="shared" si="0"/>
        <v>414930.76179999998</v>
      </c>
      <c r="H17" s="27">
        <f>RA!J21</f>
        <v>20.271134620858501</v>
      </c>
      <c r="I17" s="20">
        <f>VLOOKUP(B17,RMS!B:D,3,FALSE)</f>
        <v>520427.19736647001</v>
      </c>
      <c r="J17" s="21">
        <f>VLOOKUP(B17,RMS!B:E,4,FALSE)</f>
        <v>414930.76154985197</v>
      </c>
      <c r="K17" s="22">
        <f t="shared" si="1"/>
        <v>7.8033529978711158E-2</v>
      </c>
      <c r="L17" s="22">
        <f t="shared" si="2"/>
        <v>2.5014800485223532E-4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1974980.3643</v>
      </c>
      <c r="F18" s="25">
        <f>VLOOKUP(C18,RA!B22:I53,8,0)</f>
        <v>224915.22029999999</v>
      </c>
      <c r="G18" s="16">
        <f t="shared" si="0"/>
        <v>1750065.1440000001</v>
      </c>
      <c r="H18" s="27">
        <f>RA!J22</f>
        <v>11.388225643434099</v>
      </c>
      <c r="I18" s="20">
        <f>VLOOKUP(B18,RMS!B:D,3,FALSE)</f>
        <v>1974981.0828</v>
      </c>
      <c r="J18" s="21">
        <f>VLOOKUP(B18,RMS!B:E,4,FALSE)</f>
        <v>1750065.1483</v>
      </c>
      <c r="K18" s="22">
        <f t="shared" si="1"/>
        <v>-0.71849999995902181</v>
      </c>
      <c r="L18" s="22">
        <f t="shared" si="2"/>
        <v>-4.299999913200736E-3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4349271.1176000005</v>
      </c>
      <c r="F19" s="25">
        <f>VLOOKUP(C19,RA!B23:I54,8,0)</f>
        <v>520963.4472</v>
      </c>
      <c r="G19" s="16">
        <f t="shared" si="0"/>
        <v>3828307.6704000006</v>
      </c>
      <c r="H19" s="27">
        <f>RA!J23</f>
        <v>11.9781782536352</v>
      </c>
      <c r="I19" s="20">
        <f>VLOOKUP(B19,RMS!B:D,3,FALSE)</f>
        <v>4349274.6543846196</v>
      </c>
      <c r="J19" s="21">
        <f>VLOOKUP(B19,RMS!B:E,4,FALSE)</f>
        <v>3828307.7271068399</v>
      </c>
      <c r="K19" s="22">
        <f t="shared" si="1"/>
        <v>-3.5367846190929413</v>
      </c>
      <c r="L19" s="22">
        <f t="shared" si="2"/>
        <v>-5.6706839241087437E-2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315900.9277</v>
      </c>
      <c r="F20" s="25">
        <f>VLOOKUP(C20,RA!B24:I55,8,0)</f>
        <v>51633.160400000001</v>
      </c>
      <c r="G20" s="16">
        <f t="shared" si="0"/>
        <v>264267.76730000001</v>
      </c>
      <c r="H20" s="27">
        <f>RA!J24</f>
        <v>16.344732120899099</v>
      </c>
      <c r="I20" s="20">
        <f>VLOOKUP(B20,RMS!B:D,3,FALSE)</f>
        <v>315900.96553446801</v>
      </c>
      <c r="J20" s="21">
        <f>VLOOKUP(B20,RMS!B:E,4,FALSE)</f>
        <v>264267.76304585102</v>
      </c>
      <c r="K20" s="22">
        <f t="shared" si="1"/>
        <v>-3.7834468006622046E-2</v>
      </c>
      <c r="L20" s="22">
        <f t="shared" si="2"/>
        <v>4.2541489819996059E-3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335742.22889999999</v>
      </c>
      <c r="F21" s="25">
        <f>VLOOKUP(C21,RA!B25:I56,8,0)</f>
        <v>27093.684499999999</v>
      </c>
      <c r="G21" s="16">
        <f t="shared" si="0"/>
        <v>308648.54440000001</v>
      </c>
      <c r="H21" s="27">
        <f>RA!J25</f>
        <v>8.0697875238297101</v>
      </c>
      <c r="I21" s="20">
        <f>VLOOKUP(B21,RMS!B:D,3,FALSE)</f>
        <v>335742.20566267997</v>
      </c>
      <c r="J21" s="21">
        <f>VLOOKUP(B21,RMS!B:E,4,FALSE)</f>
        <v>308648.54590853502</v>
      </c>
      <c r="K21" s="22">
        <f t="shared" si="1"/>
        <v>2.3237320012412965E-2</v>
      </c>
      <c r="L21" s="22">
        <f t="shared" si="2"/>
        <v>-1.5085350023582578E-3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571313.03009999997</v>
      </c>
      <c r="F22" s="25">
        <f>VLOOKUP(C22,RA!B26:I57,8,0)</f>
        <v>124194.83900000001</v>
      </c>
      <c r="G22" s="16">
        <f t="shared" si="0"/>
        <v>447118.19109999994</v>
      </c>
      <c r="H22" s="27">
        <f>RA!J26</f>
        <v>21.738492289990599</v>
      </c>
      <c r="I22" s="20">
        <f>VLOOKUP(B22,RMS!B:D,3,FALSE)</f>
        <v>571312.85417121195</v>
      </c>
      <c r="J22" s="21">
        <f>VLOOKUP(B22,RMS!B:E,4,FALSE)</f>
        <v>447118.176473359</v>
      </c>
      <c r="K22" s="22">
        <f t="shared" si="1"/>
        <v>0.17592878802679479</v>
      </c>
      <c r="L22" s="22">
        <f t="shared" si="2"/>
        <v>1.4626640942879021E-2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328847.5097</v>
      </c>
      <c r="F23" s="25">
        <f>VLOOKUP(C23,RA!B27:I58,8,0)</f>
        <v>95911.393200000006</v>
      </c>
      <c r="G23" s="16">
        <f t="shared" si="0"/>
        <v>232936.1165</v>
      </c>
      <c r="H23" s="27">
        <f>RA!J27</f>
        <v>29.1659174452918</v>
      </c>
      <c r="I23" s="20">
        <f>VLOOKUP(B23,RMS!B:D,3,FALSE)</f>
        <v>328847.328874828</v>
      </c>
      <c r="J23" s="21">
        <f>VLOOKUP(B23,RMS!B:E,4,FALSE)</f>
        <v>232936.135826496</v>
      </c>
      <c r="K23" s="22">
        <f t="shared" si="1"/>
        <v>0.18082517199218273</v>
      </c>
      <c r="L23" s="22">
        <f t="shared" si="2"/>
        <v>-1.9326495996210724E-2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1211821.8381000001</v>
      </c>
      <c r="F24" s="25">
        <f>VLOOKUP(C24,RA!B28:I59,8,0)</f>
        <v>46896.712099999997</v>
      </c>
      <c r="G24" s="16">
        <f t="shared" si="0"/>
        <v>1164925.1260000002</v>
      </c>
      <c r="H24" s="27">
        <f>RA!J28</f>
        <v>3.8699345584932501</v>
      </c>
      <c r="I24" s="20">
        <f>VLOOKUP(B24,RMS!B:D,3,FALSE)</f>
        <v>1211821.8385610599</v>
      </c>
      <c r="J24" s="21">
        <f>VLOOKUP(B24,RMS!B:E,4,FALSE)</f>
        <v>1164925.1339283199</v>
      </c>
      <c r="K24" s="22">
        <f t="shared" si="1"/>
        <v>-4.6105985529720783E-4</v>
      </c>
      <c r="L24" s="22">
        <f t="shared" si="2"/>
        <v>-7.9283197410404682E-3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781664.94160000002</v>
      </c>
      <c r="F25" s="25">
        <f>VLOOKUP(C25,RA!B29:I60,8,0)</f>
        <v>131559.01949999999</v>
      </c>
      <c r="G25" s="16">
        <f t="shared" si="0"/>
        <v>650105.92210000008</v>
      </c>
      <c r="H25" s="27">
        <f>RA!J29</f>
        <v>16.830615331258201</v>
      </c>
      <c r="I25" s="20">
        <f>VLOOKUP(B25,RMS!B:D,3,FALSE)</f>
        <v>781664.93795752199</v>
      </c>
      <c r="J25" s="21">
        <f>VLOOKUP(B25,RMS!B:E,4,FALSE)</f>
        <v>650105.863647416</v>
      </c>
      <c r="K25" s="22">
        <f t="shared" si="1"/>
        <v>3.6424780264496803E-3</v>
      </c>
      <c r="L25" s="22">
        <f t="shared" si="2"/>
        <v>5.8452584082260728E-2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1536324.6206</v>
      </c>
      <c r="F26" s="25">
        <f>VLOOKUP(C26,RA!B30:I61,8,0)</f>
        <v>186689.82810000001</v>
      </c>
      <c r="G26" s="16">
        <f t="shared" si="0"/>
        <v>1349634.7925</v>
      </c>
      <c r="H26" s="27">
        <f>RA!J30</f>
        <v>12.151717520942301</v>
      </c>
      <c r="I26" s="20">
        <f>VLOOKUP(B26,RMS!B:D,3,FALSE)</f>
        <v>1536324.6291477899</v>
      </c>
      <c r="J26" s="21">
        <f>VLOOKUP(B26,RMS!B:E,4,FALSE)</f>
        <v>1349634.7977589299</v>
      </c>
      <c r="K26" s="22">
        <f t="shared" si="1"/>
        <v>-8.5477898828685284E-3</v>
      </c>
      <c r="L26" s="22">
        <f t="shared" si="2"/>
        <v>-5.2589299157261848E-3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1352149.9299000001</v>
      </c>
      <c r="F27" s="25">
        <f>VLOOKUP(C27,RA!B31:I62,8,0)</f>
        <v>42025.666499999999</v>
      </c>
      <c r="G27" s="16">
        <f t="shared" si="0"/>
        <v>1310124.2634000001</v>
      </c>
      <c r="H27" s="27">
        <f>RA!J31</f>
        <v>3.1080626172208601</v>
      </c>
      <c r="I27" s="20">
        <f>VLOOKUP(B27,RMS!B:D,3,FALSE)</f>
        <v>1352149.86870619</v>
      </c>
      <c r="J27" s="21">
        <f>VLOOKUP(B27,RMS!B:E,4,FALSE)</f>
        <v>1310124.2665194699</v>
      </c>
      <c r="K27" s="22">
        <f t="shared" si="1"/>
        <v>6.1193810077384114E-2</v>
      </c>
      <c r="L27" s="22">
        <f t="shared" si="2"/>
        <v>-3.119469853118062E-3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135176.13560000001</v>
      </c>
      <c r="F28" s="25">
        <f>VLOOKUP(C28,RA!B32:I63,8,0)</f>
        <v>36669.335500000001</v>
      </c>
      <c r="G28" s="16">
        <f t="shared" si="0"/>
        <v>98506.800100000008</v>
      </c>
      <c r="H28" s="27">
        <f>RA!J32</f>
        <v>27.1270778212719</v>
      </c>
      <c r="I28" s="20">
        <f>VLOOKUP(B28,RMS!B:D,3,FALSE)</f>
        <v>135176.062896861</v>
      </c>
      <c r="J28" s="21">
        <f>VLOOKUP(B28,RMS!B:E,4,FALSE)</f>
        <v>98506.794191780893</v>
      </c>
      <c r="K28" s="22">
        <f t="shared" si="1"/>
        <v>7.2703139012446627E-2</v>
      </c>
      <c r="L28" s="22">
        <f t="shared" si="2"/>
        <v>5.9082191146444529E-3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226494.8474</v>
      </c>
      <c r="F30" s="25">
        <f>VLOOKUP(C30,RA!B34:I66,8,0)</f>
        <v>23191.217499999999</v>
      </c>
      <c r="G30" s="16">
        <f t="shared" si="0"/>
        <v>203303.6299</v>
      </c>
      <c r="H30" s="27">
        <f>RA!J34</f>
        <v>0</v>
      </c>
      <c r="I30" s="20">
        <f>VLOOKUP(B30,RMS!B:D,3,FALSE)</f>
        <v>226494.84589999999</v>
      </c>
      <c r="J30" s="21">
        <f>VLOOKUP(B30,RMS!B:E,4,FALSE)</f>
        <v>203303.6237</v>
      </c>
      <c r="K30" s="22">
        <f t="shared" si="1"/>
        <v>1.500000013038516E-3</v>
      </c>
      <c r="L30" s="22">
        <f t="shared" si="2"/>
        <v>6.2000000034458935E-3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87590.67</v>
      </c>
      <c r="F31" s="25">
        <f>VLOOKUP(C31,RA!B35:I67,8,0)</f>
        <v>3774.77</v>
      </c>
      <c r="G31" s="16">
        <f t="shared" si="0"/>
        <v>83815.899999999994</v>
      </c>
      <c r="H31" s="27">
        <f>RA!J35</f>
        <v>10.239181052557599</v>
      </c>
      <c r="I31" s="20">
        <f>VLOOKUP(B31,RMS!B:D,3,FALSE)</f>
        <v>87590.67</v>
      </c>
      <c r="J31" s="21">
        <f>VLOOKUP(B31,RMS!B:E,4,FALSE)</f>
        <v>83815.899999999994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572018.05000000005</v>
      </c>
      <c r="F32" s="25">
        <f>VLOOKUP(C32,RA!B34:I67,8,0)</f>
        <v>-97811.29</v>
      </c>
      <c r="G32" s="16">
        <f t="shared" si="0"/>
        <v>669829.34000000008</v>
      </c>
      <c r="H32" s="27">
        <f>RA!J35</f>
        <v>10.239181052557599</v>
      </c>
      <c r="I32" s="20">
        <f>VLOOKUP(B32,RMS!B:D,3,FALSE)</f>
        <v>572018.05000000005</v>
      </c>
      <c r="J32" s="21">
        <f>VLOOKUP(B32,RMS!B:E,4,FALSE)</f>
        <v>669829.34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243711.15</v>
      </c>
      <c r="F33" s="25">
        <f>VLOOKUP(C33,RA!B34:I68,8,0)</f>
        <v>-16858.89</v>
      </c>
      <c r="G33" s="16">
        <f t="shared" si="0"/>
        <v>260570.03999999998</v>
      </c>
      <c r="H33" s="27">
        <f>RA!J34</f>
        <v>0</v>
      </c>
      <c r="I33" s="20">
        <f>VLOOKUP(B33,RMS!B:D,3,FALSE)</f>
        <v>243711.15</v>
      </c>
      <c r="J33" s="21">
        <f>VLOOKUP(B33,RMS!B:E,4,FALSE)</f>
        <v>260570.04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451639.54</v>
      </c>
      <c r="F34" s="25">
        <f>VLOOKUP(C34,RA!B35:I69,8,0)</f>
        <v>-90144.53</v>
      </c>
      <c r="G34" s="16">
        <f t="shared" si="0"/>
        <v>541784.06999999995</v>
      </c>
      <c r="H34" s="27">
        <f>RA!J35</f>
        <v>10.239181052557599</v>
      </c>
      <c r="I34" s="20">
        <f>VLOOKUP(B34,RMS!B:D,3,FALSE)</f>
        <v>451639.54</v>
      </c>
      <c r="J34" s="21">
        <f>VLOOKUP(B34,RMS!B:E,4,FALSE)</f>
        <v>541784.06999999995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4.30955717087219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290811.53940000001</v>
      </c>
      <c r="F36" s="25">
        <f>VLOOKUP(C36,RA!B8:I70,8,0)</f>
        <v>23981.4038</v>
      </c>
      <c r="G36" s="16">
        <f t="shared" si="0"/>
        <v>266830.13560000004</v>
      </c>
      <c r="H36" s="27">
        <f>RA!J36</f>
        <v>4.30955717087219</v>
      </c>
      <c r="I36" s="20">
        <f>VLOOKUP(B36,RMS!B:D,3,FALSE)</f>
        <v>290811.53846153797</v>
      </c>
      <c r="J36" s="21">
        <f>VLOOKUP(B36,RMS!B:E,4,FALSE)</f>
        <v>266830.13461538497</v>
      </c>
      <c r="K36" s="22">
        <f t="shared" si="1"/>
        <v>9.3846203526481986E-4</v>
      </c>
      <c r="L36" s="22">
        <f t="shared" si="2"/>
        <v>9.8461506422609091E-4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452306.1018</v>
      </c>
      <c r="F37" s="25">
        <f>VLOOKUP(C37,RA!B8:I71,8,0)</f>
        <v>15842.642400000001</v>
      </c>
      <c r="G37" s="16">
        <f t="shared" si="0"/>
        <v>436463.45939999999</v>
      </c>
      <c r="H37" s="27">
        <f>RA!J37</f>
        <v>-17.099336288426599</v>
      </c>
      <c r="I37" s="20">
        <f>VLOOKUP(B37,RMS!B:D,3,FALSE)</f>
        <v>452306.09139914502</v>
      </c>
      <c r="J37" s="21">
        <f>VLOOKUP(B37,RMS!B:E,4,FALSE)</f>
        <v>436463.45952222199</v>
      </c>
      <c r="K37" s="22">
        <f t="shared" si="1"/>
        <v>1.0400854982435703E-2</v>
      </c>
      <c r="L37" s="22">
        <f t="shared" si="2"/>
        <v>-1.222220016643405E-4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315028.23</v>
      </c>
      <c r="F38" s="25">
        <f>VLOOKUP(C38,RA!B9:I72,8,0)</f>
        <v>-46875.94</v>
      </c>
      <c r="G38" s="16">
        <f t="shared" si="0"/>
        <v>361904.17</v>
      </c>
      <c r="H38" s="27">
        <f>RA!J38</f>
        <v>-6.9175702465808397</v>
      </c>
      <c r="I38" s="20">
        <f>VLOOKUP(B38,RMS!B:D,3,FALSE)</f>
        <v>315028.23</v>
      </c>
      <c r="J38" s="21">
        <f>VLOOKUP(B38,RMS!B:E,4,FALSE)</f>
        <v>361904.17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126996.66</v>
      </c>
      <c r="F39" s="25">
        <f>VLOOKUP(C39,RA!B10:I73,8,0)</f>
        <v>14969.11</v>
      </c>
      <c r="G39" s="16">
        <f t="shared" si="0"/>
        <v>112027.55</v>
      </c>
      <c r="H39" s="27">
        <f>RA!J39</f>
        <v>-19.959397266235801</v>
      </c>
      <c r="I39" s="20">
        <f>VLOOKUP(B39,RMS!B:D,3,FALSE)</f>
        <v>126996.66</v>
      </c>
      <c r="J39" s="21">
        <f>VLOOKUP(B39,RMS!B:E,4,FALSE)</f>
        <v>112027.55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21449.583999999999</v>
      </c>
      <c r="F40" s="25">
        <f>VLOOKUP(C40,RA!B8:I74,8,0)</f>
        <v>1848.6808000000001</v>
      </c>
      <c r="G40" s="16">
        <f t="shared" si="0"/>
        <v>19600.903200000001</v>
      </c>
      <c r="H40" s="27">
        <f>RA!J40</f>
        <v>0</v>
      </c>
      <c r="I40" s="20">
        <f>VLOOKUP(B40,RMS!B:D,3,FALSE)</f>
        <v>21449.583995159199</v>
      </c>
      <c r="J40" s="21">
        <f>VLOOKUP(B40,RMS!B:E,4,FALSE)</f>
        <v>19600.903320475001</v>
      </c>
      <c r="K40" s="22">
        <f t="shared" si="1"/>
        <v>4.8408001021016389E-6</v>
      </c>
      <c r="L40" s="22">
        <f t="shared" si="2"/>
        <v>-1.2047500058542937E-4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25712485.272700001</v>
      </c>
      <c r="E7" s="68">
        <v>27845403.902199998</v>
      </c>
      <c r="F7" s="69">
        <v>92.340141170186101</v>
      </c>
      <c r="G7" s="68">
        <v>21863628.656500001</v>
      </c>
      <c r="H7" s="69">
        <v>17.603924200641501</v>
      </c>
      <c r="I7" s="68">
        <v>2734772.6568999998</v>
      </c>
      <c r="J7" s="69">
        <v>10.635971699723701</v>
      </c>
      <c r="K7" s="68">
        <v>1471156.5120000001</v>
      </c>
      <c r="L7" s="69">
        <v>6.7287847553275597</v>
      </c>
      <c r="M7" s="69">
        <v>0.85892706492672599</v>
      </c>
      <c r="N7" s="68">
        <v>94910958.848700002</v>
      </c>
      <c r="O7" s="68">
        <v>5463919676.5179005</v>
      </c>
      <c r="P7" s="68">
        <v>1242460</v>
      </c>
      <c r="Q7" s="68">
        <v>1241043</v>
      </c>
      <c r="R7" s="69">
        <v>0.114178154987377</v>
      </c>
      <c r="S7" s="68">
        <v>20.6948193685913</v>
      </c>
      <c r="T7" s="68">
        <v>22.0166689549838</v>
      </c>
      <c r="U7" s="70">
        <v>-6.3873453681778498</v>
      </c>
      <c r="V7" s="58"/>
      <c r="W7" s="58"/>
    </row>
    <row r="8" spans="1:23" ht="14.25" thickBot="1" x14ac:dyDescent="0.2">
      <c r="A8" s="55">
        <v>42251</v>
      </c>
      <c r="B8" s="45" t="s">
        <v>6</v>
      </c>
      <c r="C8" s="46"/>
      <c r="D8" s="71">
        <v>941017.60419999994</v>
      </c>
      <c r="E8" s="71">
        <v>924037.50280000002</v>
      </c>
      <c r="F8" s="72">
        <v>101.83759872824901</v>
      </c>
      <c r="G8" s="71">
        <v>705605.17500000005</v>
      </c>
      <c r="H8" s="72">
        <v>33.363194820672902</v>
      </c>
      <c r="I8" s="71">
        <v>214155.96739999999</v>
      </c>
      <c r="J8" s="72">
        <v>22.757912970402199</v>
      </c>
      <c r="K8" s="71">
        <v>180656.91699999999</v>
      </c>
      <c r="L8" s="72">
        <v>25.603116785530901</v>
      </c>
      <c r="M8" s="72">
        <v>0.18542910482635999</v>
      </c>
      <c r="N8" s="71">
        <v>3401348.1359999999</v>
      </c>
      <c r="O8" s="71">
        <v>195146567.61860001</v>
      </c>
      <c r="P8" s="71">
        <v>40294</v>
      </c>
      <c r="Q8" s="71">
        <v>37737</v>
      </c>
      <c r="R8" s="72">
        <v>6.7758433367782303</v>
      </c>
      <c r="S8" s="71">
        <v>23.353789750335</v>
      </c>
      <c r="T8" s="71">
        <v>23.552218255293202</v>
      </c>
      <c r="U8" s="73">
        <v>-0.84966297581457695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172086.8236</v>
      </c>
      <c r="E9" s="71">
        <v>134405.204</v>
      </c>
      <c r="F9" s="72">
        <v>128.035833791079</v>
      </c>
      <c r="G9" s="71">
        <v>118339.3703</v>
      </c>
      <c r="H9" s="72">
        <v>45.418065994221401</v>
      </c>
      <c r="I9" s="71">
        <v>36451.783499999998</v>
      </c>
      <c r="J9" s="72">
        <v>21.182204853015801</v>
      </c>
      <c r="K9" s="71">
        <v>27404.396700000001</v>
      </c>
      <c r="L9" s="72">
        <v>23.1574636830732</v>
      </c>
      <c r="M9" s="72">
        <v>0.33014362253776602</v>
      </c>
      <c r="N9" s="71">
        <v>642216.60030000005</v>
      </c>
      <c r="O9" s="71">
        <v>32625544.473299999</v>
      </c>
      <c r="P9" s="71">
        <v>10422</v>
      </c>
      <c r="Q9" s="71">
        <v>10936</v>
      </c>
      <c r="R9" s="72">
        <v>-4.7000731528895399</v>
      </c>
      <c r="S9" s="71">
        <v>16.511880982536901</v>
      </c>
      <c r="T9" s="71">
        <v>16.586001792245799</v>
      </c>
      <c r="U9" s="73">
        <v>-0.44889379827317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211875.12040000001</v>
      </c>
      <c r="E10" s="71">
        <v>191207.05910000001</v>
      </c>
      <c r="F10" s="72">
        <v>110.809256414111</v>
      </c>
      <c r="G10" s="71">
        <v>118404.84420000001</v>
      </c>
      <c r="H10" s="72">
        <v>78.941260242796702</v>
      </c>
      <c r="I10" s="71">
        <v>48485.662199999999</v>
      </c>
      <c r="J10" s="72">
        <v>22.884075349887102</v>
      </c>
      <c r="K10" s="71">
        <v>28783.417000000001</v>
      </c>
      <c r="L10" s="72">
        <v>24.309323824100801</v>
      </c>
      <c r="M10" s="72">
        <v>0.68449987018567005</v>
      </c>
      <c r="N10" s="71">
        <v>695624.37990000006</v>
      </c>
      <c r="O10" s="71">
        <v>50879212.506899998</v>
      </c>
      <c r="P10" s="71">
        <v>116602</v>
      </c>
      <c r="Q10" s="71">
        <v>118595</v>
      </c>
      <c r="R10" s="72">
        <v>-1.6805092963446999</v>
      </c>
      <c r="S10" s="71">
        <v>1.8170796418586299</v>
      </c>
      <c r="T10" s="71">
        <v>1.6811100046376299</v>
      </c>
      <c r="U10" s="73">
        <v>7.4828661379926702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73589.897800000006</v>
      </c>
      <c r="E11" s="71">
        <v>86213.248699999996</v>
      </c>
      <c r="F11" s="72">
        <v>85.357991851199102</v>
      </c>
      <c r="G11" s="71">
        <v>58459.849499999997</v>
      </c>
      <c r="H11" s="72">
        <v>25.881093484512</v>
      </c>
      <c r="I11" s="71">
        <v>17563.703300000001</v>
      </c>
      <c r="J11" s="72">
        <v>23.867003250546698</v>
      </c>
      <c r="K11" s="71">
        <v>12838.9023</v>
      </c>
      <c r="L11" s="72">
        <v>21.961914732606399</v>
      </c>
      <c r="M11" s="72">
        <v>0.36800661688967001</v>
      </c>
      <c r="N11" s="71">
        <v>236208.58100000001</v>
      </c>
      <c r="O11" s="71">
        <v>16280320.9783</v>
      </c>
      <c r="P11" s="71">
        <v>3507</v>
      </c>
      <c r="Q11" s="71">
        <v>3281</v>
      </c>
      <c r="R11" s="72">
        <v>6.8881438585797001</v>
      </c>
      <c r="S11" s="71">
        <v>20.983717650413499</v>
      </c>
      <c r="T11" s="71">
        <v>18.998491679366001</v>
      </c>
      <c r="U11" s="73">
        <v>9.4607924302121909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297690.68440000003</v>
      </c>
      <c r="E12" s="71">
        <v>336178.21970000002</v>
      </c>
      <c r="F12" s="72">
        <v>88.551448890905107</v>
      </c>
      <c r="G12" s="71">
        <v>170999.924</v>
      </c>
      <c r="H12" s="72">
        <v>74.088196904695707</v>
      </c>
      <c r="I12" s="71">
        <v>94772.659700000004</v>
      </c>
      <c r="J12" s="72">
        <v>31.835950759096001</v>
      </c>
      <c r="K12" s="71">
        <v>33685.8367</v>
      </c>
      <c r="L12" s="72">
        <v>19.699328462859398</v>
      </c>
      <c r="M12" s="72">
        <v>1.8134275109158899</v>
      </c>
      <c r="N12" s="71">
        <v>1611815.8931</v>
      </c>
      <c r="O12" s="71">
        <v>57246732.211000003</v>
      </c>
      <c r="P12" s="71">
        <v>2522</v>
      </c>
      <c r="Q12" s="71">
        <v>2785</v>
      </c>
      <c r="R12" s="72">
        <v>-9.4434470377019792</v>
      </c>
      <c r="S12" s="71">
        <v>118.037543378271</v>
      </c>
      <c r="T12" s="71">
        <v>131.47392789946099</v>
      </c>
      <c r="U12" s="73">
        <v>-11.3831448339542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428089.99739999999</v>
      </c>
      <c r="E13" s="71">
        <v>433219.20850000001</v>
      </c>
      <c r="F13" s="72">
        <v>98.816024082182395</v>
      </c>
      <c r="G13" s="71">
        <v>284636.69469999999</v>
      </c>
      <c r="H13" s="72">
        <v>50.398738241109903</v>
      </c>
      <c r="I13" s="71">
        <v>117509.75079999999</v>
      </c>
      <c r="J13" s="72">
        <v>27.449777269661599</v>
      </c>
      <c r="K13" s="71">
        <v>69451.984100000001</v>
      </c>
      <c r="L13" s="72">
        <v>24.4002215431853</v>
      </c>
      <c r="M13" s="72">
        <v>0.69195671401992398</v>
      </c>
      <c r="N13" s="71">
        <v>1567499.0834999999</v>
      </c>
      <c r="O13" s="71">
        <v>88967978.437199995</v>
      </c>
      <c r="P13" s="71">
        <v>17046</v>
      </c>
      <c r="Q13" s="71">
        <v>16914</v>
      </c>
      <c r="R13" s="72">
        <v>0.78041858815183196</v>
      </c>
      <c r="S13" s="71">
        <v>25.113809538894799</v>
      </c>
      <c r="T13" s="71">
        <v>25.600289854558401</v>
      </c>
      <c r="U13" s="73">
        <v>-1.93710283145282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145329.78400000001</v>
      </c>
      <c r="E14" s="71">
        <v>207737.3057</v>
      </c>
      <c r="F14" s="72">
        <v>69.958442712198902</v>
      </c>
      <c r="G14" s="71">
        <v>129090.048</v>
      </c>
      <c r="H14" s="72">
        <v>12.5801610980887</v>
      </c>
      <c r="I14" s="71">
        <v>28699.395799999998</v>
      </c>
      <c r="J14" s="72">
        <v>19.747772968547199</v>
      </c>
      <c r="K14" s="71">
        <v>26015.692200000001</v>
      </c>
      <c r="L14" s="72">
        <v>20.1531354299287</v>
      </c>
      <c r="M14" s="72">
        <v>0.103157109154297</v>
      </c>
      <c r="N14" s="71">
        <v>550380.33120000002</v>
      </c>
      <c r="O14" s="71">
        <v>46244739.494099997</v>
      </c>
      <c r="P14" s="71">
        <v>2993</v>
      </c>
      <c r="Q14" s="71">
        <v>3484</v>
      </c>
      <c r="R14" s="72">
        <v>-14.092996555683101</v>
      </c>
      <c r="S14" s="71">
        <v>48.556559973271</v>
      </c>
      <c r="T14" s="71">
        <v>45.890724253731399</v>
      </c>
      <c r="U14" s="73">
        <v>5.4901659446366802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127200.1256</v>
      </c>
      <c r="E15" s="71">
        <v>175072.32370000001</v>
      </c>
      <c r="F15" s="72">
        <v>72.655759009612098</v>
      </c>
      <c r="G15" s="71">
        <v>85204.294899999994</v>
      </c>
      <c r="H15" s="72">
        <v>49.288396493731199</v>
      </c>
      <c r="I15" s="71">
        <v>5908.5450000000001</v>
      </c>
      <c r="J15" s="72">
        <v>4.6450779605205099</v>
      </c>
      <c r="K15" s="71">
        <v>14224.977800000001</v>
      </c>
      <c r="L15" s="72">
        <v>16.695141737508798</v>
      </c>
      <c r="M15" s="72">
        <v>-0.58463590712949998</v>
      </c>
      <c r="N15" s="71">
        <v>470304.97200000001</v>
      </c>
      <c r="O15" s="71">
        <v>35825652.850100003</v>
      </c>
      <c r="P15" s="71">
        <v>7246</v>
      </c>
      <c r="Q15" s="71">
        <v>7145</v>
      </c>
      <c r="R15" s="72">
        <v>1.41357592722184</v>
      </c>
      <c r="S15" s="71">
        <v>17.5545301683688</v>
      </c>
      <c r="T15" s="71">
        <v>17.9322517284815</v>
      </c>
      <c r="U15" s="73">
        <v>-2.1517041839907201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1391268.7657000001</v>
      </c>
      <c r="E16" s="71">
        <v>1402096.3281</v>
      </c>
      <c r="F16" s="72">
        <v>99.227759021759098</v>
      </c>
      <c r="G16" s="71">
        <v>1238858.3654</v>
      </c>
      <c r="H16" s="72">
        <v>12.3024878837372</v>
      </c>
      <c r="I16" s="71">
        <v>94395.736900000004</v>
      </c>
      <c r="J16" s="72">
        <v>6.7848671103103397</v>
      </c>
      <c r="K16" s="71">
        <v>-3931.8375999999998</v>
      </c>
      <c r="L16" s="72">
        <v>-0.31737587684048901</v>
      </c>
      <c r="M16" s="72">
        <v>-25.008045729050501</v>
      </c>
      <c r="N16" s="71">
        <v>5139418.6650999999</v>
      </c>
      <c r="O16" s="71">
        <v>273589227.88459998</v>
      </c>
      <c r="P16" s="71">
        <v>75237</v>
      </c>
      <c r="Q16" s="71">
        <v>72646</v>
      </c>
      <c r="R16" s="72">
        <v>3.56661068744322</v>
      </c>
      <c r="S16" s="71">
        <v>18.491816070550399</v>
      </c>
      <c r="T16" s="71">
        <v>19.2207525548551</v>
      </c>
      <c r="U16" s="73">
        <v>-3.94194102690403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678880.17619999999</v>
      </c>
      <c r="E17" s="71">
        <v>2567103.2237999998</v>
      </c>
      <c r="F17" s="72">
        <v>26.445378974479901</v>
      </c>
      <c r="G17" s="71">
        <v>2467586.0048000002</v>
      </c>
      <c r="H17" s="72">
        <v>-72.488084513389694</v>
      </c>
      <c r="I17" s="71">
        <v>129095.15360000001</v>
      </c>
      <c r="J17" s="72">
        <v>19.015896784997299</v>
      </c>
      <c r="K17" s="71">
        <v>-19710.368900000001</v>
      </c>
      <c r="L17" s="72">
        <v>-0.79877130368136995</v>
      </c>
      <c r="M17" s="72">
        <v>-7.5496061618613304</v>
      </c>
      <c r="N17" s="71">
        <v>3153667.3075999999</v>
      </c>
      <c r="O17" s="71">
        <v>255384142.10519999</v>
      </c>
      <c r="P17" s="71">
        <v>20452</v>
      </c>
      <c r="Q17" s="71">
        <v>21507</v>
      </c>
      <c r="R17" s="72">
        <v>-4.9053796438368904</v>
      </c>
      <c r="S17" s="71">
        <v>33.1938282906317</v>
      </c>
      <c r="T17" s="71">
        <v>35.0731917422235</v>
      </c>
      <c r="U17" s="73">
        <v>-5.66178578480553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2152637.4659000002</v>
      </c>
      <c r="E18" s="71">
        <v>2600373.1033999999</v>
      </c>
      <c r="F18" s="72">
        <v>82.781869381952006</v>
      </c>
      <c r="G18" s="71">
        <v>1467618.5101999999</v>
      </c>
      <c r="H18" s="72">
        <v>46.675546195356297</v>
      </c>
      <c r="I18" s="71">
        <v>319212.42729999998</v>
      </c>
      <c r="J18" s="72">
        <v>14.828898611896101</v>
      </c>
      <c r="K18" s="71">
        <v>211644.94589999999</v>
      </c>
      <c r="L18" s="72">
        <v>14.4209782330395</v>
      </c>
      <c r="M18" s="72">
        <v>0.50824498049116895</v>
      </c>
      <c r="N18" s="71">
        <v>7829740.7982000001</v>
      </c>
      <c r="O18" s="71">
        <v>592896589.13170004</v>
      </c>
      <c r="P18" s="71">
        <v>108600</v>
      </c>
      <c r="Q18" s="71">
        <v>113631</v>
      </c>
      <c r="R18" s="72">
        <v>-4.4274889774797304</v>
      </c>
      <c r="S18" s="71">
        <v>19.8217077891344</v>
      </c>
      <c r="T18" s="71">
        <v>20.298457150777502</v>
      </c>
      <c r="U18" s="73">
        <v>-2.4051881236208001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1318880.0171000001</v>
      </c>
      <c r="E19" s="71">
        <v>930767.64879999997</v>
      </c>
      <c r="F19" s="72">
        <v>141.69809391209299</v>
      </c>
      <c r="G19" s="71">
        <v>606718.71649999998</v>
      </c>
      <c r="H19" s="72">
        <v>117.37915466136801</v>
      </c>
      <c r="I19" s="71">
        <v>8848.5566999999992</v>
      </c>
      <c r="J19" s="72">
        <v>0.67091445660512194</v>
      </c>
      <c r="K19" s="71">
        <v>51701.965199999999</v>
      </c>
      <c r="L19" s="72">
        <v>8.5215708357004303</v>
      </c>
      <c r="M19" s="72">
        <v>-0.82885453839576695</v>
      </c>
      <c r="N19" s="71">
        <v>4507167.3877999997</v>
      </c>
      <c r="O19" s="71">
        <v>177857598.6169</v>
      </c>
      <c r="P19" s="71">
        <v>16228</v>
      </c>
      <c r="Q19" s="71">
        <v>16778</v>
      </c>
      <c r="R19" s="72">
        <v>-3.2781022767910399</v>
      </c>
      <c r="S19" s="71">
        <v>81.271876824007904</v>
      </c>
      <c r="T19" s="71">
        <v>86.841189337227306</v>
      </c>
      <c r="U19" s="73">
        <v>-6.8526933680634201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1572272.5183000001</v>
      </c>
      <c r="E20" s="71">
        <v>1959591.0374</v>
      </c>
      <c r="F20" s="72">
        <v>80.234726955380594</v>
      </c>
      <c r="G20" s="71">
        <v>1762156.9976999999</v>
      </c>
      <c r="H20" s="72">
        <v>-10.7756845529565</v>
      </c>
      <c r="I20" s="71">
        <v>193707.32029999999</v>
      </c>
      <c r="J20" s="72">
        <v>12.3202128158701</v>
      </c>
      <c r="K20" s="71">
        <v>53727.468800000002</v>
      </c>
      <c r="L20" s="72">
        <v>3.0489603860567498</v>
      </c>
      <c r="M20" s="72">
        <v>2.6053684386486502</v>
      </c>
      <c r="N20" s="71">
        <v>7033241.6957</v>
      </c>
      <c r="O20" s="71">
        <v>293098244.4569</v>
      </c>
      <c r="P20" s="71">
        <v>55884</v>
      </c>
      <c r="Q20" s="71">
        <v>57078</v>
      </c>
      <c r="R20" s="72">
        <v>-2.0918742773047398</v>
      </c>
      <c r="S20" s="71">
        <v>28.1345737295111</v>
      </c>
      <c r="T20" s="71">
        <v>30.397337515329902</v>
      </c>
      <c r="U20" s="73">
        <v>-8.0426446392016899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520427.27539999998</v>
      </c>
      <c r="E21" s="71">
        <v>561038.14</v>
      </c>
      <c r="F21" s="72">
        <v>92.761478818534499</v>
      </c>
      <c r="G21" s="71">
        <v>361766.36560000002</v>
      </c>
      <c r="H21" s="72">
        <v>43.857286051691503</v>
      </c>
      <c r="I21" s="71">
        <v>105496.51360000001</v>
      </c>
      <c r="J21" s="72">
        <v>20.271134620858501</v>
      </c>
      <c r="K21" s="71">
        <v>33659.454599999997</v>
      </c>
      <c r="L21" s="72">
        <v>9.3041967967847992</v>
      </c>
      <c r="M21" s="72">
        <v>2.1342312242932202</v>
      </c>
      <c r="N21" s="71">
        <v>2006377.6466000001</v>
      </c>
      <c r="O21" s="71">
        <v>109143190.6786</v>
      </c>
      <c r="P21" s="71">
        <v>40462</v>
      </c>
      <c r="Q21" s="71">
        <v>41713</v>
      </c>
      <c r="R21" s="72">
        <v>-2.99906503967589</v>
      </c>
      <c r="S21" s="71">
        <v>12.862124348771699</v>
      </c>
      <c r="T21" s="71">
        <v>13.3274637954594</v>
      </c>
      <c r="U21" s="73">
        <v>-3.6179050526144101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1974980.3643</v>
      </c>
      <c r="E22" s="71">
        <v>1678157.7666</v>
      </c>
      <c r="F22" s="72">
        <v>117.687407203756</v>
      </c>
      <c r="G22" s="71">
        <v>1160243.8152999999</v>
      </c>
      <c r="H22" s="72">
        <v>70.221149921780594</v>
      </c>
      <c r="I22" s="71">
        <v>224915.22029999999</v>
      </c>
      <c r="J22" s="72">
        <v>11.388225643434099</v>
      </c>
      <c r="K22" s="71">
        <v>94619.683699999994</v>
      </c>
      <c r="L22" s="72">
        <v>8.1551551882682993</v>
      </c>
      <c r="M22" s="72">
        <v>1.3770447279565401</v>
      </c>
      <c r="N22" s="71">
        <v>7120656.7993000001</v>
      </c>
      <c r="O22" s="71">
        <v>364519437.55000001</v>
      </c>
      <c r="P22" s="71">
        <v>108586</v>
      </c>
      <c r="Q22" s="71">
        <v>108143</v>
      </c>
      <c r="R22" s="72">
        <v>0.409642787790232</v>
      </c>
      <c r="S22" s="71">
        <v>18.1881675750097</v>
      </c>
      <c r="T22" s="71">
        <v>18.206301758782399</v>
      </c>
      <c r="U22" s="73">
        <v>-9.9703192737240001E-2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4349271.1176000005</v>
      </c>
      <c r="E23" s="71">
        <v>3994671.0751999998</v>
      </c>
      <c r="F23" s="72">
        <v>108.876827045948</v>
      </c>
      <c r="G23" s="71">
        <v>3147346.4547999999</v>
      </c>
      <c r="H23" s="72">
        <v>38.188508321572002</v>
      </c>
      <c r="I23" s="71">
        <v>520963.4472</v>
      </c>
      <c r="J23" s="72">
        <v>11.9781782536352</v>
      </c>
      <c r="K23" s="71">
        <v>136795.3842</v>
      </c>
      <c r="L23" s="72">
        <v>4.3463719728526904</v>
      </c>
      <c r="M23" s="72">
        <v>2.8083408314298999</v>
      </c>
      <c r="N23" s="71">
        <v>15579993.124700001</v>
      </c>
      <c r="O23" s="71">
        <v>782641614.09179997</v>
      </c>
      <c r="P23" s="71">
        <v>119269</v>
      </c>
      <c r="Q23" s="71">
        <v>118158</v>
      </c>
      <c r="R23" s="72">
        <v>0.94026642292523999</v>
      </c>
      <c r="S23" s="71">
        <v>36.466065093192697</v>
      </c>
      <c r="T23" s="71">
        <v>35.740507319859802</v>
      </c>
      <c r="U23" s="73">
        <v>1.9896793675945701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315900.9277</v>
      </c>
      <c r="E24" s="71">
        <v>479167.223</v>
      </c>
      <c r="F24" s="72">
        <v>65.927073584496796</v>
      </c>
      <c r="G24" s="71">
        <v>328955.41259999998</v>
      </c>
      <c r="H24" s="72">
        <v>-3.96846636351713</v>
      </c>
      <c r="I24" s="71">
        <v>51633.160400000001</v>
      </c>
      <c r="J24" s="72">
        <v>16.344732120899099</v>
      </c>
      <c r="K24" s="71">
        <v>45459.753799999999</v>
      </c>
      <c r="L24" s="72">
        <v>13.8194272107259</v>
      </c>
      <c r="M24" s="72">
        <v>0.13579938481761</v>
      </c>
      <c r="N24" s="71">
        <v>1177986.3447</v>
      </c>
      <c r="O24" s="71">
        <v>73400230.515599996</v>
      </c>
      <c r="P24" s="71">
        <v>31593</v>
      </c>
      <c r="Q24" s="71">
        <v>32632</v>
      </c>
      <c r="R24" s="72">
        <v>-3.1839911743074301</v>
      </c>
      <c r="S24" s="71">
        <v>9.9990797866615999</v>
      </c>
      <c r="T24" s="71">
        <v>10.244991036406001</v>
      </c>
      <c r="U24" s="73">
        <v>-2.4593388090813701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335742.22889999999</v>
      </c>
      <c r="E25" s="71">
        <v>409107.02419999999</v>
      </c>
      <c r="F25" s="72">
        <v>82.067089793077201</v>
      </c>
      <c r="G25" s="71">
        <v>293559.41729999997</v>
      </c>
      <c r="H25" s="72">
        <v>14.3694288495238</v>
      </c>
      <c r="I25" s="71">
        <v>27093.684499999999</v>
      </c>
      <c r="J25" s="72">
        <v>8.0697875238297101</v>
      </c>
      <c r="K25" s="71">
        <v>24115.751899999999</v>
      </c>
      <c r="L25" s="72">
        <v>8.2149474616769496</v>
      </c>
      <c r="M25" s="72">
        <v>0.12348495756418899</v>
      </c>
      <c r="N25" s="71">
        <v>1223207.3817</v>
      </c>
      <c r="O25" s="71">
        <v>80250394.259800002</v>
      </c>
      <c r="P25" s="71">
        <v>24317</v>
      </c>
      <c r="Q25" s="71">
        <v>24770</v>
      </c>
      <c r="R25" s="72">
        <v>-1.82882519176423</v>
      </c>
      <c r="S25" s="71">
        <v>13.8068934860386</v>
      </c>
      <c r="T25" s="71">
        <v>14.747368316511899</v>
      </c>
      <c r="U25" s="73">
        <v>-6.8116324024975903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571313.03009999997</v>
      </c>
      <c r="E26" s="71">
        <v>819540.04460000002</v>
      </c>
      <c r="F26" s="72">
        <v>69.711423360507695</v>
      </c>
      <c r="G26" s="71">
        <v>546947.70770000003</v>
      </c>
      <c r="H26" s="72">
        <v>4.4547809702795798</v>
      </c>
      <c r="I26" s="71">
        <v>124194.83900000001</v>
      </c>
      <c r="J26" s="72">
        <v>21.738492289990599</v>
      </c>
      <c r="K26" s="71">
        <v>108075.4688</v>
      </c>
      <c r="L26" s="72">
        <v>19.759744355538899</v>
      </c>
      <c r="M26" s="72">
        <v>0.14914920452327499</v>
      </c>
      <c r="N26" s="71">
        <v>2014520.824</v>
      </c>
      <c r="O26" s="71">
        <v>169980092.64070001</v>
      </c>
      <c r="P26" s="71">
        <v>41248</v>
      </c>
      <c r="Q26" s="71">
        <v>39860</v>
      </c>
      <c r="R26" s="72">
        <v>3.4821876567987999</v>
      </c>
      <c r="S26" s="71">
        <v>13.850684399243599</v>
      </c>
      <c r="T26" s="71">
        <v>13.777819455594599</v>
      </c>
      <c r="U26" s="73">
        <v>0.52607468012914105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328847.5097</v>
      </c>
      <c r="E27" s="71">
        <v>513365.2892</v>
      </c>
      <c r="F27" s="72">
        <v>64.057215518497102</v>
      </c>
      <c r="G27" s="71">
        <v>406593.77519999997</v>
      </c>
      <c r="H27" s="72">
        <v>-19.121361477252702</v>
      </c>
      <c r="I27" s="71">
        <v>95911.393200000006</v>
      </c>
      <c r="J27" s="72">
        <v>29.1659174452918</v>
      </c>
      <c r="K27" s="71">
        <v>114389.15180000001</v>
      </c>
      <c r="L27" s="72">
        <v>28.133522640314101</v>
      </c>
      <c r="M27" s="72">
        <v>-0.16153418667101299</v>
      </c>
      <c r="N27" s="71">
        <v>1229743.7305999999</v>
      </c>
      <c r="O27" s="71">
        <v>65676880.923699997</v>
      </c>
      <c r="P27" s="71">
        <v>40955</v>
      </c>
      <c r="Q27" s="71">
        <v>43381</v>
      </c>
      <c r="R27" s="72">
        <v>-5.59230999746433</v>
      </c>
      <c r="S27" s="71">
        <v>8.0294838163838396</v>
      </c>
      <c r="T27" s="71">
        <v>8.3009647426292599</v>
      </c>
      <c r="U27" s="73">
        <v>-3.3810507929722702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1211821.8381000001</v>
      </c>
      <c r="E28" s="71">
        <v>1455315.1858000001</v>
      </c>
      <c r="F28" s="72">
        <v>83.268686393446103</v>
      </c>
      <c r="G28" s="71">
        <v>1044426.8007</v>
      </c>
      <c r="H28" s="72">
        <v>16.027455182862798</v>
      </c>
      <c r="I28" s="71">
        <v>46896.712099999997</v>
      </c>
      <c r="J28" s="72">
        <v>3.8699345584932501</v>
      </c>
      <c r="K28" s="71">
        <v>37733.830699999999</v>
      </c>
      <c r="L28" s="72">
        <v>3.6128746097581801</v>
      </c>
      <c r="M28" s="72">
        <v>0.24282934517963001</v>
      </c>
      <c r="N28" s="71">
        <v>4342022.4342</v>
      </c>
      <c r="O28" s="71">
        <v>233060577.01949999</v>
      </c>
      <c r="P28" s="71">
        <v>53571</v>
      </c>
      <c r="Q28" s="71">
        <v>52786</v>
      </c>
      <c r="R28" s="72">
        <v>1.48713674080248</v>
      </c>
      <c r="S28" s="71">
        <v>22.6208552780422</v>
      </c>
      <c r="T28" s="71">
        <v>22.7481180767628</v>
      </c>
      <c r="U28" s="73">
        <v>-0.56259057032243798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781664.94160000002</v>
      </c>
      <c r="E29" s="71">
        <v>946683.05850000004</v>
      </c>
      <c r="F29" s="72">
        <v>82.568810604737394</v>
      </c>
      <c r="G29" s="71">
        <v>796231.51289999997</v>
      </c>
      <c r="H29" s="72">
        <v>-1.8294391849609499</v>
      </c>
      <c r="I29" s="71">
        <v>131559.01949999999</v>
      </c>
      <c r="J29" s="72">
        <v>16.830615331258201</v>
      </c>
      <c r="K29" s="71">
        <v>81427.409499999994</v>
      </c>
      <c r="L29" s="72">
        <v>10.2265996988023</v>
      </c>
      <c r="M29" s="72">
        <v>0.61566013591529101</v>
      </c>
      <c r="N29" s="71">
        <v>2957544.4413999999</v>
      </c>
      <c r="O29" s="71">
        <v>172723570.49590001</v>
      </c>
      <c r="P29" s="71">
        <v>113052</v>
      </c>
      <c r="Q29" s="71">
        <v>108420</v>
      </c>
      <c r="R29" s="72">
        <v>4.2722744881018402</v>
      </c>
      <c r="S29" s="71">
        <v>6.9142071046951799</v>
      </c>
      <c r="T29" s="71">
        <v>6.97035260560782</v>
      </c>
      <c r="U29" s="73">
        <v>-0.81203093952031402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1536324.6206</v>
      </c>
      <c r="E30" s="71">
        <v>1602949.8366</v>
      </c>
      <c r="F30" s="72">
        <v>95.843586962065004</v>
      </c>
      <c r="G30" s="71">
        <v>1094691.8389000001</v>
      </c>
      <c r="H30" s="72">
        <v>40.343114473546699</v>
      </c>
      <c r="I30" s="71">
        <v>186689.82810000001</v>
      </c>
      <c r="J30" s="72">
        <v>12.151717520942301</v>
      </c>
      <c r="K30" s="71">
        <v>92798.964300000007</v>
      </c>
      <c r="L30" s="72">
        <v>8.4771769554113892</v>
      </c>
      <c r="M30" s="72">
        <v>1.01176628972356</v>
      </c>
      <c r="N30" s="71">
        <v>5191595.8603999997</v>
      </c>
      <c r="O30" s="71">
        <v>318839603.60259998</v>
      </c>
      <c r="P30" s="71">
        <v>102995</v>
      </c>
      <c r="Q30" s="71">
        <v>100622</v>
      </c>
      <c r="R30" s="72">
        <v>2.3583311800600399</v>
      </c>
      <c r="S30" s="71">
        <v>14.916497117335799</v>
      </c>
      <c r="T30" s="71">
        <v>15.243669970781699</v>
      </c>
      <c r="U30" s="73">
        <v>-2.1933624957142599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1352149.9299000001</v>
      </c>
      <c r="E31" s="71">
        <v>1628198.3748000001</v>
      </c>
      <c r="F31" s="72">
        <v>83.045773219500504</v>
      </c>
      <c r="G31" s="71">
        <v>1815347.1958000001</v>
      </c>
      <c r="H31" s="72">
        <v>-25.515629570566801</v>
      </c>
      <c r="I31" s="71">
        <v>42025.666499999999</v>
      </c>
      <c r="J31" s="72">
        <v>3.1080626172208601</v>
      </c>
      <c r="K31" s="71">
        <v>-57142.640099999997</v>
      </c>
      <c r="L31" s="72">
        <v>-3.1477526851175202</v>
      </c>
      <c r="M31" s="72">
        <v>-1.7354519571803999</v>
      </c>
      <c r="N31" s="71">
        <v>5007091.7572999997</v>
      </c>
      <c r="O31" s="71">
        <v>299222103.79790002</v>
      </c>
      <c r="P31" s="71">
        <v>41963</v>
      </c>
      <c r="Q31" s="71">
        <v>40160</v>
      </c>
      <c r="R31" s="72">
        <v>4.4895418326693202</v>
      </c>
      <c r="S31" s="71">
        <v>32.222432378523898</v>
      </c>
      <c r="T31" s="71">
        <v>31.4577726568725</v>
      </c>
      <c r="U31" s="73">
        <v>2.37306641742251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135176.13560000001</v>
      </c>
      <c r="E32" s="71">
        <v>178498.4332</v>
      </c>
      <c r="F32" s="72">
        <v>75.729592230392797</v>
      </c>
      <c r="G32" s="71">
        <v>114605.8486</v>
      </c>
      <c r="H32" s="72">
        <v>17.9487236046695</v>
      </c>
      <c r="I32" s="71">
        <v>36669.335500000001</v>
      </c>
      <c r="J32" s="72">
        <v>27.1270778212719</v>
      </c>
      <c r="K32" s="71">
        <v>30284.862700000001</v>
      </c>
      <c r="L32" s="72">
        <v>26.425233153415199</v>
      </c>
      <c r="M32" s="72">
        <v>0.21081399190229799</v>
      </c>
      <c r="N32" s="71">
        <v>493773.5577</v>
      </c>
      <c r="O32" s="71">
        <v>32716264.6107</v>
      </c>
      <c r="P32" s="71">
        <v>26976</v>
      </c>
      <c r="Q32" s="71">
        <v>26163</v>
      </c>
      <c r="R32" s="72">
        <v>3.1074418071322101</v>
      </c>
      <c r="S32" s="71">
        <v>5.0109777431791196</v>
      </c>
      <c r="T32" s="71">
        <v>5.1706679623896301</v>
      </c>
      <c r="U32" s="73">
        <v>-3.1868075931464799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9.4016999999999999</v>
      </c>
      <c r="H33" s="74"/>
      <c r="I33" s="74"/>
      <c r="J33" s="74"/>
      <c r="K33" s="71">
        <v>0</v>
      </c>
      <c r="L33" s="72">
        <v>0</v>
      </c>
      <c r="M33" s="74"/>
      <c r="N33" s="71">
        <v>11.238899999999999</v>
      </c>
      <c r="O33" s="71">
        <v>196.9777</v>
      </c>
      <c r="P33" s="74"/>
      <c r="Q33" s="71">
        <v>1</v>
      </c>
      <c r="R33" s="74"/>
      <c r="S33" s="74"/>
      <c r="T33" s="71">
        <v>11.238899999999999</v>
      </c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226494.8474</v>
      </c>
      <c r="E35" s="71">
        <v>276006.27899999998</v>
      </c>
      <c r="F35" s="72">
        <v>82.061483608494299</v>
      </c>
      <c r="G35" s="71">
        <v>181020.71520000001</v>
      </c>
      <c r="H35" s="72">
        <v>25.120954886162099</v>
      </c>
      <c r="I35" s="71">
        <v>23191.217499999999</v>
      </c>
      <c r="J35" s="72">
        <v>10.239181052557599</v>
      </c>
      <c r="K35" s="71">
        <v>16997.102999999999</v>
      </c>
      <c r="L35" s="72">
        <v>9.3895900152757807</v>
      </c>
      <c r="M35" s="72">
        <v>0.36442177822891297</v>
      </c>
      <c r="N35" s="71">
        <v>859813.55420000001</v>
      </c>
      <c r="O35" s="71">
        <v>47151703.652599998</v>
      </c>
      <c r="P35" s="71">
        <v>16570</v>
      </c>
      <c r="Q35" s="71">
        <v>17505</v>
      </c>
      <c r="R35" s="72">
        <v>-5.3413310482719201</v>
      </c>
      <c r="S35" s="71">
        <v>13.6689708750754</v>
      </c>
      <c r="T35" s="71">
        <v>13.656492636389601</v>
      </c>
      <c r="U35" s="73">
        <v>9.1288794159248995E-2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87590.67</v>
      </c>
      <c r="E36" s="74"/>
      <c r="F36" s="74"/>
      <c r="G36" s="71">
        <v>8441.0300000000007</v>
      </c>
      <c r="H36" s="72">
        <v>937.677510919876</v>
      </c>
      <c r="I36" s="71">
        <v>3774.77</v>
      </c>
      <c r="J36" s="72">
        <v>4.30955717087219</v>
      </c>
      <c r="K36" s="71">
        <v>782.78</v>
      </c>
      <c r="L36" s="72">
        <v>9.2735128295954397</v>
      </c>
      <c r="M36" s="72">
        <v>3.8222616827205602</v>
      </c>
      <c r="N36" s="71">
        <v>271428.84999999998</v>
      </c>
      <c r="O36" s="71">
        <v>16383057.390000001</v>
      </c>
      <c r="P36" s="71">
        <v>83</v>
      </c>
      <c r="Q36" s="71">
        <v>79</v>
      </c>
      <c r="R36" s="72">
        <v>5.0632911392405102</v>
      </c>
      <c r="S36" s="71">
        <v>1055.30927710843</v>
      </c>
      <c r="T36" s="71">
        <v>1126.6151898734199</v>
      </c>
      <c r="U36" s="73">
        <v>-6.7568734883449197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572018.05000000005</v>
      </c>
      <c r="E37" s="71">
        <v>279268.6825</v>
      </c>
      <c r="F37" s="72">
        <v>204.82713810919401</v>
      </c>
      <c r="G37" s="71">
        <v>198418.06</v>
      </c>
      <c r="H37" s="72">
        <v>188.289306931032</v>
      </c>
      <c r="I37" s="71">
        <v>-97811.29</v>
      </c>
      <c r="J37" s="72">
        <v>-17.099336288426599</v>
      </c>
      <c r="K37" s="71">
        <v>-21910.68</v>
      </c>
      <c r="L37" s="72">
        <v>-11.042684320167201</v>
      </c>
      <c r="M37" s="72">
        <v>3.4640919405513699</v>
      </c>
      <c r="N37" s="71">
        <v>2225864.7599999998</v>
      </c>
      <c r="O37" s="71">
        <v>119478578.61</v>
      </c>
      <c r="P37" s="71">
        <v>237</v>
      </c>
      <c r="Q37" s="71">
        <v>353</v>
      </c>
      <c r="R37" s="72">
        <v>-32.861189801699702</v>
      </c>
      <c r="S37" s="71">
        <v>2413.5782700421901</v>
      </c>
      <c r="T37" s="71">
        <v>3170.5920963172798</v>
      </c>
      <c r="U37" s="73">
        <v>-31.3647929164465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243711.15</v>
      </c>
      <c r="E38" s="71">
        <v>228068.7959</v>
      </c>
      <c r="F38" s="72">
        <v>106.85861212985</v>
      </c>
      <c r="G38" s="71">
        <v>52763.754000000001</v>
      </c>
      <c r="H38" s="72">
        <v>361.89122555608901</v>
      </c>
      <c r="I38" s="71">
        <v>-16858.89</v>
      </c>
      <c r="J38" s="72">
        <v>-6.9175702465808397</v>
      </c>
      <c r="K38" s="71">
        <v>-1253.33</v>
      </c>
      <c r="L38" s="72">
        <v>-2.3753616924224201</v>
      </c>
      <c r="M38" s="72">
        <v>12.451277795951601</v>
      </c>
      <c r="N38" s="71">
        <v>916541.13</v>
      </c>
      <c r="O38" s="71">
        <v>120238761.83</v>
      </c>
      <c r="P38" s="71">
        <v>90</v>
      </c>
      <c r="Q38" s="71">
        <v>167</v>
      </c>
      <c r="R38" s="72">
        <v>-46.107784431137702</v>
      </c>
      <c r="S38" s="71">
        <v>2707.9016666666698</v>
      </c>
      <c r="T38" s="71">
        <v>3291.0334131736499</v>
      </c>
      <c r="U38" s="73">
        <v>-21.534450592690899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451639.54</v>
      </c>
      <c r="E39" s="71">
        <v>180416.4969</v>
      </c>
      <c r="F39" s="72">
        <v>250.331620312045</v>
      </c>
      <c r="G39" s="71">
        <v>129277.11599999999</v>
      </c>
      <c r="H39" s="72">
        <v>249.357685237966</v>
      </c>
      <c r="I39" s="71">
        <v>-90144.53</v>
      </c>
      <c r="J39" s="72">
        <v>-19.959397266235801</v>
      </c>
      <c r="K39" s="71">
        <v>-15047.81</v>
      </c>
      <c r="L39" s="72">
        <v>-11.639964183606899</v>
      </c>
      <c r="M39" s="72">
        <v>4.9905414807869102</v>
      </c>
      <c r="N39" s="71">
        <v>1486664.58</v>
      </c>
      <c r="O39" s="71">
        <v>82743692.909999996</v>
      </c>
      <c r="P39" s="71">
        <v>238</v>
      </c>
      <c r="Q39" s="71">
        <v>281</v>
      </c>
      <c r="R39" s="72">
        <v>-15.302491103202801</v>
      </c>
      <c r="S39" s="71">
        <v>1897.64512605042</v>
      </c>
      <c r="T39" s="71">
        <v>2429.8564056939499</v>
      </c>
      <c r="U39" s="73">
        <v>-28.045880251131301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1.24</v>
      </c>
      <c r="H40" s="74"/>
      <c r="I40" s="74"/>
      <c r="J40" s="74"/>
      <c r="K40" s="71">
        <v>0</v>
      </c>
      <c r="L40" s="72">
        <v>0</v>
      </c>
      <c r="M40" s="74"/>
      <c r="N40" s="74"/>
      <c r="O40" s="71">
        <v>4096.66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290811.53940000001</v>
      </c>
      <c r="E41" s="71">
        <v>127575.37270000001</v>
      </c>
      <c r="F41" s="72">
        <v>227.95272570659699</v>
      </c>
      <c r="G41" s="71">
        <v>280498.31670000002</v>
      </c>
      <c r="H41" s="72">
        <v>3.6767502997282699</v>
      </c>
      <c r="I41" s="71">
        <v>23981.4038</v>
      </c>
      <c r="J41" s="72">
        <v>8.2463728397704692</v>
      </c>
      <c r="K41" s="71">
        <v>16807.980299999999</v>
      </c>
      <c r="L41" s="72">
        <v>5.9921857990957399</v>
      </c>
      <c r="M41" s="72">
        <v>0.42678676271413801</v>
      </c>
      <c r="N41" s="71">
        <v>956478.20819999999</v>
      </c>
      <c r="O41" s="71">
        <v>50717554.076700002</v>
      </c>
      <c r="P41" s="71">
        <v>361</v>
      </c>
      <c r="Q41" s="71">
        <v>324</v>
      </c>
      <c r="R41" s="72">
        <v>11.419753086419799</v>
      </c>
      <c r="S41" s="71">
        <v>805.57213130193895</v>
      </c>
      <c r="T41" s="71">
        <v>914.11839660493797</v>
      </c>
      <c r="U41" s="73">
        <v>-13.474431535705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452306.1018</v>
      </c>
      <c r="E42" s="71">
        <v>399217.67420000001</v>
      </c>
      <c r="F42" s="72">
        <v>113.29811554721</v>
      </c>
      <c r="G42" s="71">
        <v>418695.17930000002</v>
      </c>
      <c r="H42" s="72">
        <v>8.0275398814461596</v>
      </c>
      <c r="I42" s="71">
        <v>15842.642400000001</v>
      </c>
      <c r="J42" s="72">
        <v>3.5026373371821702</v>
      </c>
      <c r="K42" s="71">
        <v>29178.550500000001</v>
      </c>
      <c r="L42" s="72">
        <v>6.96892439716704</v>
      </c>
      <c r="M42" s="72">
        <v>-0.45704491386575202</v>
      </c>
      <c r="N42" s="71">
        <v>1644860.3259000001</v>
      </c>
      <c r="O42" s="71">
        <v>127641886.4613</v>
      </c>
      <c r="P42" s="71">
        <v>2548</v>
      </c>
      <c r="Q42" s="71">
        <v>2625</v>
      </c>
      <c r="R42" s="72">
        <v>-2.93333333333333</v>
      </c>
      <c r="S42" s="71">
        <v>177.51416868131901</v>
      </c>
      <c r="T42" s="71">
        <v>175.48087024761901</v>
      </c>
      <c r="U42" s="73">
        <v>1.1454288121360701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315028.23</v>
      </c>
      <c r="E43" s="71">
        <v>116385.243</v>
      </c>
      <c r="F43" s="72">
        <v>270.677125277816</v>
      </c>
      <c r="G43" s="71">
        <v>65908.539999999994</v>
      </c>
      <c r="H43" s="72">
        <v>377.97786144253803</v>
      </c>
      <c r="I43" s="71">
        <v>-46875.94</v>
      </c>
      <c r="J43" s="72">
        <v>-14.879917269636399</v>
      </c>
      <c r="K43" s="71">
        <v>-6579.49</v>
      </c>
      <c r="L43" s="72">
        <v>-9.9827579248455507</v>
      </c>
      <c r="M43" s="72">
        <v>6.1245552466832498</v>
      </c>
      <c r="N43" s="71">
        <v>961002.4</v>
      </c>
      <c r="O43" s="71">
        <v>53335998.719999999</v>
      </c>
      <c r="P43" s="71">
        <v>187</v>
      </c>
      <c r="Q43" s="71">
        <v>245</v>
      </c>
      <c r="R43" s="72">
        <v>-23.673469387755102</v>
      </c>
      <c r="S43" s="71">
        <v>1684.64294117647</v>
      </c>
      <c r="T43" s="71">
        <v>1737.8150612244899</v>
      </c>
      <c r="U43" s="73">
        <v>-3.1562842634705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126996.66</v>
      </c>
      <c r="E44" s="71">
        <v>23772.492600000001</v>
      </c>
      <c r="F44" s="72">
        <v>534.21684522892599</v>
      </c>
      <c r="G44" s="71">
        <v>55243.65</v>
      </c>
      <c r="H44" s="72">
        <v>129.884629274134</v>
      </c>
      <c r="I44" s="71">
        <v>14969.11</v>
      </c>
      <c r="J44" s="72">
        <v>11.7870107765039</v>
      </c>
      <c r="K44" s="71">
        <v>7354.03</v>
      </c>
      <c r="L44" s="72">
        <v>13.3119915139568</v>
      </c>
      <c r="M44" s="72">
        <v>1.0354975435237599</v>
      </c>
      <c r="N44" s="71">
        <v>350080.61</v>
      </c>
      <c r="O44" s="71">
        <v>21194501.859999999</v>
      </c>
      <c r="P44" s="71">
        <v>100</v>
      </c>
      <c r="Q44" s="71">
        <v>119</v>
      </c>
      <c r="R44" s="72">
        <v>-15.966386554621799</v>
      </c>
      <c r="S44" s="71">
        <v>1269.9666</v>
      </c>
      <c r="T44" s="71">
        <v>1128.9031092437001</v>
      </c>
      <c r="U44" s="73">
        <v>11.1076535994177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21449.583999999999</v>
      </c>
      <c r="E45" s="77"/>
      <c r="F45" s="77"/>
      <c r="G45" s="76">
        <v>148956.71299999999</v>
      </c>
      <c r="H45" s="78">
        <v>-85.600122634285</v>
      </c>
      <c r="I45" s="76">
        <v>1848.6808000000001</v>
      </c>
      <c r="J45" s="78">
        <v>8.6187256592015995</v>
      </c>
      <c r="K45" s="76">
        <v>16116.0051</v>
      </c>
      <c r="L45" s="78">
        <v>10.8192539801815</v>
      </c>
      <c r="M45" s="78">
        <v>-0.88528914029693395</v>
      </c>
      <c r="N45" s="76">
        <v>55065.457499999997</v>
      </c>
      <c r="O45" s="76">
        <v>6813135.4179999996</v>
      </c>
      <c r="P45" s="76">
        <v>26</v>
      </c>
      <c r="Q45" s="76">
        <v>19</v>
      </c>
      <c r="R45" s="78">
        <v>36.842105263157897</v>
      </c>
      <c r="S45" s="76">
        <v>824.98400000000004</v>
      </c>
      <c r="T45" s="76">
        <v>687.79852631578899</v>
      </c>
      <c r="U45" s="79">
        <v>16.628864763948201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103217</v>
      </c>
      <c r="D2" s="32">
        <v>941018.97257692297</v>
      </c>
      <c r="E2" s="32">
        <v>726861.65707521397</v>
      </c>
      <c r="F2" s="32">
        <v>214157.315501709</v>
      </c>
      <c r="G2" s="32">
        <v>726861.65707521397</v>
      </c>
      <c r="H2" s="32">
        <v>0.22758023136903699</v>
      </c>
    </row>
    <row r="3" spans="1:8" ht="14.25" x14ac:dyDescent="0.2">
      <c r="A3" s="32">
        <v>2</v>
      </c>
      <c r="B3" s="33">
        <v>13</v>
      </c>
      <c r="C3" s="32">
        <v>21202</v>
      </c>
      <c r="D3" s="32">
        <v>172087.01742818201</v>
      </c>
      <c r="E3" s="32">
        <v>135635.06511139101</v>
      </c>
      <c r="F3" s="32">
        <v>36451.952316791503</v>
      </c>
      <c r="G3" s="32">
        <v>135635.06511139101</v>
      </c>
      <c r="H3" s="32">
        <v>0.21182279094356499</v>
      </c>
    </row>
    <row r="4" spans="1:8" ht="14.25" x14ac:dyDescent="0.2">
      <c r="A4" s="32">
        <v>3</v>
      </c>
      <c r="B4" s="33">
        <v>14</v>
      </c>
      <c r="C4" s="32">
        <v>145602</v>
      </c>
      <c r="D4" s="32">
        <v>211877.789659829</v>
      </c>
      <c r="E4" s="32">
        <v>163389.45787948699</v>
      </c>
      <c r="F4" s="32">
        <v>48488.331780341898</v>
      </c>
      <c r="G4" s="32">
        <v>163389.45787948699</v>
      </c>
      <c r="H4" s="32">
        <v>0.22885047016107801</v>
      </c>
    </row>
    <row r="5" spans="1:8" ht="14.25" x14ac:dyDescent="0.2">
      <c r="A5" s="32">
        <v>4</v>
      </c>
      <c r="B5" s="33">
        <v>15</v>
      </c>
      <c r="C5" s="32">
        <v>4473</v>
      </c>
      <c r="D5" s="32">
        <v>73589.955256410307</v>
      </c>
      <c r="E5" s="32">
        <v>56026.1940290598</v>
      </c>
      <c r="F5" s="32">
        <v>17563.761227350398</v>
      </c>
      <c r="G5" s="32">
        <v>56026.1940290598</v>
      </c>
      <c r="H5" s="32">
        <v>0.23867063332424701</v>
      </c>
    </row>
    <row r="6" spans="1:8" ht="14.25" x14ac:dyDescent="0.2">
      <c r="A6" s="32">
        <v>5</v>
      </c>
      <c r="B6" s="33">
        <v>16</v>
      </c>
      <c r="C6" s="32">
        <v>4829</v>
      </c>
      <c r="D6" s="32">
        <v>297690.66222307697</v>
      </c>
      <c r="E6" s="32">
        <v>202918.0257</v>
      </c>
      <c r="F6" s="32">
        <v>94772.636523076901</v>
      </c>
      <c r="G6" s="32">
        <v>202918.0257</v>
      </c>
      <c r="H6" s="32">
        <v>0.31835945345191302</v>
      </c>
    </row>
    <row r="7" spans="1:8" ht="14.25" x14ac:dyDescent="0.2">
      <c r="A7" s="32">
        <v>6</v>
      </c>
      <c r="B7" s="33">
        <v>17</v>
      </c>
      <c r="C7" s="32">
        <v>31749.094000000001</v>
      </c>
      <c r="D7" s="32">
        <v>428090.466635897</v>
      </c>
      <c r="E7" s="32">
        <v>310580.245949573</v>
      </c>
      <c r="F7" s="32">
        <v>117510.220686325</v>
      </c>
      <c r="G7" s="32">
        <v>310580.245949573</v>
      </c>
      <c r="H7" s="32">
        <v>0.274498569449037</v>
      </c>
    </row>
    <row r="8" spans="1:8" ht="14.25" x14ac:dyDescent="0.2">
      <c r="A8" s="32">
        <v>7</v>
      </c>
      <c r="B8" s="33">
        <v>18</v>
      </c>
      <c r="C8" s="32">
        <v>70247</v>
      </c>
      <c r="D8" s="32">
        <v>145329.82189401699</v>
      </c>
      <c r="E8" s="32">
        <v>116630.38640598299</v>
      </c>
      <c r="F8" s="32">
        <v>28699.4354880342</v>
      </c>
      <c r="G8" s="32">
        <v>116630.38640598299</v>
      </c>
      <c r="H8" s="32">
        <v>0.197477951283553</v>
      </c>
    </row>
    <row r="9" spans="1:8" ht="14.25" x14ac:dyDescent="0.2">
      <c r="A9" s="32">
        <v>8</v>
      </c>
      <c r="B9" s="33">
        <v>19</v>
      </c>
      <c r="C9" s="32">
        <v>21822</v>
      </c>
      <c r="D9" s="32">
        <v>127200.19239829</v>
      </c>
      <c r="E9" s="32">
        <v>121291.579935043</v>
      </c>
      <c r="F9" s="32">
        <v>5908.6124632478604</v>
      </c>
      <c r="G9" s="32">
        <v>121291.579935043</v>
      </c>
      <c r="H9" s="32">
        <v>4.6451285582546499E-2</v>
      </c>
    </row>
    <row r="10" spans="1:8" ht="14.25" x14ac:dyDescent="0.2">
      <c r="A10" s="32">
        <v>9</v>
      </c>
      <c r="B10" s="33">
        <v>21</v>
      </c>
      <c r="C10" s="32">
        <v>399241</v>
      </c>
      <c r="D10" s="32">
        <v>1391267.07648889</v>
      </c>
      <c r="E10" s="32">
        <v>1296873.0293359</v>
      </c>
      <c r="F10" s="32">
        <v>94394.047152991494</v>
      </c>
      <c r="G10" s="32">
        <v>1296873.0293359</v>
      </c>
      <c r="H10" s="35">
        <v>6.7847538943573399E-2</v>
      </c>
    </row>
    <row r="11" spans="1:8" ht="14.25" x14ac:dyDescent="0.2">
      <c r="A11" s="32">
        <v>10</v>
      </c>
      <c r="B11" s="33">
        <v>22</v>
      </c>
      <c r="C11" s="32">
        <v>47535.387999999999</v>
      </c>
      <c r="D11" s="32">
        <v>678880.21352307696</v>
      </c>
      <c r="E11" s="32">
        <v>549785.02635897405</v>
      </c>
      <c r="F11" s="32">
        <v>129095.187164103</v>
      </c>
      <c r="G11" s="32">
        <v>549785.02635897405</v>
      </c>
      <c r="H11" s="32">
        <v>0.190159006835915</v>
      </c>
    </row>
    <row r="12" spans="1:8" ht="14.25" x14ac:dyDescent="0.2">
      <c r="A12" s="32">
        <v>11</v>
      </c>
      <c r="B12" s="33">
        <v>23</v>
      </c>
      <c r="C12" s="32">
        <v>324006.098</v>
      </c>
      <c r="D12" s="32">
        <v>2152635.9535247898</v>
      </c>
      <c r="E12" s="32">
        <v>1833425.03171453</v>
      </c>
      <c r="F12" s="32">
        <v>319210.92181025603</v>
      </c>
      <c r="G12" s="32">
        <v>1833425.03171453</v>
      </c>
      <c r="H12" s="32">
        <v>0.148288390931858</v>
      </c>
    </row>
    <row r="13" spans="1:8" ht="14.25" x14ac:dyDescent="0.2">
      <c r="A13" s="32">
        <v>12</v>
      </c>
      <c r="B13" s="33">
        <v>24</v>
      </c>
      <c r="C13" s="32">
        <v>45490</v>
      </c>
      <c r="D13" s="32">
        <v>1318880.0061188</v>
      </c>
      <c r="E13" s="32">
        <v>1310031.4600102601</v>
      </c>
      <c r="F13" s="32">
        <v>8848.5461085470106</v>
      </c>
      <c r="G13" s="32">
        <v>1310031.4600102601</v>
      </c>
      <c r="H13" s="32">
        <v>6.70913659127072E-3</v>
      </c>
    </row>
    <row r="14" spans="1:8" ht="14.25" x14ac:dyDescent="0.2">
      <c r="A14" s="32">
        <v>13</v>
      </c>
      <c r="B14" s="33">
        <v>25</v>
      </c>
      <c r="C14" s="32">
        <v>119724</v>
      </c>
      <c r="D14" s="32">
        <v>1572272.3726999999</v>
      </c>
      <c r="E14" s="32">
        <v>1378565.1980000001</v>
      </c>
      <c r="F14" s="32">
        <v>193707.1747</v>
      </c>
      <c r="G14" s="32">
        <v>1378565.1980000001</v>
      </c>
      <c r="H14" s="32">
        <v>0.123202046962992</v>
      </c>
    </row>
    <row r="15" spans="1:8" ht="14.25" x14ac:dyDescent="0.2">
      <c r="A15" s="32">
        <v>14</v>
      </c>
      <c r="B15" s="33">
        <v>26</v>
      </c>
      <c r="C15" s="32">
        <v>90512</v>
      </c>
      <c r="D15" s="32">
        <v>520427.19736647001</v>
      </c>
      <c r="E15" s="32">
        <v>414930.76154985197</v>
      </c>
      <c r="F15" s="32">
        <v>105496.435816618</v>
      </c>
      <c r="G15" s="32">
        <v>414930.76154985197</v>
      </c>
      <c r="H15" s="32">
        <v>0.202711227142747</v>
      </c>
    </row>
    <row r="16" spans="1:8" ht="14.25" x14ac:dyDescent="0.2">
      <c r="A16" s="32">
        <v>15</v>
      </c>
      <c r="B16" s="33">
        <v>27</v>
      </c>
      <c r="C16" s="32">
        <v>280122.44099999999</v>
      </c>
      <c r="D16" s="32">
        <v>1974981.0828</v>
      </c>
      <c r="E16" s="32">
        <v>1750065.1483</v>
      </c>
      <c r="F16" s="32">
        <v>224915.9345</v>
      </c>
      <c r="G16" s="32">
        <v>1750065.1483</v>
      </c>
      <c r="H16" s="32">
        <v>0.113882576627584</v>
      </c>
    </row>
    <row r="17" spans="1:8" ht="14.25" x14ac:dyDescent="0.2">
      <c r="A17" s="32">
        <v>16</v>
      </c>
      <c r="B17" s="33">
        <v>29</v>
      </c>
      <c r="C17" s="32">
        <v>338989</v>
      </c>
      <c r="D17" s="32">
        <v>4349274.6543846196</v>
      </c>
      <c r="E17" s="32">
        <v>3828307.7271068399</v>
      </c>
      <c r="F17" s="32">
        <v>520966.92727777798</v>
      </c>
      <c r="G17" s="32">
        <v>3828307.7271068399</v>
      </c>
      <c r="H17" s="32">
        <v>0.119782485282363</v>
      </c>
    </row>
    <row r="18" spans="1:8" ht="14.25" x14ac:dyDescent="0.2">
      <c r="A18" s="32">
        <v>17</v>
      </c>
      <c r="B18" s="33">
        <v>31</v>
      </c>
      <c r="C18" s="32">
        <v>33325.245000000003</v>
      </c>
      <c r="D18" s="32">
        <v>315900.96553446801</v>
      </c>
      <c r="E18" s="32">
        <v>264267.76304585102</v>
      </c>
      <c r="F18" s="32">
        <v>51633.2024886172</v>
      </c>
      <c r="G18" s="32">
        <v>264267.76304585102</v>
      </c>
      <c r="H18" s="32">
        <v>0.163447434866999</v>
      </c>
    </row>
    <row r="19" spans="1:8" ht="14.25" x14ac:dyDescent="0.2">
      <c r="A19" s="32">
        <v>18</v>
      </c>
      <c r="B19" s="33">
        <v>32</v>
      </c>
      <c r="C19" s="32">
        <v>21698.240000000002</v>
      </c>
      <c r="D19" s="32">
        <v>335742.20566267997</v>
      </c>
      <c r="E19" s="32">
        <v>308648.54590853502</v>
      </c>
      <c r="F19" s="32">
        <v>27093.659754145599</v>
      </c>
      <c r="G19" s="32">
        <v>308648.54590853502</v>
      </c>
      <c r="H19" s="32">
        <v>8.0697807118615794E-2</v>
      </c>
    </row>
    <row r="20" spans="1:8" ht="14.25" x14ac:dyDescent="0.2">
      <c r="A20" s="32">
        <v>19</v>
      </c>
      <c r="B20" s="33">
        <v>33</v>
      </c>
      <c r="C20" s="32">
        <v>37078.945</v>
      </c>
      <c r="D20" s="32">
        <v>571312.85417121195</v>
      </c>
      <c r="E20" s="32">
        <v>447118.176473359</v>
      </c>
      <c r="F20" s="32">
        <v>124194.677697853</v>
      </c>
      <c r="G20" s="32">
        <v>447118.176473359</v>
      </c>
      <c r="H20" s="32">
        <v>0.217384707504996</v>
      </c>
    </row>
    <row r="21" spans="1:8" ht="14.25" x14ac:dyDescent="0.2">
      <c r="A21" s="32">
        <v>20</v>
      </c>
      <c r="B21" s="33">
        <v>34</v>
      </c>
      <c r="C21" s="32">
        <v>59062.152000000002</v>
      </c>
      <c r="D21" s="32">
        <v>328847.328874828</v>
      </c>
      <c r="E21" s="32">
        <v>232936.135826496</v>
      </c>
      <c r="F21" s="32">
        <v>95911.193048331901</v>
      </c>
      <c r="G21" s="32">
        <v>232936.135826496</v>
      </c>
      <c r="H21" s="32">
        <v>0.291658726183053</v>
      </c>
    </row>
    <row r="22" spans="1:8" ht="14.25" x14ac:dyDescent="0.2">
      <c r="A22" s="32">
        <v>21</v>
      </c>
      <c r="B22" s="33">
        <v>35</v>
      </c>
      <c r="C22" s="32">
        <v>40762.409</v>
      </c>
      <c r="D22" s="32">
        <v>1211821.8385610599</v>
      </c>
      <c r="E22" s="32">
        <v>1164925.1339283199</v>
      </c>
      <c r="F22" s="32">
        <v>46896.7046327434</v>
      </c>
      <c r="G22" s="32">
        <v>1164925.1339283199</v>
      </c>
      <c r="H22" s="32">
        <v>3.8699339408199897E-2</v>
      </c>
    </row>
    <row r="23" spans="1:8" ht="14.25" x14ac:dyDescent="0.2">
      <c r="A23" s="32">
        <v>22</v>
      </c>
      <c r="B23" s="33">
        <v>36</v>
      </c>
      <c r="C23" s="32">
        <v>150912.54300000001</v>
      </c>
      <c r="D23" s="32">
        <v>781664.93795752199</v>
      </c>
      <c r="E23" s="32">
        <v>650105.863647416</v>
      </c>
      <c r="F23" s="32">
        <v>131559.07431010599</v>
      </c>
      <c r="G23" s="32">
        <v>650105.863647416</v>
      </c>
      <c r="H23" s="32">
        <v>0.16830622421656499</v>
      </c>
    </row>
    <row r="24" spans="1:8" ht="14.25" x14ac:dyDescent="0.2">
      <c r="A24" s="32">
        <v>23</v>
      </c>
      <c r="B24" s="33">
        <v>37</v>
      </c>
      <c r="C24" s="32">
        <v>195715.12599999999</v>
      </c>
      <c r="D24" s="32">
        <v>1536324.6291477899</v>
      </c>
      <c r="E24" s="32">
        <v>1349634.7977589299</v>
      </c>
      <c r="F24" s="32">
        <v>186689.831388855</v>
      </c>
      <c r="G24" s="32">
        <v>1349634.7977589299</v>
      </c>
      <c r="H24" s="32">
        <v>0.121517176674056</v>
      </c>
    </row>
    <row r="25" spans="1:8" ht="14.25" x14ac:dyDescent="0.2">
      <c r="A25" s="32">
        <v>24</v>
      </c>
      <c r="B25" s="33">
        <v>38</v>
      </c>
      <c r="C25" s="32">
        <v>279576.84999999998</v>
      </c>
      <c r="D25" s="32">
        <v>1352149.86870619</v>
      </c>
      <c r="E25" s="32">
        <v>1310124.2665194699</v>
      </c>
      <c r="F25" s="32">
        <v>42025.6021867257</v>
      </c>
      <c r="G25" s="32">
        <v>1310124.2665194699</v>
      </c>
      <c r="H25" s="32">
        <v>3.1080580015096899E-2</v>
      </c>
    </row>
    <row r="26" spans="1:8" ht="14.25" x14ac:dyDescent="0.2">
      <c r="A26" s="32">
        <v>25</v>
      </c>
      <c r="B26" s="33">
        <v>39</v>
      </c>
      <c r="C26" s="32">
        <v>78687.724000000002</v>
      </c>
      <c r="D26" s="32">
        <v>135176.062896861</v>
      </c>
      <c r="E26" s="32">
        <v>98506.794191780893</v>
      </c>
      <c r="F26" s="32">
        <v>36669.268705080198</v>
      </c>
      <c r="G26" s="32">
        <v>98506.794191780893</v>
      </c>
      <c r="H26" s="32">
        <v>0.27127042998033402</v>
      </c>
    </row>
    <row r="27" spans="1:8" ht="14.25" x14ac:dyDescent="0.2">
      <c r="A27" s="32">
        <v>26</v>
      </c>
      <c r="B27" s="33">
        <v>42</v>
      </c>
      <c r="C27" s="32">
        <v>12468.831</v>
      </c>
      <c r="D27" s="32">
        <v>226494.84589999999</v>
      </c>
      <c r="E27" s="32">
        <v>203303.6237</v>
      </c>
      <c r="F27" s="32">
        <v>23191.2222</v>
      </c>
      <c r="G27" s="32">
        <v>203303.6237</v>
      </c>
      <c r="H27" s="32">
        <v>0.102391831954707</v>
      </c>
    </row>
    <row r="28" spans="1:8" ht="14.25" x14ac:dyDescent="0.2">
      <c r="A28" s="32">
        <v>27</v>
      </c>
      <c r="B28" s="33">
        <v>75</v>
      </c>
      <c r="C28" s="32">
        <v>665</v>
      </c>
      <c r="D28" s="32">
        <v>290811.53846153797</v>
      </c>
      <c r="E28" s="32">
        <v>266830.13461538497</v>
      </c>
      <c r="F28" s="32">
        <v>23981.4038461538</v>
      </c>
      <c r="G28" s="32">
        <v>266830.13461538497</v>
      </c>
      <c r="H28" s="32">
        <v>8.2463728822525798E-2</v>
      </c>
    </row>
    <row r="29" spans="1:8" ht="14.25" x14ac:dyDescent="0.2">
      <c r="A29" s="32">
        <v>28</v>
      </c>
      <c r="B29" s="33">
        <v>76</v>
      </c>
      <c r="C29" s="32">
        <v>2668</v>
      </c>
      <c r="D29" s="32">
        <v>452306.09139914502</v>
      </c>
      <c r="E29" s="32">
        <v>436463.45952222199</v>
      </c>
      <c r="F29" s="32">
        <v>15842.6318769231</v>
      </c>
      <c r="G29" s="32">
        <v>436463.45952222199</v>
      </c>
      <c r="H29" s="32">
        <v>3.5026350911870598E-2</v>
      </c>
    </row>
    <row r="30" spans="1:8" ht="14.25" x14ac:dyDescent="0.2">
      <c r="A30" s="32">
        <v>29</v>
      </c>
      <c r="B30" s="33">
        <v>99</v>
      </c>
      <c r="C30" s="32">
        <v>28</v>
      </c>
      <c r="D30" s="32">
        <v>21449.583995159199</v>
      </c>
      <c r="E30" s="32">
        <v>19600.903320475001</v>
      </c>
      <c r="F30" s="32">
        <v>1848.6806746842101</v>
      </c>
      <c r="G30" s="32">
        <v>19600.903320475001</v>
      </c>
      <c r="H30" s="32">
        <v>8.6187250769125798E-2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83</v>
      </c>
      <c r="D32" s="37">
        <v>87590.67</v>
      </c>
      <c r="E32" s="37">
        <v>83815.899999999994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199</v>
      </c>
      <c r="D33" s="37">
        <v>572018.05000000005</v>
      </c>
      <c r="E33" s="37">
        <v>669829.34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84</v>
      </c>
      <c r="D34" s="37">
        <v>243711.15</v>
      </c>
      <c r="E34" s="37">
        <v>260570.04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210</v>
      </c>
      <c r="D35" s="37">
        <v>451639.54</v>
      </c>
      <c r="E35" s="37">
        <v>541784.06999999995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181</v>
      </c>
      <c r="D36" s="37">
        <v>315028.23</v>
      </c>
      <c r="E36" s="37">
        <v>361904.17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94</v>
      </c>
      <c r="D37" s="37">
        <v>126996.66</v>
      </c>
      <c r="E37" s="37">
        <v>112027.55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2015-09-04T23:40:18Z</dcterms:modified>
</cp:coreProperties>
</file>