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<sst xmlns="http://schemas.openxmlformats.org/spreadsheetml/2006/main" count="117" uniqueCount="75">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</sst>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19463044.618499998</v>
      </c>
      <c r="F3" s="25">
        <f>RA!I7</f>
        <v>2408792.8782000002</v>
      </c>
      <c r="G3" s="16">
        <f>SUM(G4:G40)</f>
        <v>17054251.7403</v>
      </c>
      <c r="H3" s="27">
        <f>RA!J7</f>
        <v>12.3762387921076</v>
      </c>
      <c r="I3" s="20">
        <f>SUM(I4:I40)</f>
        <v>19463050.240867648</v>
      </c>
      <c r="J3" s="21">
        <f>SUM(J4:J40)</f>
        <v>17054251.739263475</v>
      </c>
      <c r="K3" s="22">
        <f>E3-I3</f>
        <v>-5.622367650270462</v>
      </c>
      <c r="L3" s="22">
        <f>G3-J3</f>
        <v>1.036524772644043E-3</v>
      </c>
    </row>
    <row r="4" spans="1:13" x14ac:dyDescent="0.15">
      <c r="A4" s="44">
        <f>RA!A8</f>
        <v>42253</v>
      </c>
      <c r="B4" s="12">
        <v>12</v>
      </c>
      <c r="C4" s="41" t="s">
        <v>6</v>
      </c>
      <c r="D4" s="41"/>
      <c r="E4" s="15">
        <f>VLOOKUP(C4,RA!B8:D36,3,0)</f>
        <v>779666.25670000003</v>
      </c>
      <c r="F4" s="25">
        <f>VLOOKUP(C4,RA!B8:I39,8,0)</f>
        <v>194508.32010000001</v>
      </c>
      <c r="G4" s="16">
        <f t="shared" ref="G4:G40" si="0">E4-F4</f>
        <v>585157.93660000002</v>
      </c>
      <c r="H4" s="27">
        <f>RA!J8</f>
        <v>24.947638611843001</v>
      </c>
      <c r="I4" s="20">
        <f>VLOOKUP(B4,RMS!B:D,3,FALSE)</f>
        <v>779667.52032051305</v>
      </c>
      <c r="J4" s="21">
        <f>VLOOKUP(B4,RMS!B:E,4,FALSE)</f>
        <v>585157.95729829103</v>
      </c>
      <c r="K4" s="22">
        <f t="shared" ref="K4:K40" si="1">E4-I4</f>
        <v>-1.2636205130256712</v>
      </c>
      <c r="L4" s="22">
        <f t="shared" ref="L4:L40" si="2">G4-J4</f>
        <v>-2.0698291016742587E-2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118251.1845</v>
      </c>
      <c r="F5" s="25">
        <f>VLOOKUP(C5,RA!B9:I40,8,0)</f>
        <v>24704.6325</v>
      </c>
      <c r="G5" s="16">
        <f t="shared" si="0"/>
        <v>93546.551999999996</v>
      </c>
      <c r="H5" s="27">
        <f>RA!J9</f>
        <v>20.8916575376883</v>
      </c>
      <c r="I5" s="20">
        <f>VLOOKUP(B5,RMS!B:D,3,FALSE)</f>
        <v>118251.32966635701</v>
      </c>
      <c r="J5" s="21">
        <f>VLOOKUP(B5,RMS!B:E,4,FALSE)</f>
        <v>93546.550596702204</v>
      </c>
      <c r="K5" s="22">
        <f t="shared" si="1"/>
        <v>-0.14516635700420011</v>
      </c>
      <c r="L5" s="22">
        <f t="shared" si="2"/>
        <v>1.4032977924216539E-3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132549.24</v>
      </c>
      <c r="F6" s="25">
        <f>VLOOKUP(C6,RA!B10:I41,8,0)</f>
        <v>34208.127099999998</v>
      </c>
      <c r="G6" s="16">
        <f t="shared" si="0"/>
        <v>98341.112899999993</v>
      </c>
      <c r="H6" s="27">
        <f>RA!J10</f>
        <v>25.807863628640899</v>
      </c>
      <c r="I6" s="20">
        <f>VLOOKUP(B6,RMS!B:D,3,FALSE)</f>
        <v>132551.692111966</v>
      </c>
      <c r="J6" s="21">
        <f>VLOOKUP(B6,RMS!B:E,4,FALSE)</f>
        <v>98341.112817948699</v>
      </c>
      <c r="K6" s="22">
        <f>E6-I6</f>
        <v>-2.4521119660057593</v>
      </c>
      <c r="L6" s="22">
        <f t="shared" si="2"/>
        <v>8.2051294157281518E-5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67826.126799999998</v>
      </c>
      <c r="F7" s="25">
        <f>VLOOKUP(C7,RA!B11:I42,8,0)</f>
        <v>16807.8881</v>
      </c>
      <c r="G7" s="16">
        <f t="shared" si="0"/>
        <v>51018.238700000002</v>
      </c>
      <c r="H7" s="27">
        <f>RA!J11</f>
        <v>24.780846103097801</v>
      </c>
      <c r="I7" s="20">
        <f>VLOOKUP(B7,RMS!B:D,3,FALSE)</f>
        <v>67826.171869230806</v>
      </c>
      <c r="J7" s="21">
        <f>VLOOKUP(B7,RMS!B:E,4,FALSE)</f>
        <v>51018.238842735002</v>
      </c>
      <c r="K7" s="22">
        <f t="shared" si="1"/>
        <v>-4.5069230807712302E-2</v>
      </c>
      <c r="L7" s="22">
        <f t="shared" si="2"/>
        <v>-1.4273499982664362E-4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209716.50630000001</v>
      </c>
      <c r="F8" s="25">
        <f>VLOOKUP(C8,RA!B12:I43,8,0)</f>
        <v>62101.849499999997</v>
      </c>
      <c r="G8" s="16">
        <f t="shared" si="0"/>
        <v>147614.6568</v>
      </c>
      <c r="H8" s="27">
        <f>RA!J12</f>
        <v>29.6122849820715</v>
      </c>
      <c r="I8" s="20">
        <f>VLOOKUP(B8,RMS!B:D,3,FALSE)</f>
        <v>209716.491978632</v>
      </c>
      <c r="J8" s="21">
        <f>VLOOKUP(B8,RMS!B:E,4,FALSE)</f>
        <v>147614.653453846</v>
      </c>
      <c r="K8" s="22">
        <f t="shared" si="1"/>
        <v>1.4321368013042957E-2</v>
      </c>
      <c r="L8" s="22">
        <f t="shared" si="2"/>
        <v>3.3461540006101131E-3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358104.84989999997</v>
      </c>
      <c r="F9" s="25">
        <f>VLOOKUP(C9,RA!B13:I44,8,0)</f>
        <v>100218.1743</v>
      </c>
      <c r="G9" s="16">
        <f t="shared" si="0"/>
        <v>257886.67559999996</v>
      </c>
      <c r="H9" s="27">
        <f>RA!J13</f>
        <v>27.9857070709837</v>
      </c>
      <c r="I9" s="20">
        <f>VLOOKUP(B9,RMS!B:D,3,FALSE)</f>
        <v>358105.30527435901</v>
      </c>
      <c r="J9" s="21">
        <f>VLOOKUP(B9,RMS!B:E,4,FALSE)</f>
        <v>257886.67435213699</v>
      </c>
      <c r="K9" s="22">
        <f t="shared" si="1"/>
        <v>-0.45537435903679579</v>
      </c>
      <c r="L9" s="22">
        <f t="shared" si="2"/>
        <v>1.2478629651013762E-3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141151.4503</v>
      </c>
      <c r="F10" s="25">
        <f>VLOOKUP(C10,RA!B14:I45,8,0)</f>
        <v>29778.480899999999</v>
      </c>
      <c r="G10" s="16">
        <f t="shared" si="0"/>
        <v>111372.9694</v>
      </c>
      <c r="H10" s="27">
        <f>RA!J14</f>
        <v>21.0968295661926</v>
      </c>
      <c r="I10" s="20">
        <f>VLOOKUP(B10,RMS!B:D,3,FALSE)</f>
        <v>141151.47034017101</v>
      </c>
      <c r="J10" s="21">
        <f>VLOOKUP(B10,RMS!B:E,4,FALSE)</f>
        <v>111372.970364957</v>
      </c>
      <c r="K10" s="22">
        <f t="shared" si="1"/>
        <v>-2.0040171017171815E-2</v>
      </c>
      <c r="L10" s="22">
        <f t="shared" si="2"/>
        <v>-9.6495699835941195E-4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104536.7533</v>
      </c>
      <c r="F11" s="25">
        <f>VLOOKUP(C11,RA!B15:I46,8,0)</f>
        <v>5465.3989000000001</v>
      </c>
      <c r="G11" s="16">
        <f t="shared" si="0"/>
        <v>99071.354399999997</v>
      </c>
      <c r="H11" s="27">
        <f>RA!J15</f>
        <v>5.2282080009844698</v>
      </c>
      <c r="I11" s="20">
        <f>VLOOKUP(B11,RMS!B:D,3,FALSE)</f>
        <v>104536.806989744</v>
      </c>
      <c r="J11" s="21">
        <f>VLOOKUP(B11,RMS!B:E,4,FALSE)</f>
        <v>99071.355518803393</v>
      </c>
      <c r="K11" s="22">
        <f t="shared" si="1"/>
        <v>-5.3689744003349915E-2</v>
      </c>
      <c r="L11" s="22">
        <f t="shared" si="2"/>
        <v>-1.118803396821022E-3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1086054.6613</v>
      </c>
      <c r="F12" s="25">
        <f>VLOOKUP(C12,RA!B16:I47,8,0)</f>
        <v>43915.244500000001</v>
      </c>
      <c r="G12" s="16">
        <f t="shared" si="0"/>
        <v>1042139.4168</v>
      </c>
      <c r="H12" s="27">
        <f>RA!J16</f>
        <v>4.0435574805630701</v>
      </c>
      <c r="I12" s="20">
        <f>VLOOKUP(B12,RMS!B:D,3,FALSE)</f>
        <v>1086053.4273769199</v>
      </c>
      <c r="J12" s="21">
        <f>VLOOKUP(B12,RMS!B:E,4,FALSE)</f>
        <v>1042139.41687094</v>
      </c>
      <c r="K12" s="22">
        <f t="shared" si="1"/>
        <v>1.2339230801444501</v>
      </c>
      <c r="L12" s="22">
        <f t="shared" si="2"/>
        <v>-7.0940004661679268E-5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618252.62769999995</v>
      </c>
      <c r="F13" s="25">
        <f>VLOOKUP(C13,RA!B17:I48,8,0)</f>
        <v>99097.404399999999</v>
      </c>
      <c r="G13" s="16">
        <f t="shared" si="0"/>
        <v>519155.22329999995</v>
      </c>
      <c r="H13" s="27">
        <f>RA!J17</f>
        <v>16.028626480514699</v>
      </c>
      <c r="I13" s="20">
        <f>VLOOKUP(B13,RMS!B:D,3,FALSE)</f>
        <v>618252.57882136805</v>
      </c>
      <c r="J13" s="21">
        <f>VLOOKUP(B13,RMS!B:E,4,FALSE)</f>
        <v>519155.22179230797</v>
      </c>
      <c r="K13" s="22">
        <f t="shared" si="1"/>
        <v>4.8878631903789937E-2</v>
      </c>
      <c r="L13" s="22">
        <f t="shared" si="2"/>
        <v>1.507691980805248E-3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1524489.4938999999</v>
      </c>
      <c r="F14" s="25">
        <f>VLOOKUP(C14,RA!B18:I49,8,0)</f>
        <v>233381.0913</v>
      </c>
      <c r="G14" s="16">
        <f t="shared" si="0"/>
        <v>1291108.4025999999</v>
      </c>
      <c r="H14" s="27">
        <f>RA!J18</f>
        <v>15.3088028637676</v>
      </c>
      <c r="I14" s="20">
        <f>VLOOKUP(B14,RMS!B:D,3,FALSE)</f>
        <v>1524488.8331512799</v>
      </c>
      <c r="J14" s="21">
        <f>VLOOKUP(B14,RMS!B:E,4,FALSE)</f>
        <v>1291108.38710598</v>
      </c>
      <c r="K14" s="22">
        <f t="shared" si="1"/>
        <v>0.66074871993623674</v>
      </c>
      <c r="L14" s="22">
        <f t="shared" si="2"/>
        <v>1.5494019957259297E-2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636436.60840000003</v>
      </c>
      <c r="F15" s="25">
        <f>VLOOKUP(C15,RA!B19:I50,8,0)</f>
        <v>116087.283</v>
      </c>
      <c r="G15" s="16">
        <f t="shared" si="0"/>
        <v>520349.32540000003</v>
      </c>
      <c r="H15" s="27">
        <f>RA!J19</f>
        <v>18.240195719074499</v>
      </c>
      <c r="I15" s="20">
        <f>VLOOKUP(B15,RMS!B:D,3,FALSE)</f>
        <v>636436.60905812006</v>
      </c>
      <c r="J15" s="21">
        <f>VLOOKUP(B15,RMS!B:E,4,FALSE)</f>
        <v>520349.32685384603</v>
      </c>
      <c r="K15" s="22">
        <f t="shared" si="1"/>
        <v>-6.5812002867460251E-4</v>
      </c>
      <c r="L15" s="22">
        <f t="shared" si="2"/>
        <v>-1.4538459945470095E-3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1096215.8419999999</v>
      </c>
      <c r="F16" s="25">
        <f>VLOOKUP(C16,RA!B20:I51,8,0)</f>
        <v>141334.5368</v>
      </c>
      <c r="G16" s="16">
        <f t="shared" si="0"/>
        <v>954881.30519999994</v>
      </c>
      <c r="H16" s="27">
        <f>RA!J20</f>
        <v>12.8929478470354</v>
      </c>
      <c r="I16" s="20">
        <f>VLOOKUP(B16,RMS!B:D,3,FALSE)</f>
        <v>1096215.763</v>
      </c>
      <c r="J16" s="21">
        <f>VLOOKUP(B16,RMS!B:E,4,FALSE)</f>
        <v>954881.30519999994</v>
      </c>
      <c r="K16" s="22">
        <f t="shared" si="1"/>
        <v>7.8999999910593033E-2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391909.39720000001</v>
      </c>
      <c r="F17" s="25">
        <f>VLOOKUP(C17,RA!B21:I52,8,0)</f>
        <v>71380.495800000004</v>
      </c>
      <c r="G17" s="16">
        <f t="shared" si="0"/>
        <v>320528.90139999997</v>
      </c>
      <c r="H17" s="27">
        <f>RA!J21</f>
        <v>18.213519836466901</v>
      </c>
      <c r="I17" s="20">
        <f>VLOOKUP(B17,RMS!B:D,3,FALSE)</f>
        <v>391909.39310354</v>
      </c>
      <c r="J17" s="21">
        <f>VLOOKUP(B17,RMS!B:E,4,FALSE)</f>
        <v>320528.901402655</v>
      </c>
      <c r="K17" s="22">
        <f t="shared" si="1"/>
        <v>4.0964600048027933E-3</v>
      </c>
      <c r="L17" s="22">
        <f t="shared" si="2"/>
        <v>-2.6550260372459888E-6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1450593.4502999999</v>
      </c>
      <c r="F18" s="25">
        <f>VLOOKUP(C18,RA!B22:I53,8,0)</f>
        <v>165019.4105</v>
      </c>
      <c r="G18" s="16">
        <f t="shared" si="0"/>
        <v>1285574.0397999999</v>
      </c>
      <c r="H18" s="27">
        <f>RA!J22</f>
        <v>11.3759930782723</v>
      </c>
      <c r="I18" s="20">
        <f>VLOOKUP(B18,RMS!B:D,3,FALSE)</f>
        <v>1450594.0803</v>
      </c>
      <c r="J18" s="21">
        <f>VLOOKUP(B18,RMS!B:E,4,FALSE)</f>
        <v>1285574.0408999999</v>
      </c>
      <c r="K18" s="22">
        <f t="shared" si="1"/>
        <v>-0.63000000012107193</v>
      </c>
      <c r="L18" s="22">
        <f t="shared" si="2"/>
        <v>-1.0999999940395355E-3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3720534.4742999999</v>
      </c>
      <c r="F19" s="25">
        <f>VLOOKUP(C19,RA!B23:I54,8,0)</f>
        <v>545530.91119999997</v>
      </c>
      <c r="G19" s="16">
        <f t="shared" si="0"/>
        <v>3175003.5630999999</v>
      </c>
      <c r="H19" s="27">
        <f>RA!J23</f>
        <v>14.6627027640334</v>
      </c>
      <c r="I19" s="20">
        <f>VLOOKUP(B19,RMS!B:D,3,FALSE)</f>
        <v>3720537.4260102599</v>
      </c>
      <c r="J19" s="21">
        <f>VLOOKUP(B19,RMS!B:E,4,FALSE)</f>
        <v>3175003.6252162401</v>
      </c>
      <c r="K19" s="22">
        <f t="shared" si="1"/>
        <v>-2.9517102600075305</v>
      </c>
      <c r="L19" s="22">
        <f t="shared" si="2"/>
        <v>-6.2116240151226521E-2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247917.32060000001</v>
      </c>
      <c r="F20" s="25">
        <f>VLOOKUP(C20,RA!B24:I55,8,0)</f>
        <v>40424.635199999997</v>
      </c>
      <c r="G20" s="16">
        <f t="shared" si="0"/>
        <v>207492.68540000002</v>
      </c>
      <c r="H20" s="27">
        <f>RA!J24</f>
        <v>16.305692196965399</v>
      </c>
      <c r="I20" s="20">
        <f>VLOOKUP(B20,RMS!B:D,3,FALSE)</f>
        <v>247917.33742429499</v>
      </c>
      <c r="J20" s="21">
        <f>VLOOKUP(B20,RMS!B:E,4,FALSE)</f>
        <v>207492.680929817</v>
      </c>
      <c r="K20" s="22">
        <f t="shared" si="1"/>
        <v>-1.6824294987600297E-2</v>
      </c>
      <c r="L20" s="22">
        <f t="shared" si="2"/>
        <v>4.4701830192934722E-3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265609.86070000002</v>
      </c>
      <c r="F21" s="25">
        <f>VLOOKUP(C21,RA!B25:I56,8,0)</f>
        <v>20687.924599999998</v>
      </c>
      <c r="G21" s="16">
        <f t="shared" si="0"/>
        <v>244921.93610000002</v>
      </c>
      <c r="H21" s="27">
        <f>RA!J25</f>
        <v>7.7888390685037496</v>
      </c>
      <c r="I21" s="20">
        <f>VLOOKUP(B21,RMS!B:D,3,FALSE)</f>
        <v>265609.85408739903</v>
      </c>
      <c r="J21" s="21">
        <f>VLOOKUP(B21,RMS!B:E,4,FALSE)</f>
        <v>244921.930399595</v>
      </c>
      <c r="K21" s="22">
        <f t="shared" si="1"/>
        <v>6.6126009915024042E-3</v>
      </c>
      <c r="L21" s="22">
        <f t="shared" si="2"/>
        <v>5.7004050177056342E-3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479684.72639999999</v>
      </c>
      <c r="F22" s="25">
        <f>VLOOKUP(C22,RA!B26:I57,8,0)</f>
        <v>106250.8667</v>
      </c>
      <c r="G22" s="16">
        <f t="shared" si="0"/>
        <v>373433.85969999997</v>
      </c>
      <c r="H22" s="27">
        <f>RA!J26</f>
        <v>22.150145887988799</v>
      </c>
      <c r="I22" s="20">
        <f>VLOOKUP(B22,RMS!B:D,3,FALSE)</f>
        <v>479684.61867190799</v>
      </c>
      <c r="J22" s="21">
        <f>VLOOKUP(B22,RMS!B:E,4,FALSE)</f>
        <v>373433.84059049899</v>
      </c>
      <c r="K22" s="22">
        <f t="shared" si="1"/>
        <v>0.10772809199988842</v>
      </c>
      <c r="L22" s="22">
        <f t="shared" si="2"/>
        <v>1.9109500979539007E-2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275818.90010000003</v>
      </c>
      <c r="F23" s="25">
        <f>VLOOKUP(C23,RA!B27:I58,8,0)</f>
        <v>81859.425799999997</v>
      </c>
      <c r="G23" s="16">
        <f t="shared" si="0"/>
        <v>193959.47430000003</v>
      </c>
      <c r="H23" s="27">
        <f>RA!J27</f>
        <v>29.678686185145899</v>
      </c>
      <c r="I23" s="20">
        <f>VLOOKUP(B23,RMS!B:D,3,FALSE)</f>
        <v>275818.749557167</v>
      </c>
      <c r="J23" s="21">
        <f>VLOOKUP(B23,RMS!B:E,4,FALSE)</f>
        <v>193959.480661307</v>
      </c>
      <c r="K23" s="22">
        <f t="shared" si="1"/>
        <v>0.15054283302742988</v>
      </c>
      <c r="L23" s="22">
        <f t="shared" si="2"/>
        <v>-6.3613069651182741E-3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961100.55660000001</v>
      </c>
      <c r="F24" s="25">
        <f>VLOOKUP(C24,RA!B28:I59,8,0)</f>
        <v>40518.188499999997</v>
      </c>
      <c r="G24" s="16">
        <f t="shared" si="0"/>
        <v>920582.36809999996</v>
      </c>
      <c r="H24" s="27">
        <f>RA!J28</f>
        <v>4.2158115736960502</v>
      </c>
      <c r="I24" s="20">
        <f>VLOOKUP(B24,RMS!B:D,3,FALSE)</f>
        <v>961100.55522123899</v>
      </c>
      <c r="J24" s="21">
        <f>VLOOKUP(B24,RMS!B:E,4,FALSE)</f>
        <v>920582.355866372</v>
      </c>
      <c r="K24" s="22">
        <f t="shared" si="1"/>
        <v>1.3787610223516822E-3</v>
      </c>
      <c r="L24" s="22">
        <f t="shared" si="2"/>
        <v>1.2233627960085869E-2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674536.84620000003</v>
      </c>
      <c r="F25" s="25">
        <f>VLOOKUP(C25,RA!B29:I60,8,0)</f>
        <v>107859.9281</v>
      </c>
      <c r="G25" s="16">
        <f t="shared" si="0"/>
        <v>566676.91810000001</v>
      </c>
      <c r="H25" s="27">
        <f>RA!J29</f>
        <v>15.9902203575132</v>
      </c>
      <c r="I25" s="20">
        <f>VLOOKUP(B25,RMS!B:D,3,FALSE)</f>
        <v>674536.84537964605</v>
      </c>
      <c r="J25" s="21">
        <f>VLOOKUP(B25,RMS!B:E,4,FALSE)</f>
        <v>566676.95332484797</v>
      </c>
      <c r="K25" s="22">
        <f t="shared" si="1"/>
        <v>8.203539764508605E-4</v>
      </c>
      <c r="L25" s="22">
        <f t="shared" si="2"/>
        <v>-3.5224847961217165E-2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1203126.2191999999</v>
      </c>
      <c r="F26" s="25">
        <f>VLOOKUP(C26,RA!B30:I61,8,0)</f>
        <v>145013.06390000001</v>
      </c>
      <c r="G26" s="16">
        <f t="shared" si="0"/>
        <v>1058113.1553</v>
      </c>
      <c r="H26" s="27">
        <f>RA!J30</f>
        <v>12.0530216685348</v>
      </c>
      <c r="I26" s="20">
        <f>VLOOKUP(B26,RMS!B:D,3,FALSE)</f>
        <v>1203126.2108053099</v>
      </c>
      <c r="J26" s="21">
        <f>VLOOKUP(B26,RMS!B:E,4,FALSE)</f>
        <v>1058113.14662295</v>
      </c>
      <c r="K26" s="22">
        <f t="shared" si="1"/>
        <v>8.3946899976581335E-3</v>
      </c>
      <c r="L26" s="22">
        <f t="shared" si="2"/>
        <v>8.6770500056445599E-3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1000468.8149</v>
      </c>
      <c r="F27" s="25">
        <f>VLOOKUP(C27,RA!B31:I62,8,0)</f>
        <v>35969.616300000002</v>
      </c>
      <c r="G27" s="16">
        <f t="shared" si="0"/>
        <v>964499.1986</v>
      </c>
      <c r="H27" s="27">
        <f>RA!J31</f>
        <v>3.5952761109895599</v>
      </c>
      <c r="I27" s="20">
        <f>VLOOKUP(B27,RMS!B:D,3,FALSE)</f>
        <v>1000468.79157965</v>
      </c>
      <c r="J27" s="21">
        <f>VLOOKUP(B27,RMS!B:E,4,FALSE)</f>
        <v>964499.15766460204</v>
      </c>
      <c r="K27" s="22">
        <f t="shared" si="1"/>
        <v>2.3320349981077015E-2</v>
      </c>
      <c r="L27" s="22">
        <f t="shared" si="2"/>
        <v>4.0935397963039577E-2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111118.24860000001</v>
      </c>
      <c r="F28" s="25">
        <f>VLOOKUP(C28,RA!B32:I63,8,0)</f>
        <v>30572.3933</v>
      </c>
      <c r="G28" s="16">
        <f t="shared" si="0"/>
        <v>80545.85530000001</v>
      </c>
      <c r="H28" s="27">
        <f>RA!J32</f>
        <v>27.5133865815808</v>
      </c>
      <c r="I28" s="20">
        <f>VLOOKUP(B28,RMS!B:D,3,FALSE)</f>
        <v>111118.189786143</v>
      </c>
      <c r="J28" s="21">
        <f>VLOOKUP(B28,RMS!B:E,4,FALSE)</f>
        <v>80545.844752535297</v>
      </c>
      <c r="K28" s="22">
        <f t="shared" si="1"/>
        <v>5.8813857001950964E-2</v>
      </c>
      <c r="L28" s="22">
        <f t="shared" si="2"/>
        <v>1.0547464713454247E-2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136075.9186</v>
      </c>
      <c r="F30" s="25">
        <f>VLOOKUP(C30,RA!B34:I66,8,0)</f>
        <v>21500.9565</v>
      </c>
      <c r="G30" s="16">
        <f t="shared" si="0"/>
        <v>114574.9621</v>
      </c>
      <c r="H30" s="27">
        <f>RA!J34</f>
        <v>0</v>
      </c>
      <c r="I30" s="20">
        <f>VLOOKUP(B30,RMS!B:D,3,FALSE)</f>
        <v>136075.9179</v>
      </c>
      <c r="J30" s="21">
        <f>VLOOKUP(B30,RMS!B:E,4,FALSE)</f>
        <v>114574.96189999999</v>
      </c>
      <c r="K30" s="22">
        <f t="shared" si="1"/>
        <v>7.0000000414438546E-4</v>
      </c>
      <c r="L30" s="22">
        <f t="shared" si="2"/>
        <v>2.0000000949949026E-4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78317.13</v>
      </c>
      <c r="F31" s="25">
        <f>VLOOKUP(C31,RA!B35:I67,8,0)</f>
        <v>3079.22</v>
      </c>
      <c r="G31" s="16">
        <f t="shared" si="0"/>
        <v>75237.91</v>
      </c>
      <c r="H31" s="27">
        <f>RA!J35</f>
        <v>15.800706488855599</v>
      </c>
      <c r="I31" s="20">
        <f>VLOOKUP(B31,RMS!B:D,3,FALSE)</f>
        <v>78317.13</v>
      </c>
      <c r="J31" s="21">
        <f>VLOOKUP(B31,RMS!B:E,4,FALSE)</f>
        <v>75237.91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393128.29</v>
      </c>
      <c r="F32" s="25">
        <f>VLOOKUP(C32,RA!B34:I67,8,0)</f>
        <v>-69113.05</v>
      </c>
      <c r="G32" s="16">
        <f t="shared" si="0"/>
        <v>462241.33999999997</v>
      </c>
      <c r="H32" s="27">
        <f>RA!J35</f>
        <v>15.800706488855599</v>
      </c>
      <c r="I32" s="20">
        <f>VLOOKUP(B32,RMS!B:D,3,FALSE)</f>
        <v>393128.29</v>
      </c>
      <c r="J32" s="21">
        <f>VLOOKUP(B32,RMS!B:E,4,FALSE)</f>
        <v>462241.34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81642.740000000005</v>
      </c>
      <c r="F33" s="25">
        <f>VLOOKUP(C33,RA!B34:I68,8,0)</f>
        <v>-1773.53</v>
      </c>
      <c r="G33" s="16">
        <f t="shared" si="0"/>
        <v>83416.27</v>
      </c>
      <c r="H33" s="27">
        <f>RA!J34</f>
        <v>0</v>
      </c>
      <c r="I33" s="20">
        <f>VLOOKUP(B33,RMS!B:D,3,FALSE)</f>
        <v>81642.740000000005</v>
      </c>
      <c r="J33" s="21">
        <f>VLOOKUP(B33,RMS!B:E,4,FALSE)</f>
        <v>83416.27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266524.93</v>
      </c>
      <c r="F34" s="25">
        <f>VLOOKUP(C34,RA!B35:I69,8,0)</f>
        <v>-57106.46</v>
      </c>
      <c r="G34" s="16">
        <f t="shared" si="0"/>
        <v>323631.39</v>
      </c>
      <c r="H34" s="27">
        <f>RA!J35</f>
        <v>15.800706488855599</v>
      </c>
      <c r="I34" s="20">
        <f>VLOOKUP(B34,RMS!B:D,3,FALSE)</f>
        <v>266524.93</v>
      </c>
      <c r="J34" s="21">
        <f>VLOOKUP(B34,RMS!B:E,4,FALSE)</f>
        <v>323631.39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3.9317324319724198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187810.25690000001</v>
      </c>
      <c r="F36" s="25">
        <f>VLOOKUP(C36,RA!B8:I70,8,0)</f>
        <v>13565.539199999999</v>
      </c>
      <c r="G36" s="16">
        <f t="shared" si="0"/>
        <v>174244.71770000001</v>
      </c>
      <c r="H36" s="27">
        <f>RA!J36</f>
        <v>3.9317324319724198</v>
      </c>
      <c r="I36" s="20">
        <f>VLOOKUP(B36,RMS!B:D,3,FALSE)</f>
        <v>187810.256410256</v>
      </c>
      <c r="J36" s="21">
        <f>VLOOKUP(B36,RMS!B:E,4,FALSE)</f>
        <v>174244.717948718</v>
      </c>
      <c r="K36" s="22">
        <f t="shared" si="1"/>
        <v>4.8974400851875544E-4</v>
      </c>
      <c r="L36" s="22">
        <f t="shared" si="2"/>
        <v>-2.4871798814274371E-4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405080.1961</v>
      </c>
      <c r="F37" s="25">
        <f>VLOOKUP(C37,RA!B8:I71,8,0)</f>
        <v>8026.0174999999999</v>
      </c>
      <c r="G37" s="16">
        <f t="shared" si="0"/>
        <v>397054.17859999998</v>
      </c>
      <c r="H37" s="27">
        <f>RA!J37</f>
        <v>-17.580278946600401</v>
      </c>
      <c r="I37" s="20">
        <f>VLOOKUP(B37,RMS!B:D,3,FALSE)</f>
        <v>405080.18411623902</v>
      </c>
      <c r="J37" s="21">
        <f>VLOOKUP(B37,RMS!B:E,4,FALSE)</f>
        <v>397054.17305470101</v>
      </c>
      <c r="K37" s="22">
        <f t="shared" si="1"/>
        <v>1.1983760981820524E-2</v>
      </c>
      <c r="L37" s="22">
        <f t="shared" si="2"/>
        <v>5.5452989763580263E-3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142230.82</v>
      </c>
      <c r="F38" s="25">
        <f>VLOOKUP(C38,RA!B9:I72,8,0)</f>
        <v>-15053.88</v>
      </c>
      <c r="G38" s="16">
        <f t="shared" si="0"/>
        <v>157284.70000000001</v>
      </c>
      <c r="H38" s="27">
        <f>RA!J38</f>
        <v>-2.1723058290302402</v>
      </c>
      <c r="I38" s="20">
        <f>VLOOKUP(B38,RMS!B:D,3,FALSE)</f>
        <v>142230.82</v>
      </c>
      <c r="J38" s="21">
        <f>VLOOKUP(B38,RMS!B:E,4,FALSE)</f>
        <v>157284.70000000001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95604.27</v>
      </c>
      <c r="F39" s="25">
        <f>VLOOKUP(C39,RA!B10:I73,8,0)</f>
        <v>11720.11</v>
      </c>
      <c r="G39" s="16">
        <f t="shared" si="0"/>
        <v>83884.160000000003</v>
      </c>
      <c r="H39" s="27">
        <f>RA!J39</f>
        <v>-21.4263108520468</v>
      </c>
      <c r="I39" s="20">
        <f>VLOOKUP(B39,RMS!B:D,3,FALSE)</f>
        <v>95604.27</v>
      </c>
      <c r="J39" s="21">
        <f>VLOOKUP(B39,RMS!B:E,4,FALSE)</f>
        <v>83884.160000000003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20959.650699999998</v>
      </c>
      <c r="F40" s="25">
        <f>VLOOKUP(C40,RA!B8:I74,8,0)</f>
        <v>1252.6637000000001</v>
      </c>
      <c r="G40" s="16">
        <f t="shared" si="0"/>
        <v>19706.986999999997</v>
      </c>
      <c r="H40" s="27">
        <f>RA!J40</f>
        <v>0</v>
      </c>
      <c r="I40" s="20">
        <f>VLOOKUP(B40,RMS!B:D,3,FALSE)</f>
        <v>20959.650555933698</v>
      </c>
      <c r="J40" s="21">
        <f>VLOOKUP(B40,RMS!B:E,4,FALSE)</f>
        <v>19706.986960139198</v>
      </c>
      <c r="K40" s="22">
        <f t="shared" si="1"/>
        <v>1.4406629998120479E-4</v>
      </c>
      <c r="L40" s="22">
        <f t="shared" si="2"/>
        <v>3.9860799006419256E-5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19463044.618500002</v>
      </c>
      <c r="E7" s="68">
        <v>18704853.5185</v>
      </c>
      <c r="F7" s="69">
        <v>104.053445803519</v>
      </c>
      <c r="G7" s="68">
        <v>35527586.678199999</v>
      </c>
      <c r="H7" s="69">
        <v>-45.217093424353898</v>
      </c>
      <c r="I7" s="68">
        <v>2408792.8782000002</v>
      </c>
      <c r="J7" s="69">
        <v>12.3762387921076</v>
      </c>
      <c r="K7" s="68">
        <v>1434869.1772</v>
      </c>
      <c r="L7" s="69">
        <v>4.0387465385608303</v>
      </c>
      <c r="M7" s="69">
        <v>0.67875435368993897</v>
      </c>
      <c r="N7" s="68">
        <v>137962556.68360001</v>
      </c>
      <c r="O7" s="68">
        <v>5506971274.3528004</v>
      </c>
      <c r="P7" s="68">
        <v>1017473</v>
      </c>
      <c r="Q7" s="68">
        <v>1144712</v>
      </c>
      <c r="R7" s="69">
        <v>-11.1153722508369</v>
      </c>
      <c r="S7" s="68">
        <v>19.128806974239101</v>
      </c>
      <c r="T7" s="68">
        <v>20.606539650497201</v>
      </c>
      <c r="U7" s="70">
        <v>-7.72516905130668</v>
      </c>
      <c r="V7" s="58"/>
      <c r="W7" s="58"/>
    </row>
    <row r="8" spans="1:23" ht="14.25" thickBot="1" x14ac:dyDescent="0.2">
      <c r="A8" s="55">
        <v>42253</v>
      </c>
      <c r="B8" s="45" t="s">
        <v>6</v>
      </c>
      <c r="C8" s="46"/>
      <c r="D8" s="71">
        <v>779666.25670000003</v>
      </c>
      <c r="E8" s="71">
        <v>864617.35400000005</v>
      </c>
      <c r="F8" s="72">
        <v>90.174717531751</v>
      </c>
      <c r="G8" s="71">
        <v>1059095.8228</v>
      </c>
      <c r="H8" s="72">
        <v>-26.383785119768898</v>
      </c>
      <c r="I8" s="71">
        <v>194508.32010000001</v>
      </c>
      <c r="J8" s="72">
        <v>24.947638611843001</v>
      </c>
      <c r="K8" s="71">
        <v>175026.5926</v>
      </c>
      <c r="L8" s="72">
        <v>16.526039366038798</v>
      </c>
      <c r="M8" s="72">
        <v>0.111307243148605</v>
      </c>
      <c r="N8" s="71">
        <v>5092435.2229000004</v>
      </c>
      <c r="O8" s="71">
        <v>196837654.70550001</v>
      </c>
      <c r="P8" s="71">
        <v>35336</v>
      </c>
      <c r="Q8" s="71">
        <v>39532</v>
      </c>
      <c r="R8" s="72">
        <v>-10.6141859759182</v>
      </c>
      <c r="S8" s="71">
        <v>22.064360898234099</v>
      </c>
      <c r="T8" s="71">
        <v>23.055267383385601</v>
      </c>
      <c r="U8" s="73">
        <v>-4.4909820398687499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118251.1845</v>
      </c>
      <c r="E9" s="71">
        <v>127098.5785</v>
      </c>
      <c r="F9" s="72">
        <v>93.038951257822305</v>
      </c>
      <c r="G9" s="71">
        <v>197552.03969999999</v>
      </c>
      <c r="H9" s="72">
        <v>-40.141754709506102</v>
      </c>
      <c r="I9" s="71">
        <v>24704.6325</v>
      </c>
      <c r="J9" s="72">
        <v>20.8916575376883</v>
      </c>
      <c r="K9" s="71">
        <v>42407.051800000001</v>
      </c>
      <c r="L9" s="72">
        <v>21.466268768674201</v>
      </c>
      <c r="M9" s="72">
        <v>-0.41744046210729502</v>
      </c>
      <c r="N9" s="71">
        <v>936690.38560000004</v>
      </c>
      <c r="O9" s="71">
        <v>32920018.2586</v>
      </c>
      <c r="P9" s="71">
        <v>7354</v>
      </c>
      <c r="Q9" s="71">
        <v>10160</v>
      </c>
      <c r="R9" s="72">
        <v>-27.618110236220499</v>
      </c>
      <c r="S9" s="71">
        <v>16.079845594234399</v>
      </c>
      <c r="T9" s="71">
        <v>17.3447441732283</v>
      </c>
      <c r="U9" s="73">
        <v>-7.8663602307689802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132549.24</v>
      </c>
      <c r="E10" s="71">
        <v>133020.34299999999</v>
      </c>
      <c r="F10" s="72">
        <v>99.645841388335597</v>
      </c>
      <c r="G10" s="71">
        <v>239777.7715</v>
      </c>
      <c r="H10" s="72">
        <v>-44.719963334883197</v>
      </c>
      <c r="I10" s="71">
        <v>34208.127099999998</v>
      </c>
      <c r="J10" s="72">
        <v>25.807863628640899</v>
      </c>
      <c r="K10" s="71">
        <v>55885.925999999999</v>
      </c>
      <c r="L10" s="72">
        <v>23.307384020791101</v>
      </c>
      <c r="M10" s="72">
        <v>-0.38789370511638299</v>
      </c>
      <c r="N10" s="71">
        <v>1008886.4365</v>
      </c>
      <c r="O10" s="71">
        <v>51192474.563500002</v>
      </c>
      <c r="P10" s="71">
        <v>100476</v>
      </c>
      <c r="Q10" s="71">
        <v>111444</v>
      </c>
      <c r="R10" s="72">
        <v>-9.8417142241843401</v>
      </c>
      <c r="S10" s="71">
        <v>1.31921294637525</v>
      </c>
      <c r="T10" s="71">
        <v>1.6215571641362501</v>
      </c>
      <c r="U10" s="73">
        <v>-22.918530218470998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67826.126799999998</v>
      </c>
      <c r="E11" s="71">
        <v>59854.9614</v>
      </c>
      <c r="F11" s="72">
        <v>113.317468115517</v>
      </c>
      <c r="G11" s="71">
        <v>85673.29</v>
      </c>
      <c r="H11" s="72">
        <v>-20.831653832834</v>
      </c>
      <c r="I11" s="71">
        <v>16807.8881</v>
      </c>
      <c r="J11" s="72">
        <v>24.780846103097801</v>
      </c>
      <c r="K11" s="71">
        <v>18946.814900000001</v>
      </c>
      <c r="L11" s="72">
        <v>22.115194712377701</v>
      </c>
      <c r="M11" s="72">
        <v>-0.11289110129006399</v>
      </c>
      <c r="N11" s="71">
        <v>379773.90269999998</v>
      </c>
      <c r="O11" s="71">
        <v>16423886.300000001</v>
      </c>
      <c r="P11" s="71">
        <v>3203</v>
      </c>
      <c r="Q11" s="71">
        <v>3664</v>
      </c>
      <c r="R11" s="72">
        <v>-12.581877729257601</v>
      </c>
      <c r="S11" s="71">
        <v>21.175812300967799</v>
      </c>
      <c r="T11" s="71">
        <v>20.671177647379899</v>
      </c>
      <c r="U11" s="73">
        <v>2.3830710549170502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209716.50630000001</v>
      </c>
      <c r="E12" s="71">
        <v>263019.6936</v>
      </c>
      <c r="F12" s="72">
        <v>79.734145922524206</v>
      </c>
      <c r="G12" s="71">
        <v>579179.05240000004</v>
      </c>
      <c r="H12" s="72">
        <v>-63.790730097889899</v>
      </c>
      <c r="I12" s="71">
        <v>62101.849499999997</v>
      </c>
      <c r="J12" s="72">
        <v>29.6122849820715</v>
      </c>
      <c r="K12" s="71">
        <v>-3578.4123</v>
      </c>
      <c r="L12" s="72">
        <v>-0.61784214832559803</v>
      </c>
      <c r="M12" s="72">
        <v>-18.354581946859501</v>
      </c>
      <c r="N12" s="71">
        <v>2067816.1673000001</v>
      </c>
      <c r="O12" s="71">
        <v>57702732.485200003</v>
      </c>
      <c r="P12" s="71">
        <v>2145</v>
      </c>
      <c r="Q12" s="71">
        <v>2338</v>
      </c>
      <c r="R12" s="72">
        <v>-8.2549187339606505</v>
      </c>
      <c r="S12" s="71">
        <v>97.769933006993</v>
      </c>
      <c r="T12" s="71">
        <v>105.3395072284</v>
      </c>
      <c r="U12" s="73">
        <v>-7.7422311630978697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358104.84989999997</v>
      </c>
      <c r="E13" s="71">
        <v>289643.9178</v>
      </c>
      <c r="F13" s="72">
        <v>123.63624018760601</v>
      </c>
      <c r="G13" s="71">
        <v>445573.3676</v>
      </c>
      <c r="H13" s="72">
        <v>-19.630553363441201</v>
      </c>
      <c r="I13" s="71">
        <v>100218.1743</v>
      </c>
      <c r="J13" s="72">
        <v>27.9857070709837</v>
      </c>
      <c r="K13" s="71">
        <v>80843.111999999994</v>
      </c>
      <c r="L13" s="72">
        <v>18.1436140215127</v>
      </c>
      <c r="M13" s="72">
        <v>0.23966249963262201</v>
      </c>
      <c r="N13" s="71">
        <v>2321486.9939000001</v>
      </c>
      <c r="O13" s="71">
        <v>89721966.347599998</v>
      </c>
      <c r="P13" s="71">
        <v>15523</v>
      </c>
      <c r="Q13" s="71">
        <v>16944</v>
      </c>
      <c r="R13" s="72">
        <v>-8.3864494806421099</v>
      </c>
      <c r="S13" s="71">
        <v>23.069306828577002</v>
      </c>
      <c r="T13" s="71">
        <v>23.364203287299301</v>
      </c>
      <c r="U13" s="73">
        <v>-1.27830654346791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141151.4503</v>
      </c>
      <c r="E14" s="71">
        <v>138134.91089999999</v>
      </c>
      <c r="F14" s="72">
        <v>102.18376323577201</v>
      </c>
      <c r="G14" s="71">
        <v>229215.29819999999</v>
      </c>
      <c r="H14" s="72">
        <v>-38.419707843043099</v>
      </c>
      <c r="I14" s="71">
        <v>29778.480899999999</v>
      </c>
      <c r="J14" s="72">
        <v>21.0968295661926</v>
      </c>
      <c r="K14" s="71">
        <v>34298.212099999997</v>
      </c>
      <c r="L14" s="72">
        <v>14.963317182290901</v>
      </c>
      <c r="M14" s="72">
        <v>-0.13177745786929801</v>
      </c>
      <c r="N14" s="71">
        <v>827712.90260000003</v>
      </c>
      <c r="O14" s="71">
        <v>46522072.065499999</v>
      </c>
      <c r="P14" s="71">
        <v>3090</v>
      </c>
      <c r="Q14" s="71">
        <v>3034</v>
      </c>
      <c r="R14" s="72">
        <v>1.84574818721159</v>
      </c>
      <c r="S14" s="71">
        <v>45.680081003236197</v>
      </c>
      <c r="T14" s="71">
        <v>44.885010250494403</v>
      </c>
      <c r="U14" s="73">
        <v>1.74051957719935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104536.7533</v>
      </c>
      <c r="E15" s="71">
        <v>92453.830600000001</v>
      </c>
      <c r="F15" s="72">
        <v>113.06914231848</v>
      </c>
      <c r="G15" s="71">
        <v>144994.0661</v>
      </c>
      <c r="H15" s="72">
        <v>-27.902736910693498</v>
      </c>
      <c r="I15" s="71">
        <v>5465.3989000000001</v>
      </c>
      <c r="J15" s="72">
        <v>5.2282080009844698</v>
      </c>
      <c r="K15" s="71">
        <v>20179.979899999998</v>
      </c>
      <c r="L15" s="72">
        <v>13.9177970814904</v>
      </c>
      <c r="M15" s="72">
        <v>-0.72916727731725794</v>
      </c>
      <c r="N15" s="71">
        <v>695178.08990000002</v>
      </c>
      <c r="O15" s="71">
        <v>36050525.968000002</v>
      </c>
      <c r="P15" s="71">
        <v>6198</v>
      </c>
      <c r="Q15" s="71">
        <v>7064</v>
      </c>
      <c r="R15" s="72">
        <v>-12.2593431483579</v>
      </c>
      <c r="S15" s="71">
        <v>16.866207373346199</v>
      </c>
      <c r="T15" s="71">
        <v>17.0351592015855</v>
      </c>
      <c r="U15" s="73">
        <v>-1.00171795887119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1086054.6613</v>
      </c>
      <c r="E16" s="71">
        <v>1191040.1346</v>
      </c>
      <c r="F16" s="72">
        <v>91.185395835946494</v>
      </c>
      <c r="G16" s="71">
        <v>2108235.5751</v>
      </c>
      <c r="H16" s="72">
        <v>-48.485137328712199</v>
      </c>
      <c r="I16" s="71">
        <v>43915.244500000001</v>
      </c>
      <c r="J16" s="72">
        <v>4.0435574805630701</v>
      </c>
      <c r="K16" s="71">
        <v>-4256.5736999999999</v>
      </c>
      <c r="L16" s="72">
        <v>-0.20190218542337701</v>
      </c>
      <c r="M16" s="72">
        <v>-11.317040792692</v>
      </c>
      <c r="N16" s="71">
        <v>7493260.2674000002</v>
      </c>
      <c r="O16" s="71">
        <v>275943069.48689997</v>
      </c>
      <c r="P16" s="71">
        <v>51296</v>
      </c>
      <c r="Q16" s="71">
        <v>67851</v>
      </c>
      <c r="R16" s="72">
        <v>-24.399050861446401</v>
      </c>
      <c r="S16" s="71">
        <v>21.1723070278384</v>
      </c>
      <c r="T16" s="71">
        <v>18.6848674448424</v>
      </c>
      <c r="U16" s="73">
        <v>11.7485523883885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618252.62769999995</v>
      </c>
      <c r="E17" s="71">
        <v>676774.60450000002</v>
      </c>
      <c r="F17" s="72">
        <v>91.352811347991405</v>
      </c>
      <c r="G17" s="71">
        <v>5185198.6892999997</v>
      </c>
      <c r="H17" s="72">
        <v>-88.076587518703903</v>
      </c>
      <c r="I17" s="71">
        <v>99097.404399999999</v>
      </c>
      <c r="J17" s="72">
        <v>16.028626480514699</v>
      </c>
      <c r="K17" s="71">
        <v>-402562.7353</v>
      </c>
      <c r="L17" s="72">
        <v>-7.7636896755897702</v>
      </c>
      <c r="M17" s="72">
        <v>-1.2461663629301201</v>
      </c>
      <c r="N17" s="71">
        <v>4340202.8860999998</v>
      </c>
      <c r="O17" s="71">
        <v>256570677.6837</v>
      </c>
      <c r="P17" s="71">
        <v>16101</v>
      </c>
      <c r="Q17" s="71">
        <v>18184</v>
      </c>
      <c r="R17" s="72">
        <v>-11.455125384953799</v>
      </c>
      <c r="S17" s="71">
        <v>38.398399335444999</v>
      </c>
      <c r="T17" s="71">
        <v>31.251812076550799</v>
      </c>
      <c r="U17" s="73">
        <v>18.611680128804998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1524489.4938999999</v>
      </c>
      <c r="E18" s="71">
        <v>1936381.5804000001</v>
      </c>
      <c r="F18" s="72">
        <v>78.728774810235706</v>
      </c>
      <c r="G18" s="71">
        <v>2555478.7573000002</v>
      </c>
      <c r="H18" s="72">
        <v>-40.344270538538801</v>
      </c>
      <c r="I18" s="71">
        <v>233381.0913</v>
      </c>
      <c r="J18" s="72">
        <v>15.3088028637676</v>
      </c>
      <c r="K18" s="71">
        <v>381542.58360000001</v>
      </c>
      <c r="L18" s="72">
        <v>14.930375864408299</v>
      </c>
      <c r="M18" s="72">
        <v>-0.38832229656265299</v>
      </c>
      <c r="N18" s="71">
        <v>11270773.0317</v>
      </c>
      <c r="O18" s="71">
        <v>596337621.36520004</v>
      </c>
      <c r="P18" s="71">
        <v>78286</v>
      </c>
      <c r="Q18" s="71">
        <v>98321</v>
      </c>
      <c r="R18" s="72">
        <v>-20.377132047070301</v>
      </c>
      <c r="S18" s="71">
        <v>19.473334873412899</v>
      </c>
      <c r="T18" s="71">
        <v>19.4927099968471</v>
      </c>
      <c r="U18" s="73">
        <v>-9.9495661940493002E-2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636436.60840000003</v>
      </c>
      <c r="E19" s="71">
        <v>639990.63130000001</v>
      </c>
      <c r="F19" s="72">
        <v>99.444675792709504</v>
      </c>
      <c r="G19" s="71">
        <v>1166426.9358000001</v>
      </c>
      <c r="H19" s="72">
        <v>-45.437078923122002</v>
      </c>
      <c r="I19" s="71">
        <v>116087.283</v>
      </c>
      <c r="J19" s="72">
        <v>18.240195719074499</v>
      </c>
      <c r="K19" s="71">
        <v>53798.036500000002</v>
      </c>
      <c r="L19" s="72">
        <v>4.6122080045332901</v>
      </c>
      <c r="M19" s="72">
        <v>1.15783494254479</v>
      </c>
      <c r="N19" s="71">
        <v>6346982.8372999998</v>
      </c>
      <c r="O19" s="71">
        <v>179697414.06639999</v>
      </c>
      <c r="P19" s="71">
        <v>11559</v>
      </c>
      <c r="Q19" s="71">
        <v>14349</v>
      </c>
      <c r="R19" s="72">
        <v>-19.443863683880402</v>
      </c>
      <c r="S19" s="71">
        <v>55.059832892118699</v>
      </c>
      <c r="T19" s="71">
        <v>83.864996940553297</v>
      </c>
      <c r="U19" s="73">
        <v>-52.316112373377401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1096215.8419999999</v>
      </c>
      <c r="E20" s="71">
        <v>1247260.4473999999</v>
      </c>
      <c r="F20" s="72">
        <v>87.889890542519595</v>
      </c>
      <c r="G20" s="71">
        <v>1954260.2642000001</v>
      </c>
      <c r="H20" s="72">
        <v>-43.906353617195997</v>
      </c>
      <c r="I20" s="71">
        <v>141334.5368</v>
      </c>
      <c r="J20" s="72">
        <v>12.8929478470354</v>
      </c>
      <c r="K20" s="71">
        <v>91379.939400000003</v>
      </c>
      <c r="L20" s="72">
        <v>4.6759349854256698</v>
      </c>
      <c r="M20" s="72">
        <v>0.54666918940854503</v>
      </c>
      <c r="N20" s="71">
        <v>9439933.0888</v>
      </c>
      <c r="O20" s="71">
        <v>295504935.85000002</v>
      </c>
      <c r="P20" s="71">
        <v>44272</v>
      </c>
      <c r="Q20" s="71">
        <v>48387</v>
      </c>
      <c r="R20" s="72">
        <v>-8.5043503420340194</v>
      </c>
      <c r="S20" s="71">
        <v>24.760928848933901</v>
      </c>
      <c r="T20" s="71">
        <v>27.083215555831099</v>
      </c>
      <c r="U20" s="73">
        <v>-9.3788351845178699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391909.39720000001</v>
      </c>
      <c r="E21" s="71">
        <v>396285.26679999998</v>
      </c>
      <c r="F21" s="72">
        <v>98.895777873516394</v>
      </c>
      <c r="G21" s="71">
        <v>712368.32059999998</v>
      </c>
      <c r="H21" s="72">
        <v>-44.985004825887003</v>
      </c>
      <c r="I21" s="71">
        <v>71380.495800000004</v>
      </c>
      <c r="J21" s="72">
        <v>18.213519836466901</v>
      </c>
      <c r="K21" s="71">
        <v>156926.66219999999</v>
      </c>
      <c r="L21" s="72">
        <v>22.0288659197853</v>
      </c>
      <c r="M21" s="72">
        <v>-0.54513468393900499</v>
      </c>
      <c r="N21" s="71">
        <v>2850630.4881000002</v>
      </c>
      <c r="O21" s="71">
        <v>109987443.5201</v>
      </c>
      <c r="P21" s="71">
        <v>32202</v>
      </c>
      <c r="Q21" s="71">
        <v>36101</v>
      </c>
      <c r="R21" s="72">
        <v>-10.800254840586099</v>
      </c>
      <c r="S21" s="71">
        <v>12.170343369976999</v>
      </c>
      <c r="T21" s="71">
        <v>12.5299422259771</v>
      </c>
      <c r="U21" s="73">
        <v>-2.9547141363915199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1450593.4502999999</v>
      </c>
      <c r="E22" s="71">
        <v>1276511.6259000001</v>
      </c>
      <c r="F22" s="72">
        <v>113.63730818176199</v>
      </c>
      <c r="G22" s="71">
        <v>1768095.3315999999</v>
      </c>
      <c r="H22" s="72">
        <v>-17.957282937492</v>
      </c>
      <c r="I22" s="71">
        <v>165019.4105</v>
      </c>
      <c r="J22" s="72">
        <v>11.3759930782723</v>
      </c>
      <c r="K22" s="71">
        <v>159326.63800000001</v>
      </c>
      <c r="L22" s="72">
        <v>9.0112017803825495</v>
      </c>
      <c r="M22" s="72">
        <v>3.5730199114601E-2</v>
      </c>
      <c r="N22" s="71">
        <v>10361379.3002</v>
      </c>
      <c r="O22" s="71">
        <v>367760160.05089998</v>
      </c>
      <c r="P22" s="71">
        <v>83267</v>
      </c>
      <c r="Q22" s="71">
        <v>98076</v>
      </c>
      <c r="R22" s="72">
        <v>-15.0995146620988</v>
      </c>
      <c r="S22" s="71">
        <v>17.420988510454301</v>
      </c>
      <c r="T22" s="71">
        <v>18.2524679901301</v>
      </c>
      <c r="U22" s="73">
        <v>-4.77286050201349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3720534.4742999999</v>
      </c>
      <c r="E23" s="71">
        <v>2755274.5706000002</v>
      </c>
      <c r="F23" s="72">
        <v>135.033165623483</v>
      </c>
      <c r="G23" s="71">
        <v>4097291.3538000002</v>
      </c>
      <c r="H23" s="72">
        <v>-9.1952669939026901</v>
      </c>
      <c r="I23" s="71">
        <v>545530.91119999997</v>
      </c>
      <c r="J23" s="72">
        <v>14.6627027640334</v>
      </c>
      <c r="K23" s="71">
        <v>165047.16099999999</v>
      </c>
      <c r="L23" s="72">
        <v>4.0282017251940898</v>
      </c>
      <c r="M23" s="72">
        <v>2.3053032108804299</v>
      </c>
      <c r="N23" s="71">
        <v>23680619.5964</v>
      </c>
      <c r="O23" s="71">
        <v>790742240.56350005</v>
      </c>
      <c r="P23" s="71">
        <v>102589</v>
      </c>
      <c r="Q23" s="71">
        <v>111814</v>
      </c>
      <c r="R23" s="72">
        <v>-8.2503085481245595</v>
      </c>
      <c r="S23" s="71">
        <v>36.2664074540155</v>
      </c>
      <c r="T23" s="71">
        <v>39.173019455524397</v>
      </c>
      <c r="U23" s="73">
        <v>-8.0146124349214602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247917.32060000001</v>
      </c>
      <c r="E24" s="71">
        <v>340221.49339999998</v>
      </c>
      <c r="F24" s="72">
        <v>72.869388151360099</v>
      </c>
      <c r="G24" s="71">
        <v>573442.32079999999</v>
      </c>
      <c r="H24" s="72">
        <v>-56.766825257310202</v>
      </c>
      <c r="I24" s="71">
        <v>40424.635199999997</v>
      </c>
      <c r="J24" s="72">
        <v>16.305692196965399</v>
      </c>
      <c r="K24" s="71">
        <v>90915.745999999999</v>
      </c>
      <c r="L24" s="72">
        <v>15.8543837282824</v>
      </c>
      <c r="M24" s="72">
        <v>-0.55536156300141903</v>
      </c>
      <c r="N24" s="71">
        <v>1714515.6242</v>
      </c>
      <c r="O24" s="71">
        <v>73936759.795100003</v>
      </c>
      <c r="P24" s="71">
        <v>25971</v>
      </c>
      <c r="Q24" s="71">
        <v>29078</v>
      </c>
      <c r="R24" s="72">
        <v>-10.6850539927093</v>
      </c>
      <c r="S24" s="71">
        <v>9.5459289438219592</v>
      </c>
      <c r="T24" s="71">
        <v>9.9254405014099998</v>
      </c>
      <c r="U24" s="73">
        <v>-3.9756377804766601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265609.86070000002</v>
      </c>
      <c r="E25" s="71">
        <v>285445.17330000002</v>
      </c>
      <c r="F25" s="72">
        <v>93.051095462331304</v>
      </c>
      <c r="G25" s="71">
        <v>554372.44050000003</v>
      </c>
      <c r="H25" s="72">
        <v>-52.088191746970502</v>
      </c>
      <c r="I25" s="71">
        <v>20687.924599999998</v>
      </c>
      <c r="J25" s="72">
        <v>7.7888390685037496</v>
      </c>
      <c r="K25" s="71">
        <v>33110.025500000003</v>
      </c>
      <c r="L25" s="72">
        <v>5.9725237189167197</v>
      </c>
      <c r="M25" s="72">
        <v>-0.37517642201755502</v>
      </c>
      <c r="N25" s="71">
        <v>1793331.5186999999</v>
      </c>
      <c r="O25" s="71">
        <v>80820518.396799996</v>
      </c>
      <c r="P25" s="71">
        <v>20067</v>
      </c>
      <c r="Q25" s="71">
        <v>21887</v>
      </c>
      <c r="R25" s="72">
        <v>-8.3154383880842495</v>
      </c>
      <c r="S25" s="71">
        <v>13.2361519260477</v>
      </c>
      <c r="T25" s="71">
        <v>13.9130203454105</v>
      </c>
      <c r="U25" s="73">
        <v>-5.11378551065701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479684.72639999999</v>
      </c>
      <c r="E26" s="71">
        <v>527535.44869999995</v>
      </c>
      <c r="F26" s="72">
        <v>90.929382581224104</v>
      </c>
      <c r="G26" s="71">
        <v>700329.15190000006</v>
      </c>
      <c r="H26" s="72">
        <v>-31.505817643231001</v>
      </c>
      <c r="I26" s="71">
        <v>106250.8667</v>
      </c>
      <c r="J26" s="72">
        <v>22.150145887988799</v>
      </c>
      <c r="K26" s="71">
        <v>139652.37299999999</v>
      </c>
      <c r="L26" s="72">
        <v>19.9409624204735</v>
      </c>
      <c r="M26" s="72">
        <v>-0.23917607400770799</v>
      </c>
      <c r="N26" s="71">
        <v>3022235.7275</v>
      </c>
      <c r="O26" s="71">
        <v>170987807.5442</v>
      </c>
      <c r="P26" s="71">
        <v>35158</v>
      </c>
      <c r="Q26" s="71">
        <v>37456</v>
      </c>
      <c r="R26" s="72">
        <v>-6.1351986330627897</v>
      </c>
      <c r="S26" s="71">
        <v>13.6436863985437</v>
      </c>
      <c r="T26" s="71">
        <v>14.0973456081803</v>
      </c>
      <c r="U26" s="73">
        <v>-3.3250486443676102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275818.90010000003</v>
      </c>
      <c r="E27" s="71">
        <v>276793.07020000002</v>
      </c>
      <c r="F27" s="72">
        <v>99.648051123788605</v>
      </c>
      <c r="G27" s="71">
        <v>879483.57909999997</v>
      </c>
      <c r="H27" s="72">
        <v>-68.638538950067399</v>
      </c>
      <c r="I27" s="71">
        <v>81859.425799999997</v>
      </c>
      <c r="J27" s="72">
        <v>29.678686185145899</v>
      </c>
      <c r="K27" s="71">
        <v>191515.56169999999</v>
      </c>
      <c r="L27" s="72">
        <v>21.775911029058999</v>
      </c>
      <c r="M27" s="72">
        <v>-0.57257036935604799</v>
      </c>
      <c r="N27" s="71">
        <v>1802352.2651</v>
      </c>
      <c r="O27" s="71">
        <v>66249489.4582</v>
      </c>
      <c r="P27" s="71">
        <v>35054</v>
      </c>
      <c r="Q27" s="71">
        <v>37478</v>
      </c>
      <c r="R27" s="72">
        <v>-6.4677944394044502</v>
      </c>
      <c r="S27" s="71">
        <v>7.8684001854282002</v>
      </c>
      <c r="T27" s="71">
        <v>7.9190360851699699</v>
      </c>
      <c r="U27" s="73">
        <v>-0.64353488064250197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961100.55660000001</v>
      </c>
      <c r="E28" s="71">
        <v>1326479.7413000001</v>
      </c>
      <c r="F28" s="72">
        <v>72.454974371345102</v>
      </c>
      <c r="G28" s="71">
        <v>2020759.4162999999</v>
      </c>
      <c r="H28" s="72">
        <v>-52.438645152535301</v>
      </c>
      <c r="I28" s="71">
        <v>40518.188499999997</v>
      </c>
      <c r="J28" s="72">
        <v>4.2158115736960502</v>
      </c>
      <c r="K28" s="71">
        <v>-3365.0558000000001</v>
      </c>
      <c r="L28" s="72">
        <v>-0.16652431619798699</v>
      </c>
      <c r="M28" s="72">
        <v>-13.040866751749</v>
      </c>
      <c r="N28" s="71">
        <v>6411188.0119000003</v>
      </c>
      <c r="O28" s="71">
        <v>235129742.59720001</v>
      </c>
      <c r="P28" s="71">
        <v>45946</v>
      </c>
      <c r="Q28" s="71">
        <v>49962</v>
      </c>
      <c r="R28" s="72">
        <v>-8.0381089628117408</v>
      </c>
      <c r="S28" s="71">
        <v>20.918046328298399</v>
      </c>
      <c r="T28" s="71">
        <v>22.178155820423498</v>
      </c>
      <c r="U28" s="73">
        <v>-6.0240305062350501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674536.84620000003</v>
      </c>
      <c r="E29" s="71">
        <v>756519.68119999999</v>
      </c>
      <c r="F29" s="72">
        <v>89.163158998063594</v>
      </c>
      <c r="G29" s="71">
        <v>972201.23419999995</v>
      </c>
      <c r="H29" s="72">
        <v>-30.617569442291501</v>
      </c>
      <c r="I29" s="71">
        <v>107859.9281</v>
      </c>
      <c r="J29" s="72">
        <v>15.9902203575132</v>
      </c>
      <c r="K29" s="71">
        <v>125061.17080000001</v>
      </c>
      <c r="L29" s="72">
        <v>12.863712408564201</v>
      </c>
      <c r="M29" s="72">
        <v>-0.13754263285691201</v>
      </c>
      <c r="N29" s="71">
        <v>4368738.3015999999</v>
      </c>
      <c r="O29" s="71">
        <v>174134764.35609999</v>
      </c>
      <c r="P29" s="71">
        <v>102052</v>
      </c>
      <c r="Q29" s="71">
        <v>107293</v>
      </c>
      <c r="R29" s="72">
        <v>-4.8847548302312296</v>
      </c>
      <c r="S29" s="71">
        <v>6.6097366656214502</v>
      </c>
      <c r="T29" s="71">
        <v>6.8658441277623004</v>
      </c>
      <c r="U29" s="73">
        <v>-3.8746999327962999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1203126.2191999999</v>
      </c>
      <c r="E30" s="71">
        <v>1188203.7578</v>
      </c>
      <c r="F30" s="72">
        <v>101.255884043628</v>
      </c>
      <c r="G30" s="71">
        <v>2016064.6639</v>
      </c>
      <c r="H30" s="72">
        <v>-40.323034238763</v>
      </c>
      <c r="I30" s="71">
        <v>145013.06390000001</v>
      </c>
      <c r="J30" s="72">
        <v>12.0530216685348</v>
      </c>
      <c r="K30" s="71">
        <v>213152.36079999999</v>
      </c>
      <c r="L30" s="72">
        <v>10.572694646989399</v>
      </c>
      <c r="M30" s="72">
        <v>-0.319674136585965</v>
      </c>
      <c r="N30" s="71">
        <v>7744044.3860999998</v>
      </c>
      <c r="O30" s="71">
        <v>321392052.12830001</v>
      </c>
      <c r="P30" s="71">
        <v>87862</v>
      </c>
      <c r="Q30" s="71">
        <v>94034</v>
      </c>
      <c r="R30" s="72">
        <v>-6.5635833847331897</v>
      </c>
      <c r="S30" s="71">
        <v>13.693362536705299</v>
      </c>
      <c r="T30" s="71">
        <v>14.3493024491142</v>
      </c>
      <c r="U30" s="73">
        <v>-4.7902033605741901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1000468.8149</v>
      </c>
      <c r="E31" s="71">
        <v>876127.78529999999</v>
      </c>
      <c r="F31" s="72">
        <v>114.192111206406</v>
      </c>
      <c r="G31" s="71">
        <v>1656504.6140000001</v>
      </c>
      <c r="H31" s="72">
        <v>-39.603620391726899</v>
      </c>
      <c r="I31" s="71">
        <v>35969.616300000002</v>
      </c>
      <c r="J31" s="72">
        <v>3.5952761109895599</v>
      </c>
      <c r="K31" s="71">
        <v>-22040.402999999998</v>
      </c>
      <c r="L31" s="72">
        <v>-1.33053677084415</v>
      </c>
      <c r="M31" s="72">
        <v>-2.6319854178709901</v>
      </c>
      <c r="N31" s="71">
        <v>7169094.9110000003</v>
      </c>
      <c r="O31" s="71">
        <v>301384106.95160002</v>
      </c>
      <c r="P31" s="71">
        <v>35883</v>
      </c>
      <c r="Q31" s="71">
        <v>37529</v>
      </c>
      <c r="R31" s="72">
        <v>-4.3859415385435296</v>
      </c>
      <c r="S31" s="71">
        <v>27.881415012680101</v>
      </c>
      <c r="T31" s="71">
        <v>30.950314125076599</v>
      </c>
      <c r="U31" s="73">
        <v>-11.0069704532601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111118.24860000001</v>
      </c>
      <c r="E32" s="71">
        <v>127510.03049999999</v>
      </c>
      <c r="F32" s="72">
        <v>87.144711803672607</v>
      </c>
      <c r="G32" s="71">
        <v>152674.01689999999</v>
      </c>
      <c r="H32" s="72">
        <v>-27.218625109745201</v>
      </c>
      <c r="I32" s="71">
        <v>30572.3933</v>
      </c>
      <c r="J32" s="72">
        <v>27.5133865815808</v>
      </c>
      <c r="K32" s="71">
        <v>-258533.42660000001</v>
      </c>
      <c r="L32" s="72">
        <v>-169.336886426023</v>
      </c>
      <c r="M32" s="72">
        <v>-1.11825315473539</v>
      </c>
      <c r="N32" s="71">
        <v>731350.31389999995</v>
      </c>
      <c r="O32" s="71">
        <v>32953841.366900001</v>
      </c>
      <c r="P32" s="71">
        <v>23601</v>
      </c>
      <c r="Q32" s="71">
        <v>25253</v>
      </c>
      <c r="R32" s="72">
        <v>-6.5417970142161304</v>
      </c>
      <c r="S32" s="71">
        <v>4.7082008643701503</v>
      </c>
      <c r="T32" s="71">
        <v>5.0076627569001699</v>
      </c>
      <c r="U32" s="73">
        <v>-6.3604315354561196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1">
        <v>0</v>
      </c>
      <c r="E33" s="74"/>
      <c r="F33" s="74"/>
      <c r="G33" s="71">
        <v>0</v>
      </c>
      <c r="H33" s="74"/>
      <c r="I33" s="71">
        <v>0</v>
      </c>
      <c r="J33" s="74"/>
      <c r="K33" s="71">
        <v>0</v>
      </c>
      <c r="L33" s="74"/>
      <c r="M33" s="74"/>
      <c r="N33" s="71">
        <v>11.238899999999999</v>
      </c>
      <c r="O33" s="71">
        <v>196.9777</v>
      </c>
      <c r="P33" s="71">
        <v>2</v>
      </c>
      <c r="Q33" s="74"/>
      <c r="R33" s="74"/>
      <c r="S33" s="71">
        <v>0</v>
      </c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136075.9186</v>
      </c>
      <c r="E35" s="71">
        <v>226817.378</v>
      </c>
      <c r="F35" s="72">
        <v>59.993603576530198</v>
      </c>
      <c r="G35" s="71">
        <v>334331.12089999998</v>
      </c>
      <c r="H35" s="72">
        <v>-59.299057104318798</v>
      </c>
      <c r="I35" s="71">
        <v>21500.9565</v>
      </c>
      <c r="J35" s="72">
        <v>15.800706488855599</v>
      </c>
      <c r="K35" s="71">
        <v>24050.5432</v>
      </c>
      <c r="L35" s="72">
        <v>7.1936298168287003</v>
      </c>
      <c r="M35" s="72">
        <v>-0.10600952663722001</v>
      </c>
      <c r="N35" s="71">
        <v>1185605.8207</v>
      </c>
      <c r="O35" s="71">
        <v>47477495.919100001</v>
      </c>
      <c r="P35" s="71">
        <v>9849</v>
      </c>
      <c r="Q35" s="71">
        <v>13859</v>
      </c>
      <c r="R35" s="72">
        <v>-28.934266541597498</v>
      </c>
      <c r="S35" s="71">
        <v>13.8162167326632</v>
      </c>
      <c r="T35" s="71">
        <v>13.6890358539577</v>
      </c>
      <c r="U35" s="73">
        <v>0.92051884511065796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78317.13</v>
      </c>
      <c r="E36" s="74"/>
      <c r="F36" s="74"/>
      <c r="G36" s="71">
        <v>9391.4599999999991</v>
      </c>
      <c r="H36" s="72">
        <v>733.91858134943902</v>
      </c>
      <c r="I36" s="71">
        <v>3079.22</v>
      </c>
      <c r="J36" s="72">
        <v>3.9317324319724198</v>
      </c>
      <c r="K36" s="71">
        <v>691.55</v>
      </c>
      <c r="L36" s="72">
        <v>7.3636048069203301</v>
      </c>
      <c r="M36" s="72">
        <v>3.4526353842816899</v>
      </c>
      <c r="N36" s="71">
        <v>423866.43</v>
      </c>
      <c r="O36" s="71">
        <v>16535494.970000001</v>
      </c>
      <c r="P36" s="71">
        <v>54</v>
      </c>
      <c r="Q36" s="71">
        <v>60</v>
      </c>
      <c r="R36" s="72">
        <v>-10</v>
      </c>
      <c r="S36" s="71">
        <v>1450.3172222222199</v>
      </c>
      <c r="T36" s="71">
        <v>1235.34083333333</v>
      </c>
      <c r="U36" s="73">
        <v>14.822715030543099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393128.29</v>
      </c>
      <c r="E37" s="71">
        <v>107409.5987</v>
      </c>
      <c r="F37" s="72">
        <v>366.008526945553</v>
      </c>
      <c r="G37" s="71">
        <v>687963.5</v>
      </c>
      <c r="H37" s="72">
        <v>-42.856228564451499</v>
      </c>
      <c r="I37" s="71">
        <v>-69113.05</v>
      </c>
      <c r="J37" s="72">
        <v>-17.580278946600401</v>
      </c>
      <c r="K37" s="71">
        <v>-86493.28</v>
      </c>
      <c r="L37" s="72">
        <v>-12.572364667602301</v>
      </c>
      <c r="M37" s="72">
        <v>-0.20094312529250799</v>
      </c>
      <c r="N37" s="71">
        <v>3037707.01</v>
      </c>
      <c r="O37" s="71">
        <v>120290420.86</v>
      </c>
      <c r="P37" s="71">
        <v>158</v>
      </c>
      <c r="Q37" s="71">
        <v>150</v>
      </c>
      <c r="R37" s="72">
        <v>5.3333333333333197</v>
      </c>
      <c r="S37" s="71">
        <v>2488.15373417722</v>
      </c>
      <c r="T37" s="71">
        <v>2791.4263999999998</v>
      </c>
      <c r="U37" s="73">
        <v>-12.1886626882029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81642.740000000005</v>
      </c>
      <c r="E38" s="71">
        <v>87717.597599999994</v>
      </c>
      <c r="F38" s="72">
        <v>93.074528069382495</v>
      </c>
      <c r="G38" s="71">
        <v>256907.68</v>
      </c>
      <c r="H38" s="72">
        <v>-68.220981171135094</v>
      </c>
      <c r="I38" s="71">
        <v>-1773.53</v>
      </c>
      <c r="J38" s="72">
        <v>-2.1723058290302402</v>
      </c>
      <c r="K38" s="71">
        <v>-14151.25</v>
      </c>
      <c r="L38" s="72">
        <v>-5.5083016591796703</v>
      </c>
      <c r="M38" s="72">
        <v>-0.87467326207932194</v>
      </c>
      <c r="N38" s="71">
        <v>1317012.94</v>
      </c>
      <c r="O38" s="71">
        <v>120639233.64</v>
      </c>
      <c r="P38" s="71">
        <v>31</v>
      </c>
      <c r="Q38" s="71">
        <v>94</v>
      </c>
      <c r="R38" s="72">
        <v>-67.021276595744695</v>
      </c>
      <c r="S38" s="71">
        <v>2633.6367741935501</v>
      </c>
      <c r="T38" s="71">
        <v>3391.7986170212798</v>
      </c>
      <c r="U38" s="73">
        <v>-28.787638836790101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266524.93</v>
      </c>
      <c r="E39" s="71">
        <v>69390.034499999994</v>
      </c>
      <c r="F39" s="72">
        <v>384.09684030348802</v>
      </c>
      <c r="G39" s="71">
        <v>444260.09</v>
      </c>
      <c r="H39" s="72">
        <v>-40.007005805990801</v>
      </c>
      <c r="I39" s="71">
        <v>-57106.46</v>
      </c>
      <c r="J39" s="72">
        <v>-21.4263108520468</v>
      </c>
      <c r="K39" s="71">
        <v>-73467.66</v>
      </c>
      <c r="L39" s="72">
        <v>-16.537083040702601</v>
      </c>
      <c r="M39" s="72">
        <v>-0.222699348257451</v>
      </c>
      <c r="N39" s="71">
        <v>2150319.4</v>
      </c>
      <c r="O39" s="71">
        <v>83407347.730000004</v>
      </c>
      <c r="P39" s="71">
        <v>143</v>
      </c>
      <c r="Q39" s="71">
        <v>193</v>
      </c>
      <c r="R39" s="72">
        <v>-25.906735751295301</v>
      </c>
      <c r="S39" s="71">
        <v>1863.8106993007</v>
      </c>
      <c r="T39" s="71">
        <v>2057.6678238342001</v>
      </c>
      <c r="U39" s="73">
        <v>-10.401116626609801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0.35</v>
      </c>
      <c r="H40" s="74"/>
      <c r="I40" s="74"/>
      <c r="J40" s="74"/>
      <c r="K40" s="71">
        <v>0</v>
      </c>
      <c r="L40" s="72">
        <v>0</v>
      </c>
      <c r="M40" s="74"/>
      <c r="N40" s="71">
        <v>0.87</v>
      </c>
      <c r="O40" s="71">
        <v>4097.53</v>
      </c>
      <c r="P40" s="74"/>
      <c r="Q40" s="71">
        <v>2</v>
      </c>
      <c r="R40" s="74"/>
      <c r="S40" s="74"/>
      <c r="T40" s="71">
        <v>0.435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187810.25690000001</v>
      </c>
      <c r="E41" s="71">
        <v>88978.016300000003</v>
      </c>
      <c r="F41" s="72">
        <v>211.074897721675</v>
      </c>
      <c r="G41" s="71">
        <v>480071.87959999999</v>
      </c>
      <c r="H41" s="72">
        <v>-60.878721524683897</v>
      </c>
      <c r="I41" s="71">
        <v>13565.539199999999</v>
      </c>
      <c r="J41" s="72">
        <v>7.2230023130328798</v>
      </c>
      <c r="K41" s="71">
        <v>35495.915999999997</v>
      </c>
      <c r="L41" s="72">
        <v>7.39387527333938</v>
      </c>
      <c r="M41" s="72">
        <v>-0.61782816930263196</v>
      </c>
      <c r="N41" s="71">
        <v>1433786.3292</v>
      </c>
      <c r="O41" s="71">
        <v>51194862.197700001</v>
      </c>
      <c r="P41" s="71">
        <v>276</v>
      </c>
      <c r="Q41" s="71">
        <v>349</v>
      </c>
      <c r="R41" s="72">
        <v>-20.916905444126101</v>
      </c>
      <c r="S41" s="71">
        <v>680.47194528985494</v>
      </c>
      <c r="T41" s="71">
        <v>829.50677392550097</v>
      </c>
      <c r="U41" s="73">
        <v>-21.901685979451099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405080.1961</v>
      </c>
      <c r="E42" s="71">
        <v>278436.15860000002</v>
      </c>
      <c r="F42" s="72">
        <v>145.484048529033</v>
      </c>
      <c r="G42" s="71">
        <v>788393.79839999997</v>
      </c>
      <c r="H42" s="72">
        <v>-48.619560818199297</v>
      </c>
      <c r="I42" s="71">
        <v>8026.0174999999999</v>
      </c>
      <c r="J42" s="72">
        <v>1.9813403808115699</v>
      </c>
      <c r="K42" s="71">
        <v>47299.747100000001</v>
      </c>
      <c r="L42" s="72">
        <v>5.9995077581777201</v>
      </c>
      <c r="M42" s="72">
        <v>-0.83031584750270304</v>
      </c>
      <c r="N42" s="71">
        <v>2495684.2133999998</v>
      </c>
      <c r="O42" s="71">
        <v>128492710.3488</v>
      </c>
      <c r="P42" s="71">
        <v>2279</v>
      </c>
      <c r="Q42" s="71">
        <v>2490</v>
      </c>
      <c r="R42" s="72">
        <v>-8.4738955823293196</v>
      </c>
      <c r="S42" s="71">
        <v>177.744710881966</v>
      </c>
      <c r="T42" s="71">
        <v>179.01353068273099</v>
      </c>
      <c r="U42" s="73">
        <v>-0.71384391381847501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142230.82</v>
      </c>
      <c r="E43" s="71">
        <v>44762.957600000002</v>
      </c>
      <c r="F43" s="72">
        <v>317.74223068763399</v>
      </c>
      <c r="G43" s="71">
        <v>300608.63</v>
      </c>
      <c r="H43" s="72">
        <v>-52.685716308277598</v>
      </c>
      <c r="I43" s="71">
        <v>-15053.88</v>
      </c>
      <c r="J43" s="72">
        <v>-10.584119531898899</v>
      </c>
      <c r="K43" s="71">
        <v>-54904.21</v>
      </c>
      <c r="L43" s="72">
        <v>-18.264349230426301</v>
      </c>
      <c r="M43" s="72">
        <v>-0.72581556132034297</v>
      </c>
      <c r="N43" s="71">
        <v>1365316.26</v>
      </c>
      <c r="O43" s="71">
        <v>53740312.579999998</v>
      </c>
      <c r="P43" s="71">
        <v>105</v>
      </c>
      <c r="Q43" s="71">
        <v>161</v>
      </c>
      <c r="R43" s="72">
        <v>-34.7826086956522</v>
      </c>
      <c r="S43" s="71">
        <v>1354.57923809524</v>
      </c>
      <c r="T43" s="71">
        <v>1627.8449689440999</v>
      </c>
      <c r="U43" s="73">
        <v>-20.1734769856002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95604.27</v>
      </c>
      <c r="E44" s="71">
        <v>9143.1442000000006</v>
      </c>
      <c r="F44" s="72">
        <v>1045.638873332</v>
      </c>
      <c r="G44" s="71">
        <v>95433.4</v>
      </c>
      <c r="H44" s="72">
        <v>0.17904632969170101</v>
      </c>
      <c r="I44" s="71">
        <v>11720.11</v>
      </c>
      <c r="J44" s="72">
        <v>12.2589817379496</v>
      </c>
      <c r="K44" s="71">
        <v>13354.78</v>
      </c>
      <c r="L44" s="72">
        <v>13.9938218694922</v>
      </c>
      <c r="M44" s="72">
        <v>-0.122403364188702</v>
      </c>
      <c r="N44" s="71">
        <v>582737.02</v>
      </c>
      <c r="O44" s="71">
        <v>21427158.27</v>
      </c>
      <c r="P44" s="71">
        <v>68</v>
      </c>
      <c r="Q44" s="71">
        <v>103</v>
      </c>
      <c r="R44" s="72">
        <v>-33.980582524271803</v>
      </c>
      <c r="S44" s="71">
        <v>1405.9451470588201</v>
      </c>
      <c r="T44" s="71">
        <v>1330.6033009708699</v>
      </c>
      <c r="U44" s="73">
        <v>5.3588040931441299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20959.650699999998</v>
      </c>
      <c r="E45" s="77"/>
      <c r="F45" s="77"/>
      <c r="G45" s="76">
        <v>75977.395699999994</v>
      </c>
      <c r="H45" s="78">
        <v>-72.413307264755304</v>
      </c>
      <c r="I45" s="76">
        <v>1252.6637000000001</v>
      </c>
      <c r="J45" s="78">
        <v>5.9765485500194897</v>
      </c>
      <c r="K45" s="76">
        <v>8313.6998000000003</v>
      </c>
      <c r="L45" s="78">
        <v>10.942333207664801</v>
      </c>
      <c r="M45" s="78">
        <v>-0.84932536293889305</v>
      </c>
      <c r="N45" s="76">
        <v>99896.494000000006</v>
      </c>
      <c r="O45" s="76">
        <v>6857966.4545</v>
      </c>
      <c r="P45" s="76">
        <v>17</v>
      </c>
      <c r="Q45" s="76">
        <v>18</v>
      </c>
      <c r="R45" s="78">
        <v>-5.5555555555555598</v>
      </c>
      <c r="S45" s="76">
        <v>1232.92062941176</v>
      </c>
      <c r="T45" s="76">
        <v>1326.1881000000001</v>
      </c>
      <c r="U45" s="79">
        <v>-7.56475870086902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F37" sqref="F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103214</v>
      </c>
      <c r="D2" s="32">
        <v>779667.52032051305</v>
      </c>
      <c r="E2" s="32">
        <v>585157.95729829103</v>
      </c>
      <c r="F2" s="32">
        <v>194509.56302222199</v>
      </c>
      <c r="G2" s="32">
        <v>585157.95729829103</v>
      </c>
      <c r="H2" s="32">
        <v>0.249477575957328</v>
      </c>
    </row>
    <row r="3" spans="1:8" ht="14.25" x14ac:dyDescent="0.2">
      <c r="A3" s="32">
        <v>2</v>
      </c>
      <c r="B3" s="33">
        <v>13</v>
      </c>
      <c r="C3" s="32">
        <v>15415</v>
      </c>
      <c r="D3" s="32">
        <v>118251.32966635701</v>
      </c>
      <c r="E3" s="32">
        <v>93546.550596702204</v>
      </c>
      <c r="F3" s="32">
        <v>24704.779069654302</v>
      </c>
      <c r="G3" s="32">
        <v>93546.550596702204</v>
      </c>
      <c r="H3" s="32">
        <v>0.20891755838482601</v>
      </c>
    </row>
    <row r="4" spans="1:8" ht="14.25" x14ac:dyDescent="0.2">
      <c r="A4" s="32">
        <v>3</v>
      </c>
      <c r="B4" s="33">
        <v>14</v>
      </c>
      <c r="C4" s="32">
        <v>125660</v>
      </c>
      <c r="D4" s="32">
        <v>132551.692111966</v>
      </c>
      <c r="E4" s="32">
        <v>98341.112817948699</v>
      </c>
      <c r="F4" s="32">
        <v>34210.579294017101</v>
      </c>
      <c r="G4" s="32">
        <v>98341.112817948699</v>
      </c>
      <c r="H4" s="32">
        <v>0.25809236192261897</v>
      </c>
    </row>
    <row r="5" spans="1:8" ht="14.25" x14ac:dyDescent="0.2">
      <c r="A5" s="32">
        <v>4</v>
      </c>
      <c r="B5" s="33">
        <v>15</v>
      </c>
      <c r="C5" s="32">
        <v>4098</v>
      </c>
      <c r="D5" s="32">
        <v>67826.171869230806</v>
      </c>
      <c r="E5" s="32">
        <v>51018.238842735002</v>
      </c>
      <c r="F5" s="32">
        <v>16807.933026495699</v>
      </c>
      <c r="G5" s="32">
        <v>51018.238842735002</v>
      </c>
      <c r="H5" s="32">
        <v>0.247808958743854</v>
      </c>
    </row>
    <row r="6" spans="1:8" ht="14.25" x14ac:dyDescent="0.2">
      <c r="A6" s="32">
        <v>5</v>
      </c>
      <c r="B6" s="33">
        <v>16</v>
      </c>
      <c r="C6" s="32">
        <v>5958</v>
      </c>
      <c r="D6" s="32">
        <v>209716.491978632</v>
      </c>
      <c r="E6" s="32">
        <v>147614.653453846</v>
      </c>
      <c r="F6" s="32">
        <v>62101.838524786297</v>
      </c>
      <c r="G6" s="32">
        <v>147614.653453846</v>
      </c>
      <c r="H6" s="32">
        <v>0.29612281770912802</v>
      </c>
    </row>
    <row r="7" spans="1:8" ht="14.25" x14ac:dyDescent="0.2">
      <c r="A7" s="32">
        <v>6</v>
      </c>
      <c r="B7" s="33">
        <v>17</v>
      </c>
      <c r="C7" s="32">
        <v>26749.03</v>
      </c>
      <c r="D7" s="32">
        <v>358105.30527435901</v>
      </c>
      <c r="E7" s="32">
        <v>257886.67435213699</v>
      </c>
      <c r="F7" s="32">
        <v>100218.630922222</v>
      </c>
      <c r="G7" s="32">
        <v>257886.67435213699</v>
      </c>
      <c r="H7" s="32">
        <v>0.279857989943602</v>
      </c>
    </row>
    <row r="8" spans="1:8" ht="14.25" x14ac:dyDescent="0.2">
      <c r="A8" s="32">
        <v>7</v>
      </c>
      <c r="B8" s="33">
        <v>18</v>
      </c>
      <c r="C8" s="32">
        <v>64652</v>
      </c>
      <c r="D8" s="32">
        <v>141151.47034017101</v>
      </c>
      <c r="E8" s="32">
        <v>111372.970364957</v>
      </c>
      <c r="F8" s="32">
        <v>29778.499975213701</v>
      </c>
      <c r="G8" s="32">
        <v>111372.970364957</v>
      </c>
      <c r="H8" s="32">
        <v>0.21096840084944499</v>
      </c>
    </row>
    <row r="9" spans="1:8" ht="14.25" x14ac:dyDescent="0.2">
      <c r="A9" s="32">
        <v>8</v>
      </c>
      <c r="B9" s="33">
        <v>19</v>
      </c>
      <c r="C9" s="32">
        <v>17689</v>
      </c>
      <c r="D9" s="32">
        <v>104536.806989744</v>
      </c>
      <c r="E9" s="32">
        <v>99071.355518803393</v>
      </c>
      <c r="F9" s="32">
        <v>5465.4514709401701</v>
      </c>
      <c r="G9" s="32">
        <v>99071.355518803393</v>
      </c>
      <c r="H9" s="32">
        <v>5.2282556052017197E-2</v>
      </c>
    </row>
    <row r="10" spans="1:8" ht="14.25" x14ac:dyDescent="0.2">
      <c r="A10" s="32">
        <v>9</v>
      </c>
      <c r="B10" s="33">
        <v>21</v>
      </c>
      <c r="C10" s="32">
        <v>320218</v>
      </c>
      <c r="D10" s="32">
        <v>1086053.4273769199</v>
      </c>
      <c r="E10" s="32">
        <v>1042139.41687094</v>
      </c>
      <c r="F10" s="32">
        <v>43914.0105059829</v>
      </c>
      <c r="G10" s="32">
        <v>1042139.41687094</v>
      </c>
      <c r="H10" s="35">
        <v>4.0434484528119097E-2</v>
      </c>
    </row>
    <row r="11" spans="1:8" ht="14.25" x14ac:dyDescent="0.2">
      <c r="A11" s="32">
        <v>10</v>
      </c>
      <c r="B11" s="33">
        <v>22</v>
      </c>
      <c r="C11" s="32">
        <v>50833.207000000002</v>
      </c>
      <c r="D11" s="32">
        <v>618252.57882136805</v>
      </c>
      <c r="E11" s="32">
        <v>519155.22179230797</v>
      </c>
      <c r="F11" s="32">
        <v>99097.3570290598</v>
      </c>
      <c r="G11" s="32">
        <v>519155.22179230797</v>
      </c>
      <c r="H11" s="32">
        <v>0.16028620085657899</v>
      </c>
    </row>
    <row r="12" spans="1:8" ht="14.25" x14ac:dyDescent="0.2">
      <c r="A12" s="32">
        <v>11</v>
      </c>
      <c r="B12" s="33">
        <v>23</v>
      </c>
      <c r="C12" s="32">
        <v>209717.96299999999</v>
      </c>
      <c r="D12" s="32">
        <v>1524488.8331512799</v>
      </c>
      <c r="E12" s="32">
        <v>1291108.38710598</v>
      </c>
      <c r="F12" s="32">
        <v>233380.446045299</v>
      </c>
      <c r="G12" s="32">
        <v>1291108.38710598</v>
      </c>
      <c r="H12" s="32">
        <v>0.15308767172985899</v>
      </c>
    </row>
    <row r="13" spans="1:8" ht="14.25" x14ac:dyDescent="0.2">
      <c r="A13" s="32">
        <v>12</v>
      </c>
      <c r="B13" s="33">
        <v>24</v>
      </c>
      <c r="C13" s="32">
        <v>24893</v>
      </c>
      <c r="D13" s="32">
        <v>636436.60905812006</v>
      </c>
      <c r="E13" s="32">
        <v>520349.32685384603</v>
      </c>
      <c r="F13" s="32">
        <v>116087.282204274</v>
      </c>
      <c r="G13" s="32">
        <v>520349.32685384603</v>
      </c>
      <c r="H13" s="32">
        <v>0.18240195575184501</v>
      </c>
    </row>
    <row r="14" spans="1:8" ht="14.25" x14ac:dyDescent="0.2">
      <c r="A14" s="32">
        <v>13</v>
      </c>
      <c r="B14" s="33">
        <v>25</v>
      </c>
      <c r="C14" s="32">
        <v>92402</v>
      </c>
      <c r="D14" s="32">
        <v>1096215.763</v>
      </c>
      <c r="E14" s="32">
        <v>954881.30519999994</v>
      </c>
      <c r="F14" s="32">
        <v>141334.4578</v>
      </c>
      <c r="G14" s="32">
        <v>954881.30519999994</v>
      </c>
      <c r="H14" s="32">
        <v>0.12892941569569499</v>
      </c>
    </row>
    <row r="15" spans="1:8" ht="14.25" x14ac:dyDescent="0.2">
      <c r="A15" s="32">
        <v>14</v>
      </c>
      <c r="B15" s="33">
        <v>26</v>
      </c>
      <c r="C15" s="32">
        <v>70743</v>
      </c>
      <c r="D15" s="32">
        <v>391909.39310354</v>
      </c>
      <c r="E15" s="32">
        <v>320528.901402655</v>
      </c>
      <c r="F15" s="32">
        <v>71380.491700885003</v>
      </c>
      <c r="G15" s="32">
        <v>320528.901402655</v>
      </c>
      <c r="H15" s="32">
        <v>0.18213518980910601</v>
      </c>
    </row>
    <row r="16" spans="1:8" ht="14.25" x14ac:dyDescent="0.2">
      <c r="A16" s="32">
        <v>15</v>
      </c>
      <c r="B16" s="33">
        <v>27</v>
      </c>
      <c r="C16" s="32">
        <v>207477.79</v>
      </c>
      <c r="D16" s="32">
        <v>1450594.0803</v>
      </c>
      <c r="E16" s="32">
        <v>1285574.0408999999</v>
      </c>
      <c r="F16" s="32">
        <v>165020.03940000001</v>
      </c>
      <c r="G16" s="32">
        <v>1285574.0408999999</v>
      </c>
      <c r="H16" s="32">
        <v>0.11376031492274701</v>
      </c>
    </row>
    <row r="17" spans="1:8" ht="14.25" x14ac:dyDescent="0.2">
      <c r="A17" s="32">
        <v>16</v>
      </c>
      <c r="B17" s="33">
        <v>29</v>
      </c>
      <c r="C17" s="32">
        <v>280593.78999999998</v>
      </c>
      <c r="D17" s="32">
        <v>3720537.4260102599</v>
      </c>
      <c r="E17" s="32">
        <v>3175003.6252162401</v>
      </c>
      <c r="F17" s="32">
        <v>545533.80079401704</v>
      </c>
      <c r="G17" s="32">
        <v>3175003.6252162401</v>
      </c>
      <c r="H17" s="32">
        <v>0.1466276879733</v>
      </c>
    </row>
    <row r="18" spans="1:8" ht="14.25" x14ac:dyDescent="0.2">
      <c r="A18" s="32">
        <v>17</v>
      </c>
      <c r="B18" s="33">
        <v>31</v>
      </c>
      <c r="C18" s="32">
        <v>27998.595000000001</v>
      </c>
      <c r="D18" s="32">
        <v>247917.33742429499</v>
      </c>
      <c r="E18" s="32">
        <v>207492.680929817</v>
      </c>
      <c r="F18" s="32">
        <v>40424.656494477698</v>
      </c>
      <c r="G18" s="32">
        <v>207492.680929817</v>
      </c>
      <c r="H18" s="32">
        <v>0.16305699679766</v>
      </c>
    </row>
    <row r="19" spans="1:8" ht="14.25" x14ac:dyDescent="0.2">
      <c r="A19" s="32">
        <v>18</v>
      </c>
      <c r="B19" s="33">
        <v>32</v>
      </c>
      <c r="C19" s="32">
        <v>17993.506000000001</v>
      </c>
      <c r="D19" s="32">
        <v>265609.85408739903</v>
      </c>
      <c r="E19" s="32">
        <v>244921.930399595</v>
      </c>
      <c r="F19" s="32">
        <v>20687.923687803799</v>
      </c>
      <c r="G19" s="32">
        <v>244921.930399595</v>
      </c>
      <c r="H19" s="32">
        <v>7.7888389189794405E-2</v>
      </c>
    </row>
    <row r="20" spans="1:8" ht="14.25" x14ac:dyDescent="0.2">
      <c r="A20" s="32">
        <v>19</v>
      </c>
      <c r="B20" s="33">
        <v>33</v>
      </c>
      <c r="C20" s="32">
        <v>30165.502</v>
      </c>
      <c r="D20" s="32">
        <v>479684.61867190799</v>
      </c>
      <c r="E20" s="32">
        <v>373433.84059049899</v>
      </c>
      <c r="F20" s="32">
        <v>106250.77808141</v>
      </c>
      <c r="G20" s="32">
        <v>373433.84059049899</v>
      </c>
      <c r="H20" s="32">
        <v>0.221501323881478</v>
      </c>
    </row>
    <row r="21" spans="1:8" ht="14.25" x14ac:dyDescent="0.2">
      <c r="A21" s="32">
        <v>20</v>
      </c>
      <c r="B21" s="33">
        <v>34</v>
      </c>
      <c r="C21" s="32">
        <v>50457.976000000002</v>
      </c>
      <c r="D21" s="32">
        <v>275818.749557167</v>
      </c>
      <c r="E21" s="32">
        <v>193959.480661307</v>
      </c>
      <c r="F21" s="32">
        <v>81859.268895859495</v>
      </c>
      <c r="G21" s="32">
        <v>193959.480661307</v>
      </c>
      <c r="H21" s="32">
        <v>0.29678645497192102</v>
      </c>
    </row>
    <row r="22" spans="1:8" ht="14.25" x14ac:dyDescent="0.2">
      <c r="A22" s="32">
        <v>21</v>
      </c>
      <c r="B22" s="33">
        <v>35</v>
      </c>
      <c r="C22" s="32">
        <v>32722.726999999999</v>
      </c>
      <c r="D22" s="32">
        <v>961100.55522123899</v>
      </c>
      <c r="E22" s="32">
        <v>920582.355866372</v>
      </c>
      <c r="F22" s="32">
        <v>40518.199354867298</v>
      </c>
      <c r="G22" s="32">
        <v>920582.355866372</v>
      </c>
      <c r="H22" s="32">
        <v>4.2158127091644702E-2</v>
      </c>
    </row>
    <row r="23" spans="1:8" ht="14.25" x14ac:dyDescent="0.2">
      <c r="A23" s="32">
        <v>22</v>
      </c>
      <c r="B23" s="33">
        <v>36</v>
      </c>
      <c r="C23" s="32">
        <v>132079.783</v>
      </c>
      <c r="D23" s="32">
        <v>674536.84537964605</v>
      </c>
      <c r="E23" s="32">
        <v>566676.95332484797</v>
      </c>
      <c r="F23" s="32">
        <v>107859.89205479799</v>
      </c>
      <c r="G23" s="32">
        <v>566676.95332484797</v>
      </c>
      <c r="H23" s="32">
        <v>0.15990215033263599</v>
      </c>
    </row>
    <row r="24" spans="1:8" ht="14.25" x14ac:dyDescent="0.2">
      <c r="A24" s="32">
        <v>23</v>
      </c>
      <c r="B24" s="33">
        <v>37</v>
      </c>
      <c r="C24" s="32">
        <v>153922.95300000001</v>
      </c>
      <c r="D24" s="32">
        <v>1203126.2108053099</v>
      </c>
      <c r="E24" s="32">
        <v>1058113.14662295</v>
      </c>
      <c r="F24" s="32">
        <v>145013.06418235999</v>
      </c>
      <c r="G24" s="32">
        <v>1058113.14662295</v>
      </c>
      <c r="H24" s="32">
        <v>0.120530217761025</v>
      </c>
    </row>
    <row r="25" spans="1:8" ht="14.25" x14ac:dyDescent="0.2">
      <c r="A25" s="32">
        <v>24</v>
      </c>
      <c r="B25" s="33">
        <v>38</v>
      </c>
      <c r="C25" s="32">
        <v>206040.16200000001</v>
      </c>
      <c r="D25" s="32">
        <v>1000468.79157965</v>
      </c>
      <c r="E25" s="32">
        <v>964499.15766460204</v>
      </c>
      <c r="F25" s="32">
        <v>35969.6339150442</v>
      </c>
      <c r="G25" s="32">
        <v>964499.15766460204</v>
      </c>
      <c r="H25" s="32">
        <v>3.5952779554724097E-2</v>
      </c>
    </row>
    <row r="26" spans="1:8" ht="14.25" x14ac:dyDescent="0.2">
      <c r="A26" s="32">
        <v>25</v>
      </c>
      <c r="B26" s="33">
        <v>39</v>
      </c>
      <c r="C26" s="32">
        <v>68288.982000000004</v>
      </c>
      <c r="D26" s="32">
        <v>111118.189786143</v>
      </c>
      <c r="E26" s="32">
        <v>80545.844752535297</v>
      </c>
      <c r="F26" s="32">
        <v>30572.3450336079</v>
      </c>
      <c r="G26" s="32">
        <v>80545.844752535297</v>
      </c>
      <c r="H26" s="32">
        <v>0.27513357707182901</v>
      </c>
    </row>
    <row r="27" spans="1:8" ht="14.25" x14ac:dyDescent="0.2">
      <c r="A27" s="32">
        <v>26</v>
      </c>
      <c r="B27" s="33">
        <v>42</v>
      </c>
      <c r="C27" s="32">
        <v>7306.9790000000003</v>
      </c>
      <c r="D27" s="32">
        <v>136075.9179</v>
      </c>
      <c r="E27" s="32">
        <v>114574.96189999999</v>
      </c>
      <c r="F27" s="32">
        <v>21500.955999999998</v>
      </c>
      <c r="G27" s="32">
        <v>114574.96189999999</v>
      </c>
      <c r="H27" s="32">
        <v>0.158007062026954</v>
      </c>
    </row>
    <row r="28" spans="1:8" ht="14.25" x14ac:dyDescent="0.2">
      <c r="A28" s="32">
        <v>27</v>
      </c>
      <c r="B28" s="33">
        <v>75</v>
      </c>
      <c r="C28" s="32">
        <v>749</v>
      </c>
      <c r="D28" s="32">
        <v>187810.256410256</v>
      </c>
      <c r="E28" s="32">
        <v>174244.717948718</v>
      </c>
      <c r="F28" s="32">
        <v>13565.538461538499</v>
      </c>
      <c r="G28" s="32">
        <v>174244.717948718</v>
      </c>
      <c r="H28" s="32">
        <v>7.2230019386724201E-2</v>
      </c>
    </row>
    <row r="29" spans="1:8" ht="14.25" x14ac:dyDescent="0.2">
      <c r="A29" s="32">
        <v>28</v>
      </c>
      <c r="B29" s="33">
        <v>76</v>
      </c>
      <c r="C29" s="32">
        <v>2555</v>
      </c>
      <c r="D29" s="32">
        <v>405080.18411623902</v>
      </c>
      <c r="E29" s="32">
        <v>397054.17305470101</v>
      </c>
      <c r="F29" s="32">
        <v>8026.0110615384601</v>
      </c>
      <c r="G29" s="32">
        <v>397054.17305470101</v>
      </c>
      <c r="H29" s="32">
        <v>1.981338849998E-2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20959.650555933698</v>
      </c>
      <c r="E30" s="32">
        <v>19706.986960139198</v>
      </c>
      <c r="F30" s="32">
        <v>1252.66359579457</v>
      </c>
      <c r="G30" s="32">
        <v>19706.986960139198</v>
      </c>
      <c r="H30" s="32">
        <v>5.97654809392772E-2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54</v>
      </c>
      <c r="D32" s="37">
        <v>78317.13</v>
      </c>
      <c r="E32" s="37">
        <v>75237.91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134</v>
      </c>
      <c r="D33" s="37">
        <v>393128.29</v>
      </c>
      <c r="E33" s="37">
        <v>462241.34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29</v>
      </c>
      <c r="D34" s="37">
        <v>81642.740000000005</v>
      </c>
      <c r="E34" s="37">
        <v>83416.27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133</v>
      </c>
      <c r="D35" s="37">
        <v>266524.93</v>
      </c>
      <c r="E35" s="37">
        <v>323631.39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95</v>
      </c>
      <c r="D36" s="37">
        <v>142230.82</v>
      </c>
      <c r="E36" s="37">
        <v>157284.70000000001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66</v>
      </c>
      <c r="D37" s="37">
        <v>95604.27</v>
      </c>
      <c r="E37" s="37">
        <v>83884.160000000003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2015-09-07T00:07:15Z</dcterms:modified>
</cp:coreProperties>
</file>