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<sst xmlns="http://schemas.openxmlformats.org/spreadsheetml/2006/main" count="117" uniqueCount="75">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</sst>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17337196.382699996</v>
      </c>
      <c r="F3" s="25">
        <f>RA!I7</f>
        <v>2027119.6639</v>
      </c>
      <c r="G3" s="16">
        <f>SUM(G4:G40)</f>
        <v>15310076.718800001</v>
      </c>
      <c r="H3" s="27">
        <f>RA!J7</f>
        <v>11.6923152922394</v>
      </c>
      <c r="I3" s="20">
        <f>SUM(I4:I40)</f>
        <v>17337200.736511286</v>
      </c>
      <c r="J3" s="21">
        <f>SUM(J4:J40)</f>
        <v>15310076.70606352</v>
      </c>
      <c r="K3" s="22">
        <f>E3-I3</f>
        <v>-4.353811290115118</v>
      </c>
      <c r="L3" s="22">
        <f>G3-J3</f>
        <v>1.2736480683088303E-2</v>
      </c>
    </row>
    <row r="4" spans="1:13" x14ac:dyDescent="0.15">
      <c r="A4" s="44">
        <f>RA!A8</f>
        <v>42254</v>
      </c>
      <c r="B4" s="12">
        <v>12</v>
      </c>
      <c r="C4" s="42" t="s">
        <v>6</v>
      </c>
      <c r="D4" s="42"/>
      <c r="E4" s="15">
        <f>VLOOKUP(C4,RA!B8:D36,3,0)</f>
        <v>681801.34510000004</v>
      </c>
      <c r="F4" s="25">
        <f>VLOOKUP(C4,RA!B8:I39,8,0)</f>
        <v>174941.15900000001</v>
      </c>
      <c r="G4" s="16">
        <f t="shared" ref="G4:G40" si="0">E4-F4</f>
        <v>506860.18610000005</v>
      </c>
      <c r="H4" s="27">
        <f>RA!J8</f>
        <v>25.658670264773601</v>
      </c>
      <c r="I4" s="20">
        <f>VLOOKUP(B4,RMS!B:D,3,FALSE)</f>
        <v>681802.36968547001</v>
      </c>
      <c r="J4" s="21">
        <f>VLOOKUP(B4,RMS!B:E,4,FALSE)</f>
        <v>506860.20177435898</v>
      </c>
      <c r="K4" s="22">
        <f t="shared" ref="K4:K40" si="1">E4-I4</f>
        <v>-1.0245854699751362</v>
      </c>
      <c r="L4" s="22">
        <f t="shared" ref="L4:L40" si="2">G4-J4</f>
        <v>-1.5674358932301402E-2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103012.0313</v>
      </c>
      <c r="F5" s="25">
        <f>VLOOKUP(C5,RA!B9:I40,8,0)</f>
        <v>21558.559499999999</v>
      </c>
      <c r="G5" s="16">
        <f t="shared" si="0"/>
        <v>81453.471799999999</v>
      </c>
      <c r="H5" s="27">
        <f>RA!J9</f>
        <v>20.928195695137202</v>
      </c>
      <c r="I5" s="20">
        <f>VLOOKUP(B5,RMS!B:D,3,FALSE)</f>
        <v>103012.13540292</v>
      </c>
      <c r="J5" s="21">
        <f>VLOOKUP(B5,RMS!B:E,4,FALSE)</f>
        <v>81453.467592080793</v>
      </c>
      <c r="K5" s="22">
        <f t="shared" si="1"/>
        <v>-0.10410291999869514</v>
      </c>
      <c r="L5" s="22">
        <f t="shared" si="2"/>
        <v>4.2079192062374204E-3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109750.909</v>
      </c>
      <c r="F6" s="25">
        <f>VLOOKUP(C6,RA!B10:I41,8,0)</f>
        <v>29579.860799999999</v>
      </c>
      <c r="G6" s="16">
        <f t="shared" si="0"/>
        <v>80171.048200000005</v>
      </c>
      <c r="H6" s="27">
        <f>RA!J10</f>
        <v>26.951813948074001</v>
      </c>
      <c r="I6" s="20">
        <f>VLOOKUP(B6,RMS!B:D,3,FALSE)</f>
        <v>109753.038857265</v>
      </c>
      <c r="J6" s="21">
        <f>VLOOKUP(B6,RMS!B:E,4,FALSE)</f>
        <v>80171.048250427397</v>
      </c>
      <c r="K6" s="22">
        <f>E6-I6</f>
        <v>-2.129857264997554</v>
      </c>
      <c r="L6" s="22">
        <f t="shared" si="2"/>
        <v>-5.04273921251297E-5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57036.9205</v>
      </c>
      <c r="F7" s="25">
        <f>VLOOKUP(C7,RA!B11:I42,8,0)</f>
        <v>13797.017</v>
      </c>
      <c r="G7" s="16">
        <f t="shared" si="0"/>
        <v>43239.9035</v>
      </c>
      <c r="H7" s="27">
        <f>RA!J11</f>
        <v>24.189624683541599</v>
      </c>
      <c r="I7" s="20">
        <f>VLOOKUP(B7,RMS!B:D,3,FALSE)</f>
        <v>57036.959473504299</v>
      </c>
      <c r="J7" s="21">
        <f>VLOOKUP(B7,RMS!B:E,4,FALSE)</f>
        <v>43239.9034042735</v>
      </c>
      <c r="K7" s="22">
        <f t="shared" si="1"/>
        <v>-3.8973504299065098E-2</v>
      </c>
      <c r="L7" s="22">
        <f t="shared" si="2"/>
        <v>9.5726500148884952E-5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315638.98139999999</v>
      </c>
      <c r="F8" s="25">
        <f>VLOOKUP(C8,RA!B12:I43,8,0)</f>
        <v>-55943.485399999998</v>
      </c>
      <c r="G8" s="16">
        <f t="shared" si="0"/>
        <v>371582.46679999999</v>
      </c>
      <c r="H8" s="27">
        <f>RA!J12</f>
        <v>-17.7238835177663</v>
      </c>
      <c r="I8" s="20">
        <f>VLOOKUP(B8,RMS!B:D,3,FALSE)</f>
        <v>315638.97864615399</v>
      </c>
      <c r="J8" s="21">
        <f>VLOOKUP(B8,RMS!B:E,4,FALSE)</f>
        <v>371582.46445042698</v>
      </c>
      <c r="K8" s="22">
        <f t="shared" si="1"/>
        <v>2.7538459980860353E-3</v>
      </c>
      <c r="L8" s="22">
        <f t="shared" si="2"/>
        <v>2.349573012907058E-3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297750.93280000001</v>
      </c>
      <c r="F9" s="25">
        <f>VLOOKUP(C9,RA!B13:I44,8,0)</f>
        <v>83892.402799999996</v>
      </c>
      <c r="G9" s="16">
        <f t="shared" si="0"/>
        <v>213858.53000000003</v>
      </c>
      <c r="H9" s="27">
        <f>RA!J13</f>
        <v>28.1753618741308</v>
      </c>
      <c r="I9" s="20">
        <f>VLOOKUP(B9,RMS!B:D,3,FALSE)</f>
        <v>297751.250195726</v>
      </c>
      <c r="J9" s="21">
        <f>VLOOKUP(B9,RMS!B:E,4,FALSE)</f>
        <v>213858.52779743599</v>
      </c>
      <c r="K9" s="22">
        <f t="shared" si="1"/>
        <v>-0.31739572598598897</v>
      </c>
      <c r="L9" s="22">
        <f t="shared" si="2"/>
        <v>2.2025640355423093E-3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108569.0382</v>
      </c>
      <c r="F10" s="25">
        <f>VLOOKUP(C10,RA!B14:I45,8,0)</f>
        <v>21964.346699999998</v>
      </c>
      <c r="G10" s="16">
        <f t="shared" si="0"/>
        <v>86604.691500000001</v>
      </c>
      <c r="H10" s="27">
        <f>RA!J14</f>
        <v>20.2307647411765</v>
      </c>
      <c r="I10" s="20">
        <f>VLOOKUP(B10,RMS!B:D,3,FALSE)</f>
        <v>108569.054762393</v>
      </c>
      <c r="J10" s="21">
        <f>VLOOKUP(B10,RMS!B:E,4,FALSE)</f>
        <v>86604.692763247906</v>
      </c>
      <c r="K10" s="22">
        <f t="shared" si="1"/>
        <v>-1.6562393007916398E-2</v>
      </c>
      <c r="L10" s="22">
        <f t="shared" si="2"/>
        <v>-1.2632479047169909E-3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83713.565799999997</v>
      </c>
      <c r="F11" s="25">
        <f>VLOOKUP(C11,RA!B15:I46,8,0)</f>
        <v>4885.0969999999998</v>
      </c>
      <c r="G11" s="16">
        <f t="shared" si="0"/>
        <v>78828.468800000002</v>
      </c>
      <c r="H11" s="27">
        <f>RA!J15</f>
        <v>5.8354902856138997</v>
      </c>
      <c r="I11" s="20">
        <f>VLOOKUP(B11,RMS!B:D,3,FALSE)</f>
        <v>83713.602958974399</v>
      </c>
      <c r="J11" s="21">
        <f>VLOOKUP(B11,RMS!B:E,4,FALSE)</f>
        <v>78828.468573504302</v>
      </c>
      <c r="K11" s="22">
        <f t="shared" si="1"/>
        <v>-3.7158974402700551E-2</v>
      </c>
      <c r="L11" s="22">
        <f t="shared" si="2"/>
        <v>2.2649570018984377E-4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899721.97409999999</v>
      </c>
      <c r="F12" s="25">
        <f>VLOOKUP(C12,RA!B16:I47,8,0)</f>
        <v>45337.016100000001</v>
      </c>
      <c r="G12" s="16">
        <f t="shared" si="0"/>
        <v>854384.95799999998</v>
      </c>
      <c r="H12" s="27">
        <f>RA!J16</f>
        <v>5.0390028703423697</v>
      </c>
      <c r="I12" s="20">
        <f>VLOOKUP(B12,RMS!B:D,3,FALSE)</f>
        <v>899720.79003076896</v>
      </c>
      <c r="J12" s="21">
        <f>VLOOKUP(B12,RMS!B:E,4,FALSE)</f>
        <v>854384.95783589699</v>
      </c>
      <c r="K12" s="22">
        <f t="shared" si="1"/>
        <v>1.1840692310361192</v>
      </c>
      <c r="L12" s="22">
        <f t="shared" si="2"/>
        <v>1.6410299576818943E-4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571629.92050000001</v>
      </c>
      <c r="F13" s="25">
        <f>VLOOKUP(C13,RA!B17:I48,8,0)</f>
        <v>107408.58</v>
      </c>
      <c r="G13" s="16">
        <f t="shared" si="0"/>
        <v>464221.34049999999</v>
      </c>
      <c r="H13" s="27">
        <f>RA!J17</f>
        <v>18.789880681202</v>
      </c>
      <c r="I13" s="20">
        <f>VLOOKUP(B13,RMS!B:D,3,FALSE)</f>
        <v>571629.890365812</v>
      </c>
      <c r="J13" s="21">
        <f>VLOOKUP(B13,RMS!B:E,4,FALSE)</f>
        <v>464221.33560683799</v>
      </c>
      <c r="K13" s="22">
        <f t="shared" si="1"/>
        <v>3.0134188011288643E-2</v>
      </c>
      <c r="L13" s="22">
        <f t="shared" si="2"/>
        <v>4.8931619967333972E-3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1336471.4839999999</v>
      </c>
      <c r="F14" s="25">
        <f>VLOOKUP(C14,RA!B18:I49,8,0)</f>
        <v>197878.95910000001</v>
      </c>
      <c r="G14" s="16">
        <f t="shared" si="0"/>
        <v>1138592.5248999998</v>
      </c>
      <c r="H14" s="27">
        <f>RA!J18</f>
        <v>14.806074163869001</v>
      </c>
      <c r="I14" s="20">
        <f>VLOOKUP(B14,RMS!B:D,3,FALSE)</f>
        <v>1336470.88403846</v>
      </c>
      <c r="J14" s="21">
        <f>VLOOKUP(B14,RMS!B:E,4,FALSE)</f>
        <v>1138592.50293761</v>
      </c>
      <c r="K14" s="22">
        <f t="shared" si="1"/>
        <v>0.59996153996326029</v>
      </c>
      <c r="L14" s="22">
        <f t="shared" si="2"/>
        <v>2.1962389815598726E-2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627514.18799999997</v>
      </c>
      <c r="F15" s="25">
        <f>VLOOKUP(C15,RA!B19:I50,8,0)</f>
        <v>101346.6802</v>
      </c>
      <c r="G15" s="16">
        <f t="shared" si="0"/>
        <v>526167.50780000002</v>
      </c>
      <c r="H15" s="27">
        <f>RA!J19</f>
        <v>16.1505002019173</v>
      </c>
      <c r="I15" s="20">
        <f>VLOOKUP(B15,RMS!B:D,3,FALSE)</f>
        <v>627514.17550598294</v>
      </c>
      <c r="J15" s="21">
        <f>VLOOKUP(B15,RMS!B:E,4,FALSE)</f>
        <v>526167.50743418804</v>
      </c>
      <c r="K15" s="22">
        <f t="shared" si="1"/>
        <v>1.249401702079922E-2</v>
      </c>
      <c r="L15" s="22">
        <f t="shared" si="2"/>
        <v>3.6581198219209909E-4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1030546.4147</v>
      </c>
      <c r="F16" s="25">
        <f>VLOOKUP(C16,RA!B20:I51,8,0)</f>
        <v>123359.38039999999</v>
      </c>
      <c r="G16" s="16">
        <f t="shared" si="0"/>
        <v>907187.03429999994</v>
      </c>
      <c r="H16" s="27">
        <f>RA!J20</f>
        <v>11.9702886391498</v>
      </c>
      <c r="I16" s="20">
        <f>VLOOKUP(B16,RMS!B:D,3,FALSE)</f>
        <v>1030546.38</v>
      </c>
      <c r="J16" s="21">
        <f>VLOOKUP(B16,RMS!B:E,4,FALSE)</f>
        <v>907187.03430000006</v>
      </c>
      <c r="K16" s="22">
        <f t="shared" si="1"/>
        <v>3.4699999960139394E-2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369485.28360000002</v>
      </c>
      <c r="F17" s="25">
        <f>VLOOKUP(C17,RA!B21:I52,8,0)</f>
        <v>73524.731700000004</v>
      </c>
      <c r="G17" s="16">
        <f t="shared" si="0"/>
        <v>295960.55190000002</v>
      </c>
      <c r="H17" s="27">
        <f>RA!J21</f>
        <v>19.899231434504699</v>
      </c>
      <c r="I17" s="20">
        <f>VLOOKUP(B17,RMS!B:D,3,FALSE)</f>
        <v>369485.25703451299</v>
      </c>
      <c r="J17" s="21">
        <f>VLOOKUP(B17,RMS!B:E,4,FALSE)</f>
        <v>295960.551800885</v>
      </c>
      <c r="K17" s="22">
        <f t="shared" si="1"/>
        <v>2.6565487030893564E-2</v>
      </c>
      <c r="L17" s="22">
        <f t="shared" si="2"/>
        <v>9.9115015473216772E-5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1424035.1580000001</v>
      </c>
      <c r="F18" s="25">
        <f>VLOOKUP(C18,RA!B22:I53,8,0)</f>
        <v>161230.6238</v>
      </c>
      <c r="G18" s="16">
        <f t="shared" si="0"/>
        <v>1262804.5342000001</v>
      </c>
      <c r="H18" s="27">
        <f>RA!J22</f>
        <v>11.3220957287629</v>
      </c>
      <c r="I18" s="20">
        <f>VLOOKUP(B18,RMS!B:D,3,FALSE)</f>
        <v>1424035.81813333</v>
      </c>
      <c r="J18" s="21">
        <f>VLOOKUP(B18,RMS!B:E,4,FALSE)</f>
        <v>1262804.5342999999</v>
      </c>
      <c r="K18" s="22">
        <f t="shared" si="1"/>
        <v>-0.66013332991860807</v>
      </c>
      <c r="L18" s="22">
        <f t="shared" si="2"/>
        <v>-9.999983012676239E-5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3204247.9423000002</v>
      </c>
      <c r="F19" s="25">
        <f>VLOOKUP(C19,RA!B23:I54,8,0)</f>
        <v>313989.9118</v>
      </c>
      <c r="G19" s="16">
        <f t="shared" si="0"/>
        <v>2890258.0305000003</v>
      </c>
      <c r="H19" s="27">
        <f>RA!J23</f>
        <v>9.7991765136195692</v>
      </c>
      <c r="I19" s="20">
        <f>VLOOKUP(B19,RMS!B:D,3,FALSE)</f>
        <v>3204250.1613803399</v>
      </c>
      <c r="J19" s="21">
        <f>VLOOKUP(B19,RMS!B:E,4,FALSE)</f>
        <v>2890258.0707906</v>
      </c>
      <c r="K19" s="22">
        <f t="shared" si="1"/>
        <v>-2.2190803396515548</v>
      </c>
      <c r="L19" s="22">
        <f t="shared" si="2"/>
        <v>-4.0290599688887596E-2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230998.45610000001</v>
      </c>
      <c r="F20" s="25">
        <f>VLOOKUP(C20,RA!B24:I55,8,0)</f>
        <v>38113.235000000001</v>
      </c>
      <c r="G20" s="16">
        <f t="shared" si="0"/>
        <v>192885.22110000002</v>
      </c>
      <c r="H20" s="27">
        <f>RA!J24</f>
        <v>16.499346204937702</v>
      </c>
      <c r="I20" s="20">
        <f>VLOOKUP(B20,RMS!B:D,3,FALSE)</f>
        <v>230998.461525255</v>
      </c>
      <c r="J20" s="21">
        <f>VLOOKUP(B20,RMS!B:E,4,FALSE)</f>
        <v>192885.205490341</v>
      </c>
      <c r="K20" s="22">
        <f t="shared" si="1"/>
        <v>-5.4252549889497459E-3</v>
      </c>
      <c r="L20" s="22">
        <f t="shared" si="2"/>
        <v>1.560965902172029E-2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240823.3695</v>
      </c>
      <c r="F21" s="25">
        <f>VLOOKUP(C21,RA!B25:I56,8,0)</f>
        <v>20472.897700000001</v>
      </c>
      <c r="G21" s="16">
        <f t="shared" si="0"/>
        <v>220350.4718</v>
      </c>
      <c r="H21" s="27">
        <f>RA!J25</f>
        <v>8.5012088911910997</v>
      </c>
      <c r="I21" s="20">
        <f>VLOOKUP(B21,RMS!B:D,3,FALSE)</f>
        <v>240823.35831769899</v>
      </c>
      <c r="J21" s="21">
        <f>VLOOKUP(B21,RMS!B:E,4,FALSE)</f>
        <v>220350.46660838299</v>
      </c>
      <c r="K21" s="22">
        <f t="shared" si="1"/>
        <v>1.1182301008375362E-2</v>
      </c>
      <c r="L21" s="22">
        <f t="shared" si="2"/>
        <v>5.1916170050390065E-3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453612.61190000002</v>
      </c>
      <c r="F22" s="25">
        <f>VLOOKUP(C22,RA!B26:I57,8,0)</f>
        <v>104685.4146</v>
      </c>
      <c r="G22" s="16">
        <f t="shared" si="0"/>
        <v>348927.1973</v>
      </c>
      <c r="H22" s="27">
        <f>RA!J26</f>
        <v>23.0781534405569</v>
      </c>
      <c r="I22" s="20">
        <f>VLOOKUP(B22,RMS!B:D,3,FALSE)</f>
        <v>453612.51734731102</v>
      </c>
      <c r="J22" s="21">
        <f>VLOOKUP(B22,RMS!B:E,4,FALSE)</f>
        <v>348927.197252171</v>
      </c>
      <c r="K22" s="22">
        <f t="shared" si="1"/>
        <v>9.455268899910152E-2</v>
      </c>
      <c r="L22" s="22">
        <f t="shared" si="2"/>
        <v>4.7829002141952515E-5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259739.177</v>
      </c>
      <c r="F23" s="25">
        <f>VLOOKUP(C23,RA!B27:I58,8,0)</f>
        <v>76575.819300000003</v>
      </c>
      <c r="G23" s="16">
        <f t="shared" si="0"/>
        <v>183163.35769999999</v>
      </c>
      <c r="H23" s="27">
        <f>RA!J27</f>
        <v>29.481813326912899</v>
      </c>
      <c r="I23" s="20">
        <f>VLOOKUP(B23,RMS!B:D,3,FALSE)</f>
        <v>259739.02553992099</v>
      </c>
      <c r="J23" s="21">
        <f>VLOOKUP(B23,RMS!B:E,4,FALSE)</f>
        <v>183163.36125273301</v>
      </c>
      <c r="K23" s="22">
        <f t="shared" si="1"/>
        <v>0.15146007901057601</v>
      </c>
      <c r="L23" s="22">
        <f t="shared" si="2"/>
        <v>-3.5527330182958394E-3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903417.13879999996</v>
      </c>
      <c r="F24" s="25">
        <f>VLOOKUP(C24,RA!B28:I59,8,0)</f>
        <v>36574.059000000001</v>
      </c>
      <c r="G24" s="16">
        <f t="shared" si="0"/>
        <v>866843.07979999995</v>
      </c>
      <c r="H24" s="27">
        <f>RA!J28</f>
        <v>4.0484132334018996</v>
      </c>
      <c r="I24" s="20">
        <f>VLOOKUP(B24,RMS!B:D,3,FALSE)</f>
        <v>903417.13859380502</v>
      </c>
      <c r="J24" s="21">
        <f>VLOOKUP(B24,RMS!B:E,4,FALSE)</f>
        <v>866843.09316814202</v>
      </c>
      <c r="K24" s="22">
        <f t="shared" si="1"/>
        <v>2.0619493443518877E-4</v>
      </c>
      <c r="L24" s="22">
        <f t="shared" si="2"/>
        <v>-1.3368142070248723E-2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691168.66260000004</v>
      </c>
      <c r="F25" s="25">
        <f>VLOOKUP(C25,RA!B29:I60,8,0)</f>
        <v>103745.3459</v>
      </c>
      <c r="G25" s="16">
        <f t="shared" si="0"/>
        <v>587423.31670000008</v>
      </c>
      <c r="H25" s="27">
        <f>RA!J29</f>
        <v>15.010134503166899</v>
      </c>
      <c r="I25" s="20">
        <f>VLOOKUP(B25,RMS!B:D,3,FALSE)</f>
        <v>691168.66249469004</v>
      </c>
      <c r="J25" s="21">
        <f>VLOOKUP(B25,RMS!B:E,4,FALSE)</f>
        <v>587423.33722126298</v>
      </c>
      <c r="K25" s="22">
        <f t="shared" si="1"/>
        <v>1.0530999861657619E-4</v>
      </c>
      <c r="L25" s="22">
        <f t="shared" si="2"/>
        <v>-2.052126289345324E-2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1040770.5955000001</v>
      </c>
      <c r="F26" s="25">
        <f>VLOOKUP(C26,RA!B30:I61,8,0)</f>
        <v>142075.16519999999</v>
      </c>
      <c r="G26" s="16">
        <f t="shared" si="0"/>
        <v>898695.43030000012</v>
      </c>
      <c r="H26" s="27">
        <f>RA!J30</f>
        <v>13.650958800555401</v>
      </c>
      <c r="I26" s="20">
        <f>VLOOKUP(B26,RMS!B:D,3,FALSE)</f>
        <v>1040770.62954867</v>
      </c>
      <c r="J26" s="21">
        <f>VLOOKUP(B26,RMS!B:E,4,FALSE)</f>
        <v>898695.42025790596</v>
      </c>
      <c r="K26" s="22">
        <f t="shared" si="1"/>
        <v>-3.4048669971525669E-2</v>
      </c>
      <c r="L26" s="22">
        <f t="shared" si="2"/>
        <v>1.004209415987134E-2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988580.90079999994</v>
      </c>
      <c r="F27" s="25">
        <f>VLOOKUP(C27,RA!B31:I62,8,0)</f>
        <v>43267.529699999999</v>
      </c>
      <c r="G27" s="16">
        <f t="shared" si="0"/>
        <v>945313.37109999999</v>
      </c>
      <c r="H27" s="27">
        <f>RA!J31</f>
        <v>4.3767312988735796</v>
      </c>
      <c r="I27" s="20">
        <f>VLOOKUP(B27,RMS!B:D,3,FALSE)</f>
        <v>988580.87211946899</v>
      </c>
      <c r="J27" s="21">
        <f>VLOOKUP(B27,RMS!B:E,4,FALSE)</f>
        <v>945313.33120885002</v>
      </c>
      <c r="K27" s="22">
        <f t="shared" si="1"/>
        <v>2.8680530958808959E-2</v>
      </c>
      <c r="L27" s="22">
        <f t="shared" si="2"/>
        <v>3.9891149965114892E-2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105029.3238</v>
      </c>
      <c r="F28" s="25">
        <f>VLOOKUP(C28,RA!B32:I63,8,0)</f>
        <v>28860.175200000001</v>
      </c>
      <c r="G28" s="16">
        <f t="shared" si="0"/>
        <v>76169.1486</v>
      </c>
      <c r="H28" s="27">
        <f>RA!J32</f>
        <v>27.478207186172501</v>
      </c>
      <c r="I28" s="20">
        <f>VLOOKUP(B28,RMS!B:D,3,FALSE)</f>
        <v>105029.27519268599</v>
      </c>
      <c r="J28" s="21">
        <f>VLOOKUP(B28,RMS!B:E,4,FALSE)</f>
        <v>76169.148624412002</v>
      </c>
      <c r="K28" s="22">
        <f t="shared" si="1"/>
        <v>4.8607314005494118E-2</v>
      </c>
      <c r="L28" s="22">
        <f t="shared" si="2"/>
        <v>-2.4412001948803663E-5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133199.29889999999</v>
      </c>
      <c r="F30" s="25">
        <f>VLOOKUP(C30,RA!B34:I66,8,0)</f>
        <v>20901.4712</v>
      </c>
      <c r="G30" s="16">
        <f t="shared" si="0"/>
        <v>112297.82769999999</v>
      </c>
      <c r="H30" s="27">
        <f>RA!J34</f>
        <v>0</v>
      </c>
      <c r="I30" s="20">
        <f>VLOOKUP(B30,RMS!B:D,3,FALSE)</f>
        <v>133199.2966</v>
      </c>
      <c r="J30" s="21">
        <f>VLOOKUP(B30,RMS!B:E,4,FALSE)</f>
        <v>112297.8272</v>
      </c>
      <c r="K30" s="22">
        <f t="shared" si="1"/>
        <v>2.2999999928288162E-3</v>
      </c>
      <c r="L30" s="22">
        <f t="shared" si="2"/>
        <v>4.999999946448952E-4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75666.69</v>
      </c>
      <c r="F31" s="25">
        <f>VLOOKUP(C31,RA!B35:I67,8,0)</f>
        <v>2287.19</v>
      </c>
      <c r="G31" s="16">
        <f t="shared" si="0"/>
        <v>73379.5</v>
      </c>
      <c r="H31" s="27">
        <f>RA!J35</f>
        <v>15.691877789606</v>
      </c>
      <c r="I31" s="20">
        <f>VLOOKUP(B31,RMS!B:D,3,FALSE)</f>
        <v>75666.69</v>
      </c>
      <c r="J31" s="21">
        <f>VLOOKUP(B31,RMS!B:E,4,FALSE)</f>
        <v>73379.5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149362.45000000001</v>
      </c>
      <c r="F32" s="25">
        <f>VLOOKUP(C32,RA!B34:I67,8,0)</f>
        <v>-19231.599999999999</v>
      </c>
      <c r="G32" s="16">
        <f t="shared" si="0"/>
        <v>168594.05000000002</v>
      </c>
      <c r="H32" s="27">
        <f>RA!J35</f>
        <v>15.691877789606</v>
      </c>
      <c r="I32" s="20">
        <f>VLOOKUP(B32,RMS!B:D,3,FALSE)</f>
        <v>149362.45000000001</v>
      </c>
      <c r="J32" s="21">
        <f>VLOOKUP(B32,RMS!B:E,4,FALSE)</f>
        <v>168594.05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31564.1</v>
      </c>
      <c r="F33" s="25">
        <f>VLOOKUP(C33,RA!B34:I68,8,0)</f>
        <v>-2511.9699999999998</v>
      </c>
      <c r="G33" s="16">
        <f t="shared" si="0"/>
        <v>34076.07</v>
      </c>
      <c r="H33" s="27">
        <f>RA!J34</f>
        <v>0</v>
      </c>
      <c r="I33" s="20">
        <f>VLOOKUP(B33,RMS!B:D,3,FALSE)</f>
        <v>31564.1</v>
      </c>
      <c r="J33" s="21">
        <f>VLOOKUP(B33,RMS!B:E,4,FALSE)</f>
        <v>34076.07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149165.07</v>
      </c>
      <c r="F34" s="25">
        <f>VLOOKUP(C34,RA!B35:I69,8,0)</f>
        <v>-24595.57</v>
      </c>
      <c r="G34" s="16">
        <f t="shared" si="0"/>
        <v>173760.64000000001</v>
      </c>
      <c r="H34" s="27">
        <f>RA!J35</f>
        <v>15.691877789606</v>
      </c>
      <c r="I34" s="20">
        <f>VLOOKUP(B34,RMS!B:D,3,FALSE)</f>
        <v>149165.07</v>
      </c>
      <c r="J34" s="21">
        <f>VLOOKUP(B34,RMS!B:E,4,FALSE)</f>
        <v>173760.64000000001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3.0227171295585902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187722.22150000001</v>
      </c>
      <c r="F36" s="25">
        <f>VLOOKUP(C36,RA!B8:I70,8,0)</f>
        <v>13973.7873</v>
      </c>
      <c r="G36" s="16">
        <f t="shared" si="0"/>
        <v>173748.43420000002</v>
      </c>
      <c r="H36" s="27">
        <f>RA!J36</f>
        <v>3.0227171295585902</v>
      </c>
      <c r="I36" s="20">
        <f>VLOOKUP(B36,RMS!B:D,3,FALSE)</f>
        <v>187722.22222222199</v>
      </c>
      <c r="J36" s="21">
        <f>VLOOKUP(B36,RMS!B:E,4,FALSE)</f>
        <v>173748.43589743599</v>
      </c>
      <c r="K36" s="22">
        <f t="shared" si="1"/>
        <v>-7.2222197195515037E-4</v>
      </c>
      <c r="L36" s="22">
        <f t="shared" si="2"/>
        <v>-1.6974359750747681E-3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332234.96830000001</v>
      </c>
      <c r="F37" s="25">
        <f>VLOOKUP(C37,RA!B8:I71,8,0)</f>
        <v>19933.640100000001</v>
      </c>
      <c r="G37" s="16">
        <f t="shared" si="0"/>
        <v>312301.32819999999</v>
      </c>
      <c r="H37" s="27">
        <f>RA!J37</f>
        <v>-12.8757930791842</v>
      </c>
      <c r="I37" s="20">
        <f>VLOOKUP(B37,RMS!B:D,3,FALSE)</f>
        <v>332234.96161880298</v>
      </c>
      <c r="J37" s="21">
        <f>VLOOKUP(B37,RMS!B:E,4,FALSE)</f>
        <v>312301.32691196603</v>
      </c>
      <c r="K37" s="22">
        <f t="shared" si="1"/>
        <v>6.6811970318667591E-3</v>
      </c>
      <c r="L37" s="22">
        <f t="shared" si="2"/>
        <v>1.2880339636467397E-3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83429.119999999995</v>
      </c>
      <c r="F38" s="25">
        <f>VLOOKUP(C38,RA!B9:I72,8,0)</f>
        <v>-4039.97</v>
      </c>
      <c r="G38" s="16">
        <f t="shared" si="0"/>
        <v>87469.09</v>
      </c>
      <c r="H38" s="27">
        <f>RA!J38</f>
        <v>-7.9583134003504004</v>
      </c>
      <c r="I38" s="20">
        <f>VLOOKUP(B38,RMS!B:D,3,FALSE)</f>
        <v>83429.119999999995</v>
      </c>
      <c r="J38" s="21">
        <f>VLOOKUP(B38,RMS!B:E,4,FALSE)</f>
        <v>87469.09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40819.65</v>
      </c>
      <c r="F39" s="25">
        <f>VLOOKUP(C39,RA!B10:I73,8,0)</f>
        <v>5197.88</v>
      </c>
      <c r="G39" s="16">
        <f t="shared" si="0"/>
        <v>35621.770000000004</v>
      </c>
      <c r="H39" s="27">
        <f>RA!J39</f>
        <v>-16.4888267742575</v>
      </c>
      <c r="I39" s="20">
        <f>VLOOKUP(B39,RMS!B:D,3,FALSE)</f>
        <v>40819.65</v>
      </c>
      <c r="J39" s="21">
        <f>VLOOKUP(B39,RMS!B:E,4,FALSE)</f>
        <v>35621.769999999997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18966.488700000002</v>
      </c>
      <c r="F40" s="25">
        <f>VLOOKUP(C40,RA!B8:I74,8,0)</f>
        <v>2084.3231999999998</v>
      </c>
      <c r="G40" s="16">
        <f t="shared" si="0"/>
        <v>16882.165500000003</v>
      </c>
      <c r="H40" s="27">
        <f>RA!J40</f>
        <v>0</v>
      </c>
      <c r="I40" s="20">
        <f>VLOOKUP(B40,RMS!B:D,3,FALSE)</f>
        <v>18966.488919143801</v>
      </c>
      <c r="J40" s="21">
        <f>VLOOKUP(B40,RMS!B:E,4,FALSE)</f>
        <v>16882.165358142302</v>
      </c>
      <c r="K40" s="22">
        <f t="shared" si="1"/>
        <v>-2.1914379976806231E-4</v>
      </c>
      <c r="L40" s="22">
        <f t="shared" si="2"/>
        <v>1.4185770123731345E-4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17337196.3827</v>
      </c>
      <c r="E7" s="68">
        <v>15990638.9441</v>
      </c>
      <c r="F7" s="69">
        <v>108.42091077978399</v>
      </c>
      <c r="G7" s="68">
        <v>42279368.547200002</v>
      </c>
      <c r="H7" s="69">
        <v>-58.993719683052902</v>
      </c>
      <c r="I7" s="68">
        <v>2027119.6639</v>
      </c>
      <c r="J7" s="69">
        <v>11.6923152922394</v>
      </c>
      <c r="K7" s="68">
        <v>1329046.2263</v>
      </c>
      <c r="L7" s="69">
        <v>3.1434864615262001</v>
      </c>
      <c r="M7" s="69">
        <v>0.52524391084831001</v>
      </c>
      <c r="N7" s="68">
        <v>155299753.0663</v>
      </c>
      <c r="O7" s="68">
        <v>5524308470.7355003</v>
      </c>
      <c r="P7" s="68">
        <v>935810</v>
      </c>
      <c r="Q7" s="68">
        <v>1017473</v>
      </c>
      <c r="R7" s="69">
        <v>-8.0260606423954304</v>
      </c>
      <c r="S7" s="68">
        <v>18.5264064101687</v>
      </c>
      <c r="T7" s="68">
        <v>19.128806974239101</v>
      </c>
      <c r="U7" s="70">
        <v>-3.2515780488317301</v>
      </c>
      <c r="V7" s="58"/>
      <c r="W7" s="58"/>
    </row>
    <row r="8" spans="1:23" ht="14.25" thickBot="1" x14ac:dyDescent="0.2">
      <c r="A8" s="55">
        <v>42254</v>
      </c>
      <c r="B8" s="45" t="s">
        <v>6</v>
      </c>
      <c r="C8" s="46"/>
      <c r="D8" s="71">
        <v>681801.34510000004</v>
      </c>
      <c r="E8" s="71">
        <v>630760.98620000004</v>
      </c>
      <c r="F8" s="72">
        <v>108.091869981923</v>
      </c>
      <c r="G8" s="71">
        <v>1540232.2494000001</v>
      </c>
      <c r="H8" s="72">
        <v>-55.733861216995201</v>
      </c>
      <c r="I8" s="71">
        <v>174941.15900000001</v>
      </c>
      <c r="J8" s="72">
        <v>25.658670264773601</v>
      </c>
      <c r="K8" s="71">
        <v>69212.050399999993</v>
      </c>
      <c r="L8" s="72">
        <v>4.4936112996570303</v>
      </c>
      <c r="M8" s="72">
        <v>1.5276112756225999</v>
      </c>
      <c r="N8" s="71">
        <v>5774236.568</v>
      </c>
      <c r="O8" s="71">
        <v>197519456.05059999</v>
      </c>
      <c r="P8" s="71">
        <v>30051</v>
      </c>
      <c r="Q8" s="71">
        <v>35336</v>
      </c>
      <c r="R8" s="72">
        <v>-14.9564183835182</v>
      </c>
      <c r="S8" s="71">
        <v>22.6881416625071</v>
      </c>
      <c r="T8" s="71">
        <v>22.064360898234099</v>
      </c>
      <c r="U8" s="73">
        <v>2.7493691354360399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103012.0313</v>
      </c>
      <c r="E9" s="71">
        <v>79519.561900000001</v>
      </c>
      <c r="F9" s="72">
        <v>129.543006574336</v>
      </c>
      <c r="G9" s="71">
        <v>190704.33100000001</v>
      </c>
      <c r="H9" s="72">
        <v>-45.983381310831398</v>
      </c>
      <c r="I9" s="71">
        <v>21558.559499999999</v>
      </c>
      <c r="J9" s="72">
        <v>20.928195695137202</v>
      </c>
      <c r="K9" s="71">
        <v>41473.560599999997</v>
      </c>
      <c r="L9" s="72">
        <v>21.7475714277302</v>
      </c>
      <c r="M9" s="72">
        <v>-0.48018546784719501</v>
      </c>
      <c r="N9" s="71">
        <v>1039702.4169</v>
      </c>
      <c r="O9" s="71">
        <v>33023030.289900001</v>
      </c>
      <c r="P9" s="71">
        <v>6629</v>
      </c>
      <c r="Q9" s="71">
        <v>7354</v>
      </c>
      <c r="R9" s="72">
        <v>-9.8585803644275298</v>
      </c>
      <c r="S9" s="71">
        <v>15.539603454518</v>
      </c>
      <c r="T9" s="71">
        <v>16.079845594234399</v>
      </c>
      <c r="U9" s="73">
        <v>-3.4765503592006599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109750.909</v>
      </c>
      <c r="E10" s="71">
        <v>102871.15210000001</v>
      </c>
      <c r="F10" s="72">
        <v>106.68774166475001</v>
      </c>
      <c r="G10" s="71">
        <v>259837.30009999999</v>
      </c>
      <c r="H10" s="72">
        <v>-57.7616804986191</v>
      </c>
      <c r="I10" s="71">
        <v>29579.860799999999</v>
      </c>
      <c r="J10" s="72">
        <v>26.951813948074001</v>
      </c>
      <c r="K10" s="71">
        <v>61928.05</v>
      </c>
      <c r="L10" s="72">
        <v>23.833394965298101</v>
      </c>
      <c r="M10" s="72">
        <v>-0.52235116720129204</v>
      </c>
      <c r="N10" s="71">
        <v>1118637.3455000001</v>
      </c>
      <c r="O10" s="71">
        <v>51302225.472499996</v>
      </c>
      <c r="P10" s="71">
        <v>87274</v>
      </c>
      <c r="Q10" s="71">
        <v>100476</v>
      </c>
      <c r="R10" s="72">
        <v>-13.1394561885425</v>
      </c>
      <c r="S10" s="71">
        <v>1.25754415977267</v>
      </c>
      <c r="T10" s="71">
        <v>1.31921294637525</v>
      </c>
      <c r="U10" s="73">
        <v>-4.9039062464201502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57036.9205</v>
      </c>
      <c r="E11" s="71">
        <v>45809.254699999998</v>
      </c>
      <c r="F11" s="72">
        <v>124.50960155001199</v>
      </c>
      <c r="G11" s="71">
        <v>80583.751600000003</v>
      </c>
      <c r="H11" s="72">
        <v>-29.2203212589075</v>
      </c>
      <c r="I11" s="71">
        <v>13797.017</v>
      </c>
      <c r="J11" s="72">
        <v>24.189624683541599</v>
      </c>
      <c r="K11" s="71">
        <v>17368.0049</v>
      </c>
      <c r="L11" s="72">
        <v>21.552738058425199</v>
      </c>
      <c r="M11" s="72">
        <v>-0.20560726004862001</v>
      </c>
      <c r="N11" s="71">
        <v>436810.82319999998</v>
      </c>
      <c r="O11" s="71">
        <v>16480923.2205</v>
      </c>
      <c r="P11" s="71">
        <v>2802</v>
      </c>
      <c r="Q11" s="71">
        <v>3203</v>
      </c>
      <c r="R11" s="72">
        <v>-12.519512956603201</v>
      </c>
      <c r="S11" s="71">
        <v>20.3557889007852</v>
      </c>
      <c r="T11" s="71">
        <v>21.175812300967799</v>
      </c>
      <c r="U11" s="73">
        <v>-4.0284530566686199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315638.98139999999</v>
      </c>
      <c r="E12" s="71">
        <v>216945.4852</v>
      </c>
      <c r="F12" s="72">
        <v>145.49230241367599</v>
      </c>
      <c r="G12" s="71">
        <v>435622.61349999998</v>
      </c>
      <c r="H12" s="72">
        <v>-27.543021960222401</v>
      </c>
      <c r="I12" s="71">
        <v>-55943.485399999998</v>
      </c>
      <c r="J12" s="72">
        <v>-17.7238835177663</v>
      </c>
      <c r="K12" s="71">
        <v>8366.9699000000001</v>
      </c>
      <c r="L12" s="72">
        <v>1.92069227829469</v>
      </c>
      <c r="M12" s="72">
        <v>-7.68623002934432</v>
      </c>
      <c r="N12" s="71">
        <v>2383455.1486999998</v>
      </c>
      <c r="O12" s="71">
        <v>58018371.466600001</v>
      </c>
      <c r="P12" s="71">
        <v>2806</v>
      </c>
      <c r="Q12" s="71">
        <v>2145</v>
      </c>
      <c r="R12" s="72">
        <v>30.815850815850801</v>
      </c>
      <c r="S12" s="71">
        <v>112.487163720599</v>
      </c>
      <c r="T12" s="71">
        <v>97.769933006993</v>
      </c>
      <c r="U12" s="73">
        <v>13.083475684533299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297750.93280000001</v>
      </c>
      <c r="E13" s="71">
        <v>250631.0845</v>
      </c>
      <c r="F13" s="72">
        <v>118.800480552523</v>
      </c>
      <c r="G13" s="71">
        <v>448516.87209999998</v>
      </c>
      <c r="H13" s="72">
        <v>-33.614329510972198</v>
      </c>
      <c r="I13" s="71">
        <v>83892.402799999996</v>
      </c>
      <c r="J13" s="72">
        <v>28.1753618741308</v>
      </c>
      <c r="K13" s="71">
        <v>86358.892300000007</v>
      </c>
      <c r="L13" s="72">
        <v>19.254324122894001</v>
      </c>
      <c r="M13" s="72">
        <v>-2.8560920992729999E-2</v>
      </c>
      <c r="N13" s="71">
        <v>2619237.9267000002</v>
      </c>
      <c r="O13" s="71">
        <v>90019717.280399993</v>
      </c>
      <c r="P13" s="71">
        <v>12126</v>
      </c>
      <c r="Q13" s="71">
        <v>15523</v>
      </c>
      <c r="R13" s="72">
        <v>-21.8836565096953</v>
      </c>
      <c r="S13" s="71">
        <v>24.554752828632701</v>
      </c>
      <c r="T13" s="71">
        <v>23.069306828577002</v>
      </c>
      <c r="U13" s="73">
        <v>6.0495253624528296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108569.0382</v>
      </c>
      <c r="E14" s="71">
        <v>114499.44899999999</v>
      </c>
      <c r="F14" s="72">
        <v>94.820576996837801</v>
      </c>
      <c r="G14" s="71">
        <v>229250.13380000001</v>
      </c>
      <c r="H14" s="72">
        <v>-52.641668556356599</v>
      </c>
      <c r="I14" s="71">
        <v>21964.346699999998</v>
      </c>
      <c r="J14" s="72">
        <v>20.2307647411765</v>
      </c>
      <c r="K14" s="71">
        <v>28658.320599999999</v>
      </c>
      <c r="L14" s="72">
        <v>12.5008959100551</v>
      </c>
      <c r="M14" s="72">
        <v>-0.233578721985544</v>
      </c>
      <c r="N14" s="71">
        <v>936281.94079999998</v>
      </c>
      <c r="O14" s="71">
        <v>46630641.103699997</v>
      </c>
      <c r="P14" s="71">
        <v>2049</v>
      </c>
      <c r="Q14" s="71">
        <v>3090</v>
      </c>
      <c r="R14" s="72">
        <v>-33.6893203883495</v>
      </c>
      <c r="S14" s="71">
        <v>52.9863534407028</v>
      </c>
      <c r="T14" s="71">
        <v>45.680081003236197</v>
      </c>
      <c r="U14" s="73">
        <v>13.7889701083941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83713.565799999997</v>
      </c>
      <c r="E15" s="71">
        <v>93290.014800000004</v>
      </c>
      <c r="F15" s="72">
        <v>89.734754549529796</v>
      </c>
      <c r="G15" s="71">
        <v>157624.5013</v>
      </c>
      <c r="H15" s="72">
        <v>-46.890511875008897</v>
      </c>
      <c r="I15" s="71">
        <v>4885.0969999999998</v>
      </c>
      <c r="J15" s="72">
        <v>5.8354902856138997</v>
      </c>
      <c r="K15" s="71">
        <v>17391.937000000002</v>
      </c>
      <c r="L15" s="72">
        <v>11.0337776529416</v>
      </c>
      <c r="M15" s="72">
        <v>-0.71911714031622798</v>
      </c>
      <c r="N15" s="71">
        <v>778891.6557</v>
      </c>
      <c r="O15" s="71">
        <v>36134239.533799998</v>
      </c>
      <c r="P15" s="71">
        <v>4909</v>
      </c>
      <c r="Q15" s="71">
        <v>6198</v>
      </c>
      <c r="R15" s="72">
        <v>-20.797031300419501</v>
      </c>
      <c r="S15" s="71">
        <v>17.053079201466701</v>
      </c>
      <c r="T15" s="71">
        <v>16.866207373346199</v>
      </c>
      <c r="U15" s="73">
        <v>1.0958245482398701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899721.97409999999</v>
      </c>
      <c r="E16" s="71">
        <v>850324.03720000002</v>
      </c>
      <c r="F16" s="72">
        <v>105.809307362716</v>
      </c>
      <c r="G16" s="71">
        <v>2748315.3547</v>
      </c>
      <c r="H16" s="72">
        <v>-67.262782541990703</v>
      </c>
      <c r="I16" s="71">
        <v>45337.016100000001</v>
      </c>
      <c r="J16" s="72">
        <v>5.0390028703423697</v>
      </c>
      <c r="K16" s="71">
        <v>15744.5496</v>
      </c>
      <c r="L16" s="72">
        <v>0.57288002168581698</v>
      </c>
      <c r="M16" s="72">
        <v>1.87953718917434</v>
      </c>
      <c r="N16" s="71">
        <v>8392982.2414999995</v>
      </c>
      <c r="O16" s="71">
        <v>276842791.46100003</v>
      </c>
      <c r="P16" s="71">
        <v>45664</v>
      </c>
      <c r="Q16" s="71">
        <v>51296</v>
      </c>
      <c r="R16" s="72">
        <v>-10.9794135995009</v>
      </c>
      <c r="S16" s="71">
        <v>19.7030915841801</v>
      </c>
      <c r="T16" s="71">
        <v>21.1723070278384</v>
      </c>
      <c r="U16" s="73">
        <v>-7.4567761987057004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571629.92050000001</v>
      </c>
      <c r="E17" s="71">
        <v>767168.92579999997</v>
      </c>
      <c r="F17" s="72">
        <v>74.511610321534803</v>
      </c>
      <c r="G17" s="71">
        <v>9055857.7938000001</v>
      </c>
      <c r="H17" s="72">
        <v>-93.687733028544699</v>
      </c>
      <c r="I17" s="71">
        <v>107408.58</v>
      </c>
      <c r="J17" s="72">
        <v>18.789880681202</v>
      </c>
      <c r="K17" s="71">
        <v>-1058445.4265999999</v>
      </c>
      <c r="L17" s="72">
        <v>-11.6879643066464</v>
      </c>
      <c r="M17" s="72">
        <v>-1.10147767404978</v>
      </c>
      <c r="N17" s="71">
        <v>4911832.8065999998</v>
      </c>
      <c r="O17" s="71">
        <v>257142307.60420001</v>
      </c>
      <c r="P17" s="71">
        <v>14870</v>
      </c>
      <c r="Q17" s="71">
        <v>16101</v>
      </c>
      <c r="R17" s="72">
        <v>-7.64548785789703</v>
      </c>
      <c r="S17" s="71">
        <v>38.441823839946203</v>
      </c>
      <c r="T17" s="71">
        <v>38.398399335444999</v>
      </c>
      <c r="U17" s="73">
        <v>0.112961613585234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1336471.4839999999</v>
      </c>
      <c r="E18" s="71">
        <v>1558697.9486</v>
      </c>
      <c r="F18" s="72">
        <v>85.742814071218802</v>
      </c>
      <c r="G18" s="71">
        <v>2842237.1727</v>
      </c>
      <c r="H18" s="72">
        <v>-52.978185746180699</v>
      </c>
      <c r="I18" s="71">
        <v>197878.95910000001</v>
      </c>
      <c r="J18" s="72">
        <v>14.806074163869001</v>
      </c>
      <c r="K18" s="71">
        <v>424311.93150000001</v>
      </c>
      <c r="L18" s="72">
        <v>14.9288010013929</v>
      </c>
      <c r="M18" s="72">
        <v>-0.53364743150052096</v>
      </c>
      <c r="N18" s="71">
        <v>12607244.515699999</v>
      </c>
      <c r="O18" s="71">
        <v>597674092.84920001</v>
      </c>
      <c r="P18" s="71">
        <v>68957</v>
      </c>
      <c r="Q18" s="71">
        <v>78286</v>
      </c>
      <c r="R18" s="72">
        <v>-11.916562348312601</v>
      </c>
      <c r="S18" s="71">
        <v>19.3812300999173</v>
      </c>
      <c r="T18" s="71">
        <v>19.473334873412899</v>
      </c>
      <c r="U18" s="73">
        <v>-0.47522666528748603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627514.18799999997</v>
      </c>
      <c r="E19" s="71">
        <v>502652.90100000001</v>
      </c>
      <c r="F19" s="72">
        <v>124.840458843786</v>
      </c>
      <c r="G19" s="71">
        <v>1314412.1028</v>
      </c>
      <c r="H19" s="72">
        <v>-52.258946287602598</v>
      </c>
      <c r="I19" s="71">
        <v>101346.6802</v>
      </c>
      <c r="J19" s="72">
        <v>16.1505002019173</v>
      </c>
      <c r="K19" s="71">
        <v>70281.425199999998</v>
      </c>
      <c r="L19" s="72">
        <v>5.3469855496829704</v>
      </c>
      <c r="M19" s="72">
        <v>0.44201230853810303</v>
      </c>
      <c r="N19" s="71">
        <v>6974497.0252999999</v>
      </c>
      <c r="O19" s="71">
        <v>180324928.25440001</v>
      </c>
      <c r="P19" s="71">
        <v>10409</v>
      </c>
      <c r="Q19" s="71">
        <v>11559</v>
      </c>
      <c r="R19" s="72">
        <v>-9.9489575222770092</v>
      </c>
      <c r="S19" s="71">
        <v>60.285732347007396</v>
      </c>
      <c r="T19" s="71">
        <v>55.059832892118699</v>
      </c>
      <c r="U19" s="73">
        <v>8.6685510011028697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1030546.4147</v>
      </c>
      <c r="E20" s="71">
        <v>1245757.912</v>
      </c>
      <c r="F20" s="72">
        <v>82.724452702492599</v>
      </c>
      <c r="G20" s="71">
        <v>2044134.7531999999</v>
      </c>
      <c r="H20" s="72">
        <v>-49.585201607343798</v>
      </c>
      <c r="I20" s="71">
        <v>123359.38039999999</v>
      </c>
      <c r="J20" s="72">
        <v>11.9702886391498</v>
      </c>
      <c r="K20" s="71">
        <v>110395.5632</v>
      </c>
      <c r="L20" s="72">
        <v>5.4006010624877199</v>
      </c>
      <c r="M20" s="72">
        <v>0.11743059978338</v>
      </c>
      <c r="N20" s="71">
        <v>10470479.5035</v>
      </c>
      <c r="O20" s="71">
        <v>296535482.2647</v>
      </c>
      <c r="P20" s="71">
        <v>42527</v>
      </c>
      <c r="Q20" s="71">
        <v>44272</v>
      </c>
      <c r="R20" s="72">
        <v>-3.9415431875677598</v>
      </c>
      <c r="S20" s="71">
        <v>24.232756006772199</v>
      </c>
      <c r="T20" s="71">
        <v>24.760928848933901</v>
      </c>
      <c r="U20" s="73">
        <v>-2.1795822233925599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369485.28360000002</v>
      </c>
      <c r="E21" s="71">
        <v>353522.79879999999</v>
      </c>
      <c r="F21" s="72">
        <v>104.5152631893</v>
      </c>
      <c r="G21" s="71">
        <v>567007.06090000004</v>
      </c>
      <c r="H21" s="72">
        <v>-34.835858478812803</v>
      </c>
      <c r="I21" s="71">
        <v>73524.731700000004</v>
      </c>
      <c r="J21" s="72">
        <v>19.899231434504699</v>
      </c>
      <c r="K21" s="71">
        <v>64688.092499999999</v>
      </c>
      <c r="L21" s="72">
        <v>11.40869258265</v>
      </c>
      <c r="M21" s="72">
        <v>0.13660379922317201</v>
      </c>
      <c r="N21" s="71">
        <v>3220115.7716999999</v>
      </c>
      <c r="O21" s="71">
        <v>110356928.8037</v>
      </c>
      <c r="P21" s="71">
        <v>29694</v>
      </c>
      <c r="Q21" s="71">
        <v>32202</v>
      </c>
      <c r="R21" s="72">
        <v>-7.7883361281908003</v>
      </c>
      <c r="S21" s="71">
        <v>12.443095696100199</v>
      </c>
      <c r="T21" s="71">
        <v>12.170343369976999</v>
      </c>
      <c r="U21" s="73">
        <v>2.1919973355881601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1424035.1580000001</v>
      </c>
      <c r="E22" s="71">
        <v>1151591.1336000001</v>
      </c>
      <c r="F22" s="72">
        <v>123.65805158192801</v>
      </c>
      <c r="G22" s="71">
        <v>1937277.2683999999</v>
      </c>
      <c r="H22" s="72">
        <v>-26.492960959784899</v>
      </c>
      <c r="I22" s="71">
        <v>161230.6238</v>
      </c>
      <c r="J22" s="72">
        <v>11.3220957287629</v>
      </c>
      <c r="K22" s="71">
        <v>179631.57070000001</v>
      </c>
      <c r="L22" s="72">
        <v>9.2723728105454892</v>
      </c>
      <c r="M22" s="72">
        <v>-0.10243715416111999</v>
      </c>
      <c r="N22" s="71">
        <v>11785414.4582</v>
      </c>
      <c r="O22" s="71">
        <v>369184195.20889997</v>
      </c>
      <c r="P22" s="71">
        <v>78529</v>
      </c>
      <c r="Q22" s="71">
        <v>83267</v>
      </c>
      <c r="R22" s="72">
        <v>-5.6901293429570003</v>
      </c>
      <c r="S22" s="71">
        <v>18.133876122196899</v>
      </c>
      <c r="T22" s="71">
        <v>17.420988510454301</v>
      </c>
      <c r="U22" s="73">
        <v>3.9312478310688102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3204247.9423000002</v>
      </c>
      <c r="E23" s="71">
        <v>2338842.6011000001</v>
      </c>
      <c r="F23" s="72">
        <v>137.00143570127301</v>
      </c>
      <c r="G23" s="71">
        <v>4304621.8145000003</v>
      </c>
      <c r="H23" s="72">
        <v>-25.562614315929501</v>
      </c>
      <c r="I23" s="71">
        <v>313989.9118</v>
      </c>
      <c r="J23" s="72">
        <v>9.7991765136195692</v>
      </c>
      <c r="K23" s="71">
        <v>286288.05219999998</v>
      </c>
      <c r="L23" s="72">
        <v>6.6507132226028904</v>
      </c>
      <c r="M23" s="72">
        <v>9.6762192439129993E-2</v>
      </c>
      <c r="N23" s="71">
        <v>26884867.538699999</v>
      </c>
      <c r="O23" s="71">
        <v>793946488.50580001</v>
      </c>
      <c r="P23" s="71">
        <v>87587</v>
      </c>
      <c r="Q23" s="71">
        <v>102589</v>
      </c>
      <c r="R23" s="72">
        <v>-14.6234001696088</v>
      </c>
      <c r="S23" s="71">
        <v>36.583601930651803</v>
      </c>
      <c r="T23" s="71">
        <v>36.2664074540155</v>
      </c>
      <c r="U23" s="73">
        <v>0.86704003951700503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230998.45610000001</v>
      </c>
      <c r="E24" s="71">
        <v>244512.81520000001</v>
      </c>
      <c r="F24" s="72">
        <v>94.472944459395407</v>
      </c>
      <c r="G24" s="71">
        <v>742667.80570000003</v>
      </c>
      <c r="H24" s="72">
        <v>-68.896126326322602</v>
      </c>
      <c r="I24" s="71">
        <v>38113.235000000001</v>
      </c>
      <c r="J24" s="72">
        <v>16.499346204937702</v>
      </c>
      <c r="K24" s="71">
        <v>117026.8548</v>
      </c>
      <c r="L24" s="72">
        <v>15.757631326121199</v>
      </c>
      <c r="M24" s="72">
        <v>-0.67432060730730703</v>
      </c>
      <c r="N24" s="71">
        <v>1945514.0803</v>
      </c>
      <c r="O24" s="71">
        <v>74167758.251200005</v>
      </c>
      <c r="P24" s="71">
        <v>24674</v>
      </c>
      <c r="Q24" s="71">
        <v>25971</v>
      </c>
      <c r="R24" s="72">
        <v>-4.9940318047052497</v>
      </c>
      <c r="S24" s="71">
        <v>9.36201897138689</v>
      </c>
      <c r="T24" s="71">
        <v>9.5459289438219592</v>
      </c>
      <c r="U24" s="73">
        <v>-1.9644264020096101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240823.3695</v>
      </c>
      <c r="E25" s="71">
        <v>284809.52669999999</v>
      </c>
      <c r="F25" s="72">
        <v>84.555938942894898</v>
      </c>
      <c r="G25" s="71">
        <v>684666.57149999996</v>
      </c>
      <c r="H25" s="72">
        <v>-64.826182623113496</v>
      </c>
      <c r="I25" s="71">
        <v>20472.897700000001</v>
      </c>
      <c r="J25" s="72">
        <v>8.5012088911910997</v>
      </c>
      <c r="K25" s="71">
        <v>48783.632100000003</v>
      </c>
      <c r="L25" s="72">
        <v>7.1251663409128501</v>
      </c>
      <c r="M25" s="72">
        <v>-0.58033264808915297</v>
      </c>
      <c r="N25" s="71">
        <v>2034154.8881999999</v>
      </c>
      <c r="O25" s="71">
        <v>81061341.766299993</v>
      </c>
      <c r="P25" s="71">
        <v>18677</v>
      </c>
      <c r="Q25" s="71">
        <v>20067</v>
      </c>
      <c r="R25" s="72">
        <v>-6.9267952359595402</v>
      </c>
      <c r="S25" s="71">
        <v>12.894114124324</v>
      </c>
      <c r="T25" s="71">
        <v>13.2361519260477</v>
      </c>
      <c r="U25" s="73">
        <v>-2.6526661577973201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453612.61190000002</v>
      </c>
      <c r="E26" s="71">
        <v>524279.80420000001</v>
      </c>
      <c r="F26" s="72">
        <v>86.521092032558599</v>
      </c>
      <c r="G26" s="71">
        <v>762576.11060000001</v>
      </c>
      <c r="H26" s="72">
        <v>-40.515758939380603</v>
      </c>
      <c r="I26" s="71">
        <v>104685.4146</v>
      </c>
      <c r="J26" s="72">
        <v>23.0781534405569</v>
      </c>
      <c r="K26" s="71">
        <v>144456.43229999999</v>
      </c>
      <c r="L26" s="72">
        <v>18.943215017100499</v>
      </c>
      <c r="M26" s="72">
        <v>-0.275314965673564</v>
      </c>
      <c r="N26" s="71">
        <v>3475848.3393999999</v>
      </c>
      <c r="O26" s="71">
        <v>171441420.1561</v>
      </c>
      <c r="P26" s="71">
        <v>33382</v>
      </c>
      <c r="Q26" s="71">
        <v>35158</v>
      </c>
      <c r="R26" s="72">
        <v>-5.0514818817907798</v>
      </c>
      <c r="S26" s="71">
        <v>13.5885390899287</v>
      </c>
      <c r="T26" s="71">
        <v>13.6436863985437</v>
      </c>
      <c r="U26" s="73">
        <v>-0.40583692073187799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259739.177</v>
      </c>
      <c r="E27" s="71">
        <v>235383.31460000001</v>
      </c>
      <c r="F27" s="72">
        <v>110.34731898536999</v>
      </c>
      <c r="G27" s="71">
        <v>987697.79630000005</v>
      </c>
      <c r="H27" s="72">
        <v>-73.702565909025495</v>
      </c>
      <c r="I27" s="71">
        <v>76575.819300000003</v>
      </c>
      <c r="J27" s="72">
        <v>29.481813326912899</v>
      </c>
      <c r="K27" s="71">
        <v>160952.85949999999</v>
      </c>
      <c r="L27" s="72">
        <v>16.2957597053414</v>
      </c>
      <c r="M27" s="72">
        <v>-0.52423448991286803</v>
      </c>
      <c r="N27" s="71">
        <v>2062091.4421000001</v>
      </c>
      <c r="O27" s="71">
        <v>66509228.635200001</v>
      </c>
      <c r="P27" s="71">
        <v>32962</v>
      </c>
      <c r="Q27" s="71">
        <v>35054</v>
      </c>
      <c r="R27" s="72">
        <v>-5.9679351857134701</v>
      </c>
      <c r="S27" s="71">
        <v>7.8799580425944997</v>
      </c>
      <c r="T27" s="71">
        <v>7.8684001854282002</v>
      </c>
      <c r="U27" s="73">
        <v>0.14667409526588299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903417.13879999996</v>
      </c>
      <c r="E28" s="71">
        <v>1012606.3029</v>
      </c>
      <c r="F28" s="72">
        <v>89.217017138122301</v>
      </c>
      <c r="G28" s="71">
        <v>2285209.3931</v>
      </c>
      <c r="H28" s="72">
        <v>-60.4667676613008</v>
      </c>
      <c r="I28" s="71">
        <v>36574.059000000001</v>
      </c>
      <c r="J28" s="72">
        <v>4.0484132334018996</v>
      </c>
      <c r="K28" s="71">
        <v>32972.816700000003</v>
      </c>
      <c r="L28" s="72">
        <v>1.4428794490149901</v>
      </c>
      <c r="M28" s="72">
        <v>0.109218521813455</v>
      </c>
      <c r="N28" s="71">
        <v>7314605.1507000001</v>
      </c>
      <c r="O28" s="71">
        <v>236033159.736</v>
      </c>
      <c r="P28" s="71">
        <v>43897</v>
      </c>
      <c r="Q28" s="71">
        <v>45946</v>
      </c>
      <c r="R28" s="72">
        <v>-4.4595829887259004</v>
      </c>
      <c r="S28" s="71">
        <v>20.580384509192001</v>
      </c>
      <c r="T28" s="71">
        <v>20.918046328298399</v>
      </c>
      <c r="U28" s="73">
        <v>-1.6406973298076699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691168.66260000004</v>
      </c>
      <c r="E29" s="71">
        <v>617277.00300000003</v>
      </c>
      <c r="F29" s="72">
        <v>111.970583585794</v>
      </c>
      <c r="G29" s="71">
        <v>1020283.9528</v>
      </c>
      <c r="H29" s="72">
        <v>-32.257224990827098</v>
      </c>
      <c r="I29" s="71">
        <v>103745.3459</v>
      </c>
      <c r="J29" s="72">
        <v>15.010134503166899</v>
      </c>
      <c r="K29" s="71">
        <v>129774.25930000001</v>
      </c>
      <c r="L29" s="72">
        <v>12.7194256994689</v>
      </c>
      <c r="M29" s="72">
        <v>-0.200570695147092</v>
      </c>
      <c r="N29" s="71">
        <v>5059906.9642000003</v>
      </c>
      <c r="O29" s="71">
        <v>174825933.0187</v>
      </c>
      <c r="P29" s="71">
        <v>103020</v>
      </c>
      <c r="Q29" s="71">
        <v>102052</v>
      </c>
      <c r="R29" s="72">
        <v>0.94853604044997697</v>
      </c>
      <c r="S29" s="71">
        <v>6.7090726324985397</v>
      </c>
      <c r="T29" s="71">
        <v>6.6097366656214502</v>
      </c>
      <c r="U29" s="73">
        <v>1.48062142591683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1040770.5955000001</v>
      </c>
      <c r="E30" s="71">
        <v>991855.13020000001</v>
      </c>
      <c r="F30" s="72">
        <v>104.93171470415599</v>
      </c>
      <c r="G30" s="71">
        <v>2713548.1979</v>
      </c>
      <c r="H30" s="72">
        <v>-61.645398585311803</v>
      </c>
      <c r="I30" s="71">
        <v>142075.16519999999</v>
      </c>
      <c r="J30" s="72">
        <v>13.650958800555401</v>
      </c>
      <c r="K30" s="71">
        <v>284061.29269999999</v>
      </c>
      <c r="L30" s="72">
        <v>10.4682604465929</v>
      </c>
      <c r="M30" s="72">
        <v>-0.49984327730970701</v>
      </c>
      <c r="N30" s="71">
        <v>8784814.9815999996</v>
      </c>
      <c r="O30" s="71">
        <v>322432822.7238</v>
      </c>
      <c r="P30" s="71">
        <v>82821</v>
      </c>
      <c r="Q30" s="71">
        <v>87862</v>
      </c>
      <c r="R30" s="72">
        <v>-5.7374063872891599</v>
      </c>
      <c r="S30" s="71">
        <v>12.566506025042001</v>
      </c>
      <c r="T30" s="71">
        <v>13.693362536705299</v>
      </c>
      <c r="U30" s="73">
        <v>-8.9671425726274308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988580.90079999994</v>
      </c>
      <c r="E31" s="71">
        <v>856827.0575</v>
      </c>
      <c r="F31" s="72">
        <v>115.37694709180001</v>
      </c>
      <c r="G31" s="71">
        <v>1520525.2683999999</v>
      </c>
      <c r="H31" s="72">
        <v>-34.984250420234602</v>
      </c>
      <c r="I31" s="71">
        <v>43267.529699999999</v>
      </c>
      <c r="J31" s="72">
        <v>4.3767312988735796</v>
      </c>
      <c r="K31" s="71">
        <v>-12640.7618</v>
      </c>
      <c r="L31" s="72">
        <v>-0.83134177791740804</v>
      </c>
      <c r="M31" s="72">
        <v>-4.4228577663729096</v>
      </c>
      <c r="N31" s="71">
        <v>8157675.8118000003</v>
      </c>
      <c r="O31" s="71">
        <v>302372687.8524</v>
      </c>
      <c r="P31" s="71">
        <v>34432</v>
      </c>
      <c r="Q31" s="71">
        <v>35883</v>
      </c>
      <c r="R31" s="72">
        <v>-4.0436975726667299</v>
      </c>
      <c r="S31" s="71">
        <v>28.711108875464699</v>
      </c>
      <c r="T31" s="71">
        <v>27.881415012680101</v>
      </c>
      <c r="U31" s="73">
        <v>2.8898008306938299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105029.3238</v>
      </c>
      <c r="E32" s="71">
        <v>129946.16409999999</v>
      </c>
      <c r="F32" s="72">
        <v>80.825259081272094</v>
      </c>
      <c r="G32" s="71">
        <v>157800.75899999999</v>
      </c>
      <c r="H32" s="72">
        <v>-33.441813293179401</v>
      </c>
      <c r="I32" s="71">
        <v>28860.175200000001</v>
      </c>
      <c r="J32" s="72">
        <v>27.478207186172501</v>
      </c>
      <c r="K32" s="71">
        <v>37741.255899999996</v>
      </c>
      <c r="L32" s="72">
        <v>23.917030652558498</v>
      </c>
      <c r="M32" s="72">
        <v>-0.235314922310256</v>
      </c>
      <c r="N32" s="71">
        <v>836379.63769999996</v>
      </c>
      <c r="O32" s="71">
        <v>33058870.690699998</v>
      </c>
      <c r="P32" s="71">
        <v>22868</v>
      </c>
      <c r="Q32" s="71">
        <v>23601</v>
      </c>
      <c r="R32" s="72">
        <v>-3.10580060166942</v>
      </c>
      <c r="S32" s="71">
        <v>4.5928513118768599</v>
      </c>
      <c r="T32" s="71">
        <v>4.7082008643701503</v>
      </c>
      <c r="U32" s="73">
        <v>-2.5115019986605698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11.238899999999999</v>
      </c>
      <c r="O33" s="71">
        <v>196.9777</v>
      </c>
      <c r="P33" s="74"/>
      <c r="Q33" s="71">
        <v>2</v>
      </c>
      <c r="R33" s="74"/>
      <c r="S33" s="74"/>
      <c r="T33" s="71">
        <v>0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133199.29889999999</v>
      </c>
      <c r="E35" s="71">
        <v>152270.16010000001</v>
      </c>
      <c r="F35" s="72">
        <v>87.475641197542799</v>
      </c>
      <c r="G35" s="71">
        <v>377866.67119999998</v>
      </c>
      <c r="H35" s="72">
        <v>-64.749656677315301</v>
      </c>
      <c r="I35" s="71">
        <v>20901.4712</v>
      </c>
      <c r="J35" s="72">
        <v>15.691877789606</v>
      </c>
      <c r="K35" s="71">
        <v>31590.930499999999</v>
      </c>
      <c r="L35" s="72">
        <v>8.3603378937009598</v>
      </c>
      <c r="M35" s="72">
        <v>-0.33837114421178599</v>
      </c>
      <c r="N35" s="71">
        <v>1318805.1196000001</v>
      </c>
      <c r="O35" s="71">
        <v>47610695.218000002</v>
      </c>
      <c r="P35" s="71">
        <v>9577</v>
      </c>
      <c r="Q35" s="71">
        <v>9849</v>
      </c>
      <c r="R35" s="72">
        <v>-2.7617016956036098</v>
      </c>
      <c r="S35" s="71">
        <v>13.908248814868999</v>
      </c>
      <c r="T35" s="71">
        <v>13.8162167326632</v>
      </c>
      <c r="U35" s="73">
        <v>0.66170862651921303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75666.69</v>
      </c>
      <c r="E36" s="74"/>
      <c r="F36" s="74"/>
      <c r="G36" s="71">
        <v>5535.05</v>
      </c>
      <c r="H36" s="72">
        <v>1267.0461874779801</v>
      </c>
      <c r="I36" s="71">
        <v>2287.19</v>
      </c>
      <c r="J36" s="72">
        <v>3.0227171295585902</v>
      </c>
      <c r="K36" s="71">
        <v>442.81</v>
      </c>
      <c r="L36" s="72">
        <v>8.0001084001047893</v>
      </c>
      <c r="M36" s="72">
        <v>4.1651724215803601</v>
      </c>
      <c r="N36" s="71">
        <v>499533.12</v>
      </c>
      <c r="O36" s="71">
        <v>16611161.66</v>
      </c>
      <c r="P36" s="71">
        <v>63</v>
      </c>
      <c r="Q36" s="71">
        <v>54</v>
      </c>
      <c r="R36" s="72">
        <v>16.6666666666667</v>
      </c>
      <c r="S36" s="71">
        <v>1201.0585714285701</v>
      </c>
      <c r="T36" s="71">
        <v>1450.3172222222199</v>
      </c>
      <c r="U36" s="73">
        <v>-20.753246904285099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149362.45000000001</v>
      </c>
      <c r="E37" s="71">
        <v>98845.267200000002</v>
      </c>
      <c r="F37" s="72">
        <v>151.10733597167101</v>
      </c>
      <c r="G37" s="71">
        <v>622095.15</v>
      </c>
      <c r="H37" s="72">
        <v>-75.990417221545599</v>
      </c>
      <c r="I37" s="71">
        <v>-19231.599999999999</v>
      </c>
      <c r="J37" s="72">
        <v>-12.8757930791842</v>
      </c>
      <c r="K37" s="71">
        <v>-71443.740000000005</v>
      </c>
      <c r="L37" s="72">
        <v>-11.4843750188376</v>
      </c>
      <c r="M37" s="72">
        <v>-0.73081476417668001</v>
      </c>
      <c r="N37" s="71">
        <v>3187069.46</v>
      </c>
      <c r="O37" s="71">
        <v>120439783.31</v>
      </c>
      <c r="P37" s="71">
        <v>71</v>
      </c>
      <c r="Q37" s="71">
        <v>158</v>
      </c>
      <c r="R37" s="72">
        <v>-55.063291139240498</v>
      </c>
      <c r="S37" s="71">
        <v>2103.6964788732398</v>
      </c>
      <c r="T37" s="71">
        <v>2488.15373417722</v>
      </c>
      <c r="U37" s="73">
        <v>-18.2753196178707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31564.1</v>
      </c>
      <c r="E38" s="71">
        <v>80723.412800000006</v>
      </c>
      <c r="F38" s="72">
        <v>39.101543040806597</v>
      </c>
      <c r="G38" s="71">
        <v>182589.75</v>
      </c>
      <c r="H38" s="72">
        <v>-82.713104103598397</v>
      </c>
      <c r="I38" s="71">
        <v>-2511.9699999999998</v>
      </c>
      <c r="J38" s="72">
        <v>-7.9583134003504004</v>
      </c>
      <c r="K38" s="71">
        <v>-8049.57</v>
      </c>
      <c r="L38" s="72">
        <v>-4.4085552447494996</v>
      </c>
      <c r="M38" s="72">
        <v>-0.68793736808301598</v>
      </c>
      <c r="N38" s="71">
        <v>1348577.04</v>
      </c>
      <c r="O38" s="71">
        <v>120670797.73999999</v>
      </c>
      <c r="P38" s="71">
        <v>28</v>
      </c>
      <c r="Q38" s="71">
        <v>31</v>
      </c>
      <c r="R38" s="72">
        <v>-9.67741935483871</v>
      </c>
      <c r="S38" s="71">
        <v>1127.2892857142899</v>
      </c>
      <c r="T38" s="71">
        <v>2633.6367741935501</v>
      </c>
      <c r="U38" s="73">
        <v>-133.625636965475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149165.07</v>
      </c>
      <c r="E39" s="71">
        <v>63857.202400000002</v>
      </c>
      <c r="F39" s="72">
        <v>233.591614404956</v>
      </c>
      <c r="G39" s="71">
        <v>390923.32</v>
      </c>
      <c r="H39" s="72">
        <v>-61.842882640002102</v>
      </c>
      <c r="I39" s="71">
        <v>-24595.57</v>
      </c>
      <c r="J39" s="72">
        <v>-16.4888267742575</v>
      </c>
      <c r="K39" s="71">
        <v>-52382.22</v>
      </c>
      <c r="L39" s="72">
        <v>-13.39961504471</v>
      </c>
      <c r="M39" s="72">
        <v>-0.53045957196926796</v>
      </c>
      <c r="N39" s="71">
        <v>2299484.4700000002</v>
      </c>
      <c r="O39" s="71">
        <v>83556512.799999997</v>
      </c>
      <c r="P39" s="71">
        <v>86</v>
      </c>
      <c r="Q39" s="71">
        <v>143</v>
      </c>
      <c r="R39" s="72">
        <v>-39.860139860139903</v>
      </c>
      <c r="S39" s="71">
        <v>1734.47755813954</v>
      </c>
      <c r="T39" s="71">
        <v>1863.8106993007</v>
      </c>
      <c r="U39" s="73">
        <v>-7.4566050482597097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0.05</v>
      </c>
      <c r="H40" s="74"/>
      <c r="I40" s="74"/>
      <c r="J40" s="74"/>
      <c r="K40" s="71">
        <v>0</v>
      </c>
      <c r="L40" s="72">
        <v>0</v>
      </c>
      <c r="M40" s="74"/>
      <c r="N40" s="71">
        <v>0.87</v>
      </c>
      <c r="O40" s="71">
        <v>4097.53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187722.22150000001</v>
      </c>
      <c r="E41" s="71">
        <v>83538.428199999995</v>
      </c>
      <c r="F41" s="72">
        <v>224.713614494365</v>
      </c>
      <c r="G41" s="71">
        <v>568855.55799999996</v>
      </c>
      <c r="H41" s="72">
        <v>-67.000019801160093</v>
      </c>
      <c r="I41" s="71">
        <v>13973.7873</v>
      </c>
      <c r="J41" s="72">
        <v>7.4438642310654703</v>
      </c>
      <c r="K41" s="71">
        <v>37559.090300000003</v>
      </c>
      <c r="L41" s="72">
        <v>6.6025706828023996</v>
      </c>
      <c r="M41" s="72">
        <v>-0.62795192353207796</v>
      </c>
      <c r="N41" s="71">
        <v>1621508.5507</v>
      </c>
      <c r="O41" s="71">
        <v>51382584.419200003</v>
      </c>
      <c r="P41" s="71">
        <v>281</v>
      </c>
      <c r="Q41" s="71">
        <v>276</v>
      </c>
      <c r="R41" s="72">
        <v>1.8115942028985601</v>
      </c>
      <c r="S41" s="71">
        <v>668.05061032028505</v>
      </c>
      <c r="T41" s="71">
        <v>680.47194528985494</v>
      </c>
      <c r="U41" s="73">
        <v>-1.8593404118911401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332234.96830000001</v>
      </c>
      <c r="E42" s="71">
        <v>261414.2231</v>
      </c>
      <c r="F42" s="72">
        <v>127.091389427923</v>
      </c>
      <c r="G42" s="71">
        <v>719440.87840000005</v>
      </c>
      <c r="H42" s="72">
        <v>-53.820393269996899</v>
      </c>
      <c r="I42" s="71">
        <v>19933.640100000001</v>
      </c>
      <c r="J42" s="72">
        <v>5.9998621463591402</v>
      </c>
      <c r="K42" s="71">
        <v>43808.378400000001</v>
      </c>
      <c r="L42" s="72">
        <v>6.0892256355279102</v>
      </c>
      <c r="M42" s="72">
        <v>-0.54498110114936404</v>
      </c>
      <c r="N42" s="71">
        <v>2827919.1817000001</v>
      </c>
      <c r="O42" s="71">
        <v>128824945.3171</v>
      </c>
      <c r="P42" s="71">
        <v>1952</v>
      </c>
      <c r="Q42" s="71">
        <v>2279</v>
      </c>
      <c r="R42" s="72">
        <v>-14.3483984203598</v>
      </c>
      <c r="S42" s="71">
        <v>170.202340317623</v>
      </c>
      <c r="T42" s="71">
        <v>177.744710881966</v>
      </c>
      <c r="U42" s="73">
        <v>-4.4314141334764496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83429.119999999995</v>
      </c>
      <c r="E43" s="71">
        <v>41193.7719</v>
      </c>
      <c r="F43" s="72">
        <v>202.52847979672401</v>
      </c>
      <c r="G43" s="71">
        <v>268199.2</v>
      </c>
      <c r="H43" s="72">
        <v>-68.892852775101503</v>
      </c>
      <c r="I43" s="71">
        <v>-4039.97</v>
      </c>
      <c r="J43" s="72">
        <v>-4.8423979540956399</v>
      </c>
      <c r="K43" s="71">
        <v>-34076.089999999997</v>
      </c>
      <c r="L43" s="72">
        <v>-12.7055151544076</v>
      </c>
      <c r="M43" s="72">
        <v>-0.88144267725551895</v>
      </c>
      <c r="N43" s="71">
        <v>1448745.38</v>
      </c>
      <c r="O43" s="71">
        <v>53823741.700000003</v>
      </c>
      <c r="P43" s="71">
        <v>63</v>
      </c>
      <c r="Q43" s="71">
        <v>105</v>
      </c>
      <c r="R43" s="72">
        <v>-40</v>
      </c>
      <c r="S43" s="71">
        <v>1324.2717460317499</v>
      </c>
      <c r="T43" s="71">
        <v>1354.57923809524</v>
      </c>
      <c r="U43" s="73">
        <v>-2.2886157734853301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40819.65</v>
      </c>
      <c r="E44" s="71">
        <v>8414.1134999999995</v>
      </c>
      <c r="F44" s="72">
        <v>485.13310404001601</v>
      </c>
      <c r="G44" s="71">
        <v>77078.86</v>
      </c>
      <c r="H44" s="72">
        <v>-47.041705079706702</v>
      </c>
      <c r="I44" s="71">
        <v>5197.88</v>
      </c>
      <c r="J44" s="72">
        <v>12.733769152846699</v>
      </c>
      <c r="K44" s="71">
        <v>10258.06</v>
      </c>
      <c r="L44" s="72">
        <v>13.308525839640099</v>
      </c>
      <c r="M44" s="72">
        <v>-0.493288204592291</v>
      </c>
      <c r="N44" s="71">
        <v>623556.67000000004</v>
      </c>
      <c r="O44" s="71">
        <v>21467977.920000002</v>
      </c>
      <c r="P44" s="71">
        <v>46</v>
      </c>
      <c r="Q44" s="71">
        <v>68</v>
      </c>
      <c r="R44" s="72">
        <v>-32.352941176470601</v>
      </c>
      <c r="S44" s="71">
        <v>887.38369565217397</v>
      </c>
      <c r="T44" s="71">
        <v>1405.9451470588201</v>
      </c>
      <c r="U44" s="73">
        <v>-58.437117331250697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18966.488700000002</v>
      </c>
      <c r="E45" s="77"/>
      <c r="F45" s="77"/>
      <c r="G45" s="76">
        <v>35573.130499999999</v>
      </c>
      <c r="H45" s="78">
        <v>-46.683104822613203</v>
      </c>
      <c r="I45" s="76">
        <v>2084.3231999999998</v>
      </c>
      <c r="J45" s="78">
        <v>10.9895048734034</v>
      </c>
      <c r="K45" s="76">
        <v>4556.3915999999999</v>
      </c>
      <c r="L45" s="78">
        <v>12.808520183513201</v>
      </c>
      <c r="M45" s="78">
        <v>-0.542549591215996</v>
      </c>
      <c r="N45" s="76">
        <v>118862.98269999999</v>
      </c>
      <c r="O45" s="76">
        <v>6876932.9431999996</v>
      </c>
      <c r="P45" s="76">
        <v>27</v>
      </c>
      <c r="Q45" s="76">
        <v>17</v>
      </c>
      <c r="R45" s="78">
        <v>58.823529411764703</v>
      </c>
      <c r="S45" s="76">
        <v>702.46254444444503</v>
      </c>
      <c r="T45" s="76">
        <v>1232.92062941176</v>
      </c>
      <c r="U45" s="79">
        <v>-75.514073905085297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70702</v>
      </c>
      <c r="D2" s="32">
        <v>681802.36968547001</v>
      </c>
      <c r="E2" s="32">
        <v>506860.20177435898</v>
      </c>
      <c r="F2" s="32">
        <v>174942.167911111</v>
      </c>
      <c r="G2" s="32">
        <v>506860.20177435898</v>
      </c>
      <c r="H2" s="32">
        <v>0.256587796830063</v>
      </c>
    </row>
    <row r="3" spans="1:8" ht="14.25" x14ac:dyDescent="0.2">
      <c r="A3" s="32">
        <v>2</v>
      </c>
      <c r="B3" s="33">
        <v>13</v>
      </c>
      <c r="C3" s="32">
        <v>13036</v>
      </c>
      <c r="D3" s="32">
        <v>103012.13540292</v>
      </c>
      <c r="E3" s="32">
        <v>81453.467592080793</v>
      </c>
      <c r="F3" s="32">
        <v>21558.667810838801</v>
      </c>
      <c r="G3" s="32">
        <v>81453.467592080793</v>
      </c>
      <c r="H3" s="32">
        <v>0.20928279689101401</v>
      </c>
    </row>
    <row r="4" spans="1:8" ht="14.25" x14ac:dyDescent="0.2">
      <c r="A4" s="32">
        <v>3</v>
      </c>
      <c r="B4" s="33">
        <v>14</v>
      </c>
      <c r="C4" s="32">
        <v>109750</v>
      </c>
      <c r="D4" s="32">
        <v>109753.038857265</v>
      </c>
      <c r="E4" s="32">
        <v>80171.048250427397</v>
      </c>
      <c r="F4" s="32">
        <v>29581.9906068376</v>
      </c>
      <c r="G4" s="32">
        <v>80171.048250427397</v>
      </c>
      <c r="H4" s="32">
        <v>0.26953231468432798</v>
      </c>
    </row>
    <row r="5" spans="1:8" ht="14.25" x14ac:dyDescent="0.2">
      <c r="A5" s="32">
        <v>4</v>
      </c>
      <c r="B5" s="33">
        <v>15</v>
      </c>
      <c r="C5" s="32">
        <v>3596</v>
      </c>
      <c r="D5" s="32">
        <v>57036.959473504299</v>
      </c>
      <c r="E5" s="32">
        <v>43239.9034042735</v>
      </c>
      <c r="F5" s="32">
        <v>13797.056069230801</v>
      </c>
      <c r="G5" s="32">
        <v>43239.9034042735</v>
      </c>
      <c r="H5" s="32">
        <v>0.241896766528026</v>
      </c>
    </row>
    <row r="6" spans="1:8" ht="14.25" x14ac:dyDescent="0.2">
      <c r="A6" s="32">
        <v>5</v>
      </c>
      <c r="B6" s="33">
        <v>16</v>
      </c>
      <c r="C6" s="32">
        <v>6694</v>
      </c>
      <c r="D6" s="32">
        <v>315638.97864615399</v>
      </c>
      <c r="E6" s="32">
        <v>371582.46445042698</v>
      </c>
      <c r="F6" s="32">
        <v>-55943.4858042735</v>
      </c>
      <c r="G6" s="32">
        <v>371582.46445042698</v>
      </c>
      <c r="H6" s="32">
        <v>-0.17723883800482301</v>
      </c>
    </row>
    <row r="7" spans="1:8" ht="14.25" x14ac:dyDescent="0.2">
      <c r="A7" s="32">
        <v>6</v>
      </c>
      <c r="B7" s="33">
        <v>17</v>
      </c>
      <c r="C7" s="32">
        <v>21051.864000000001</v>
      </c>
      <c r="D7" s="32">
        <v>297751.250195726</v>
      </c>
      <c r="E7" s="32">
        <v>213858.52779743599</v>
      </c>
      <c r="F7" s="32">
        <v>83892.7223982906</v>
      </c>
      <c r="G7" s="32">
        <v>213858.52779743599</v>
      </c>
      <c r="H7" s="32">
        <v>0.28175439177213801</v>
      </c>
    </row>
    <row r="8" spans="1:8" ht="14.25" x14ac:dyDescent="0.2">
      <c r="A8" s="32">
        <v>7</v>
      </c>
      <c r="B8" s="33">
        <v>18</v>
      </c>
      <c r="C8" s="32">
        <v>58543</v>
      </c>
      <c r="D8" s="32">
        <v>108569.054762393</v>
      </c>
      <c r="E8" s="32">
        <v>86604.692763247906</v>
      </c>
      <c r="F8" s="32">
        <v>21964.361999145302</v>
      </c>
      <c r="G8" s="32">
        <v>86604.692763247906</v>
      </c>
      <c r="H8" s="32">
        <v>0.20230775746565199</v>
      </c>
    </row>
    <row r="9" spans="1:8" ht="14.25" x14ac:dyDescent="0.2">
      <c r="A9" s="32">
        <v>8</v>
      </c>
      <c r="B9" s="33">
        <v>19</v>
      </c>
      <c r="C9" s="32">
        <v>14264</v>
      </c>
      <c r="D9" s="32">
        <v>83713.602958974399</v>
      </c>
      <c r="E9" s="32">
        <v>78828.468573504302</v>
      </c>
      <c r="F9" s="32">
        <v>4885.1343854700899</v>
      </c>
      <c r="G9" s="32">
        <v>78828.468573504302</v>
      </c>
      <c r="H9" s="32">
        <v>5.8355323541194999E-2</v>
      </c>
    </row>
    <row r="10" spans="1:8" ht="14.25" x14ac:dyDescent="0.2">
      <c r="A10" s="32">
        <v>9</v>
      </c>
      <c r="B10" s="33">
        <v>21</v>
      </c>
      <c r="C10" s="32">
        <v>249357</v>
      </c>
      <c r="D10" s="32">
        <v>899720.79003076896</v>
      </c>
      <c r="E10" s="32">
        <v>854384.95783589699</v>
      </c>
      <c r="F10" s="32">
        <v>45335.8321948718</v>
      </c>
      <c r="G10" s="32">
        <v>854384.95783589699</v>
      </c>
      <c r="H10" s="35">
        <v>5.0388779160389703E-2</v>
      </c>
    </row>
    <row r="11" spans="1:8" ht="14.25" x14ac:dyDescent="0.2">
      <c r="A11" s="32">
        <v>10</v>
      </c>
      <c r="B11" s="33">
        <v>22</v>
      </c>
      <c r="C11" s="32">
        <v>31355.182000000001</v>
      </c>
      <c r="D11" s="32">
        <v>571629.890365812</v>
      </c>
      <c r="E11" s="32">
        <v>464221.33560683799</v>
      </c>
      <c r="F11" s="32">
        <v>107408.554758974</v>
      </c>
      <c r="G11" s="32">
        <v>464221.33560683799</v>
      </c>
      <c r="H11" s="32">
        <v>0.18789877256110399</v>
      </c>
    </row>
    <row r="12" spans="1:8" ht="14.25" x14ac:dyDescent="0.2">
      <c r="A12" s="32">
        <v>11</v>
      </c>
      <c r="B12" s="33">
        <v>23</v>
      </c>
      <c r="C12" s="32">
        <v>179109.54699999999</v>
      </c>
      <c r="D12" s="32">
        <v>1336470.88403846</v>
      </c>
      <c r="E12" s="32">
        <v>1138592.50293761</v>
      </c>
      <c r="F12" s="32">
        <v>197878.38110085501</v>
      </c>
      <c r="G12" s="32">
        <v>1138592.50293761</v>
      </c>
      <c r="H12" s="32">
        <v>0.14806037562368601</v>
      </c>
    </row>
    <row r="13" spans="1:8" ht="14.25" x14ac:dyDescent="0.2">
      <c r="A13" s="32">
        <v>12</v>
      </c>
      <c r="B13" s="33">
        <v>24</v>
      </c>
      <c r="C13" s="32">
        <v>21301</v>
      </c>
      <c r="D13" s="32">
        <v>627514.17550598294</v>
      </c>
      <c r="E13" s="32">
        <v>526167.50743418804</v>
      </c>
      <c r="F13" s="32">
        <v>101346.66807179499</v>
      </c>
      <c r="G13" s="32">
        <v>526167.50743418804</v>
      </c>
      <c r="H13" s="32">
        <v>0.161504985907412</v>
      </c>
    </row>
    <row r="14" spans="1:8" ht="14.25" x14ac:dyDescent="0.2">
      <c r="A14" s="32">
        <v>13</v>
      </c>
      <c r="B14" s="33">
        <v>25</v>
      </c>
      <c r="C14" s="32">
        <v>86843</v>
      </c>
      <c r="D14" s="32">
        <v>1030546.38</v>
      </c>
      <c r="E14" s="32">
        <v>907187.03430000006</v>
      </c>
      <c r="F14" s="32">
        <v>123359.34570000001</v>
      </c>
      <c r="G14" s="32">
        <v>907187.03430000006</v>
      </c>
      <c r="H14" s="32">
        <v>0.11970285675061</v>
      </c>
    </row>
    <row r="15" spans="1:8" ht="14.25" x14ac:dyDescent="0.2">
      <c r="A15" s="32">
        <v>14</v>
      </c>
      <c r="B15" s="33">
        <v>26</v>
      </c>
      <c r="C15" s="32">
        <v>64482</v>
      </c>
      <c r="D15" s="32">
        <v>369485.25703451299</v>
      </c>
      <c r="E15" s="32">
        <v>295960.551800885</v>
      </c>
      <c r="F15" s="32">
        <v>73524.705233628294</v>
      </c>
      <c r="G15" s="32">
        <v>295960.551800885</v>
      </c>
      <c r="H15" s="32">
        <v>0.19899225702193701</v>
      </c>
    </row>
    <row r="16" spans="1:8" ht="14.25" x14ac:dyDescent="0.2">
      <c r="A16" s="32">
        <v>15</v>
      </c>
      <c r="B16" s="33">
        <v>27</v>
      </c>
      <c r="C16" s="32">
        <v>200836.46299999999</v>
      </c>
      <c r="D16" s="32">
        <v>1424035.81813333</v>
      </c>
      <c r="E16" s="32">
        <v>1262804.5342999999</v>
      </c>
      <c r="F16" s="32">
        <v>161231.283833333</v>
      </c>
      <c r="G16" s="32">
        <v>1262804.5342999999</v>
      </c>
      <c r="H16" s="32">
        <v>0.113221368297238</v>
      </c>
    </row>
    <row r="17" spans="1:8" ht="14.25" x14ac:dyDescent="0.2">
      <c r="A17" s="32">
        <v>16</v>
      </c>
      <c r="B17" s="33">
        <v>29</v>
      </c>
      <c r="C17" s="32">
        <v>258275</v>
      </c>
      <c r="D17" s="32">
        <v>3204250.1613803399</v>
      </c>
      <c r="E17" s="32">
        <v>2890258.0707906</v>
      </c>
      <c r="F17" s="32">
        <v>313992.09058974398</v>
      </c>
      <c r="G17" s="32">
        <v>2890258.0707906</v>
      </c>
      <c r="H17" s="32">
        <v>9.79923772413826E-2</v>
      </c>
    </row>
    <row r="18" spans="1:8" ht="14.25" x14ac:dyDescent="0.2">
      <c r="A18" s="32">
        <v>17</v>
      </c>
      <c r="B18" s="33">
        <v>31</v>
      </c>
      <c r="C18" s="32">
        <v>25488.052</v>
      </c>
      <c r="D18" s="32">
        <v>230998.461525255</v>
      </c>
      <c r="E18" s="32">
        <v>192885.205490341</v>
      </c>
      <c r="F18" s="32">
        <v>38113.256034913902</v>
      </c>
      <c r="G18" s="32">
        <v>192885.205490341</v>
      </c>
      <c r="H18" s="32">
        <v>0.16499354923516199</v>
      </c>
    </row>
    <row r="19" spans="1:8" ht="14.25" x14ac:dyDescent="0.2">
      <c r="A19" s="32">
        <v>18</v>
      </c>
      <c r="B19" s="33">
        <v>32</v>
      </c>
      <c r="C19" s="32">
        <v>17346.86</v>
      </c>
      <c r="D19" s="32">
        <v>240823.35831769899</v>
      </c>
      <c r="E19" s="32">
        <v>220350.46660838299</v>
      </c>
      <c r="F19" s="32">
        <v>20472.891709315802</v>
      </c>
      <c r="G19" s="32">
        <v>220350.46660838299</v>
      </c>
      <c r="H19" s="32">
        <v>8.5012067983486705E-2</v>
      </c>
    </row>
    <row r="20" spans="1:8" ht="14.25" x14ac:dyDescent="0.2">
      <c r="A20" s="32">
        <v>19</v>
      </c>
      <c r="B20" s="33">
        <v>33</v>
      </c>
      <c r="C20" s="32">
        <v>28081.723000000002</v>
      </c>
      <c r="D20" s="32">
        <v>453612.51734731102</v>
      </c>
      <c r="E20" s="32">
        <v>348927.197252171</v>
      </c>
      <c r="F20" s="32">
        <v>104685.32009514001</v>
      </c>
      <c r="G20" s="32">
        <v>348927.197252171</v>
      </c>
      <c r="H20" s="32">
        <v>0.23078137417223801</v>
      </c>
    </row>
    <row r="21" spans="1:8" ht="14.25" x14ac:dyDescent="0.2">
      <c r="A21" s="32">
        <v>20</v>
      </c>
      <c r="B21" s="33">
        <v>34</v>
      </c>
      <c r="C21" s="32">
        <v>47453.277999999998</v>
      </c>
      <c r="D21" s="32">
        <v>259739.02553992099</v>
      </c>
      <c r="E21" s="32">
        <v>183163.36125273301</v>
      </c>
      <c r="F21" s="32">
        <v>76575.664287188105</v>
      </c>
      <c r="G21" s="32">
        <v>183163.36125273301</v>
      </c>
      <c r="H21" s="32">
        <v>0.29481770838251897</v>
      </c>
    </row>
    <row r="22" spans="1:8" ht="14.25" x14ac:dyDescent="0.2">
      <c r="A22" s="32">
        <v>21</v>
      </c>
      <c r="B22" s="33">
        <v>35</v>
      </c>
      <c r="C22" s="32">
        <v>30921.4</v>
      </c>
      <c r="D22" s="32">
        <v>903417.13859380502</v>
      </c>
      <c r="E22" s="32">
        <v>866843.09316814202</v>
      </c>
      <c r="F22" s="32">
        <v>36574.045425663702</v>
      </c>
      <c r="G22" s="32">
        <v>866843.09316814202</v>
      </c>
      <c r="H22" s="32">
        <v>4.0484117317712502E-2</v>
      </c>
    </row>
    <row r="23" spans="1:8" ht="14.25" x14ac:dyDescent="0.2">
      <c r="A23" s="32">
        <v>22</v>
      </c>
      <c r="B23" s="33">
        <v>36</v>
      </c>
      <c r="C23" s="32">
        <v>135076.38399999999</v>
      </c>
      <c r="D23" s="32">
        <v>691168.66249469004</v>
      </c>
      <c r="E23" s="32">
        <v>587423.33722126298</v>
      </c>
      <c r="F23" s="32">
        <v>103745.32527342701</v>
      </c>
      <c r="G23" s="32">
        <v>587423.33722126298</v>
      </c>
      <c r="H23" s="32">
        <v>0.150101315211501</v>
      </c>
    </row>
    <row r="24" spans="1:8" ht="14.25" x14ac:dyDescent="0.2">
      <c r="A24" s="32">
        <v>23</v>
      </c>
      <c r="B24" s="33">
        <v>37</v>
      </c>
      <c r="C24" s="32">
        <v>141944.76199999999</v>
      </c>
      <c r="D24" s="32">
        <v>1040770.62954867</v>
      </c>
      <c r="E24" s="32">
        <v>898695.42025790596</v>
      </c>
      <c r="F24" s="32">
        <v>142075.209290767</v>
      </c>
      <c r="G24" s="32">
        <v>898695.42025790596</v>
      </c>
      <c r="H24" s="32">
        <v>0.13650962590323801</v>
      </c>
    </row>
    <row r="25" spans="1:8" ht="14.25" x14ac:dyDescent="0.2">
      <c r="A25" s="32">
        <v>24</v>
      </c>
      <c r="B25" s="33">
        <v>38</v>
      </c>
      <c r="C25" s="32">
        <v>201166.62299999999</v>
      </c>
      <c r="D25" s="32">
        <v>988580.87211946899</v>
      </c>
      <c r="E25" s="32">
        <v>945313.33120885002</v>
      </c>
      <c r="F25" s="32">
        <v>43267.5409106195</v>
      </c>
      <c r="G25" s="32">
        <v>945313.33120885002</v>
      </c>
      <c r="H25" s="32">
        <v>4.37673255986189E-2</v>
      </c>
    </row>
    <row r="26" spans="1:8" ht="14.25" x14ac:dyDescent="0.2">
      <c r="A26" s="32">
        <v>25</v>
      </c>
      <c r="B26" s="33">
        <v>39</v>
      </c>
      <c r="C26" s="32">
        <v>67310.304999999993</v>
      </c>
      <c r="D26" s="32">
        <v>105029.27519268599</v>
      </c>
      <c r="E26" s="32">
        <v>76169.148624412002</v>
      </c>
      <c r="F26" s="32">
        <v>28860.126568273899</v>
      </c>
      <c r="G26" s="32">
        <v>76169.148624412002</v>
      </c>
      <c r="H26" s="32">
        <v>0.27478173600005601</v>
      </c>
    </row>
    <row r="27" spans="1:8" ht="14.25" x14ac:dyDescent="0.2">
      <c r="A27" s="32">
        <v>26</v>
      </c>
      <c r="B27" s="33">
        <v>42</v>
      </c>
      <c r="C27" s="32">
        <v>7133.5119999999997</v>
      </c>
      <c r="D27" s="32">
        <v>133199.2966</v>
      </c>
      <c r="E27" s="32">
        <v>112297.8272</v>
      </c>
      <c r="F27" s="32">
        <v>20901.469400000002</v>
      </c>
      <c r="G27" s="32">
        <v>112297.8272</v>
      </c>
      <c r="H27" s="32">
        <v>0.15691876709204799</v>
      </c>
    </row>
    <row r="28" spans="1:8" ht="14.25" x14ac:dyDescent="0.2">
      <c r="A28" s="32">
        <v>27</v>
      </c>
      <c r="B28" s="33">
        <v>75</v>
      </c>
      <c r="C28" s="32">
        <v>284</v>
      </c>
      <c r="D28" s="32">
        <v>187722.22222222199</v>
      </c>
      <c r="E28" s="32">
        <v>173748.43589743599</v>
      </c>
      <c r="F28" s="32">
        <v>13973.786324786301</v>
      </c>
      <c r="G28" s="32">
        <v>173748.43589743599</v>
      </c>
      <c r="H28" s="32">
        <v>7.4438636829285004E-2</v>
      </c>
    </row>
    <row r="29" spans="1:8" ht="14.25" x14ac:dyDescent="0.2">
      <c r="A29" s="32">
        <v>28</v>
      </c>
      <c r="B29" s="33">
        <v>76</v>
      </c>
      <c r="C29" s="32">
        <v>2096</v>
      </c>
      <c r="D29" s="32">
        <v>332234.96161880298</v>
      </c>
      <c r="E29" s="32">
        <v>312301.32691196603</v>
      </c>
      <c r="F29" s="32">
        <v>19933.634706837602</v>
      </c>
      <c r="G29" s="32">
        <v>312301.32691196603</v>
      </c>
      <c r="H29" s="32">
        <v>5.9998606437178199E-2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18966.488919143801</v>
      </c>
      <c r="E30" s="32">
        <v>16882.165358142302</v>
      </c>
      <c r="F30" s="32">
        <v>2084.3235610014399</v>
      </c>
      <c r="G30" s="32">
        <v>16882.165358142302</v>
      </c>
      <c r="H30" s="32">
        <v>0.10989506649792399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55</v>
      </c>
      <c r="D32" s="37">
        <v>75666.69</v>
      </c>
      <c r="E32" s="37">
        <v>73379.5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59</v>
      </c>
      <c r="D33" s="37">
        <v>149362.45000000001</v>
      </c>
      <c r="E33" s="37">
        <v>168594.05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18</v>
      </c>
      <c r="D34" s="37">
        <v>31564.1</v>
      </c>
      <c r="E34" s="37">
        <v>34076.07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80</v>
      </c>
      <c r="D35" s="37">
        <v>149165.07</v>
      </c>
      <c r="E35" s="37">
        <v>173760.64000000001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61</v>
      </c>
      <c r="D36" s="37">
        <v>83429.119999999995</v>
      </c>
      <c r="E36" s="37">
        <v>87469.09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40</v>
      </c>
      <c r="D37" s="37">
        <v>40819.65</v>
      </c>
      <c r="E37" s="37">
        <v>35621.769999999997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2015-09-08T00:35:49Z</dcterms:modified>
</cp:coreProperties>
</file>