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BBG\RMS-RA Data check\RMS-RA部门销售数据核对\表格\"/>
    </mc:Choice>
  </mc:AlternateContent>
  <bookViews>
    <workbookView xWindow="0" yWindow="105" windowWidth="10095" windowHeight="5280"/>
  </bookViews>
  <sheets>
    <sheet name="RMS-RA数据核对" sheetId="2" r:id="rId1"/>
    <sheet name="RA" sheetId="3" r:id="rId2"/>
    <sheet name="RMS" sheetId="4" r:id="rId3"/>
  </sheets>
  <calcPr calcId="152511"/>
</workbook>
</file>

<file path=xl/calcChain.xml><?xml version="1.0" encoding="utf-8"?>
<calcChain xmlns="http://schemas.openxmlformats.org/spreadsheetml/2006/main">
  <c r="E4" i="2" l="1"/>
  <c r="J35" i="2" l="1"/>
  <c r="I35" i="2"/>
  <c r="H35" i="2"/>
  <c r="F35" i="2"/>
  <c r="E35" i="2"/>
  <c r="J31" i="2"/>
  <c r="I31" i="2"/>
  <c r="H31" i="2"/>
  <c r="F31" i="2"/>
  <c r="E31" i="2"/>
  <c r="K31" i="2" l="1"/>
  <c r="K35" i="2"/>
  <c r="G35" i="2"/>
  <c r="L35" i="2" s="1"/>
  <c r="G31" i="2"/>
  <c r="L31" i="2" s="1"/>
  <c r="J38" i="2"/>
  <c r="J39" i="2"/>
  <c r="J32" i="2"/>
  <c r="J33" i="2"/>
  <c r="J34" i="2"/>
  <c r="I38" i="2"/>
  <c r="I39" i="2"/>
  <c r="I32" i="2"/>
  <c r="I33" i="2"/>
  <c r="I34" i="2"/>
  <c r="H30" i="2" l="1"/>
  <c r="H32" i="2"/>
  <c r="H40" i="2" l="1"/>
  <c r="J8" i="2" l="1"/>
  <c r="F38" i="2" l="1"/>
  <c r="F39" i="2"/>
  <c r="F33" i="2"/>
  <c r="F34" i="2"/>
  <c r="E38" i="2"/>
  <c r="K38" i="2" s="1"/>
  <c r="E39" i="2"/>
  <c r="K39" i="2" s="1"/>
  <c r="E34" i="2"/>
  <c r="K34" i="2" s="1"/>
  <c r="E33" i="2"/>
  <c r="K33" i="2" s="1"/>
  <c r="F40" i="2"/>
  <c r="E13" i="2"/>
  <c r="F37" i="2"/>
  <c r="F36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2" i="2"/>
  <c r="F4" i="2"/>
  <c r="E40" i="2"/>
  <c r="E37" i="2"/>
  <c r="E36" i="2"/>
  <c r="E6" i="2"/>
  <c r="E7" i="2"/>
  <c r="E8" i="2"/>
  <c r="E9" i="2"/>
  <c r="E10" i="2"/>
  <c r="E11" i="2"/>
  <c r="E12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2" i="2"/>
  <c r="K32" i="2" s="1"/>
  <c r="E5" i="2"/>
  <c r="I30" i="2"/>
  <c r="I36" i="2"/>
  <c r="I37" i="2"/>
  <c r="I40" i="2"/>
  <c r="J4" i="2"/>
  <c r="J5" i="2"/>
  <c r="J6" i="2"/>
  <c r="J7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6" i="2"/>
  <c r="J37" i="2"/>
  <c r="J40" i="2"/>
  <c r="F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A4" i="2"/>
  <c r="H33" i="2"/>
  <c r="H34" i="2"/>
  <c r="H36" i="2"/>
  <c r="H37" i="2"/>
  <c r="H38" i="2"/>
  <c r="H39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" i="2"/>
  <c r="K15" i="2" l="1"/>
  <c r="K6" i="2"/>
  <c r="E3" i="2"/>
  <c r="K19" i="2"/>
  <c r="G36" i="2"/>
  <c r="L36" i="2" s="1"/>
  <c r="G37" i="2"/>
  <c r="L37" i="2" s="1"/>
  <c r="G30" i="2"/>
  <c r="L30" i="2" s="1"/>
  <c r="G40" i="2"/>
  <c r="L40" i="2" s="1"/>
  <c r="G38" i="2"/>
  <c r="L38" i="2" s="1"/>
  <c r="G33" i="2"/>
  <c r="L33" i="2" s="1"/>
  <c r="G39" i="2"/>
  <c r="L39" i="2" s="1"/>
  <c r="G34" i="2"/>
  <c r="L34" i="2" s="1"/>
  <c r="G29" i="2"/>
  <c r="L29" i="2" s="1"/>
  <c r="G32" i="2"/>
  <c r="L32" i="2" s="1"/>
  <c r="I3" i="2"/>
  <c r="K5" i="2"/>
  <c r="K7" i="2"/>
  <c r="K40" i="2"/>
  <c r="G19" i="2"/>
  <c r="L19" i="2" s="1"/>
  <c r="G11" i="2"/>
  <c r="L11" i="2" s="1"/>
  <c r="G7" i="2"/>
  <c r="L7" i="2" s="1"/>
  <c r="G5" i="2"/>
  <c r="L5" i="2" s="1"/>
  <c r="K37" i="2"/>
  <c r="K28" i="2"/>
  <c r="K26" i="2"/>
  <c r="K24" i="2"/>
  <c r="K22" i="2"/>
  <c r="K20" i="2"/>
  <c r="K18" i="2"/>
  <c r="K16" i="2"/>
  <c r="K14" i="2"/>
  <c r="K12" i="2"/>
  <c r="K10" i="2"/>
  <c r="K8" i="2"/>
  <c r="K4" i="2"/>
  <c r="K23" i="2"/>
  <c r="K21" i="2"/>
  <c r="G27" i="2"/>
  <c r="L27" i="2" s="1"/>
  <c r="G23" i="2"/>
  <c r="L23" i="2" s="1"/>
  <c r="G21" i="2"/>
  <c r="L21" i="2" s="1"/>
  <c r="G18" i="2"/>
  <c r="L18" i="2" s="1"/>
  <c r="K29" i="2"/>
  <c r="K13" i="2"/>
  <c r="G26" i="2"/>
  <c r="L26" i="2" s="1"/>
  <c r="G15" i="2"/>
  <c r="L15" i="2" s="1"/>
  <c r="G13" i="2"/>
  <c r="L13" i="2" s="1"/>
  <c r="G10" i="2"/>
  <c r="L10" i="2" s="1"/>
  <c r="G4" i="2"/>
  <c r="K36" i="2"/>
  <c r="K30" i="2"/>
  <c r="K27" i="2"/>
  <c r="K25" i="2"/>
  <c r="K17" i="2"/>
  <c r="K11" i="2"/>
  <c r="K9" i="2"/>
  <c r="G25" i="2"/>
  <c r="L25" i="2" s="1"/>
  <c r="G22" i="2"/>
  <c r="L22" i="2" s="1"/>
  <c r="G17" i="2"/>
  <c r="L17" i="2" s="1"/>
  <c r="G14" i="2"/>
  <c r="L14" i="2" s="1"/>
  <c r="G9" i="2"/>
  <c r="L9" i="2" s="1"/>
  <c r="G6" i="2"/>
  <c r="L6" i="2" s="1"/>
  <c r="G28" i="2"/>
  <c r="L28" i="2" s="1"/>
  <c r="G24" i="2"/>
  <c r="L24" i="2" s="1"/>
  <c r="G20" i="2"/>
  <c r="L20" i="2" s="1"/>
  <c r="G16" i="2"/>
  <c r="L16" i="2" s="1"/>
  <c r="G12" i="2"/>
  <c r="L12" i="2" s="1"/>
  <c r="G8" i="2"/>
  <c r="L8" i="2" s="1"/>
  <c r="J3" i="2"/>
  <c r="K3" i="2" l="1"/>
  <c r="L4" i="2"/>
  <c r="G3" i="2"/>
  <c r="L3" i="2" s="1"/>
</calcChain>
</file>

<file path=xl/sharedStrings.xml><?xml version="1.0" encoding="utf-8"?>
<sst xmlns="http://schemas.openxmlformats.org/spreadsheetml/2006/main" count="117" uniqueCount="75">
  <si>
    <t>日销售总额</t>
  </si>
  <si>
    <t>当日扫描毛利额</t>
  </si>
  <si>
    <t>当日毛利率</t>
  </si>
  <si>
    <t>天</t>
  </si>
  <si>
    <t>部门</t>
  </si>
  <si>
    <t>合计</t>
  </si>
  <si>
    <t>12-家庭用品</t>
  </si>
  <si>
    <t>13-学习、文化用品</t>
  </si>
  <si>
    <t>14-休闲用品</t>
  </si>
  <si>
    <t>15-DIY课</t>
  </si>
  <si>
    <t>16-床上用品</t>
  </si>
  <si>
    <t>17-纺织</t>
  </si>
  <si>
    <t>18-服饰</t>
  </si>
  <si>
    <t>19-鞋类</t>
  </si>
  <si>
    <t>21-饮料</t>
  </si>
  <si>
    <t>22-烟酒</t>
  </si>
  <si>
    <t>23-休闲食品</t>
  </si>
  <si>
    <t>24-冲调饮品</t>
  </si>
  <si>
    <t>25-粮油</t>
  </si>
  <si>
    <t>26-南北罐头</t>
  </si>
  <si>
    <t>27-冷冻冷藏</t>
  </si>
  <si>
    <t>29-日化</t>
  </si>
  <si>
    <t>31-熟食</t>
  </si>
  <si>
    <t>32-水产</t>
  </si>
  <si>
    <t>33-干杂</t>
  </si>
  <si>
    <t>34-面包</t>
  </si>
  <si>
    <t>35-鲜肉</t>
  </si>
  <si>
    <t>36-蔬菜</t>
  </si>
  <si>
    <t>37-水果</t>
  </si>
  <si>
    <t>38-米蛋</t>
  </si>
  <si>
    <t>39-面点</t>
  </si>
  <si>
    <t>40-原材料</t>
  </si>
  <si>
    <t>42-冻品</t>
  </si>
  <si>
    <t>75-手机数码部</t>
  </si>
  <si>
    <t>76-小家电</t>
  </si>
  <si>
    <t>99-专柜</t>
  </si>
  <si>
    <t>71-黑电</t>
  </si>
  <si>
    <t>72-空调</t>
  </si>
  <si>
    <t>73-冰箱</t>
  </si>
  <si>
    <t>77-洗衣机</t>
  </si>
  <si>
    <t>78-厨卫</t>
  </si>
  <si>
    <t>AMT</t>
    <phoneticPr fontId="23" type="noConversion"/>
  </si>
  <si>
    <t>COST</t>
    <phoneticPr fontId="23" type="noConversion"/>
  </si>
  <si>
    <t>成本</t>
    <phoneticPr fontId="23" type="noConversion"/>
  </si>
  <si>
    <t>销售金额差异</t>
    <phoneticPr fontId="23" type="noConversion"/>
  </si>
  <si>
    <t>销售成本差异</t>
    <phoneticPr fontId="23" type="noConversion"/>
  </si>
  <si>
    <t>销售日报表</t>
  </si>
  <si>
    <t>以门店、商品为视角，综合分析销售金额、销售毛利及客流量增长率的变化情况</t>
  </si>
  <si>
    <t>同期日销售总额</t>
  </si>
  <si>
    <t>日销售增长</t>
  </si>
  <si>
    <t>同期扫描毛利额</t>
  </si>
  <si>
    <t>同期日毛利率</t>
  </si>
  <si>
    <t>扫描毛利率增长</t>
  </si>
  <si>
    <t>月初至今销售总额</t>
  </si>
  <si>
    <t>年初至今销售总额</t>
  </si>
  <si>
    <t>客流量增长率</t>
  </si>
  <si>
    <t>当日客单价</t>
  </si>
  <si>
    <t>昨日客单价</t>
  </si>
  <si>
    <t>客单价增长率</t>
  </si>
  <si>
    <t>销售预算金额</t>
  </si>
  <si>
    <t>销售预算完成率</t>
  </si>
  <si>
    <t>客流量</t>
  </si>
  <si>
    <t>昨天客流量</t>
  </si>
  <si>
    <t>DEPT</t>
  </si>
  <si>
    <t>QTY</t>
  </si>
  <si>
    <t>AMT</t>
  </si>
  <si>
    <t>COST</t>
  </si>
  <si>
    <t>PROFIT</t>
  </si>
  <si>
    <t>PROFIT_RATE</t>
  </si>
  <si>
    <t>70-手机通信自营</t>
  </si>
  <si>
    <t>41-周转筐</t>
  </si>
  <si>
    <r>
      <t>74-</t>
    </r>
    <r>
      <rPr>
        <sz val="8"/>
        <color rgb="FF000000"/>
        <rFont val="宋体"/>
        <family val="3"/>
        <charset val="134"/>
      </rPr>
      <t>赠品</t>
    </r>
    <phoneticPr fontId="23" type="noConversion"/>
  </si>
  <si>
    <t>74-赠品</t>
  </si>
  <si>
    <r>
      <t>37-</t>
    </r>
    <r>
      <rPr>
        <sz val="8"/>
        <color rgb="FF000000"/>
        <rFont val="宋体"/>
        <family val="3"/>
        <charset val="134"/>
      </rPr>
      <t>水果</t>
    </r>
    <phoneticPr fontId="23" type="noConversion"/>
  </si>
  <si>
    <t xml:space="preserve">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</si>
</sst>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 * #,##0_ ;_ * \-#,##0_ ;_ * &quot;-&quot;_ ;_ @_ "/>
    <numFmt numFmtId="43" formatCode="_ * #,##0.00_ ;_ * \-#,##0.00_ ;_ * &quot;-&quot;??_ ;_ @_ "/>
    <numFmt numFmtId="176" formatCode="#,##0.00&quot;%&quot;"/>
    <numFmt numFmtId="177" formatCode="0.00_ "/>
    <numFmt numFmtId="178" formatCode="_(&quot;$&quot;* #,##0.00_);_(&quot;$&quot;* \(#,##0.00\);_(&quot;$&quot;* &quot;-&quot;??_);_(@_)"/>
    <numFmt numFmtId="179" formatCode="_(&quot;$&quot;* #,##0_);_(&quot;$&quot;* \(#,##0\);_(&quot;$&quot;* &quot;-&quot;_);_(@_)"/>
  </numFmts>
  <fonts count="58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  <font>
      <sz val="8"/>
      <color rgb="FF000000"/>
      <name val="宋体"/>
      <family val="3"/>
      <charset val="134"/>
    </font>
    <font>
      <sz val="8"/>
      <color theme="1"/>
      <name val="宋体"/>
      <family val="3"/>
      <charset val="134"/>
    </font>
    <font>
      <b/>
      <sz val="10"/>
      <color rgb="FF333399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10"/>
      <color indexed="64"/>
      <name val="Arial"/>
      <family val="2"/>
    </font>
    <font>
      <sz val="9"/>
      <color indexed="64"/>
      <name val="Segoe UI"/>
      <family val="2"/>
    </font>
    <font>
      <sz val="8"/>
      <color rgb="FF333399"/>
      <name val="Arial"/>
      <family val="2"/>
    </font>
    <font>
      <sz val="18"/>
      <color theme="3"/>
      <name val="宋体"/>
      <family val="2"/>
      <charset val="134"/>
      <scheme val="major"/>
    </font>
    <font>
      <sz val="10"/>
      <name val="Arial"/>
      <family val="2"/>
    </font>
    <font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9"/>
      <color indexed="8"/>
      <name val="Tahoma"/>
      <family val="2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9C0006"/>
      <name val="宋体"/>
      <family val="2"/>
      <scheme val="minor"/>
    </font>
    <font>
      <u/>
      <sz val="10"/>
      <color indexed="12"/>
      <name val="Arial"/>
      <family val="2"/>
    </font>
    <font>
      <sz val="11"/>
      <color rgb="FF006100"/>
      <name val="宋体"/>
      <family val="2"/>
      <scheme val="minor"/>
    </font>
    <font>
      <b/>
      <sz val="11"/>
      <color theme="1"/>
      <name val="宋体"/>
      <family val="2"/>
      <scheme val="minor"/>
    </font>
    <font>
      <b/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i/>
      <sz val="11"/>
      <color rgb="FF7F7F7F"/>
      <name val="宋体"/>
      <family val="2"/>
      <scheme val="minor"/>
    </font>
    <font>
      <sz val="11"/>
      <color rgb="FFFF0000"/>
      <name val="宋体"/>
      <family val="2"/>
      <scheme val="minor"/>
    </font>
    <font>
      <sz val="11"/>
      <color rgb="FFFA7D00"/>
      <name val="宋体"/>
      <family val="2"/>
      <scheme val="minor"/>
    </font>
    <font>
      <sz val="11"/>
      <color rgb="FF9C6500"/>
      <name val="宋体"/>
      <family val="2"/>
      <scheme val="minor"/>
    </font>
    <font>
      <b/>
      <sz val="11"/>
      <color rgb="FF3F3F3F"/>
      <name val="宋体"/>
      <family val="2"/>
      <scheme val="minor"/>
    </font>
    <font>
      <sz val="11"/>
      <color rgb="FF3F3F76"/>
      <name val="宋体"/>
      <family val="2"/>
      <scheme val="minor"/>
    </font>
    <font>
      <u/>
      <sz val="10"/>
      <color indexed="36"/>
      <name val="Arial"/>
      <family val="2"/>
    </font>
    <font>
      <sz val="9"/>
      <color rgb="FFFF0000"/>
      <name val="Segoe UI"/>
      <family val="2"/>
    </font>
    <font>
      <sz val="9"/>
      <color theme="1"/>
      <name val="宋体"/>
      <family val="2"/>
      <scheme val="minor"/>
    </font>
    <font>
      <b/>
      <sz val="9"/>
      <color theme="1"/>
      <name val="宋体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3F2E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/>
      <right/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6666CC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11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30" fillId="0" borderId="0"/>
    <xf numFmtId="0" fontId="33" fillId="0" borderId="0" applyNumberFormat="0" applyFill="0" applyBorder="0" applyAlignment="0" applyProtection="0">
      <alignment vertical="center"/>
    </xf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34" fillId="0" borderId="0"/>
    <xf numFmtId="43" fontId="34" fillId="0" borderId="0" applyFont="0" applyFill="0" applyBorder="0" applyAlignment="0" applyProtection="0"/>
    <xf numFmtId="41" fontId="34" fillId="0" borderId="0" applyFont="0" applyFill="0" applyBorder="0" applyAlignment="0" applyProtection="0"/>
    <xf numFmtId="178" fontId="34" fillId="0" borderId="0" applyFont="0" applyFill="0" applyBorder="0" applyAlignment="0" applyProtection="0"/>
    <xf numFmtId="179" fontId="3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" applyNumberFormat="0" applyFill="0" applyAlignment="0" applyProtection="0"/>
    <xf numFmtId="0" fontId="40" fillId="0" borderId="2" applyNumberFormat="0" applyFill="0" applyAlignment="0" applyProtection="0"/>
    <xf numFmtId="0" fontId="41" fillId="0" borderId="3" applyNumberFormat="0" applyFill="0" applyAlignment="0" applyProtection="0"/>
    <xf numFmtId="0" fontId="41" fillId="0" borderId="0" applyNumberFormat="0" applyFill="0" applyBorder="0" applyAlignment="0" applyProtection="0"/>
    <xf numFmtId="0" fontId="44" fillId="2" borderId="0" applyNumberFormat="0" applyBorder="0" applyAlignment="0" applyProtection="0"/>
    <xf numFmtId="0" fontId="42" fillId="3" borderId="0" applyNumberFormat="0" applyBorder="0" applyAlignment="0" applyProtection="0"/>
    <xf numFmtId="0" fontId="51" fillId="4" borderId="0" applyNumberFormat="0" applyBorder="0" applyAlignment="0" applyProtection="0"/>
    <xf numFmtId="0" fontId="53" fillId="5" borderId="4" applyNumberFormat="0" applyAlignment="0" applyProtection="0"/>
    <xf numFmtId="0" fontId="52" fillId="6" borderId="5" applyNumberFormat="0" applyAlignment="0" applyProtection="0"/>
    <xf numFmtId="0" fontId="46" fillId="6" borderId="4" applyNumberFormat="0" applyAlignment="0" applyProtection="0"/>
    <xf numFmtId="0" fontId="50" fillId="0" borderId="6" applyNumberFormat="0" applyFill="0" applyAlignment="0" applyProtection="0"/>
    <xf numFmtId="0" fontId="47" fillId="7" borderId="7" applyNumberFormat="0" applyAlignment="0" applyProtection="0"/>
    <xf numFmtId="0" fontId="49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5" fillId="0" borderId="9" applyNumberFormat="0" applyFill="0" applyAlignment="0" applyProtection="0"/>
    <xf numFmtId="0" fontId="36" fillId="9" borderId="0" applyNumberFormat="0" applyBorder="0" applyAlignment="0" applyProtection="0"/>
    <xf numFmtId="0" fontId="35" fillId="10" borderId="0" applyNumberFormat="0" applyBorder="0" applyAlignment="0" applyProtection="0"/>
    <xf numFmtId="0" fontId="35" fillId="11" borderId="0" applyNumberFormat="0" applyBorder="0" applyAlignment="0" applyProtection="0"/>
    <xf numFmtId="0" fontId="36" fillId="12" borderId="0" applyNumberFormat="0" applyBorder="0" applyAlignment="0" applyProtection="0"/>
    <xf numFmtId="0" fontId="36" fillId="13" borderId="0" applyNumberFormat="0" applyBorder="0" applyAlignment="0" applyProtection="0"/>
    <xf numFmtId="0" fontId="35" fillId="14" borderId="0" applyNumberFormat="0" applyBorder="0" applyAlignment="0" applyProtection="0"/>
    <xf numFmtId="0" fontId="35" fillId="15" borderId="0" applyNumberFormat="0" applyBorder="0" applyAlignment="0" applyProtection="0"/>
    <xf numFmtId="0" fontId="36" fillId="16" borderId="0" applyNumberFormat="0" applyBorder="0" applyAlignment="0" applyProtection="0"/>
    <xf numFmtId="0" fontId="36" fillId="17" borderId="0" applyNumberFormat="0" applyBorder="0" applyAlignment="0" applyProtection="0"/>
    <xf numFmtId="0" fontId="35" fillId="18" borderId="0" applyNumberFormat="0" applyBorder="0" applyAlignment="0" applyProtection="0"/>
    <xf numFmtId="0" fontId="35" fillId="19" borderId="0" applyNumberFormat="0" applyBorder="0" applyAlignment="0" applyProtection="0"/>
    <xf numFmtId="0" fontId="36" fillId="20" borderId="0" applyNumberFormat="0" applyBorder="0" applyAlignment="0" applyProtection="0"/>
    <xf numFmtId="0" fontId="36" fillId="21" borderId="0" applyNumberFormat="0" applyBorder="0" applyAlignment="0" applyProtection="0"/>
    <xf numFmtId="0" fontId="35" fillId="22" borderId="0" applyNumberFormat="0" applyBorder="0" applyAlignment="0" applyProtection="0"/>
    <xf numFmtId="0" fontId="35" fillId="23" borderId="0" applyNumberFormat="0" applyBorder="0" applyAlignment="0" applyProtection="0"/>
    <xf numFmtId="0" fontId="36" fillId="24" borderId="0" applyNumberFormat="0" applyBorder="0" applyAlignment="0" applyProtection="0"/>
    <xf numFmtId="0" fontId="36" fillId="25" borderId="0" applyNumberFormat="0" applyBorder="0" applyAlignment="0" applyProtection="0"/>
    <xf numFmtId="0" fontId="35" fillId="26" borderId="0" applyNumberFormat="0" applyBorder="0" applyAlignment="0" applyProtection="0"/>
    <xf numFmtId="0" fontId="35" fillId="27" borderId="0" applyNumberFormat="0" applyBorder="0" applyAlignment="0" applyProtection="0"/>
    <xf numFmtId="0" fontId="36" fillId="28" borderId="0" applyNumberFormat="0" applyBorder="0" applyAlignment="0" applyProtection="0"/>
    <xf numFmtId="0" fontId="36" fillId="29" borderId="0" applyNumberFormat="0" applyBorder="0" applyAlignment="0" applyProtection="0"/>
    <xf numFmtId="0" fontId="35" fillId="30" borderId="0" applyNumberFormat="0" applyBorder="0" applyAlignment="0" applyProtection="0"/>
    <xf numFmtId="0" fontId="35" fillId="31" borderId="0" applyNumberFormat="0" applyBorder="0" applyAlignment="0" applyProtection="0"/>
    <xf numFmtId="0" fontId="36" fillId="32" borderId="0" applyNumberFormat="0" applyBorder="0" applyAlignment="0" applyProtection="0"/>
    <xf numFmtId="0" fontId="43" fillId="0" borderId="0" applyNumberFormat="0" applyFill="0" applyBorder="0" applyAlignment="0" applyProtection="0">
      <alignment vertical="top"/>
      <protection locked="0"/>
    </xf>
    <xf numFmtId="0" fontId="54" fillId="0" borderId="0" applyNumberFormat="0" applyFill="0" applyBorder="0" applyAlignment="0" applyProtection="0">
      <alignment vertical="top"/>
      <protection locked="0"/>
    </xf>
    <xf numFmtId="0" fontId="37" fillId="38" borderId="21">
      <alignment vertical="center"/>
    </xf>
    <xf numFmtId="0" fontId="56" fillId="0" borderId="0"/>
  </cellStyleXfs>
  <cellXfs count="78">
    <xf numFmtId="0" fontId="0" fillId="0" borderId="0" xfId="0">
      <alignment vertical="center"/>
    </xf>
    <xf numFmtId="0" fontId="20" fillId="0" borderId="0" xfId="0" applyFont="1">
      <alignment vertical="center"/>
    </xf>
    <xf numFmtId="177" fontId="20" fillId="0" borderId="0" xfId="0" applyNumberFormat="1" applyFont="1">
      <alignment vertical="center"/>
    </xf>
    <xf numFmtId="0" fontId="0" fillId="0" borderId="0" xfId="0" applyAlignment="1"/>
    <xf numFmtId="0" fontId="20" fillId="0" borderId="0" xfId="0" applyNumberFormat="1" applyFont="1">
      <alignment vertical="center"/>
    </xf>
    <xf numFmtId="0" fontId="21" fillId="0" borderId="18" xfId="0" applyFont="1" applyBorder="1" applyAlignment="1">
      <alignment wrapText="1"/>
    </xf>
    <xf numFmtId="0" fontId="21" fillId="0" borderId="18" xfId="0" applyNumberFormat="1" applyFont="1" applyBorder="1" applyAlignment="1">
      <alignment wrapText="1"/>
    </xf>
    <xf numFmtId="0" fontId="20" fillId="0" borderId="18" xfId="0" applyFont="1" applyBorder="1" applyAlignment="1">
      <alignment wrapText="1"/>
    </xf>
    <xf numFmtId="0" fontId="20" fillId="0" borderId="18" xfId="0" applyFont="1" applyBorder="1" applyAlignment="1">
      <alignment horizontal="right" vertical="center" wrapText="1"/>
    </xf>
    <xf numFmtId="49" fontId="21" fillId="36" borderId="18" xfId="0" applyNumberFormat="1" applyFont="1" applyFill="1" applyBorder="1" applyAlignment="1">
      <alignment vertical="center" wrapText="1"/>
    </xf>
    <xf numFmtId="49" fontId="24" fillId="37" borderId="18" xfId="0" applyNumberFormat="1" applyFont="1" applyFill="1" applyBorder="1" applyAlignment="1">
      <alignment horizontal="center" vertical="center" wrapText="1"/>
    </xf>
    <xf numFmtId="0" fontId="21" fillId="33" borderId="18" xfId="0" applyFont="1" applyFill="1" applyBorder="1" applyAlignment="1">
      <alignment vertical="center" wrapText="1"/>
    </xf>
    <xf numFmtId="0" fontId="21" fillId="33" borderId="18" xfId="0" applyNumberFormat="1" applyFont="1" applyFill="1" applyBorder="1" applyAlignment="1">
      <alignment vertical="center" wrapText="1"/>
    </xf>
    <xf numFmtId="0" fontId="21" fillId="36" borderId="18" xfId="0" applyFont="1" applyFill="1" applyBorder="1" applyAlignment="1">
      <alignment vertical="center" wrapText="1"/>
    </xf>
    <xf numFmtId="0" fontId="21" fillId="37" borderId="18" xfId="0" applyFont="1" applyFill="1" applyBorder="1" applyAlignment="1">
      <alignment vertical="center" wrapText="1"/>
    </xf>
    <xf numFmtId="4" fontId="21" fillId="36" borderId="18" xfId="0" applyNumberFormat="1" applyFont="1" applyFill="1" applyBorder="1" applyAlignment="1">
      <alignment horizontal="right" vertical="top" wrapText="1"/>
    </xf>
    <xf numFmtId="4" fontId="21" fillId="37" borderId="18" xfId="0" applyNumberFormat="1" applyFont="1" applyFill="1" applyBorder="1" applyAlignment="1">
      <alignment horizontal="right" vertical="top" wrapText="1"/>
    </xf>
    <xf numFmtId="177" fontId="20" fillId="36" borderId="18" xfId="0" applyNumberFormat="1" applyFont="1" applyFill="1" applyBorder="1" applyAlignment="1">
      <alignment horizontal="center" vertical="center"/>
    </xf>
    <xf numFmtId="177" fontId="20" fillId="37" borderId="18" xfId="0" applyNumberFormat="1" applyFont="1" applyFill="1" applyBorder="1" applyAlignment="1">
      <alignment horizontal="center" vertical="center"/>
    </xf>
    <xf numFmtId="177" fontId="25" fillId="0" borderId="18" xfId="0" applyNumberFormat="1" applyFont="1" applyBorder="1">
      <alignment vertical="center"/>
    </xf>
    <xf numFmtId="177" fontId="20" fillId="36" borderId="18" xfId="0" applyNumberFormat="1" applyFont="1" applyFill="1" applyBorder="1">
      <alignment vertical="center"/>
    </xf>
    <xf numFmtId="177" fontId="20" fillId="37" borderId="18" xfId="0" applyNumberFormat="1" applyFont="1" applyFill="1" applyBorder="1">
      <alignment vertical="center"/>
    </xf>
    <xf numFmtId="177" fontId="20" fillId="0" borderId="18" xfId="0" applyNumberFormat="1" applyFont="1" applyBorder="1">
      <alignment vertical="center"/>
    </xf>
    <xf numFmtId="49" fontId="21" fillId="0" borderId="18" xfId="0" applyNumberFormat="1" applyFont="1" applyFill="1" applyBorder="1" applyAlignment="1">
      <alignment vertical="center" wrapText="1"/>
    </xf>
    <xf numFmtId="0" fontId="21" fillId="0" borderId="18" xfId="0" applyFont="1" applyFill="1" applyBorder="1" applyAlignment="1">
      <alignment vertical="center" wrapText="1"/>
    </xf>
    <xf numFmtId="4" fontId="21" fillId="0" borderId="18" xfId="0" applyNumberFormat="1" applyFont="1" applyFill="1" applyBorder="1" applyAlignment="1">
      <alignment horizontal="right" vertical="top" wrapText="1"/>
    </xf>
    <xf numFmtId="0" fontId="20" fillId="0" borderId="0" xfId="0" applyFont="1" applyFill="1">
      <alignment vertical="center"/>
    </xf>
    <xf numFmtId="176" fontId="21" fillId="0" borderId="18" xfId="0" applyNumberFormat="1" applyFont="1" applyFill="1" applyBorder="1" applyAlignment="1">
      <alignment horizontal="right" vertical="top" wrapText="1"/>
    </xf>
    <xf numFmtId="0" fontId="0" fillId="0" borderId="0" xfId="0" applyNumberFormat="1" applyAlignment="1"/>
    <xf numFmtId="1" fontId="0" fillId="0" borderId="0" xfId="0" applyNumberFormat="1" applyAlignment="1"/>
    <xf numFmtId="0" fontId="31" fillId="0" borderId="0" xfId="0" applyNumberFormat="1" applyFont="1" applyAlignment="1"/>
    <xf numFmtId="1" fontId="31" fillId="0" borderId="0" xfId="0" applyNumberFormat="1" applyFont="1" applyAlignment="1"/>
    <xf numFmtId="0" fontId="20" fillId="0" borderId="0" xfId="0" applyFont="1">
      <alignment vertical="center"/>
    </xf>
    <xf numFmtId="1" fontId="55" fillId="0" borderId="0" xfId="0" applyNumberFormat="1" applyFont="1" applyAlignment="1"/>
    <xf numFmtId="0" fontId="55" fillId="0" borderId="0" xfId="0" applyNumberFormat="1" applyFont="1" applyAlignment="1"/>
    <xf numFmtId="0" fontId="20" fillId="0" borderId="0" xfId="0" applyFont="1">
      <alignment vertical="center"/>
    </xf>
    <xf numFmtId="0" fontId="20" fillId="0" borderId="0" xfId="0" applyFont="1">
      <alignment vertical="center"/>
    </xf>
    <xf numFmtId="0" fontId="56" fillId="0" borderId="0" xfId="110"/>
    <xf numFmtId="0" fontId="57" fillId="0" borderId="0" xfId="110" applyNumberFormat="1" applyFont="1"/>
    <xf numFmtId="0" fontId="21" fillId="33" borderId="18" xfId="0" applyFont="1" applyFill="1" applyBorder="1" applyAlignment="1">
      <alignment vertical="center" wrapText="1"/>
    </xf>
    <xf numFmtId="49" fontId="21" fillId="33" borderId="18" xfId="0" applyNumberFormat="1" applyFont="1" applyFill="1" applyBorder="1" applyAlignment="1">
      <alignment horizontal="left" vertical="top" wrapText="1"/>
    </xf>
    <xf numFmtId="49" fontId="22" fillId="33" borderId="18" xfId="0" applyNumberFormat="1" applyFont="1" applyFill="1" applyBorder="1" applyAlignment="1">
      <alignment horizontal="left" vertical="top" wrapText="1"/>
    </xf>
    <xf numFmtId="14" fontId="21" fillId="33" borderId="18" xfId="0" applyNumberFormat="1" applyFont="1" applyFill="1" applyBorder="1" applyAlignment="1">
      <alignment vertical="center" wrapText="1"/>
    </xf>
    <xf numFmtId="49" fontId="21" fillId="33" borderId="13" xfId="0" applyNumberFormat="1" applyFont="1" applyFill="1" applyBorder="1" applyAlignment="1">
      <alignment horizontal="left" vertical="top" wrapText="1"/>
    </xf>
    <xf numFmtId="49" fontId="21" fillId="33" borderId="15" xfId="0" applyNumberFormat="1" applyFont="1" applyFill="1" applyBorder="1" applyAlignment="1">
      <alignment horizontal="left" vertical="top" wrapText="1"/>
    </xf>
    <xf numFmtId="0" fontId="20" fillId="0" borderId="0" xfId="0" applyFont="1" applyAlignment="1">
      <alignment wrapText="1"/>
    </xf>
    <xf numFmtId="0" fontId="20" fillId="0" borderId="19" xfId="0" applyFont="1" applyBorder="1" applyAlignment="1">
      <alignment wrapText="1"/>
    </xf>
    <xf numFmtId="0" fontId="20" fillId="0" borderId="0" xfId="0" applyFont="1" applyAlignment="1">
      <alignment horizontal="right" vertical="center" wrapText="1"/>
    </xf>
    <xf numFmtId="0" fontId="21" fillId="33" borderId="13" xfId="0" applyFont="1" applyFill="1" applyBorder="1" applyAlignment="1">
      <alignment vertical="center" wrapText="1"/>
    </xf>
    <xf numFmtId="0" fontId="21" fillId="33" borderId="15" xfId="0" applyFont="1" applyFill="1" applyBorder="1" applyAlignment="1">
      <alignment vertical="center" wrapText="1"/>
    </xf>
    <xf numFmtId="49" fontId="22" fillId="33" borderId="13" xfId="0" applyNumberFormat="1" applyFont="1" applyFill="1" applyBorder="1" applyAlignment="1">
      <alignment horizontal="left" vertical="top" wrapText="1"/>
    </xf>
    <xf numFmtId="49" fontId="22" fillId="33" borderId="14" xfId="0" applyNumberFormat="1" applyFont="1" applyFill="1" applyBorder="1" applyAlignment="1">
      <alignment horizontal="left" vertical="top" wrapText="1"/>
    </xf>
    <xf numFmtId="49" fontId="22" fillId="33" borderId="15" xfId="0" applyNumberFormat="1" applyFont="1" applyFill="1" applyBorder="1" applyAlignment="1">
      <alignment horizontal="left" vertical="top" wrapText="1"/>
    </xf>
    <xf numFmtId="14" fontId="21" fillId="33" borderId="12" xfId="0" applyNumberFormat="1" applyFont="1" applyFill="1" applyBorder="1" applyAlignment="1">
      <alignment vertical="center" wrapText="1"/>
    </xf>
    <xf numFmtId="14" fontId="21" fillId="33" borderId="16" xfId="0" applyNumberFormat="1" applyFont="1" applyFill="1" applyBorder="1" applyAlignment="1">
      <alignment vertical="center" wrapText="1"/>
    </xf>
    <xf numFmtId="14" fontId="21" fillId="33" borderId="17" xfId="0" applyNumberFormat="1" applyFont="1" applyFill="1" applyBorder="1" applyAlignment="1">
      <alignment vertical="center" wrapText="1"/>
    </xf>
    <xf numFmtId="0" fontId="0" fillId="0" borderId="0" xfId="0">
      <alignment vertical="center"/>
    </xf>
    <xf numFmtId="0" fontId="26" fillId="0" borderId="0" xfId="0" applyFont="1" applyAlignment="1">
      <alignment horizontal="left" wrapText="1"/>
    </xf>
    <xf numFmtId="0" fontId="32" fillId="0" borderId="19" xfId="0" applyFont="1" applyBorder="1" applyAlignment="1">
      <alignment horizontal="left" vertical="center" wrapText="1"/>
    </xf>
    <xf numFmtId="0" fontId="21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1" xfId="0" applyFont="1" applyBorder="1" applyAlignment="1">
      <alignment horizontal="right" vertical="center" wrapText="1"/>
    </xf>
    <xf numFmtId="49" fontId="21" fillId="33" borderId="10" xfId="0" applyNumberFormat="1" applyFont="1" applyFill="1" applyBorder="1" applyAlignment="1">
      <alignment vertical="center" wrapText="1"/>
    </xf>
    <xf numFmtId="49" fontId="21" fillId="33" borderId="12" xfId="0" applyNumberFormat="1" applyFont="1" applyFill="1" applyBorder="1" applyAlignment="1">
      <alignment vertical="center" wrapText="1"/>
    </xf>
    <xf numFmtId="0" fontId="21" fillId="33" borderId="10" xfId="0" applyFont="1" applyFill="1" applyBorder="1" applyAlignment="1">
      <alignment vertical="center" wrapText="1"/>
    </xf>
    <xf numFmtId="0" fontId="21" fillId="33" borderId="12" xfId="0" applyFont="1" applyFill="1" applyBorder="1" applyAlignment="1">
      <alignment vertical="center" wrapText="1"/>
    </xf>
    <xf numFmtId="4" fontId="22" fillId="34" borderId="10" xfId="0" applyNumberFormat="1" applyFont="1" applyFill="1" applyBorder="1" applyAlignment="1">
      <alignment horizontal="right" vertical="top" wrapText="1"/>
    </xf>
    <xf numFmtId="176" fontId="22" fillId="34" borderId="10" xfId="0" applyNumberFormat="1" applyFont="1" applyFill="1" applyBorder="1" applyAlignment="1">
      <alignment horizontal="right" vertical="top" wrapText="1"/>
    </xf>
    <xf numFmtId="176" fontId="22" fillId="34" borderId="12" xfId="0" applyNumberFormat="1" applyFont="1" applyFill="1" applyBorder="1" applyAlignment="1">
      <alignment horizontal="right" vertical="top" wrapText="1"/>
    </xf>
    <xf numFmtId="4" fontId="21" fillId="35" borderId="10" xfId="0" applyNumberFormat="1" applyFont="1" applyFill="1" applyBorder="1" applyAlignment="1">
      <alignment horizontal="right" vertical="top" wrapText="1"/>
    </xf>
    <xf numFmtId="176" fontId="21" fillId="35" borderId="10" xfId="0" applyNumberFormat="1" applyFont="1" applyFill="1" applyBorder="1" applyAlignment="1">
      <alignment horizontal="right" vertical="top" wrapText="1"/>
    </xf>
    <xf numFmtId="176" fontId="21" fillId="35" borderId="12" xfId="0" applyNumberFormat="1" applyFont="1" applyFill="1" applyBorder="1" applyAlignment="1">
      <alignment horizontal="right" vertical="top" wrapText="1"/>
    </xf>
    <xf numFmtId="0" fontId="21" fillId="35" borderId="10" xfId="0" applyFont="1" applyFill="1" applyBorder="1" applyAlignment="1">
      <alignment horizontal="right" vertical="top" wrapText="1"/>
    </xf>
    <xf numFmtId="0" fontId="21" fillId="35" borderId="12" xfId="0" applyFont="1" applyFill="1" applyBorder="1" applyAlignment="1">
      <alignment horizontal="right" vertical="top" wrapText="1"/>
    </xf>
    <xf numFmtId="4" fontId="21" fillId="35" borderId="13" xfId="0" applyNumberFormat="1" applyFont="1" applyFill="1" applyBorder="1" applyAlignment="1">
      <alignment horizontal="right" vertical="top" wrapText="1"/>
    </xf>
    <xf numFmtId="0" fontId="21" fillId="35" borderId="13" xfId="0" applyFont="1" applyFill="1" applyBorder="1" applyAlignment="1">
      <alignment horizontal="right" vertical="top" wrapText="1"/>
    </xf>
    <xf numFmtId="176" fontId="21" fillId="35" borderId="13" xfId="0" applyNumberFormat="1" applyFont="1" applyFill="1" applyBorder="1" applyAlignment="1">
      <alignment horizontal="right" vertical="top" wrapText="1"/>
    </xf>
    <xf numFmtId="176" fontId="21" fillId="35" borderId="20" xfId="0" applyNumberFormat="1" applyFont="1" applyFill="1" applyBorder="1" applyAlignment="1">
      <alignment horizontal="right" vertical="top" wrapText="1"/>
    </xf>
  </cellXfs>
  <cellStyles count="111">
    <cellStyle name="20% - 着色 1" xfId="19" builtinId="30" customBuiltin="1"/>
    <cellStyle name="20% - 着色 1 2" xfId="84"/>
    <cellStyle name="20% - 着色 2" xfId="23" builtinId="34" customBuiltin="1"/>
    <cellStyle name="20% - 着色 2 2" xfId="88"/>
    <cellStyle name="20% - 着色 3" xfId="27" builtinId="38" customBuiltin="1"/>
    <cellStyle name="20% - 着色 3 2" xfId="92"/>
    <cellStyle name="20% - 着色 4" xfId="31" builtinId="42" customBuiltin="1"/>
    <cellStyle name="20% - 着色 4 2" xfId="96"/>
    <cellStyle name="20% - 着色 5" xfId="35" builtinId="46" customBuiltin="1"/>
    <cellStyle name="20% - 着色 5 2" xfId="100"/>
    <cellStyle name="20% - 着色 6" xfId="39" builtinId="50" customBuiltin="1"/>
    <cellStyle name="20% - 着色 6 2" xfId="104"/>
    <cellStyle name="40% - 着色 1" xfId="20" builtinId="31" customBuiltin="1"/>
    <cellStyle name="40% - 着色 1 2" xfId="85"/>
    <cellStyle name="40% - 着色 2" xfId="24" builtinId="35" customBuiltin="1"/>
    <cellStyle name="40% - 着色 2 2" xfId="89"/>
    <cellStyle name="40% - 着色 3" xfId="28" builtinId="39" customBuiltin="1"/>
    <cellStyle name="40% - 着色 3 2" xfId="93"/>
    <cellStyle name="40% - 着色 4" xfId="32" builtinId="43" customBuiltin="1"/>
    <cellStyle name="40% - 着色 4 2" xfId="97"/>
    <cellStyle name="40% - 着色 5" xfId="36" builtinId="47" customBuiltin="1"/>
    <cellStyle name="40% - 着色 5 2" xfId="101"/>
    <cellStyle name="40% - 着色 6" xfId="40" builtinId="51" customBuiltin="1"/>
    <cellStyle name="40% - 着色 6 2" xfId="105"/>
    <cellStyle name="60% - 着色 1" xfId="21" builtinId="32" customBuiltin="1"/>
    <cellStyle name="60% - 着色 1 2" xfId="86"/>
    <cellStyle name="60% - 着色 2" xfId="25" builtinId="36" customBuiltin="1"/>
    <cellStyle name="60% - 着色 2 2" xfId="90"/>
    <cellStyle name="60% - 着色 3" xfId="29" builtinId="40" customBuiltin="1"/>
    <cellStyle name="60% - 着色 3 2" xfId="94"/>
    <cellStyle name="60% - 着色 4" xfId="33" builtinId="44" customBuiltin="1"/>
    <cellStyle name="60% - 着色 4 2" xfId="98"/>
    <cellStyle name="60% - 着色 5" xfId="37" builtinId="48" customBuiltin="1"/>
    <cellStyle name="60% - 着色 5 2" xfId="102"/>
    <cellStyle name="60% - 着色 6" xfId="41" builtinId="52" customBuiltin="1"/>
    <cellStyle name="60% - 着色 6 2" xfId="106"/>
    <cellStyle name="OBI_ColHeader" xfId="109"/>
    <cellStyle name="标题" xfId="1" builtinId="15" customBuiltin="1"/>
    <cellStyle name="标题 1" xfId="2" builtinId="16" customBuiltin="1"/>
    <cellStyle name="标题 1 2" xfId="68"/>
    <cellStyle name="标题 2" xfId="3" builtinId="17" customBuiltin="1"/>
    <cellStyle name="标题 2 2" xfId="69"/>
    <cellStyle name="标题 3" xfId="4" builtinId="18" customBuiltin="1"/>
    <cellStyle name="标题 3 2" xfId="70"/>
    <cellStyle name="标题 4" xfId="5" builtinId="19" customBuiltin="1"/>
    <cellStyle name="标题 4 2" xfId="71"/>
    <cellStyle name="标题 5" xfId="53"/>
    <cellStyle name="标题 6" xfId="67"/>
    <cellStyle name="差" xfId="7" builtinId="27" customBuiltin="1"/>
    <cellStyle name="差 2" xfId="73"/>
    <cellStyle name="常规" xfId="0" builtinId="0"/>
    <cellStyle name="常规 10" xfId="52"/>
    <cellStyle name="常规 10 2" xfId="61"/>
    <cellStyle name="常规 11" xfId="62"/>
    <cellStyle name="常规 12" xfId="110"/>
    <cellStyle name="常规 2" xfId="44"/>
    <cellStyle name="常规 3" xfId="45"/>
    <cellStyle name="常规 3 2" xfId="54"/>
    <cellStyle name="常规 4" xfId="47"/>
    <cellStyle name="常规 4 2" xfId="56"/>
    <cellStyle name="常规 5" xfId="46"/>
    <cellStyle name="常规 5 2" xfId="55"/>
    <cellStyle name="常规 6" xfId="48"/>
    <cellStyle name="常规 6 2" xfId="57"/>
    <cellStyle name="常规 7" xfId="49"/>
    <cellStyle name="常规 7 2" xfId="58"/>
    <cellStyle name="常规 8" xfId="50"/>
    <cellStyle name="常规 8 2" xfId="59"/>
    <cellStyle name="常规 9" xfId="51"/>
    <cellStyle name="常规 9 2" xfId="60"/>
    <cellStyle name="超链接" xfId="42" builtinId="8" customBuiltin="1"/>
    <cellStyle name="超链接 2" xfId="107"/>
    <cellStyle name="好" xfId="6" builtinId="26" customBuiltin="1"/>
    <cellStyle name="好 2" xfId="72"/>
    <cellStyle name="汇总" xfId="17" builtinId="25" customBuiltin="1"/>
    <cellStyle name="汇总 2" xfId="82"/>
    <cellStyle name="货币 2" xfId="65"/>
    <cellStyle name="货币[0] 2" xfId="66"/>
    <cellStyle name="计算" xfId="11" builtinId="22" customBuiltin="1"/>
    <cellStyle name="计算 2" xfId="77"/>
    <cellStyle name="检查单元格" xfId="13" builtinId="23" customBuiltin="1"/>
    <cellStyle name="检查单元格 2" xfId="79"/>
    <cellStyle name="解释性文本" xfId="16" builtinId="53" customBuiltin="1"/>
    <cellStyle name="解释性文本 2" xfId="81"/>
    <cellStyle name="警告文本" xfId="14" builtinId="11" customBuiltin="1"/>
    <cellStyle name="警告文本 2" xfId="80"/>
    <cellStyle name="链接单元格" xfId="12" builtinId="24" customBuiltin="1"/>
    <cellStyle name="链接单元格 2" xfId="78"/>
    <cellStyle name="千位分隔 2" xfId="63"/>
    <cellStyle name="千位分隔[0] 2" xfId="64"/>
    <cellStyle name="适中" xfId="8" builtinId="28" customBuiltin="1"/>
    <cellStyle name="适中 2" xfId="74"/>
    <cellStyle name="输出" xfId="10" builtinId="21" customBuiltin="1"/>
    <cellStyle name="输出 2" xfId="76"/>
    <cellStyle name="输入" xfId="9" builtinId="20" customBuiltin="1"/>
    <cellStyle name="输入 2" xfId="75"/>
    <cellStyle name="已访问的超链接" xfId="43" builtinId="9" customBuiltin="1"/>
    <cellStyle name="已访问的超链接 2" xfId="108"/>
    <cellStyle name="着色 1" xfId="18" builtinId="29" customBuiltin="1"/>
    <cellStyle name="着色 1 2" xfId="83"/>
    <cellStyle name="着色 2" xfId="22" builtinId="33" customBuiltin="1"/>
    <cellStyle name="着色 2 2" xfId="87"/>
    <cellStyle name="着色 3" xfId="26" builtinId="37" customBuiltin="1"/>
    <cellStyle name="着色 3 2" xfId="91"/>
    <cellStyle name="着色 4" xfId="30" builtinId="41" customBuiltin="1"/>
    <cellStyle name="着色 4 2" xfId="95"/>
    <cellStyle name="着色 5" xfId="34" builtinId="45" customBuiltin="1"/>
    <cellStyle name="着色 5 2" xfId="99"/>
    <cellStyle name="着色 6" xfId="38" builtinId="49" customBuiltin="1"/>
    <cellStyle name="着色 6 2" xfId="103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cid:9ef219a32" TargetMode="External"/><Relationship Id="rId299" Type="http://schemas.openxmlformats.org/officeDocument/2006/relationships/hyperlink" Target="cid:fe112e742" TargetMode="External"/><Relationship Id="rId21" Type="http://schemas.openxmlformats.org/officeDocument/2006/relationships/hyperlink" Target="cid:97a5ff112" TargetMode="External"/><Relationship Id="rId63" Type="http://schemas.openxmlformats.org/officeDocument/2006/relationships/hyperlink" Target="cid:38d18ad2" TargetMode="External"/><Relationship Id="rId159" Type="http://schemas.openxmlformats.org/officeDocument/2006/relationships/hyperlink" Target="cid:241931c2" TargetMode="External"/><Relationship Id="rId324" Type="http://schemas.openxmlformats.org/officeDocument/2006/relationships/image" Target="cid:756b0d1e13" TargetMode="External"/><Relationship Id="rId366" Type="http://schemas.openxmlformats.org/officeDocument/2006/relationships/image" Target="cid:238fd07013" TargetMode="External"/><Relationship Id="rId170" Type="http://schemas.openxmlformats.org/officeDocument/2006/relationships/image" Target="cid:1600d1f413" TargetMode="External"/><Relationship Id="rId226" Type="http://schemas.openxmlformats.org/officeDocument/2006/relationships/image" Target="cid:fd1fb7e513" TargetMode="External"/><Relationship Id="rId433" Type="http://schemas.openxmlformats.org/officeDocument/2006/relationships/hyperlink" Target="cid:c4a27c992" TargetMode="External"/><Relationship Id="rId268" Type="http://schemas.openxmlformats.org/officeDocument/2006/relationships/image" Target="cid:96e6abaa13" TargetMode="External"/><Relationship Id="rId32" Type="http://schemas.openxmlformats.org/officeDocument/2006/relationships/image" Target="cid:a711f73213" TargetMode="External"/><Relationship Id="rId74" Type="http://schemas.openxmlformats.org/officeDocument/2006/relationships/image" Target="cid:1338c59c13" TargetMode="External"/><Relationship Id="rId128" Type="http://schemas.openxmlformats.org/officeDocument/2006/relationships/image" Target="cid:b8b36ae913" TargetMode="External"/><Relationship Id="rId335" Type="http://schemas.openxmlformats.org/officeDocument/2006/relationships/hyperlink" Target="cid:9876b3b82" TargetMode="External"/><Relationship Id="rId377" Type="http://schemas.openxmlformats.org/officeDocument/2006/relationships/hyperlink" Target="cid:51e44a822" TargetMode="External"/><Relationship Id="rId5" Type="http://schemas.openxmlformats.org/officeDocument/2006/relationships/hyperlink" Target="cid:738f7e472" TargetMode="External"/><Relationship Id="rId181" Type="http://schemas.openxmlformats.org/officeDocument/2006/relationships/hyperlink" Target="cid:482d44f62" TargetMode="External"/><Relationship Id="rId237" Type="http://schemas.openxmlformats.org/officeDocument/2006/relationships/hyperlink" Target="cid:207b4f192" TargetMode="External"/><Relationship Id="rId402" Type="http://schemas.openxmlformats.org/officeDocument/2006/relationships/image" Target="cid:3ec6719313" TargetMode="External"/><Relationship Id="rId279" Type="http://schemas.openxmlformats.org/officeDocument/2006/relationships/hyperlink" Target="cid:c02295e22" TargetMode="External"/><Relationship Id="rId444" Type="http://schemas.openxmlformats.org/officeDocument/2006/relationships/image" Target="cid:de6f2c0e13" TargetMode="External"/><Relationship Id="rId43" Type="http://schemas.openxmlformats.org/officeDocument/2006/relationships/hyperlink" Target="cid:c5fc19282" TargetMode="External"/><Relationship Id="rId139" Type="http://schemas.openxmlformats.org/officeDocument/2006/relationships/hyperlink" Target="cid:dc24c3602" TargetMode="External"/><Relationship Id="rId290" Type="http://schemas.openxmlformats.org/officeDocument/2006/relationships/image" Target="cid:da5389d113" TargetMode="External"/><Relationship Id="rId304" Type="http://schemas.openxmlformats.org/officeDocument/2006/relationships/image" Target="cid:858465413" TargetMode="External"/><Relationship Id="rId346" Type="http://schemas.openxmlformats.org/officeDocument/2006/relationships/image" Target="cid:bc84eb1013" TargetMode="External"/><Relationship Id="rId388" Type="http://schemas.openxmlformats.org/officeDocument/2006/relationships/image" Target="cid:dceb387013" TargetMode="External"/><Relationship Id="rId85" Type="http://schemas.openxmlformats.org/officeDocument/2006/relationships/hyperlink" Target="cid:321b9f952" TargetMode="External"/><Relationship Id="rId150" Type="http://schemas.openxmlformats.org/officeDocument/2006/relationships/image" Target="cid:ea1527d513" TargetMode="External"/><Relationship Id="rId192" Type="http://schemas.openxmlformats.org/officeDocument/2006/relationships/image" Target="cid:671668c913" TargetMode="External"/><Relationship Id="rId206" Type="http://schemas.openxmlformats.org/officeDocument/2006/relationships/image" Target="cid:b45939ec13" TargetMode="External"/><Relationship Id="rId413" Type="http://schemas.openxmlformats.org/officeDocument/2006/relationships/hyperlink" Target="cid:67f5ea8e2" TargetMode="External"/><Relationship Id="rId248" Type="http://schemas.openxmlformats.org/officeDocument/2006/relationships/image" Target="cid:49a8285213" TargetMode="External"/><Relationship Id="rId455" Type="http://schemas.openxmlformats.org/officeDocument/2006/relationships/hyperlink" Target="cid:22e6a2e82" TargetMode="External"/><Relationship Id="rId12" Type="http://schemas.openxmlformats.org/officeDocument/2006/relationships/image" Target="cid:78be76ce13" TargetMode="External"/><Relationship Id="rId108" Type="http://schemas.openxmlformats.org/officeDocument/2006/relationships/image" Target="cid:8476340b13" TargetMode="External"/><Relationship Id="rId315" Type="http://schemas.openxmlformats.org/officeDocument/2006/relationships/hyperlink" Target="cid:558610092" TargetMode="External"/><Relationship Id="rId357" Type="http://schemas.openxmlformats.org/officeDocument/2006/relationships/hyperlink" Target="cid:db6b85142" TargetMode="External"/><Relationship Id="rId54" Type="http://schemas.openxmlformats.org/officeDocument/2006/relationships/image" Target="cid:e1e57b1713" TargetMode="External"/><Relationship Id="rId96" Type="http://schemas.openxmlformats.org/officeDocument/2006/relationships/image" Target="cid:56290cef13" TargetMode="External"/><Relationship Id="rId161" Type="http://schemas.openxmlformats.org/officeDocument/2006/relationships/hyperlink" Target="cid:55eaf9a2" TargetMode="External"/><Relationship Id="rId217" Type="http://schemas.openxmlformats.org/officeDocument/2006/relationships/hyperlink" Target="cid:dd85b6102" TargetMode="External"/><Relationship Id="rId399" Type="http://schemas.openxmlformats.org/officeDocument/2006/relationships/hyperlink" Target="cid:25d8489d2" TargetMode="External"/><Relationship Id="rId259" Type="http://schemas.openxmlformats.org/officeDocument/2006/relationships/hyperlink" Target="cid:72dad9032" TargetMode="External"/><Relationship Id="rId424" Type="http://schemas.openxmlformats.org/officeDocument/2006/relationships/image" Target="cid:91324cd513" TargetMode="External"/><Relationship Id="rId466" Type="http://schemas.openxmlformats.org/officeDocument/2006/relationships/image" Target="cid:70e2548113" TargetMode="External"/><Relationship Id="rId23" Type="http://schemas.openxmlformats.org/officeDocument/2006/relationships/hyperlink" Target="cid:97a883d72" TargetMode="External"/><Relationship Id="rId119" Type="http://schemas.openxmlformats.org/officeDocument/2006/relationships/hyperlink" Target="cid:a36860ed2" TargetMode="External"/><Relationship Id="rId270" Type="http://schemas.openxmlformats.org/officeDocument/2006/relationships/image" Target="cid:b0aaf7de13" TargetMode="External"/><Relationship Id="rId326" Type="http://schemas.openxmlformats.org/officeDocument/2006/relationships/image" Target="cid:798fde1113" TargetMode="External"/><Relationship Id="rId65" Type="http://schemas.openxmlformats.org/officeDocument/2006/relationships/hyperlink" Target="cid:38f9f0f2" TargetMode="External"/><Relationship Id="rId130" Type="http://schemas.openxmlformats.org/officeDocument/2006/relationships/image" Target="cid:bd29a19c13" TargetMode="External"/><Relationship Id="rId368" Type="http://schemas.openxmlformats.org/officeDocument/2006/relationships/image" Target="cid:29a565a913" TargetMode="External"/><Relationship Id="rId172" Type="http://schemas.openxmlformats.org/officeDocument/2006/relationships/image" Target="cid:16470bac13" TargetMode="External"/><Relationship Id="rId228" Type="http://schemas.openxmlformats.org/officeDocument/2006/relationships/image" Target="cid:fd20b79113" TargetMode="External"/><Relationship Id="rId435" Type="http://schemas.openxmlformats.org/officeDocument/2006/relationships/hyperlink" Target="cid:c9d21d832" TargetMode="External"/><Relationship Id="rId281" Type="http://schemas.openxmlformats.org/officeDocument/2006/relationships/hyperlink" Target="cid:c547f7a92" TargetMode="External"/><Relationship Id="rId337" Type="http://schemas.openxmlformats.org/officeDocument/2006/relationships/hyperlink" Target="cid:9d975cad2" TargetMode="External"/><Relationship Id="rId34" Type="http://schemas.openxmlformats.org/officeDocument/2006/relationships/image" Target="cid:ac87b7df13" TargetMode="External"/><Relationship Id="rId76" Type="http://schemas.openxmlformats.org/officeDocument/2006/relationships/image" Target="cid:185a1bab13" TargetMode="External"/><Relationship Id="rId141" Type="http://schemas.openxmlformats.org/officeDocument/2006/relationships/hyperlink" Target="cid:e12978772" TargetMode="External"/><Relationship Id="rId379" Type="http://schemas.openxmlformats.org/officeDocument/2006/relationships/hyperlink" Target="cid:b3b6d2552" TargetMode="External"/><Relationship Id="rId7" Type="http://schemas.openxmlformats.org/officeDocument/2006/relationships/hyperlink" Target="cid:7393130e2" TargetMode="External"/><Relationship Id="rId183" Type="http://schemas.openxmlformats.org/officeDocument/2006/relationships/hyperlink" Target="cid:4d58e2842" TargetMode="External"/><Relationship Id="rId239" Type="http://schemas.openxmlformats.org/officeDocument/2006/relationships/hyperlink" Target="cid:25a2b86c2" TargetMode="External"/><Relationship Id="rId390" Type="http://schemas.openxmlformats.org/officeDocument/2006/relationships/image" Target="cid:fbcceb1413" TargetMode="External"/><Relationship Id="rId404" Type="http://schemas.openxmlformats.org/officeDocument/2006/relationships/image" Target="cid:43f40bee13" TargetMode="External"/><Relationship Id="rId446" Type="http://schemas.openxmlformats.org/officeDocument/2006/relationships/image" Target="cid:edd0fa3b13" TargetMode="External"/><Relationship Id="rId250" Type="http://schemas.openxmlformats.org/officeDocument/2006/relationships/image" Target="cid:4fda174d13" TargetMode="External"/><Relationship Id="rId292" Type="http://schemas.openxmlformats.org/officeDocument/2006/relationships/image" Target="cid:df11ed3b13" TargetMode="External"/><Relationship Id="rId306" Type="http://schemas.openxmlformats.org/officeDocument/2006/relationships/image" Target="cid:da5777c13" TargetMode="External"/><Relationship Id="rId45" Type="http://schemas.openxmlformats.org/officeDocument/2006/relationships/hyperlink" Target="cid:cb1fd4bc2" TargetMode="External"/><Relationship Id="rId87" Type="http://schemas.openxmlformats.org/officeDocument/2006/relationships/hyperlink" Target="cid:3c6ac1ec2" TargetMode="External"/><Relationship Id="rId110" Type="http://schemas.openxmlformats.org/officeDocument/2006/relationships/image" Target="cid:93cbd5bb13" TargetMode="External"/><Relationship Id="rId348" Type="http://schemas.openxmlformats.org/officeDocument/2006/relationships/image" Target="cid:c1af07a713" TargetMode="External"/><Relationship Id="rId152" Type="http://schemas.openxmlformats.org/officeDocument/2006/relationships/image" Target="cid:ecaa3d3d13" TargetMode="External"/><Relationship Id="rId194" Type="http://schemas.openxmlformats.org/officeDocument/2006/relationships/image" Target="cid:6c3b181013" TargetMode="External"/><Relationship Id="rId208" Type="http://schemas.openxmlformats.org/officeDocument/2006/relationships/image" Target="cid:b979451613" TargetMode="External"/><Relationship Id="rId415" Type="http://schemas.openxmlformats.org/officeDocument/2006/relationships/hyperlink" Target="cid:723deda52" TargetMode="External"/><Relationship Id="rId457" Type="http://schemas.openxmlformats.org/officeDocument/2006/relationships/hyperlink" Target="cid:9ab5e2f82" TargetMode="External"/><Relationship Id="rId261" Type="http://schemas.openxmlformats.org/officeDocument/2006/relationships/hyperlink" Target="cid:7804080e2" TargetMode="External"/><Relationship Id="rId14" Type="http://schemas.openxmlformats.org/officeDocument/2006/relationships/image" Target="cid:78c0f48013" TargetMode="External"/><Relationship Id="rId56" Type="http://schemas.openxmlformats.org/officeDocument/2006/relationships/image" Target="cid:e76dc9a413" TargetMode="External"/><Relationship Id="rId317" Type="http://schemas.openxmlformats.org/officeDocument/2006/relationships/hyperlink" Target="cid:5588ec4e2" TargetMode="External"/><Relationship Id="rId359" Type="http://schemas.openxmlformats.org/officeDocument/2006/relationships/hyperlink" Target="cid:9d9111c2" TargetMode="External"/><Relationship Id="rId98" Type="http://schemas.openxmlformats.org/officeDocument/2006/relationships/image" Target="cid:5b3e82c213" TargetMode="External"/><Relationship Id="rId121" Type="http://schemas.openxmlformats.org/officeDocument/2006/relationships/hyperlink" Target="cid:a88b2f882" TargetMode="External"/><Relationship Id="rId163" Type="http://schemas.openxmlformats.org/officeDocument/2006/relationships/hyperlink" Target="cid:a6fd2d02" TargetMode="External"/><Relationship Id="rId219" Type="http://schemas.openxmlformats.org/officeDocument/2006/relationships/hyperlink" Target="cid:e2b490a42" TargetMode="External"/><Relationship Id="rId370" Type="http://schemas.openxmlformats.org/officeDocument/2006/relationships/image" Target="cid:2dd5453413" TargetMode="External"/><Relationship Id="rId426" Type="http://schemas.openxmlformats.org/officeDocument/2006/relationships/image" Target="cid:964fe90e13" TargetMode="External"/><Relationship Id="rId230" Type="http://schemas.openxmlformats.org/officeDocument/2006/relationships/image" Target="cid:196d9a913" TargetMode="External"/><Relationship Id="rId468" Type="http://schemas.openxmlformats.org/officeDocument/2006/relationships/image" Target="cid:f70f260213" TargetMode="External"/><Relationship Id="rId25" Type="http://schemas.openxmlformats.org/officeDocument/2006/relationships/hyperlink" Target="cid:97aae1182" TargetMode="External"/><Relationship Id="rId67" Type="http://schemas.openxmlformats.org/officeDocument/2006/relationships/hyperlink" Target="cid:39227402" TargetMode="External"/><Relationship Id="rId272" Type="http://schemas.openxmlformats.org/officeDocument/2006/relationships/image" Target="cid:bb0725a813" TargetMode="External"/><Relationship Id="rId328" Type="http://schemas.openxmlformats.org/officeDocument/2006/relationships/image" Target="cid:88fc8e9d13" TargetMode="External"/><Relationship Id="rId132" Type="http://schemas.openxmlformats.org/officeDocument/2006/relationships/image" Target="cid:c246516c13" TargetMode="External"/><Relationship Id="rId174" Type="http://schemas.openxmlformats.org/officeDocument/2006/relationships/image" Target="cid:2421fe4c13" TargetMode="External"/><Relationship Id="rId381" Type="http://schemas.openxmlformats.org/officeDocument/2006/relationships/hyperlink" Target="cid:b9568b732" TargetMode="External"/><Relationship Id="rId241" Type="http://schemas.openxmlformats.org/officeDocument/2006/relationships/hyperlink" Target="cid:2accc0ce2" TargetMode="External"/><Relationship Id="rId437" Type="http://schemas.openxmlformats.org/officeDocument/2006/relationships/hyperlink" Target="cid:cef11c8d2" TargetMode="External"/><Relationship Id="rId36" Type="http://schemas.openxmlformats.org/officeDocument/2006/relationships/image" Target="cid:bbb2dea413" TargetMode="External"/><Relationship Id="rId283" Type="http://schemas.openxmlformats.org/officeDocument/2006/relationships/hyperlink" Target="cid:d51f220c2" TargetMode="External"/><Relationship Id="rId339" Type="http://schemas.openxmlformats.org/officeDocument/2006/relationships/hyperlink" Target="cid:ad0a8bb92" TargetMode="External"/><Relationship Id="rId78" Type="http://schemas.openxmlformats.org/officeDocument/2006/relationships/image" Target="cid:27d3d8c413" TargetMode="External"/><Relationship Id="rId101" Type="http://schemas.openxmlformats.org/officeDocument/2006/relationships/hyperlink" Target="cid:750aa1bc2" TargetMode="External"/><Relationship Id="rId143" Type="http://schemas.openxmlformats.org/officeDocument/2006/relationships/hyperlink" Target="cid:e2636a2d2" TargetMode="External"/><Relationship Id="rId185" Type="http://schemas.openxmlformats.org/officeDocument/2006/relationships/hyperlink" Target="cid:531d4de22" TargetMode="External"/><Relationship Id="rId350" Type="http://schemas.openxmlformats.org/officeDocument/2006/relationships/image" Target="cid:c6d730e813" TargetMode="External"/><Relationship Id="rId406" Type="http://schemas.openxmlformats.org/officeDocument/2006/relationships/image" Target="cid:490c124213" TargetMode="External"/><Relationship Id="rId9" Type="http://schemas.openxmlformats.org/officeDocument/2006/relationships/hyperlink" Target="cid:739529052" TargetMode="External"/><Relationship Id="rId210" Type="http://schemas.openxmlformats.org/officeDocument/2006/relationships/image" Target="cid:be9a3ee813" TargetMode="External"/><Relationship Id="rId392" Type="http://schemas.openxmlformats.org/officeDocument/2006/relationships/image" Target="cid:ee5f6213" TargetMode="External"/><Relationship Id="rId448" Type="http://schemas.openxmlformats.org/officeDocument/2006/relationships/image" Target="cid:f3fbac1e13" TargetMode="External"/><Relationship Id="rId252" Type="http://schemas.openxmlformats.org/officeDocument/2006/relationships/image" Target="cid:53f9d4e613" TargetMode="External"/><Relationship Id="rId294" Type="http://schemas.openxmlformats.org/officeDocument/2006/relationships/image" Target="cid:e43b3fc913" TargetMode="External"/><Relationship Id="rId308" Type="http://schemas.openxmlformats.org/officeDocument/2006/relationships/image" Target="cid:2722c4e513" TargetMode="External"/><Relationship Id="rId47" Type="http://schemas.openxmlformats.org/officeDocument/2006/relationships/hyperlink" Target="cid:d0b588612" TargetMode="External"/><Relationship Id="rId89" Type="http://schemas.openxmlformats.org/officeDocument/2006/relationships/hyperlink" Target="cid:3c6fa8862" TargetMode="External"/><Relationship Id="rId112" Type="http://schemas.openxmlformats.org/officeDocument/2006/relationships/image" Target="cid:93cf0ff613" TargetMode="External"/><Relationship Id="rId154" Type="http://schemas.openxmlformats.org/officeDocument/2006/relationships/image" Target="cid:ed79471e13" TargetMode="External"/><Relationship Id="rId361" Type="http://schemas.openxmlformats.org/officeDocument/2006/relationships/hyperlink" Target="cid:193e37d42" TargetMode="External"/><Relationship Id="rId196" Type="http://schemas.openxmlformats.org/officeDocument/2006/relationships/image" Target="cid:9571363a13" TargetMode="External"/><Relationship Id="rId417" Type="http://schemas.openxmlformats.org/officeDocument/2006/relationships/hyperlink" Target="cid:81b7b20d2" TargetMode="External"/><Relationship Id="rId459" Type="http://schemas.openxmlformats.org/officeDocument/2006/relationships/hyperlink" Target="cid:9ffc73f82" TargetMode="External"/><Relationship Id="rId16" Type="http://schemas.openxmlformats.org/officeDocument/2006/relationships/image" Target="cid:7dde59d613" TargetMode="External"/><Relationship Id="rId221" Type="http://schemas.openxmlformats.org/officeDocument/2006/relationships/hyperlink" Target="cid:e7d8c59b2" TargetMode="External"/><Relationship Id="rId263" Type="http://schemas.openxmlformats.org/officeDocument/2006/relationships/hyperlink" Target="cid:7d2b2ff72" TargetMode="External"/><Relationship Id="rId319" Type="http://schemas.openxmlformats.org/officeDocument/2006/relationships/hyperlink" Target="cid:64f5efd42" TargetMode="External"/><Relationship Id="rId470" Type="http://schemas.openxmlformats.org/officeDocument/2006/relationships/image" Target="cid:1643af9513" TargetMode="External"/><Relationship Id="rId58" Type="http://schemas.openxmlformats.org/officeDocument/2006/relationships/image" Target="cid:eca83a0c13" TargetMode="External"/><Relationship Id="rId123" Type="http://schemas.openxmlformats.org/officeDocument/2006/relationships/hyperlink" Target="cid:b896ad462" TargetMode="External"/><Relationship Id="rId330" Type="http://schemas.openxmlformats.org/officeDocument/2006/relationships/image" Target="cid:89dfa1d413" TargetMode="External"/><Relationship Id="rId165" Type="http://schemas.openxmlformats.org/officeDocument/2006/relationships/hyperlink" Target="cid:a9baa6a2" TargetMode="External"/><Relationship Id="rId372" Type="http://schemas.openxmlformats.org/officeDocument/2006/relationships/image" Target="cid:4276af6213" TargetMode="External"/><Relationship Id="rId428" Type="http://schemas.openxmlformats.org/officeDocument/2006/relationships/image" Target="cid:a5bfdea013" TargetMode="External"/><Relationship Id="rId232" Type="http://schemas.openxmlformats.org/officeDocument/2006/relationships/image" Target="cid:7e6338613" TargetMode="External"/><Relationship Id="rId274" Type="http://schemas.openxmlformats.org/officeDocument/2006/relationships/image" Target="cid:bb08328813" TargetMode="External"/><Relationship Id="rId27" Type="http://schemas.openxmlformats.org/officeDocument/2006/relationships/hyperlink" Target="cid:9cc12f202" TargetMode="External"/><Relationship Id="rId69" Type="http://schemas.openxmlformats.org/officeDocument/2006/relationships/hyperlink" Target="cid:e0ef2af2" TargetMode="External"/><Relationship Id="rId134" Type="http://schemas.openxmlformats.org/officeDocument/2006/relationships/image" Target="cid:c8af4f1913" TargetMode="External"/><Relationship Id="rId80" Type="http://schemas.openxmlformats.org/officeDocument/2006/relationships/image" Target="cid:27d58f7c13" TargetMode="External"/><Relationship Id="rId176" Type="http://schemas.openxmlformats.org/officeDocument/2006/relationships/image" Target="cid:2a30ebbf13" TargetMode="External"/><Relationship Id="rId341" Type="http://schemas.openxmlformats.org/officeDocument/2006/relationships/hyperlink" Target="cid:b23869842" TargetMode="External"/><Relationship Id="rId383" Type="http://schemas.openxmlformats.org/officeDocument/2006/relationships/hyperlink" Target="cid:cd6ed5c92" TargetMode="External"/><Relationship Id="rId439" Type="http://schemas.openxmlformats.org/officeDocument/2006/relationships/hyperlink" Target="cid:d41961862" TargetMode="External"/><Relationship Id="rId201" Type="http://schemas.openxmlformats.org/officeDocument/2006/relationships/hyperlink" Target="cid:a60cac882" TargetMode="External"/><Relationship Id="rId243" Type="http://schemas.openxmlformats.org/officeDocument/2006/relationships/hyperlink" Target="cid:2fee70f82" TargetMode="External"/><Relationship Id="rId285" Type="http://schemas.openxmlformats.org/officeDocument/2006/relationships/hyperlink" Target="cid:d9df1e0c2" TargetMode="External"/><Relationship Id="rId450" Type="http://schemas.openxmlformats.org/officeDocument/2006/relationships/image" Target="cid:698b158313" TargetMode="External"/><Relationship Id="rId38" Type="http://schemas.openxmlformats.org/officeDocument/2006/relationships/image" Target="cid:bbb631eb13" TargetMode="External"/><Relationship Id="rId103" Type="http://schemas.openxmlformats.org/officeDocument/2006/relationships/hyperlink" Target="cid:7a31edb12" TargetMode="External"/><Relationship Id="rId310" Type="http://schemas.openxmlformats.org/officeDocument/2006/relationships/image" Target="cid:2c47223813" TargetMode="External"/><Relationship Id="rId91" Type="http://schemas.openxmlformats.org/officeDocument/2006/relationships/hyperlink" Target="cid:4babe7622" TargetMode="External"/><Relationship Id="rId145" Type="http://schemas.openxmlformats.org/officeDocument/2006/relationships/hyperlink" Target="cid:e293c4ee2" TargetMode="External"/><Relationship Id="rId187" Type="http://schemas.openxmlformats.org/officeDocument/2006/relationships/hyperlink" Target="cid:579a7efa2" TargetMode="External"/><Relationship Id="rId352" Type="http://schemas.openxmlformats.org/officeDocument/2006/relationships/image" Target="cid:cd2d50ae13" TargetMode="External"/><Relationship Id="rId394" Type="http://schemas.openxmlformats.org/officeDocument/2006/relationships/image" Target="cid:1583250013" TargetMode="External"/><Relationship Id="rId408" Type="http://schemas.openxmlformats.org/officeDocument/2006/relationships/image" Target="cid:4e312dcc13" TargetMode="External"/><Relationship Id="rId212" Type="http://schemas.openxmlformats.org/officeDocument/2006/relationships/image" Target="cid:c607a81c13" TargetMode="External"/><Relationship Id="rId254" Type="http://schemas.openxmlformats.org/officeDocument/2006/relationships/image" Target="cid:5923310913" TargetMode="External"/><Relationship Id="rId49" Type="http://schemas.openxmlformats.org/officeDocument/2006/relationships/hyperlink" Target="cid:dfd4543e2" TargetMode="External"/><Relationship Id="rId114" Type="http://schemas.openxmlformats.org/officeDocument/2006/relationships/image" Target="cid:93d06d3013" TargetMode="External"/><Relationship Id="rId296" Type="http://schemas.openxmlformats.org/officeDocument/2006/relationships/image" Target="cid:ea6dd08913" TargetMode="External"/><Relationship Id="rId461" Type="http://schemas.openxmlformats.org/officeDocument/2006/relationships/hyperlink" Target="cid:c6f2111c2" TargetMode="External"/><Relationship Id="rId60" Type="http://schemas.openxmlformats.org/officeDocument/2006/relationships/image" Target="cid:ef30265413" TargetMode="External"/><Relationship Id="rId156" Type="http://schemas.openxmlformats.org/officeDocument/2006/relationships/image" Target="cid:f09b1bd013" TargetMode="External"/><Relationship Id="rId198" Type="http://schemas.openxmlformats.org/officeDocument/2006/relationships/image" Target="cid:9a94d69913" TargetMode="External"/><Relationship Id="rId321" Type="http://schemas.openxmlformats.org/officeDocument/2006/relationships/hyperlink" Target="cid:7569af3a2" TargetMode="External"/><Relationship Id="rId363" Type="http://schemas.openxmlformats.org/officeDocument/2006/relationships/hyperlink" Target="cid:1e6ccfd42" TargetMode="External"/><Relationship Id="rId419" Type="http://schemas.openxmlformats.org/officeDocument/2006/relationships/hyperlink" Target="cid:87b1650d2" TargetMode="External"/><Relationship Id="rId223" Type="http://schemas.openxmlformats.org/officeDocument/2006/relationships/hyperlink" Target="cid:ed01ac172" TargetMode="External"/><Relationship Id="rId430" Type="http://schemas.openxmlformats.org/officeDocument/2006/relationships/image" Target="cid:ac0c2b5813" TargetMode="External"/><Relationship Id="rId18" Type="http://schemas.openxmlformats.org/officeDocument/2006/relationships/image" Target="cid:8838026613" TargetMode="External"/><Relationship Id="rId265" Type="http://schemas.openxmlformats.org/officeDocument/2006/relationships/hyperlink" Target="cid:8c9b56672" TargetMode="External"/><Relationship Id="rId125" Type="http://schemas.openxmlformats.org/officeDocument/2006/relationships/hyperlink" Target="cid:b8993a7d2" TargetMode="External"/><Relationship Id="rId167" Type="http://schemas.openxmlformats.org/officeDocument/2006/relationships/hyperlink" Target="cid:fa4c65f2" TargetMode="External"/><Relationship Id="rId332" Type="http://schemas.openxmlformats.org/officeDocument/2006/relationships/image" Target="cid:8e511cc513" TargetMode="External"/><Relationship Id="rId374" Type="http://schemas.openxmlformats.org/officeDocument/2006/relationships/image" Target="cid:488d1ad013" TargetMode="External"/><Relationship Id="rId71" Type="http://schemas.openxmlformats.org/officeDocument/2006/relationships/hyperlink" Target="cid:e111a162" TargetMode="External"/><Relationship Id="rId234" Type="http://schemas.openxmlformats.org/officeDocument/2006/relationships/image" Target="cid:bf349d213" TargetMode="External"/><Relationship Id="rId2" Type="http://schemas.openxmlformats.org/officeDocument/2006/relationships/hyperlink" Target="cid:650096c02" TargetMode="External"/><Relationship Id="rId29" Type="http://schemas.openxmlformats.org/officeDocument/2006/relationships/hyperlink" Target="cid:a1ed1ff62" TargetMode="External"/><Relationship Id="rId276" Type="http://schemas.openxmlformats.org/officeDocument/2006/relationships/image" Target="cid:bb0a5c6213" TargetMode="External"/><Relationship Id="rId441" Type="http://schemas.openxmlformats.org/officeDocument/2006/relationships/hyperlink" Target="cid:d943ccc62" TargetMode="External"/><Relationship Id="rId40" Type="http://schemas.openxmlformats.org/officeDocument/2006/relationships/image" Target="cid:bbbaca8f13" TargetMode="External"/><Relationship Id="rId136" Type="http://schemas.openxmlformats.org/officeDocument/2006/relationships/image" Target="cid:dc1f676113" TargetMode="External"/><Relationship Id="rId178" Type="http://schemas.openxmlformats.org/officeDocument/2006/relationships/image" Target="cid:2e6f582e13" TargetMode="External"/><Relationship Id="rId301" Type="http://schemas.openxmlformats.org/officeDocument/2006/relationships/hyperlink" Target="cid:41f08f92" TargetMode="External"/><Relationship Id="rId343" Type="http://schemas.openxmlformats.org/officeDocument/2006/relationships/hyperlink" Target="cid:b85e622f2" TargetMode="External"/><Relationship Id="rId82" Type="http://schemas.openxmlformats.org/officeDocument/2006/relationships/image" Target="cid:27d6fe1a13" TargetMode="External"/><Relationship Id="rId203" Type="http://schemas.openxmlformats.org/officeDocument/2006/relationships/hyperlink" Target="cid:aad101cc2" TargetMode="External"/><Relationship Id="rId385" Type="http://schemas.openxmlformats.org/officeDocument/2006/relationships/hyperlink" Target="cid:d80d7c5e2" TargetMode="External"/><Relationship Id="rId19" Type="http://schemas.openxmlformats.org/officeDocument/2006/relationships/hyperlink" Target="cid:883d552c2" TargetMode="External"/><Relationship Id="rId224" Type="http://schemas.openxmlformats.org/officeDocument/2006/relationships/image" Target="cid:ed01ac3f13" TargetMode="External"/><Relationship Id="rId245" Type="http://schemas.openxmlformats.org/officeDocument/2006/relationships/hyperlink" Target="cid:451c38c72" TargetMode="External"/><Relationship Id="rId266" Type="http://schemas.openxmlformats.org/officeDocument/2006/relationships/image" Target="cid:8c9b568c13" TargetMode="External"/><Relationship Id="rId287" Type="http://schemas.openxmlformats.org/officeDocument/2006/relationships/hyperlink" Target="cid:da32c0802" TargetMode="External"/><Relationship Id="rId410" Type="http://schemas.openxmlformats.org/officeDocument/2006/relationships/image" Target="cid:5da2d39113" TargetMode="External"/><Relationship Id="rId431" Type="http://schemas.openxmlformats.org/officeDocument/2006/relationships/hyperlink" Target="cid:b011a09e2" TargetMode="External"/><Relationship Id="rId452" Type="http://schemas.openxmlformats.org/officeDocument/2006/relationships/image" Target="cid:6ea40ed913" TargetMode="External"/><Relationship Id="rId30" Type="http://schemas.openxmlformats.org/officeDocument/2006/relationships/image" Target="cid:a1ed202213" TargetMode="External"/><Relationship Id="rId105" Type="http://schemas.openxmlformats.org/officeDocument/2006/relationships/hyperlink" Target="cid:7f5152d02" TargetMode="External"/><Relationship Id="rId126" Type="http://schemas.openxmlformats.org/officeDocument/2006/relationships/image" Target="cid:b8993aa413" TargetMode="External"/><Relationship Id="rId147" Type="http://schemas.openxmlformats.org/officeDocument/2006/relationships/hyperlink" Target="cid:e39a52552" TargetMode="External"/><Relationship Id="rId168" Type="http://schemas.openxmlformats.org/officeDocument/2006/relationships/image" Target="cid:fa4c68513" TargetMode="External"/><Relationship Id="rId312" Type="http://schemas.openxmlformats.org/officeDocument/2006/relationships/image" Target="cid:3176d9a713" TargetMode="External"/><Relationship Id="rId333" Type="http://schemas.openxmlformats.org/officeDocument/2006/relationships/hyperlink" Target="cid:934e91b52" TargetMode="External"/><Relationship Id="rId354" Type="http://schemas.openxmlformats.org/officeDocument/2006/relationships/image" Target="cid:d123290d13" TargetMode="External"/><Relationship Id="rId51" Type="http://schemas.openxmlformats.org/officeDocument/2006/relationships/hyperlink" Target="cid:dfd5ec9a2" TargetMode="External"/><Relationship Id="rId72" Type="http://schemas.openxmlformats.org/officeDocument/2006/relationships/image" Target="cid:e111a3a13" TargetMode="External"/><Relationship Id="rId93" Type="http://schemas.openxmlformats.org/officeDocument/2006/relationships/hyperlink" Target="cid:4bad0c3a2" TargetMode="External"/><Relationship Id="rId189" Type="http://schemas.openxmlformats.org/officeDocument/2006/relationships/hyperlink" Target="cid:5dbe5bc82" TargetMode="External"/><Relationship Id="rId375" Type="http://schemas.openxmlformats.org/officeDocument/2006/relationships/hyperlink" Target="cid:4cbb713d2" TargetMode="External"/><Relationship Id="rId396" Type="http://schemas.openxmlformats.org/officeDocument/2006/relationships/image" Target="cid:1aa77f6213" TargetMode="External"/><Relationship Id="rId3" Type="http://schemas.openxmlformats.org/officeDocument/2006/relationships/image" Target="cid:650096f013" TargetMode="External"/><Relationship Id="rId214" Type="http://schemas.openxmlformats.org/officeDocument/2006/relationships/image" Target="cid:c8f5e14113" TargetMode="External"/><Relationship Id="rId235" Type="http://schemas.openxmlformats.org/officeDocument/2006/relationships/hyperlink" Target="cid:112842e72" TargetMode="External"/><Relationship Id="rId256" Type="http://schemas.openxmlformats.org/officeDocument/2006/relationships/image" Target="cid:688eac9213" TargetMode="External"/><Relationship Id="rId277" Type="http://schemas.openxmlformats.org/officeDocument/2006/relationships/hyperlink" Target="cid:bbbea9ec2" TargetMode="External"/><Relationship Id="rId298" Type="http://schemas.openxmlformats.org/officeDocument/2006/relationships/image" Target="cid:f8f29cbf13" TargetMode="External"/><Relationship Id="rId400" Type="http://schemas.openxmlformats.org/officeDocument/2006/relationships/image" Target="cid:25d848f913" TargetMode="External"/><Relationship Id="rId421" Type="http://schemas.openxmlformats.org/officeDocument/2006/relationships/hyperlink" Target="cid:8c0050b92" TargetMode="External"/><Relationship Id="rId442" Type="http://schemas.openxmlformats.org/officeDocument/2006/relationships/image" Target="cid:d943ccea13" TargetMode="External"/><Relationship Id="rId463" Type="http://schemas.openxmlformats.org/officeDocument/2006/relationships/hyperlink" Target="cid:cd46ec842" TargetMode="External"/><Relationship Id="rId116" Type="http://schemas.openxmlformats.org/officeDocument/2006/relationships/image" Target="cid:9917345813" TargetMode="External"/><Relationship Id="rId137" Type="http://schemas.openxmlformats.org/officeDocument/2006/relationships/hyperlink" Target="cid:dc21ce9c2" TargetMode="External"/><Relationship Id="rId158" Type="http://schemas.openxmlformats.org/officeDocument/2006/relationships/image" Target="cid:14277013" TargetMode="External"/><Relationship Id="rId302" Type="http://schemas.openxmlformats.org/officeDocument/2006/relationships/image" Target="cid:41f092313" TargetMode="External"/><Relationship Id="rId323" Type="http://schemas.openxmlformats.org/officeDocument/2006/relationships/hyperlink" Target="cid:756b0cf62" TargetMode="External"/><Relationship Id="rId344" Type="http://schemas.openxmlformats.org/officeDocument/2006/relationships/image" Target="cid:b85e625313" TargetMode="External"/><Relationship Id="rId20" Type="http://schemas.openxmlformats.org/officeDocument/2006/relationships/image" Target="cid:883d555513" TargetMode="External"/><Relationship Id="rId41" Type="http://schemas.openxmlformats.org/officeDocument/2006/relationships/hyperlink" Target="cid:c0d5d5872" TargetMode="External"/><Relationship Id="rId62" Type="http://schemas.openxmlformats.org/officeDocument/2006/relationships/image" Target="cid:f456204213" TargetMode="External"/><Relationship Id="rId83" Type="http://schemas.openxmlformats.org/officeDocument/2006/relationships/hyperlink" Target="cid:2deb17c02" TargetMode="External"/><Relationship Id="rId179" Type="http://schemas.openxmlformats.org/officeDocument/2006/relationships/hyperlink" Target="cid:4307d8b32" TargetMode="External"/><Relationship Id="rId365" Type="http://schemas.openxmlformats.org/officeDocument/2006/relationships/hyperlink" Target="cid:238fd04e2" TargetMode="External"/><Relationship Id="rId386" Type="http://schemas.openxmlformats.org/officeDocument/2006/relationships/image" Target="cid:d80d7c7b13" TargetMode="External"/><Relationship Id="rId190" Type="http://schemas.openxmlformats.org/officeDocument/2006/relationships/image" Target="cid:5dbe5bf513" TargetMode="External"/><Relationship Id="rId204" Type="http://schemas.openxmlformats.org/officeDocument/2006/relationships/image" Target="cid:aad101f313" TargetMode="External"/><Relationship Id="rId225" Type="http://schemas.openxmlformats.org/officeDocument/2006/relationships/hyperlink" Target="cid:fd1fb7c42" TargetMode="External"/><Relationship Id="rId246" Type="http://schemas.openxmlformats.org/officeDocument/2006/relationships/image" Target="cid:451c38e513" TargetMode="External"/><Relationship Id="rId267" Type="http://schemas.openxmlformats.org/officeDocument/2006/relationships/hyperlink" Target="cid:96e6ab7e2" TargetMode="External"/><Relationship Id="rId288" Type="http://schemas.openxmlformats.org/officeDocument/2006/relationships/image" Target="cid:da32c0b013" TargetMode="External"/><Relationship Id="rId411" Type="http://schemas.openxmlformats.org/officeDocument/2006/relationships/hyperlink" Target="cid:62c6de7d2" TargetMode="External"/><Relationship Id="rId432" Type="http://schemas.openxmlformats.org/officeDocument/2006/relationships/image" Target="cid:b011a0c113" TargetMode="External"/><Relationship Id="rId453" Type="http://schemas.openxmlformats.org/officeDocument/2006/relationships/hyperlink" Target="cid:7e78fe482" TargetMode="External"/><Relationship Id="rId106" Type="http://schemas.openxmlformats.org/officeDocument/2006/relationships/image" Target="cid:7f5152f613" TargetMode="External"/><Relationship Id="rId127" Type="http://schemas.openxmlformats.org/officeDocument/2006/relationships/hyperlink" Target="cid:b8b36ac52" TargetMode="External"/><Relationship Id="rId313" Type="http://schemas.openxmlformats.org/officeDocument/2006/relationships/hyperlink" Target="cid:460f5a652" TargetMode="External"/><Relationship Id="rId10" Type="http://schemas.openxmlformats.org/officeDocument/2006/relationships/image" Target="cid:7395293113" TargetMode="External"/><Relationship Id="rId31" Type="http://schemas.openxmlformats.org/officeDocument/2006/relationships/hyperlink" Target="cid:a711f70c2" TargetMode="External"/><Relationship Id="rId52" Type="http://schemas.openxmlformats.org/officeDocument/2006/relationships/image" Target="cid:dfd5ecc813" TargetMode="External"/><Relationship Id="rId73" Type="http://schemas.openxmlformats.org/officeDocument/2006/relationships/hyperlink" Target="cid:1338c5792" TargetMode="External"/><Relationship Id="rId94" Type="http://schemas.openxmlformats.org/officeDocument/2006/relationships/image" Target="cid:4bad0c6813" TargetMode="External"/><Relationship Id="rId148" Type="http://schemas.openxmlformats.org/officeDocument/2006/relationships/image" Target="cid:e39a52ae13" TargetMode="External"/><Relationship Id="rId169" Type="http://schemas.openxmlformats.org/officeDocument/2006/relationships/hyperlink" Target="cid:1600d1d42" TargetMode="External"/><Relationship Id="rId334" Type="http://schemas.openxmlformats.org/officeDocument/2006/relationships/image" Target="cid:934e91da13" TargetMode="External"/><Relationship Id="rId355" Type="http://schemas.openxmlformats.org/officeDocument/2006/relationships/hyperlink" Target="cid:d64e53542" TargetMode="External"/><Relationship Id="rId376" Type="http://schemas.openxmlformats.org/officeDocument/2006/relationships/image" Target="cid:4cbb716013" TargetMode="External"/><Relationship Id="rId397" Type="http://schemas.openxmlformats.org/officeDocument/2006/relationships/hyperlink" Target="cid:1fd500ac2" TargetMode="External"/><Relationship Id="rId4" Type="http://schemas.openxmlformats.org/officeDocument/2006/relationships/image" Target="../media/image2.jpeg"/><Relationship Id="rId180" Type="http://schemas.openxmlformats.org/officeDocument/2006/relationships/image" Target="cid:4307d8dd13" TargetMode="External"/><Relationship Id="rId215" Type="http://schemas.openxmlformats.org/officeDocument/2006/relationships/hyperlink" Target="cid:d85c69912" TargetMode="External"/><Relationship Id="rId236" Type="http://schemas.openxmlformats.org/officeDocument/2006/relationships/image" Target="cid:1128430c13" TargetMode="External"/><Relationship Id="rId257" Type="http://schemas.openxmlformats.org/officeDocument/2006/relationships/hyperlink" Target="cid:72d9e8a72" TargetMode="External"/><Relationship Id="rId278" Type="http://schemas.openxmlformats.org/officeDocument/2006/relationships/image" Target="cid:bbbeaa0e13" TargetMode="External"/><Relationship Id="rId401" Type="http://schemas.openxmlformats.org/officeDocument/2006/relationships/hyperlink" Target="cid:3ec6716d2" TargetMode="External"/><Relationship Id="rId422" Type="http://schemas.openxmlformats.org/officeDocument/2006/relationships/image" Target="cid:8c0050da13" TargetMode="External"/><Relationship Id="rId443" Type="http://schemas.openxmlformats.org/officeDocument/2006/relationships/hyperlink" Target="cid:de6f2be72" TargetMode="External"/><Relationship Id="rId464" Type="http://schemas.openxmlformats.org/officeDocument/2006/relationships/image" Target="cid:cd46eca713" TargetMode="External"/><Relationship Id="rId303" Type="http://schemas.openxmlformats.org/officeDocument/2006/relationships/hyperlink" Target="cid:85846372" TargetMode="External"/><Relationship Id="rId42" Type="http://schemas.openxmlformats.org/officeDocument/2006/relationships/image" Target="cid:c0d5d5a813" TargetMode="External"/><Relationship Id="rId84" Type="http://schemas.openxmlformats.org/officeDocument/2006/relationships/image" Target="cid:2deb17eb13" TargetMode="External"/><Relationship Id="rId138" Type="http://schemas.openxmlformats.org/officeDocument/2006/relationships/image" Target="cid:dc21cebf13" TargetMode="External"/><Relationship Id="rId345" Type="http://schemas.openxmlformats.org/officeDocument/2006/relationships/hyperlink" Target="cid:bc84eaec2" TargetMode="External"/><Relationship Id="rId387" Type="http://schemas.openxmlformats.org/officeDocument/2006/relationships/hyperlink" Target="cid:dceb38462" TargetMode="External"/><Relationship Id="rId191" Type="http://schemas.openxmlformats.org/officeDocument/2006/relationships/hyperlink" Target="cid:671668a42" TargetMode="External"/><Relationship Id="rId205" Type="http://schemas.openxmlformats.org/officeDocument/2006/relationships/hyperlink" Target="cid:b45939c82" TargetMode="External"/><Relationship Id="rId247" Type="http://schemas.openxmlformats.org/officeDocument/2006/relationships/hyperlink" Target="cid:49a828292" TargetMode="External"/><Relationship Id="rId412" Type="http://schemas.openxmlformats.org/officeDocument/2006/relationships/image" Target="cid:62c6dea613" TargetMode="External"/><Relationship Id="rId107" Type="http://schemas.openxmlformats.org/officeDocument/2006/relationships/hyperlink" Target="cid:847633e82" TargetMode="External"/><Relationship Id="rId289" Type="http://schemas.openxmlformats.org/officeDocument/2006/relationships/hyperlink" Target="cid:da5389b52" TargetMode="External"/><Relationship Id="rId454" Type="http://schemas.openxmlformats.org/officeDocument/2006/relationships/image" Target="cid:7e78fe6c13" TargetMode="External"/><Relationship Id="rId11" Type="http://schemas.openxmlformats.org/officeDocument/2006/relationships/hyperlink" Target="cid:78be76a62" TargetMode="External"/><Relationship Id="rId53" Type="http://schemas.openxmlformats.org/officeDocument/2006/relationships/hyperlink" Target="cid:e1e57af62" TargetMode="External"/><Relationship Id="rId149" Type="http://schemas.openxmlformats.org/officeDocument/2006/relationships/hyperlink" Target="cid:ea1527af2" TargetMode="External"/><Relationship Id="rId314" Type="http://schemas.openxmlformats.org/officeDocument/2006/relationships/image" Target="cid:460f5a8f13" TargetMode="External"/><Relationship Id="rId356" Type="http://schemas.openxmlformats.org/officeDocument/2006/relationships/image" Target="cid:d64e537713" TargetMode="External"/><Relationship Id="rId398" Type="http://schemas.openxmlformats.org/officeDocument/2006/relationships/image" Target="cid:1fd500d013" TargetMode="External"/><Relationship Id="rId95" Type="http://schemas.openxmlformats.org/officeDocument/2006/relationships/hyperlink" Target="cid:56290cc82" TargetMode="External"/><Relationship Id="rId160" Type="http://schemas.openxmlformats.org/officeDocument/2006/relationships/image" Target="cid:241934713" TargetMode="External"/><Relationship Id="rId216" Type="http://schemas.openxmlformats.org/officeDocument/2006/relationships/image" Target="cid:d85c69b313" TargetMode="External"/><Relationship Id="rId423" Type="http://schemas.openxmlformats.org/officeDocument/2006/relationships/hyperlink" Target="cid:91324cb02" TargetMode="External"/><Relationship Id="rId258" Type="http://schemas.openxmlformats.org/officeDocument/2006/relationships/image" Target="cid:72d9e8ca13" TargetMode="External"/><Relationship Id="rId465" Type="http://schemas.openxmlformats.org/officeDocument/2006/relationships/hyperlink" Target="cid:70e254642" TargetMode="External"/><Relationship Id="rId22" Type="http://schemas.openxmlformats.org/officeDocument/2006/relationships/image" Target="cid:97a5ff3513" TargetMode="External"/><Relationship Id="rId64" Type="http://schemas.openxmlformats.org/officeDocument/2006/relationships/image" Target="cid:38d18d213" TargetMode="External"/><Relationship Id="rId118" Type="http://schemas.openxmlformats.org/officeDocument/2006/relationships/image" Target="cid:9ef219cb13" TargetMode="External"/><Relationship Id="rId325" Type="http://schemas.openxmlformats.org/officeDocument/2006/relationships/hyperlink" Target="cid:798fdde92" TargetMode="External"/><Relationship Id="rId367" Type="http://schemas.openxmlformats.org/officeDocument/2006/relationships/hyperlink" Target="cid:29a565842" TargetMode="External"/><Relationship Id="rId171" Type="http://schemas.openxmlformats.org/officeDocument/2006/relationships/hyperlink" Target="cid:16470b822" TargetMode="External"/><Relationship Id="rId227" Type="http://schemas.openxmlformats.org/officeDocument/2006/relationships/hyperlink" Target="cid:fd20b76d2" TargetMode="External"/><Relationship Id="rId269" Type="http://schemas.openxmlformats.org/officeDocument/2006/relationships/hyperlink" Target="cid:b0aaf7b52" TargetMode="External"/><Relationship Id="rId434" Type="http://schemas.openxmlformats.org/officeDocument/2006/relationships/image" Target="cid:c4a27cc213" TargetMode="External"/><Relationship Id="rId33" Type="http://schemas.openxmlformats.org/officeDocument/2006/relationships/hyperlink" Target="cid:ac87b7b92" TargetMode="External"/><Relationship Id="rId129" Type="http://schemas.openxmlformats.org/officeDocument/2006/relationships/hyperlink" Target="cid:bd29a17a2" TargetMode="External"/><Relationship Id="rId280" Type="http://schemas.openxmlformats.org/officeDocument/2006/relationships/image" Target="cid:c022960213" TargetMode="External"/><Relationship Id="rId336" Type="http://schemas.openxmlformats.org/officeDocument/2006/relationships/image" Target="cid:9876b3db13" TargetMode="External"/><Relationship Id="rId75" Type="http://schemas.openxmlformats.org/officeDocument/2006/relationships/hyperlink" Target="cid:185a1b862" TargetMode="External"/><Relationship Id="rId140" Type="http://schemas.openxmlformats.org/officeDocument/2006/relationships/image" Target="cid:dc24c38713" TargetMode="External"/><Relationship Id="rId182" Type="http://schemas.openxmlformats.org/officeDocument/2006/relationships/image" Target="cid:482d451d13" TargetMode="External"/><Relationship Id="rId378" Type="http://schemas.openxmlformats.org/officeDocument/2006/relationships/image" Target="cid:51e44aa513" TargetMode="External"/><Relationship Id="rId403" Type="http://schemas.openxmlformats.org/officeDocument/2006/relationships/hyperlink" Target="cid:43f40bc72" TargetMode="External"/><Relationship Id="rId6" Type="http://schemas.openxmlformats.org/officeDocument/2006/relationships/image" Target="cid:738f7e7313" TargetMode="External"/><Relationship Id="rId238" Type="http://schemas.openxmlformats.org/officeDocument/2006/relationships/image" Target="cid:207b4f4113" TargetMode="External"/><Relationship Id="rId445" Type="http://schemas.openxmlformats.org/officeDocument/2006/relationships/hyperlink" Target="cid:edd0fa122" TargetMode="External"/><Relationship Id="rId291" Type="http://schemas.openxmlformats.org/officeDocument/2006/relationships/hyperlink" Target="cid:df11ed162" TargetMode="External"/><Relationship Id="rId305" Type="http://schemas.openxmlformats.org/officeDocument/2006/relationships/hyperlink" Target="cid:da577582" TargetMode="External"/><Relationship Id="rId347" Type="http://schemas.openxmlformats.org/officeDocument/2006/relationships/hyperlink" Target="cid:c1af07802" TargetMode="External"/><Relationship Id="rId44" Type="http://schemas.openxmlformats.org/officeDocument/2006/relationships/image" Target="cid:c5fc194a13" TargetMode="External"/><Relationship Id="rId86" Type="http://schemas.openxmlformats.org/officeDocument/2006/relationships/image" Target="cid:321b9fbf13" TargetMode="External"/><Relationship Id="rId151" Type="http://schemas.openxmlformats.org/officeDocument/2006/relationships/hyperlink" Target="cid:ecaa39042" TargetMode="External"/><Relationship Id="rId389" Type="http://schemas.openxmlformats.org/officeDocument/2006/relationships/hyperlink" Target="cid:fbcceaee2" TargetMode="External"/><Relationship Id="rId193" Type="http://schemas.openxmlformats.org/officeDocument/2006/relationships/hyperlink" Target="cid:6c3b17e82" TargetMode="External"/><Relationship Id="rId207" Type="http://schemas.openxmlformats.org/officeDocument/2006/relationships/hyperlink" Target="cid:b97944ee2" TargetMode="External"/><Relationship Id="rId249" Type="http://schemas.openxmlformats.org/officeDocument/2006/relationships/hyperlink" Target="cid:4fda17272" TargetMode="External"/><Relationship Id="rId414" Type="http://schemas.openxmlformats.org/officeDocument/2006/relationships/image" Target="cid:67f5eab413" TargetMode="External"/><Relationship Id="rId456" Type="http://schemas.openxmlformats.org/officeDocument/2006/relationships/image" Target="cid:22e6a30d13" TargetMode="External"/><Relationship Id="rId13" Type="http://schemas.openxmlformats.org/officeDocument/2006/relationships/hyperlink" Target="cid:78c0f45a2" TargetMode="External"/><Relationship Id="rId109" Type="http://schemas.openxmlformats.org/officeDocument/2006/relationships/hyperlink" Target="cid:93cbd5922" TargetMode="External"/><Relationship Id="rId260" Type="http://schemas.openxmlformats.org/officeDocument/2006/relationships/image" Target="cid:72dad92513" TargetMode="External"/><Relationship Id="rId316" Type="http://schemas.openxmlformats.org/officeDocument/2006/relationships/image" Target="cid:5586102e13" TargetMode="External"/><Relationship Id="rId55" Type="http://schemas.openxmlformats.org/officeDocument/2006/relationships/hyperlink" Target="cid:e76dc97e2" TargetMode="External"/><Relationship Id="rId97" Type="http://schemas.openxmlformats.org/officeDocument/2006/relationships/hyperlink" Target="cid:5b3e82962" TargetMode="External"/><Relationship Id="rId120" Type="http://schemas.openxmlformats.org/officeDocument/2006/relationships/image" Target="cid:a368611313" TargetMode="External"/><Relationship Id="rId358" Type="http://schemas.openxmlformats.org/officeDocument/2006/relationships/image" Target="cid:db6b853c13" TargetMode="External"/><Relationship Id="rId162" Type="http://schemas.openxmlformats.org/officeDocument/2006/relationships/image" Target="cid:55eafc213" TargetMode="External"/><Relationship Id="rId218" Type="http://schemas.openxmlformats.org/officeDocument/2006/relationships/image" Target="cid:dd85b63513" TargetMode="External"/><Relationship Id="rId425" Type="http://schemas.openxmlformats.org/officeDocument/2006/relationships/hyperlink" Target="cid:964fe8f22" TargetMode="External"/><Relationship Id="rId467" Type="http://schemas.openxmlformats.org/officeDocument/2006/relationships/hyperlink" Target="cid:f70f25d62" TargetMode="External"/><Relationship Id="rId271" Type="http://schemas.openxmlformats.org/officeDocument/2006/relationships/hyperlink" Target="cid:bb0725832" TargetMode="External"/><Relationship Id="rId24" Type="http://schemas.openxmlformats.org/officeDocument/2006/relationships/image" Target="cid:97a883f913" TargetMode="External"/><Relationship Id="rId66" Type="http://schemas.openxmlformats.org/officeDocument/2006/relationships/image" Target="cid:38f9f3713" TargetMode="External"/><Relationship Id="rId131" Type="http://schemas.openxmlformats.org/officeDocument/2006/relationships/hyperlink" Target="cid:c246514a2" TargetMode="External"/><Relationship Id="rId327" Type="http://schemas.openxmlformats.org/officeDocument/2006/relationships/hyperlink" Target="cid:88fc8e7a2" TargetMode="External"/><Relationship Id="rId369" Type="http://schemas.openxmlformats.org/officeDocument/2006/relationships/hyperlink" Target="cid:2dd545122" TargetMode="External"/><Relationship Id="rId173" Type="http://schemas.openxmlformats.org/officeDocument/2006/relationships/hyperlink" Target="cid:2421fe292" TargetMode="External"/><Relationship Id="rId229" Type="http://schemas.openxmlformats.org/officeDocument/2006/relationships/hyperlink" Target="cid:196d9852" TargetMode="External"/><Relationship Id="rId380" Type="http://schemas.openxmlformats.org/officeDocument/2006/relationships/image" Target="cid:b3b6d28013" TargetMode="External"/><Relationship Id="rId436" Type="http://schemas.openxmlformats.org/officeDocument/2006/relationships/image" Target="cid:c9d21daa13" TargetMode="External"/><Relationship Id="rId240" Type="http://schemas.openxmlformats.org/officeDocument/2006/relationships/image" Target="cid:25a2b89113" TargetMode="External"/><Relationship Id="rId35" Type="http://schemas.openxmlformats.org/officeDocument/2006/relationships/hyperlink" Target="cid:bbb2de7c2" TargetMode="External"/><Relationship Id="rId77" Type="http://schemas.openxmlformats.org/officeDocument/2006/relationships/hyperlink" Target="cid:27d3d8a42" TargetMode="External"/><Relationship Id="rId100" Type="http://schemas.openxmlformats.org/officeDocument/2006/relationships/image" Target="cid:6fdc690013" TargetMode="External"/><Relationship Id="rId282" Type="http://schemas.openxmlformats.org/officeDocument/2006/relationships/image" Target="cid:c547f7c813" TargetMode="External"/><Relationship Id="rId338" Type="http://schemas.openxmlformats.org/officeDocument/2006/relationships/image" Target="cid:9d975cd113" TargetMode="External"/><Relationship Id="rId8" Type="http://schemas.openxmlformats.org/officeDocument/2006/relationships/image" Target="cid:7393133f13" TargetMode="External"/><Relationship Id="rId142" Type="http://schemas.openxmlformats.org/officeDocument/2006/relationships/image" Target="cid:e129789e13" TargetMode="External"/><Relationship Id="rId184" Type="http://schemas.openxmlformats.org/officeDocument/2006/relationships/image" Target="cid:4d58e2a713" TargetMode="External"/><Relationship Id="rId391" Type="http://schemas.openxmlformats.org/officeDocument/2006/relationships/hyperlink" Target="cid:ee5f3f2" TargetMode="External"/><Relationship Id="rId405" Type="http://schemas.openxmlformats.org/officeDocument/2006/relationships/hyperlink" Target="cid:490c121b2" TargetMode="External"/><Relationship Id="rId447" Type="http://schemas.openxmlformats.org/officeDocument/2006/relationships/hyperlink" Target="cid:f3fbabf82" TargetMode="External"/><Relationship Id="rId251" Type="http://schemas.openxmlformats.org/officeDocument/2006/relationships/hyperlink" Target="cid:53f9d4bf2" TargetMode="External"/><Relationship Id="rId46" Type="http://schemas.openxmlformats.org/officeDocument/2006/relationships/image" Target="cid:cb1fd4e013" TargetMode="External"/><Relationship Id="rId293" Type="http://schemas.openxmlformats.org/officeDocument/2006/relationships/hyperlink" Target="cid:e43b3fa02" TargetMode="External"/><Relationship Id="rId307" Type="http://schemas.openxmlformats.org/officeDocument/2006/relationships/hyperlink" Target="cid:2722c4b82" TargetMode="External"/><Relationship Id="rId349" Type="http://schemas.openxmlformats.org/officeDocument/2006/relationships/hyperlink" Target="cid:c6d730c32" TargetMode="External"/><Relationship Id="rId88" Type="http://schemas.openxmlformats.org/officeDocument/2006/relationships/image" Target="cid:3c6ac21013" TargetMode="External"/><Relationship Id="rId111" Type="http://schemas.openxmlformats.org/officeDocument/2006/relationships/hyperlink" Target="cid:93cf0fcb2" TargetMode="External"/><Relationship Id="rId153" Type="http://schemas.openxmlformats.org/officeDocument/2006/relationships/hyperlink" Target="cid:ed7946d52" TargetMode="External"/><Relationship Id="rId195" Type="http://schemas.openxmlformats.org/officeDocument/2006/relationships/hyperlink" Target="cid:957136152" TargetMode="External"/><Relationship Id="rId209" Type="http://schemas.openxmlformats.org/officeDocument/2006/relationships/hyperlink" Target="cid:be9a3ec22" TargetMode="External"/><Relationship Id="rId360" Type="http://schemas.openxmlformats.org/officeDocument/2006/relationships/image" Target="cid:9d9114313" TargetMode="External"/><Relationship Id="rId416" Type="http://schemas.openxmlformats.org/officeDocument/2006/relationships/image" Target="cid:723dedcb13" TargetMode="External"/><Relationship Id="rId220" Type="http://schemas.openxmlformats.org/officeDocument/2006/relationships/image" Target="cid:e2b490ca13" TargetMode="External"/><Relationship Id="rId458" Type="http://schemas.openxmlformats.org/officeDocument/2006/relationships/image" Target="cid:9ab5e32213" TargetMode="External"/><Relationship Id="rId15" Type="http://schemas.openxmlformats.org/officeDocument/2006/relationships/hyperlink" Target="cid:7dde59952" TargetMode="External"/><Relationship Id="rId57" Type="http://schemas.openxmlformats.org/officeDocument/2006/relationships/hyperlink" Target="cid:eca839e52" TargetMode="External"/><Relationship Id="rId262" Type="http://schemas.openxmlformats.org/officeDocument/2006/relationships/image" Target="cid:7804083513" TargetMode="External"/><Relationship Id="rId318" Type="http://schemas.openxmlformats.org/officeDocument/2006/relationships/image" Target="cid:5588ec7013" TargetMode="External"/><Relationship Id="rId99" Type="http://schemas.openxmlformats.org/officeDocument/2006/relationships/hyperlink" Target="cid:6fdc68d82" TargetMode="External"/><Relationship Id="rId122" Type="http://schemas.openxmlformats.org/officeDocument/2006/relationships/image" Target="cid:a88b2fa613" TargetMode="External"/><Relationship Id="rId164" Type="http://schemas.openxmlformats.org/officeDocument/2006/relationships/image" Target="cid:a6fd2fd13" TargetMode="External"/><Relationship Id="rId371" Type="http://schemas.openxmlformats.org/officeDocument/2006/relationships/hyperlink" Target="cid:4276af462" TargetMode="External"/><Relationship Id="rId427" Type="http://schemas.openxmlformats.org/officeDocument/2006/relationships/hyperlink" Target="cid:a5bfde7a2" TargetMode="External"/><Relationship Id="rId469" Type="http://schemas.openxmlformats.org/officeDocument/2006/relationships/hyperlink" Target="cid:1643af6f2" TargetMode="External"/><Relationship Id="rId26" Type="http://schemas.openxmlformats.org/officeDocument/2006/relationships/image" Target="cid:97aae13713" TargetMode="External"/><Relationship Id="rId231" Type="http://schemas.openxmlformats.org/officeDocument/2006/relationships/hyperlink" Target="cid:7e6335b2" TargetMode="External"/><Relationship Id="rId273" Type="http://schemas.openxmlformats.org/officeDocument/2006/relationships/hyperlink" Target="cid:bb0832652" TargetMode="External"/><Relationship Id="rId329" Type="http://schemas.openxmlformats.org/officeDocument/2006/relationships/hyperlink" Target="cid:89df9e5f2" TargetMode="External"/><Relationship Id="rId68" Type="http://schemas.openxmlformats.org/officeDocument/2006/relationships/image" Target="cid:392276913" TargetMode="External"/><Relationship Id="rId133" Type="http://schemas.openxmlformats.org/officeDocument/2006/relationships/hyperlink" Target="cid:c8af4ef42" TargetMode="External"/><Relationship Id="rId175" Type="http://schemas.openxmlformats.org/officeDocument/2006/relationships/hyperlink" Target="cid:2a30eb842" TargetMode="External"/><Relationship Id="rId340" Type="http://schemas.openxmlformats.org/officeDocument/2006/relationships/image" Target="cid:ad0a8bdd13" TargetMode="External"/><Relationship Id="rId200" Type="http://schemas.openxmlformats.org/officeDocument/2006/relationships/image" Target="cid:9fc12dfe13" TargetMode="External"/><Relationship Id="rId382" Type="http://schemas.openxmlformats.org/officeDocument/2006/relationships/image" Target="cid:b9568b9c13" TargetMode="External"/><Relationship Id="rId438" Type="http://schemas.openxmlformats.org/officeDocument/2006/relationships/image" Target="cid:cef11cb313" TargetMode="External"/><Relationship Id="rId242" Type="http://schemas.openxmlformats.org/officeDocument/2006/relationships/image" Target="cid:2accc0ec13" TargetMode="External"/><Relationship Id="rId284" Type="http://schemas.openxmlformats.org/officeDocument/2006/relationships/image" Target="cid:d51f223613" TargetMode="External"/><Relationship Id="rId37" Type="http://schemas.openxmlformats.org/officeDocument/2006/relationships/hyperlink" Target="cid:bbb631c12" TargetMode="External"/><Relationship Id="rId79" Type="http://schemas.openxmlformats.org/officeDocument/2006/relationships/hyperlink" Target="cid:27d58f5e2" TargetMode="External"/><Relationship Id="rId102" Type="http://schemas.openxmlformats.org/officeDocument/2006/relationships/image" Target="cid:750aa1e013" TargetMode="External"/><Relationship Id="rId144" Type="http://schemas.openxmlformats.org/officeDocument/2006/relationships/image" Target="cid:e2636a6713" TargetMode="External"/><Relationship Id="rId90" Type="http://schemas.openxmlformats.org/officeDocument/2006/relationships/image" Target="cid:3c6fa8b013" TargetMode="External"/><Relationship Id="rId186" Type="http://schemas.openxmlformats.org/officeDocument/2006/relationships/image" Target="cid:531d4e0813" TargetMode="External"/><Relationship Id="rId351" Type="http://schemas.openxmlformats.org/officeDocument/2006/relationships/hyperlink" Target="cid:cd2d50872" TargetMode="External"/><Relationship Id="rId393" Type="http://schemas.openxmlformats.org/officeDocument/2006/relationships/hyperlink" Target="cid:158324d72" TargetMode="External"/><Relationship Id="rId407" Type="http://schemas.openxmlformats.org/officeDocument/2006/relationships/hyperlink" Target="cid:4e312da52" TargetMode="External"/><Relationship Id="rId449" Type="http://schemas.openxmlformats.org/officeDocument/2006/relationships/hyperlink" Target="cid:698b15552" TargetMode="External"/><Relationship Id="rId211" Type="http://schemas.openxmlformats.org/officeDocument/2006/relationships/hyperlink" Target="cid:c607a7f12" TargetMode="External"/><Relationship Id="rId253" Type="http://schemas.openxmlformats.org/officeDocument/2006/relationships/hyperlink" Target="cid:592330e12" TargetMode="External"/><Relationship Id="rId295" Type="http://schemas.openxmlformats.org/officeDocument/2006/relationships/hyperlink" Target="cid:ea6dd0602" TargetMode="External"/><Relationship Id="rId309" Type="http://schemas.openxmlformats.org/officeDocument/2006/relationships/hyperlink" Target="cid:2c4721fe2" TargetMode="External"/><Relationship Id="rId460" Type="http://schemas.openxmlformats.org/officeDocument/2006/relationships/image" Target="cid:9ffc742213" TargetMode="External"/><Relationship Id="rId48" Type="http://schemas.openxmlformats.org/officeDocument/2006/relationships/image" Target="cid:d0b5888713" TargetMode="External"/><Relationship Id="rId113" Type="http://schemas.openxmlformats.org/officeDocument/2006/relationships/hyperlink" Target="cid:93d06cfe2" TargetMode="External"/><Relationship Id="rId320" Type="http://schemas.openxmlformats.org/officeDocument/2006/relationships/image" Target="cid:64f5effa13" TargetMode="External"/><Relationship Id="rId155" Type="http://schemas.openxmlformats.org/officeDocument/2006/relationships/hyperlink" Target="cid:f09b1ba62" TargetMode="External"/><Relationship Id="rId197" Type="http://schemas.openxmlformats.org/officeDocument/2006/relationships/hyperlink" Target="cid:9a94d6742" TargetMode="External"/><Relationship Id="rId362" Type="http://schemas.openxmlformats.org/officeDocument/2006/relationships/image" Target="cid:193e37f713" TargetMode="External"/><Relationship Id="rId418" Type="http://schemas.openxmlformats.org/officeDocument/2006/relationships/image" Target="cid:81b7b22f13" TargetMode="External"/><Relationship Id="rId222" Type="http://schemas.openxmlformats.org/officeDocument/2006/relationships/image" Target="cid:e7d8c5be13" TargetMode="External"/><Relationship Id="rId264" Type="http://schemas.openxmlformats.org/officeDocument/2006/relationships/image" Target="cid:7d2b301d13" TargetMode="External"/><Relationship Id="rId17" Type="http://schemas.openxmlformats.org/officeDocument/2006/relationships/hyperlink" Target="cid:883802342" TargetMode="External"/><Relationship Id="rId59" Type="http://schemas.openxmlformats.org/officeDocument/2006/relationships/hyperlink" Target="cid:ef30262e2" TargetMode="External"/><Relationship Id="rId124" Type="http://schemas.openxmlformats.org/officeDocument/2006/relationships/image" Target="cid:b896ad6d13" TargetMode="External"/><Relationship Id="rId70" Type="http://schemas.openxmlformats.org/officeDocument/2006/relationships/image" Target="cid:e0ef2d213" TargetMode="External"/><Relationship Id="rId166" Type="http://schemas.openxmlformats.org/officeDocument/2006/relationships/image" Target="cid:a9baa8e13" TargetMode="External"/><Relationship Id="rId331" Type="http://schemas.openxmlformats.org/officeDocument/2006/relationships/hyperlink" Target="cid:8e511c9c2" TargetMode="External"/><Relationship Id="rId373" Type="http://schemas.openxmlformats.org/officeDocument/2006/relationships/hyperlink" Target="cid:488d1aa72" TargetMode="External"/><Relationship Id="rId429" Type="http://schemas.openxmlformats.org/officeDocument/2006/relationships/hyperlink" Target="cid:ac0c2b332" TargetMode="External"/><Relationship Id="rId1" Type="http://schemas.openxmlformats.org/officeDocument/2006/relationships/image" Target="../media/image1.jpeg"/><Relationship Id="rId233" Type="http://schemas.openxmlformats.org/officeDocument/2006/relationships/hyperlink" Target="cid:bf349ae2" TargetMode="External"/><Relationship Id="rId440" Type="http://schemas.openxmlformats.org/officeDocument/2006/relationships/image" Target="cid:d41961ac13" TargetMode="External"/><Relationship Id="rId28" Type="http://schemas.openxmlformats.org/officeDocument/2006/relationships/image" Target="cid:9cc12f6e13" TargetMode="External"/><Relationship Id="rId275" Type="http://schemas.openxmlformats.org/officeDocument/2006/relationships/hyperlink" Target="cid:bb0a5c3f2" TargetMode="External"/><Relationship Id="rId300" Type="http://schemas.openxmlformats.org/officeDocument/2006/relationships/image" Target="cid:fe112e9913" TargetMode="External"/><Relationship Id="rId81" Type="http://schemas.openxmlformats.org/officeDocument/2006/relationships/hyperlink" Target="cid:27d6fdf22" TargetMode="External"/><Relationship Id="rId135" Type="http://schemas.openxmlformats.org/officeDocument/2006/relationships/hyperlink" Target="cid:dc1f67392" TargetMode="External"/><Relationship Id="rId177" Type="http://schemas.openxmlformats.org/officeDocument/2006/relationships/hyperlink" Target="cid:2e6f58082" TargetMode="External"/><Relationship Id="rId342" Type="http://schemas.openxmlformats.org/officeDocument/2006/relationships/image" Target="cid:b23869a713" TargetMode="External"/><Relationship Id="rId384" Type="http://schemas.openxmlformats.org/officeDocument/2006/relationships/image" Target="cid:cd6ed5f013" TargetMode="External"/><Relationship Id="rId202" Type="http://schemas.openxmlformats.org/officeDocument/2006/relationships/image" Target="cid:a60cacae13" TargetMode="External"/><Relationship Id="rId244" Type="http://schemas.openxmlformats.org/officeDocument/2006/relationships/image" Target="cid:2fee711c13" TargetMode="External"/><Relationship Id="rId39" Type="http://schemas.openxmlformats.org/officeDocument/2006/relationships/hyperlink" Target="cid:bbbaca6d2" TargetMode="External"/><Relationship Id="rId286" Type="http://schemas.openxmlformats.org/officeDocument/2006/relationships/image" Target="cid:d9df1e3413" TargetMode="External"/><Relationship Id="rId451" Type="http://schemas.openxmlformats.org/officeDocument/2006/relationships/hyperlink" Target="cid:6ea40eb12" TargetMode="External"/><Relationship Id="rId50" Type="http://schemas.openxmlformats.org/officeDocument/2006/relationships/image" Target="cid:dfd4546613" TargetMode="External"/><Relationship Id="rId104" Type="http://schemas.openxmlformats.org/officeDocument/2006/relationships/image" Target="cid:7a31edd613" TargetMode="External"/><Relationship Id="rId146" Type="http://schemas.openxmlformats.org/officeDocument/2006/relationships/image" Target="cid:e293c51913" TargetMode="External"/><Relationship Id="rId188" Type="http://schemas.openxmlformats.org/officeDocument/2006/relationships/image" Target="cid:579a7f2113" TargetMode="External"/><Relationship Id="rId311" Type="http://schemas.openxmlformats.org/officeDocument/2006/relationships/hyperlink" Target="cid:3176d9812" TargetMode="External"/><Relationship Id="rId353" Type="http://schemas.openxmlformats.org/officeDocument/2006/relationships/hyperlink" Target="cid:d12328e62" TargetMode="External"/><Relationship Id="rId395" Type="http://schemas.openxmlformats.org/officeDocument/2006/relationships/hyperlink" Target="cid:1aa77f3c2" TargetMode="External"/><Relationship Id="rId409" Type="http://schemas.openxmlformats.org/officeDocument/2006/relationships/hyperlink" Target="cid:5da2d36c2" TargetMode="External"/><Relationship Id="rId92" Type="http://schemas.openxmlformats.org/officeDocument/2006/relationships/image" Target="cid:4babe7a413" TargetMode="External"/><Relationship Id="rId213" Type="http://schemas.openxmlformats.org/officeDocument/2006/relationships/hyperlink" Target="cid:c8f5e1192" TargetMode="External"/><Relationship Id="rId420" Type="http://schemas.openxmlformats.org/officeDocument/2006/relationships/image" Target="cid:87b1653313" TargetMode="External"/><Relationship Id="rId255" Type="http://schemas.openxmlformats.org/officeDocument/2006/relationships/hyperlink" Target="cid:688eac6f2" TargetMode="External"/><Relationship Id="rId297" Type="http://schemas.openxmlformats.org/officeDocument/2006/relationships/hyperlink" Target="cid:f8f29c962" TargetMode="External"/><Relationship Id="rId462" Type="http://schemas.openxmlformats.org/officeDocument/2006/relationships/image" Target="cid:c6f2114013" TargetMode="External"/><Relationship Id="rId115" Type="http://schemas.openxmlformats.org/officeDocument/2006/relationships/hyperlink" Target="cid:9917342c2" TargetMode="External"/><Relationship Id="rId157" Type="http://schemas.openxmlformats.org/officeDocument/2006/relationships/hyperlink" Target="cid:1427462" TargetMode="External"/><Relationship Id="rId322" Type="http://schemas.openxmlformats.org/officeDocument/2006/relationships/image" Target="cid:7569af6313" TargetMode="External"/><Relationship Id="rId364" Type="http://schemas.openxmlformats.org/officeDocument/2006/relationships/image" Target="cid:1e6ccffa13" TargetMode="External"/><Relationship Id="rId61" Type="http://schemas.openxmlformats.org/officeDocument/2006/relationships/hyperlink" Target="cid:f456201d2" TargetMode="External"/><Relationship Id="rId199" Type="http://schemas.openxmlformats.org/officeDocument/2006/relationships/hyperlink" Target="cid:9fc12dd62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" name="Picture 2" descr="cid:650096f013">
          <a:hlinkClick xmlns:r="http://schemas.openxmlformats.org/officeDocument/2006/relationships" r:id="rId2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" name="Picture 2" descr="cid:738f7e7313">
          <a:hlinkClick xmlns:r="http://schemas.openxmlformats.org/officeDocument/2006/relationships" r:id="rId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" name="Picture 2" descr="cid:7393133f13">
          <a:hlinkClick xmlns:r="http://schemas.openxmlformats.org/officeDocument/2006/relationships" r:id="rId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" name="Picture 2" descr="cid:7395293113">
          <a:hlinkClick xmlns:r="http://schemas.openxmlformats.org/officeDocument/2006/relationships" r:id="rId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" cstate="print"/>
        <a:srcRect/>
        <a:stretch>
          <a:fillRect/>
        </a:stretch>
      </xdr:blipFill>
      <xdr:spPr bwMode="auto">
        <a:xfrm>
          <a:off x="21516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" name="Picture 2" descr="cid:78be76ce13">
          <a:hlinkClick xmlns:r="http://schemas.openxmlformats.org/officeDocument/2006/relationships" r:id="rId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" name="Picture 2" descr="cid:78c0f48013">
          <a:hlinkClick xmlns:r="http://schemas.openxmlformats.org/officeDocument/2006/relationships" r:id="rId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" name="Picture 2" descr="cid:7dde59d613">
          <a:hlinkClick xmlns:r="http://schemas.openxmlformats.org/officeDocument/2006/relationships" r:id="rId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" name="Picture 2" descr="cid:8838026613">
          <a:hlinkClick xmlns:r="http://schemas.openxmlformats.org/officeDocument/2006/relationships" r:id="rId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" name="Picture 2" descr="cid:883d555513">
          <a:hlinkClick xmlns:r="http://schemas.openxmlformats.org/officeDocument/2006/relationships" r:id="rId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" name="Picture 2" descr="cid:97a5ff3513">
          <a:hlinkClick xmlns:r="http://schemas.openxmlformats.org/officeDocument/2006/relationships" r:id="rId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" name="Picture 2" descr="cid:97a883f913">
          <a:hlinkClick xmlns:r="http://schemas.openxmlformats.org/officeDocument/2006/relationships" r:id="rId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" name="Picture 2" descr="cid:97aae13713">
          <a:hlinkClick xmlns:r="http://schemas.openxmlformats.org/officeDocument/2006/relationships" r:id="rId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" name="Picture 2" descr="cid:9cc12f6e13">
          <a:hlinkClick xmlns:r="http://schemas.openxmlformats.org/officeDocument/2006/relationships" r:id="rId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" name="Picture 2" descr="cid:a1ed202213">
          <a:hlinkClick xmlns:r="http://schemas.openxmlformats.org/officeDocument/2006/relationships" r:id="rId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" name="Picture 2" descr="cid:a711f73213">
          <a:hlinkClick xmlns:r="http://schemas.openxmlformats.org/officeDocument/2006/relationships" r:id="rId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" name="Picture 2" descr="cid:ac87b7df13">
          <a:hlinkClick xmlns:r="http://schemas.openxmlformats.org/officeDocument/2006/relationships" r:id="rId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" name="Picture 2" descr="cid:bbb2dea413">
          <a:hlinkClick xmlns:r="http://schemas.openxmlformats.org/officeDocument/2006/relationships" r:id="rId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" name="Picture 2" descr="cid:bbb631eb13">
          <a:hlinkClick xmlns:r="http://schemas.openxmlformats.org/officeDocument/2006/relationships" r:id="rId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" name="Picture 2" descr="cid:bbbaca8f13">
          <a:hlinkClick xmlns:r="http://schemas.openxmlformats.org/officeDocument/2006/relationships" r:id="rId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" name="Picture 2" descr="cid:c0d5d5a813">
          <a:hlinkClick xmlns:r="http://schemas.openxmlformats.org/officeDocument/2006/relationships" r:id="rId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" name="Picture 2" descr="cid:c5fc194a13">
          <a:hlinkClick xmlns:r="http://schemas.openxmlformats.org/officeDocument/2006/relationships" r:id="rId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" cstate="print"/>
        <a:srcRect/>
        <a:stretch>
          <a:fillRect/>
        </a:stretch>
      </xdr:blipFill>
      <xdr:spPr bwMode="auto">
        <a:xfrm>
          <a:off x="21840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" name="Picture 2" descr="cid:cb1fd4e013">
          <a:hlinkClick xmlns:r="http://schemas.openxmlformats.org/officeDocument/2006/relationships" r:id="rId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7" name="Picture 2" descr="cid:d0b5888713">
          <a:hlinkClick xmlns:r="http://schemas.openxmlformats.org/officeDocument/2006/relationships" r:id="rId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9" name="Picture 2" descr="cid:dfd4546613">
          <a:hlinkClick xmlns:r="http://schemas.openxmlformats.org/officeDocument/2006/relationships" r:id="rId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1" name="Picture 2" descr="cid:dfd5ecc813">
          <a:hlinkClick xmlns:r="http://schemas.openxmlformats.org/officeDocument/2006/relationships" r:id="rId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3" name="Picture 2" descr="cid:e1e57b1713">
          <a:hlinkClick xmlns:r="http://schemas.openxmlformats.org/officeDocument/2006/relationships" r:id="rId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5" name="Picture 2" descr="cid:e76dc9a413">
          <a:hlinkClick xmlns:r="http://schemas.openxmlformats.org/officeDocument/2006/relationships" r:id="rId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7" name="Picture 2" descr="cid:eca83a0c13">
          <a:hlinkClick xmlns:r="http://schemas.openxmlformats.org/officeDocument/2006/relationships" r:id="rId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5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59" name="Picture 2" descr="cid:ef30265413">
          <a:hlinkClick xmlns:r="http://schemas.openxmlformats.org/officeDocument/2006/relationships" r:id="rId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1" name="Picture 2" descr="cid:f456204213">
          <a:hlinkClick xmlns:r="http://schemas.openxmlformats.org/officeDocument/2006/relationships" r:id="rId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3" name="Picture 2" descr="cid:38d18d213">
          <a:hlinkClick xmlns:r="http://schemas.openxmlformats.org/officeDocument/2006/relationships" r:id="rId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5" name="Picture 2" descr="cid:38f9f3713">
          <a:hlinkClick xmlns:r="http://schemas.openxmlformats.org/officeDocument/2006/relationships" r:id="rId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7" name="Picture 2" descr="cid:392276913">
          <a:hlinkClick xmlns:r="http://schemas.openxmlformats.org/officeDocument/2006/relationships" r:id="rId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68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69" name="Picture 2" descr="cid:e0ef2d213">
          <a:hlinkClick xmlns:r="http://schemas.openxmlformats.org/officeDocument/2006/relationships" r:id="rId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0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1" name="Picture 2" descr="cid:e111a3a13">
          <a:hlinkClick xmlns:r="http://schemas.openxmlformats.org/officeDocument/2006/relationships" r:id="rId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2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3" name="Picture 2" descr="cid:1338c59c13">
          <a:hlinkClick xmlns:r="http://schemas.openxmlformats.org/officeDocument/2006/relationships" r:id="rId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4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75" name="Picture 2" descr="cid:185a1bab13">
          <a:hlinkClick xmlns:r="http://schemas.openxmlformats.org/officeDocument/2006/relationships" r:id="rId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6" cstate="print"/>
        <a:srcRect/>
        <a:stretch>
          <a:fillRect/>
        </a:stretch>
      </xdr:blipFill>
      <xdr:spPr bwMode="auto">
        <a:xfrm>
          <a:off x="218979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7" name="Picture 2" descr="cid:27d3d8c413">
          <a:hlinkClick xmlns:r="http://schemas.openxmlformats.org/officeDocument/2006/relationships" r:id="rId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78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79" name="Picture 2" descr="cid:27d58f7c13">
          <a:hlinkClick xmlns:r="http://schemas.openxmlformats.org/officeDocument/2006/relationships" r:id="rId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0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16</xdr:col>
      <xdr:colOff>0</xdr:colOff>
      <xdr:row>0</xdr:row>
      <xdr:rowOff>0</xdr:rowOff>
    </xdr:from>
    <xdr:to>
      <xdr:col>16</xdr:col>
      <xdr:colOff>304800</xdr:colOff>
      <xdr:row>1</xdr:row>
      <xdr:rowOff>142875</xdr:rowOff>
    </xdr:to>
    <xdr:pic>
      <xdr:nvPicPr>
        <xdr:cNvPr id="81" name="Picture 2" descr="cid:27d6fe1a13">
          <a:hlinkClick xmlns:r="http://schemas.openxmlformats.org/officeDocument/2006/relationships" r:id="rId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2" cstate="print"/>
        <a:srcRect/>
        <a:stretch>
          <a:fillRect/>
        </a:stretch>
      </xdr:blipFill>
      <xdr:spPr bwMode="auto">
        <a:xfrm>
          <a:off x="15411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3" name="Picture 2" descr="cid:2deb17eb13">
          <a:hlinkClick xmlns:r="http://schemas.openxmlformats.org/officeDocument/2006/relationships" r:id="rId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5" name="Picture 2" descr="cid:321b9fbf13">
          <a:hlinkClick xmlns:r="http://schemas.openxmlformats.org/officeDocument/2006/relationships" r:id="rId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7" name="Picture 2" descr="cid:3c6ac21013">
          <a:hlinkClick xmlns:r="http://schemas.openxmlformats.org/officeDocument/2006/relationships" r:id="rId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89" name="Picture 2" descr="cid:3c6fa8b013">
          <a:hlinkClick xmlns:r="http://schemas.openxmlformats.org/officeDocument/2006/relationships" r:id="rId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1" name="Picture 2" descr="cid:4babe7a413">
          <a:hlinkClick xmlns:r="http://schemas.openxmlformats.org/officeDocument/2006/relationships" r:id="rId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3" name="Picture 2" descr="cid:4bad0c6813">
          <a:hlinkClick xmlns:r="http://schemas.openxmlformats.org/officeDocument/2006/relationships" r:id="rId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5" name="Picture 2" descr="cid:56290cef13">
          <a:hlinkClick xmlns:r="http://schemas.openxmlformats.org/officeDocument/2006/relationships" r:id="rId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7" name="Picture 2" descr="cid:5b3e82c213">
          <a:hlinkClick xmlns:r="http://schemas.openxmlformats.org/officeDocument/2006/relationships" r:id="rId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9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99" name="Picture 2" descr="cid:6fdc690013">
          <a:hlinkClick xmlns:r="http://schemas.openxmlformats.org/officeDocument/2006/relationships" r:id="rId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1" name="Picture 2" descr="cid:750aa1e013">
          <a:hlinkClick xmlns:r="http://schemas.openxmlformats.org/officeDocument/2006/relationships" r:id="rId1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3" name="Picture 2" descr="cid:7a31edd613">
          <a:hlinkClick xmlns:r="http://schemas.openxmlformats.org/officeDocument/2006/relationships" r:id="rId1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5" name="Picture 2" descr="cid:7f5152f613">
          <a:hlinkClick xmlns:r="http://schemas.openxmlformats.org/officeDocument/2006/relationships" r:id="rId1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7" name="Picture 2" descr="cid:8476340b13">
          <a:hlinkClick xmlns:r="http://schemas.openxmlformats.org/officeDocument/2006/relationships" r:id="rId1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0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09" name="Picture 2" descr="cid:93cbd5bb13">
          <a:hlinkClick xmlns:r="http://schemas.openxmlformats.org/officeDocument/2006/relationships" r:id="rId1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1" name="Picture 2" descr="cid:93cf0ff613">
          <a:hlinkClick xmlns:r="http://schemas.openxmlformats.org/officeDocument/2006/relationships" r:id="rId1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3" name="Picture 2" descr="cid:93d06d3013">
          <a:hlinkClick xmlns:r="http://schemas.openxmlformats.org/officeDocument/2006/relationships" r:id="rId1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5" name="Picture 2" descr="cid:9917345813">
          <a:hlinkClick xmlns:r="http://schemas.openxmlformats.org/officeDocument/2006/relationships" r:id="rId1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7" name="Picture 2" descr="cid:9ef219cb13">
          <a:hlinkClick xmlns:r="http://schemas.openxmlformats.org/officeDocument/2006/relationships" r:id="rId1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1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19" name="Picture 2" descr="cid:a368611313">
          <a:hlinkClick xmlns:r="http://schemas.openxmlformats.org/officeDocument/2006/relationships" r:id="rId1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1" name="Picture 2" descr="cid:a88b2fa613">
          <a:hlinkClick xmlns:r="http://schemas.openxmlformats.org/officeDocument/2006/relationships" r:id="rId1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3" name="Picture 2" descr="cid:b896ad6d13">
          <a:hlinkClick xmlns:r="http://schemas.openxmlformats.org/officeDocument/2006/relationships" r:id="rId1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5" name="Picture 2" descr="cid:b8993aa413">
          <a:hlinkClick xmlns:r="http://schemas.openxmlformats.org/officeDocument/2006/relationships" r:id="rId1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6" cstate="print"/>
        <a:srcRect/>
        <a:stretch>
          <a:fillRect/>
        </a:stretch>
      </xdr:blipFill>
      <xdr:spPr bwMode="auto">
        <a:xfrm>
          <a:off x="199072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7" name="Picture 2" descr="cid:b8b36ae913">
          <a:hlinkClick xmlns:r="http://schemas.openxmlformats.org/officeDocument/2006/relationships" r:id="rId1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29" name="Picture 2" descr="cid:bd29a19c13">
          <a:hlinkClick xmlns:r="http://schemas.openxmlformats.org/officeDocument/2006/relationships" r:id="rId1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1" name="Picture 2" descr="cid:c246516c13">
          <a:hlinkClick xmlns:r="http://schemas.openxmlformats.org/officeDocument/2006/relationships" r:id="rId1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3" name="Picture 2" descr="cid:c8af4f1913">
          <a:hlinkClick xmlns:r="http://schemas.openxmlformats.org/officeDocument/2006/relationships" r:id="rId1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5" name="Picture 2" descr="cid:dc1f676113">
          <a:hlinkClick xmlns:r="http://schemas.openxmlformats.org/officeDocument/2006/relationships" r:id="rId1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7" name="Picture 2" descr="cid:dc21cebf13">
          <a:hlinkClick xmlns:r="http://schemas.openxmlformats.org/officeDocument/2006/relationships" r:id="rId1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39" name="Picture 2" descr="cid:dc24c38713">
          <a:hlinkClick xmlns:r="http://schemas.openxmlformats.org/officeDocument/2006/relationships" r:id="rId1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1" name="Picture 2" descr="cid:e129789e13">
          <a:hlinkClick xmlns:r="http://schemas.openxmlformats.org/officeDocument/2006/relationships" r:id="rId1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2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3" name="Picture 2" descr="cid:e2636a6713">
          <a:hlinkClick xmlns:r="http://schemas.openxmlformats.org/officeDocument/2006/relationships" r:id="rId1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5" name="Picture 2" descr="cid:e293c51913">
          <a:hlinkClick xmlns:r="http://schemas.openxmlformats.org/officeDocument/2006/relationships" r:id="rId1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7" name="Picture 2" descr="cid:e39a52ae13">
          <a:hlinkClick xmlns:r="http://schemas.openxmlformats.org/officeDocument/2006/relationships" r:id="rId1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48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49" name="Picture 2" descr="cid:ea1527d513">
          <a:hlinkClick xmlns:r="http://schemas.openxmlformats.org/officeDocument/2006/relationships" r:id="rId1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0" cstate="print"/>
        <a:srcRect/>
        <a:stretch>
          <a:fillRect/>
        </a:stretch>
      </xdr:blipFill>
      <xdr:spPr bwMode="auto">
        <a:xfrm>
          <a:off x="194881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1" name="Picture 2" descr="cid:ecaa3d3d13">
          <a:hlinkClick xmlns:r="http://schemas.openxmlformats.org/officeDocument/2006/relationships" r:id="rId1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2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3" name="Picture 2" descr="cid:ed79471e13">
          <a:hlinkClick xmlns:r="http://schemas.openxmlformats.org/officeDocument/2006/relationships" r:id="rId1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4" cstate="print"/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5" name="Picture 2" descr="cid:f09b1bd013">
          <a:hlinkClick xmlns:r="http://schemas.openxmlformats.org/officeDocument/2006/relationships" r:id="rId1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7" name="Picture 2" descr="cid:14277013">
          <a:hlinkClick xmlns:r="http://schemas.openxmlformats.org/officeDocument/2006/relationships" r:id="rId1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58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59" name="Picture 2" descr="cid:241934713">
          <a:hlinkClick xmlns:r="http://schemas.openxmlformats.org/officeDocument/2006/relationships" r:id="rId1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0" cstate="print"/>
        <a:srcRect/>
        <a:stretch>
          <a:fillRect/>
        </a:stretch>
      </xdr:blipFill>
      <xdr:spPr bwMode="auto">
        <a:xfrm>
          <a:off x="203168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1" name="Picture 2" descr="cid:55eafc213">
          <a:hlinkClick xmlns:r="http://schemas.openxmlformats.org/officeDocument/2006/relationships" r:id="rId1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2" cstate="print"/>
        <a:srcRect/>
        <a:stretch>
          <a:fillRect/>
        </a:stretch>
      </xdr:blipFill>
      <xdr:spPr bwMode="auto">
        <a:xfrm>
          <a:off x="202025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3" name="Picture 2" descr="cid:a6fd2fd13">
          <a:hlinkClick xmlns:r="http://schemas.openxmlformats.org/officeDocument/2006/relationships" r:id="rId1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4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5" name="Picture 2" descr="cid:a9baa8e13">
          <a:hlinkClick xmlns:r="http://schemas.openxmlformats.org/officeDocument/2006/relationships" r:id="rId1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6" cstate="print"/>
        <a:srcRect/>
        <a:stretch>
          <a:fillRect/>
        </a:stretch>
      </xdr:blipFill>
      <xdr:spPr bwMode="auto">
        <a:xfrm>
          <a:off x="2018347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7" name="Picture 2" descr="cid:fa4c68513">
          <a:hlinkClick xmlns:r="http://schemas.openxmlformats.org/officeDocument/2006/relationships" r:id="rId1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6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69" name="Picture 2" descr="cid:1600d1f413">
          <a:hlinkClick xmlns:r="http://schemas.openxmlformats.org/officeDocument/2006/relationships" r:id="rId1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1" name="Picture 2" descr="cid:16470bac13">
          <a:hlinkClick xmlns:r="http://schemas.openxmlformats.org/officeDocument/2006/relationships" r:id="rId1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3" name="Picture 2" descr="cid:2421fe4c13">
          <a:hlinkClick xmlns:r="http://schemas.openxmlformats.org/officeDocument/2006/relationships" r:id="rId1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5" name="Picture 2" descr="cid:2a30ebbf13">
          <a:hlinkClick xmlns:r="http://schemas.openxmlformats.org/officeDocument/2006/relationships" r:id="rId1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7" name="Picture 2" descr="cid:2e6f582e13">
          <a:hlinkClick xmlns:r="http://schemas.openxmlformats.org/officeDocument/2006/relationships" r:id="rId1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79" name="Picture 2" descr="cid:4307d8dd13">
          <a:hlinkClick xmlns:r="http://schemas.openxmlformats.org/officeDocument/2006/relationships" r:id="rId1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1" name="Picture 2" descr="cid:482d451d13">
          <a:hlinkClick xmlns:r="http://schemas.openxmlformats.org/officeDocument/2006/relationships" r:id="rId1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3" name="Picture 2" descr="cid:4d58e2a713">
          <a:hlinkClick xmlns:r="http://schemas.openxmlformats.org/officeDocument/2006/relationships" r:id="rId1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5" name="Picture 2" descr="cid:531d4e0813">
          <a:hlinkClick xmlns:r="http://schemas.openxmlformats.org/officeDocument/2006/relationships" r:id="rId1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7" name="Picture 2" descr="cid:579a7f2113">
          <a:hlinkClick xmlns:r="http://schemas.openxmlformats.org/officeDocument/2006/relationships" r:id="rId1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89" name="Picture 2" descr="cid:5dbe5bf513">
          <a:hlinkClick xmlns:r="http://schemas.openxmlformats.org/officeDocument/2006/relationships" r:id="rId1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1" name="Picture 2" descr="cid:671668c913">
          <a:hlinkClick xmlns:r="http://schemas.openxmlformats.org/officeDocument/2006/relationships" r:id="rId1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2" name="Picture 1" descr="Logo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3" name="Picture 2" descr="cid:6c3b181013">
          <a:hlinkClick xmlns:r="http://schemas.openxmlformats.org/officeDocument/2006/relationships" r:id="rId1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4" cstate="print"/>
        <a:srcRect/>
        <a:stretch>
          <a:fillRect/>
        </a:stretch>
      </xdr:blipFill>
      <xdr:spPr bwMode="auto">
        <a:xfrm>
          <a:off x="21193125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5" name="Picture 2" descr="cid:9571363a13">
          <a:hlinkClick xmlns:r="http://schemas.openxmlformats.org/officeDocument/2006/relationships" r:id="rId1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7" name="Picture 2" descr="cid:9a94d69913">
          <a:hlinkClick xmlns:r="http://schemas.openxmlformats.org/officeDocument/2006/relationships" r:id="rId1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9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1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199" name="Picture 2" descr="cid:9fc12dfe13">
          <a:hlinkClick xmlns:r="http://schemas.openxmlformats.org/officeDocument/2006/relationships" r:id="rId1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1" name="Picture 2" descr="cid:a60cacae13">
          <a:hlinkClick xmlns:r="http://schemas.openxmlformats.org/officeDocument/2006/relationships" r:id="rId2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3" name="Picture 2" descr="cid:aad101f313">
          <a:hlinkClick xmlns:r="http://schemas.openxmlformats.org/officeDocument/2006/relationships" r:id="rId2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5" name="Picture 2" descr="cid:b45939ec13">
          <a:hlinkClick xmlns:r="http://schemas.openxmlformats.org/officeDocument/2006/relationships" r:id="rId2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6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7" name="Picture 2" descr="cid:b979451613">
          <a:hlinkClick xmlns:r="http://schemas.openxmlformats.org/officeDocument/2006/relationships" r:id="rId2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09" name="Picture 2" descr="cid:be9a3ee813">
          <a:hlinkClick xmlns:r="http://schemas.openxmlformats.org/officeDocument/2006/relationships" r:id="rId2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1" name="Picture 2" descr="cid:c607a81c13">
          <a:hlinkClick xmlns:r="http://schemas.openxmlformats.org/officeDocument/2006/relationships" r:id="rId2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3" name="Picture 2" descr="cid:c8f5e14113">
          <a:hlinkClick xmlns:r="http://schemas.openxmlformats.org/officeDocument/2006/relationships" r:id="rId2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5" name="Picture 2" descr="cid:d85c69b313">
          <a:hlinkClick xmlns:r="http://schemas.openxmlformats.org/officeDocument/2006/relationships" r:id="rId2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7" name="Picture 2" descr="cid:dd85b63513">
          <a:hlinkClick xmlns:r="http://schemas.openxmlformats.org/officeDocument/2006/relationships" r:id="rId2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1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19" name="Picture 2" descr="cid:e2b490ca13">
          <a:hlinkClick xmlns:r="http://schemas.openxmlformats.org/officeDocument/2006/relationships" r:id="rId2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1" name="Picture 2" descr="cid:e7d8c5be13">
          <a:hlinkClick xmlns:r="http://schemas.openxmlformats.org/officeDocument/2006/relationships" r:id="rId2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3" name="Picture 2" descr="cid:ed01ac3f13">
          <a:hlinkClick xmlns:r="http://schemas.openxmlformats.org/officeDocument/2006/relationships" r:id="rId2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5" name="Picture 2" descr="cid:fd1fb7e513">
          <a:hlinkClick xmlns:r="http://schemas.openxmlformats.org/officeDocument/2006/relationships" r:id="rId2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7" name="Picture 2" descr="cid:fd20b79113">
          <a:hlinkClick xmlns:r="http://schemas.openxmlformats.org/officeDocument/2006/relationships" r:id="rId2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2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29" name="Picture 2" descr="cid:196d9a913">
          <a:hlinkClick xmlns:r="http://schemas.openxmlformats.org/officeDocument/2006/relationships" r:id="rId2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1" name="Picture 2" descr="cid:7e6338613">
          <a:hlinkClick xmlns:r="http://schemas.openxmlformats.org/officeDocument/2006/relationships" r:id="rId2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3" name="Picture 2" descr="cid:bf349d213">
          <a:hlinkClick xmlns:r="http://schemas.openxmlformats.org/officeDocument/2006/relationships" r:id="rId2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5" name="Picture 2" descr="cid:1128430c13">
          <a:hlinkClick xmlns:r="http://schemas.openxmlformats.org/officeDocument/2006/relationships" r:id="rId2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7" name="Picture 2" descr="cid:207b4f4113">
          <a:hlinkClick xmlns:r="http://schemas.openxmlformats.org/officeDocument/2006/relationships" r:id="rId2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3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39" name="Picture 2" descr="cid:25a2b89113">
          <a:hlinkClick xmlns:r="http://schemas.openxmlformats.org/officeDocument/2006/relationships" r:id="rId2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1" name="Picture 2" descr="cid:2accc0ec13">
          <a:hlinkClick xmlns:r="http://schemas.openxmlformats.org/officeDocument/2006/relationships" r:id="rId2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3" name="Picture 2" descr="cid:2fee711c13">
          <a:hlinkClick xmlns:r="http://schemas.openxmlformats.org/officeDocument/2006/relationships" r:id="rId2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5" name="Picture 2" descr="cid:451c38e513">
          <a:hlinkClick xmlns:r="http://schemas.openxmlformats.org/officeDocument/2006/relationships" r:id="rId2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7" name="Picture 2" descr="cid:49a8285213">
          <a:hlinkClick xmlns:r="http://schemas.openxmlformats.org/officeDocument/2006/relationships" r:id="rId2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4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49" name="Picture 2" descr="cid:4fda174d13">
          <a:hlinkClick xmlns:r="http://schemas.openxmlformats.org/officeDocument/2006/relationships" r:id="rId2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1" name="Picture 2" descr="cid:53f9d4e613">
          <a:hlinkClick xmlns:r="http://schemas.openxmlformats.org/officeDocument/2006/relationships" r:id="rId2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3" name="Picture 2" descr="cid:5923310913">
          <a:hlinkClick xmlns:r="http://schemas.openxmlformats.org/officeDocument/2006/relationships" r:id="rId2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5" name="Picture 2" descr="cid:688eac9213">
          <a:hlinkClick xmlns:r="http://schemas.openxmlformats.org/officeDocument/2006/relationships" r:id="rId2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7" name="Picture 2" descr="cid:72d9e8ca13">
          <a:hlinkClick xmlns:r="http://schemas.openxmlformats.org/officeDocument/2006/relationships" r:id="rId2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5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59" name="Picture 2" descr="cid:72dad92513">
          <a:hlinkClick xmlns:r="http://schemas.openxmlformats.org/officeDocument/2006/relationships" r:id="rId2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0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1" name="Picture 2" descr="cid:7804083513">
          <a:hlinkClick xmlns:r="http://schemas.openxmlformats.org/officeDocument/2006/relationships" r:id="rId2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3" name="Picture 2" descr="cid:7d2b301d13">
          <a:hlinkClick xmlns:r="http://schemas.openxmlformats.org/officeDocument/2006/relationships" r:id="rId2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5" name="Picture 2" descr="cid:8c9b568c13">
          <a:hlinkClick xmlns:r="http://schemas.openxmlformats.org/officeDocument/2006/relationships" r:id="rId2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6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7" name="Picture 2" descr="cid:96e6abaa13">
          <a:hlinkClick xmlns:r="http://schemas.openxmlformats.org/officeDocument/2006/relationships" r:id="rId2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68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69" name="Picture 2" descr="cid:b0aaf7de13">
          <a:hlinkClick xmlns:r="http://schemas.openxmlformats.org/officeDocument/2006/relationships" r:id="rId2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1" name="Picture 2" descr="cid:bb0725a813">
          <a:hlinkClick xmlns:r="http://schemas.openxmlformats.org/officeDocument/2006/relationships" r:id="rId2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3" name="Picture 2" descr="cid:bb08328813">
          <a:hlinkClick xmlns:r="http://schemas.openxmlformats.org/officeDocument/2006/relationships" r:id="rId2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5" name="Picture 2" descr="cid:bb0a5c6213">
          <a:hlinkClick xmlns:r="http://schemas.openxmlformats.org/officeDocument/2006/relationships" r:id="rId2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7" name="Picture 2" descr="cid:bbbeaa0e13">
          <a:hlinkClick xmlns:r="http://schemas.openxmlformats.org/officeDocument/2006/relationships" r:id="rId2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79" name="Picture 2" descr="cid:c022960213">
          <a:hlinkClick xmlns:r="http://schemas.openxmlformats.org/officeDocument/2006/relationships" r:id="rId2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1" name="Picture 2" descr="cid:c547f7c813">
          <a:hlinkClick xmlns:r="http://schemas.openxmlformats.org/officeDocument/2006/relationships" r:id="rId2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3" name="Picture 2" descr="cid:d51f223613">
          <a:hlinkClick xmlns:r="http://schemas.openxmlformats.org/officeDocument/2006/relationships" r:id="rId2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5" name="Picture 2" descr="cid:d9df1e3413">
          <a:hlinkClick xmlns:r="http://schemas.openxmlformats.org/officeDocument/2006/relationships" r:id="rId2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7" name="Picture 2" descr="cid:da32c0b013">
          <a:hlinkClick xmlns:r="http://schemas.openxmlformats.org/officeDocument/2006/relationships" r:id="rId2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8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89" name="Picture 2" descr="cid:da5389d113">
          <a:hlinkClick xmlns:r="http://schemas.openxmlformats.org/officeDocument/2006/relationships" r:id="rId2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1" name="Picture 2" descr="cid:df11ed3b13">
          <a:hlinkClick xmlns:r="http://schemas.openxmlformats.org/officeDocument/2006/relationships" r:id="rId2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3" name="Picture 2" descr="cid:e43b3fc913">
          <a:hlinkClick xmlns:r="http://schemas.openxmlformats.org/officeDocument/2006/relationships" r:id="rId2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5" name="Picture 2" descr="cid:ea6dd08913">
          <a:hlinkClick xmlns:r="http://schemas.openxmlformats.org/officeDocument/2006/relationships" r:id="rId2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7" name="Picture 2" descr="cid:f8f29cbf13">
          <a:hlinkClick xmlns:r="http://schemas.openxmlformats.org/officeDocument/2006/relationships" r:id="rId2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98" cstate="print"/>
        <a:srcRect/>
        <a:stretch>
          <a:fillRect/>
        </a:stretch>
      </xdr:blipFill>
      <xdr:spPr bwMode="auto">
        <a:xfrm>
          <a:off x="20040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2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299" name="Picture 2" descr="cid:fe112e9913">
          <a:hlinkClick xmlns:r="http://schemas.openxmlformats.org/officeDocument/2006/relationships" r:id="rId2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1" name="Picture 2" descr="cid:41f092313">
          <a:hlinkClick xmlns:r="http://schemas.openxmlformats.org/officeDocument/2006/relationships" r:id="rId3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3" name="Picture 2" descr="cid:858465413">
          <a:hlinkClick xmlns:r="http://schemas.openxmlformats.org/officeDocument/2006/relationships" r:id="rId3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4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5" name="Picture 2" descr="cid:da5777c13">
          <a:hlinkClick xmlns:r="http://schemas.openxmlformats.org/officeDocument/2006/relationships" r:id="rId3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6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7" name="Picture 2" descr="cid:2722c4e513">
          <a:hlinkClick xmlns:r="http://schemas.openxmlformats.org/officeDocument/2006/relationships" r:id="rId3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08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09" name="Picture 2" descr="cid:2c47223813">
          <a:hlinkClick xmlns:r="http://schemas.openxmlformats.org/officeDocument/2006/relationships" r:id="rId3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0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1" name="Picture 2" descr="cid:3176d9a713">
          <a:hlinkClick xmlns:r="http://schemas.openxmlformats.org/officeDocument/2006/relationships" r:id="rId3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2" cstate="print"/>
        <a:srcRect/>
        <a:stretch>
          <a:fillRect/>
        </a:stretch>
      </xdr:blipFill>
      <xdr:spPr bwMode="auto">
        <a:xfrm>
          <a:off x="198501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3" name="Picture 2" descr="cid:460f5a8f13">
          <a:hlinkClick xmlns:r="http://schemas.openxmlformats.org/officeDocument/2006/relationships" r:id="rId3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4" cstate="print"/>
        <a:srcRect/>
        <a:stretch>
          <a:fillRect/>
        </a:stretch>
      </xdr:blipFill>
      <xdr:spPr bwMode="auto">
        <a:xfrm>
          <a:off x="199453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5" name="Picture 2" descr="cid:5586102e13">
          <a:hlinkClick xmlns:r="http://schemas.openxmlformats.org/officeDocument/2006/relationships" r:id="rId3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6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7" name="Picture 2" descr="cid:5588ec7013">
          <a:hlinkClick xmlns:r="http://schemas.openxmlformats.org/officeDocument/2006/relationships" r:id="rId3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18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19" name="Picture 2" descr="cid:64f5effa13">
          <a:hlinkClick xmlns:r="http://schemas.openxmlformats.org/officeDocument/2006/relationships" r:id="rId3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0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1" name="Picture 2" descr="cid:7569af6313">
          <a:hlinkClick xmlns:r="http://schemas.openxmlformats.org/officeDocument/2006/relationships" r:id="rId3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3" name="Picture 2" descr="cid:756b0d1e13">
          <a:hlinkClick xmlns:r="http://schemas.openxmlformats.org/officeDocument/2006/relationships" r:id="rId3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5" name="Picture 2" descr="cid:798fde1113">
          <a:hlinkClick xmlns:r="http://schemas.openxmlformats.org/officeDocument/2006/relationships" r:id="rId3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7" name="Picture 2" descr="cid:88fc8e9d13">
          <a:hlinkClick xmlns:r="http://schemas.openxmlformats.org/officeDocument/2006/relationships" r:id="rId3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29" name="Picture 2" descr="cid:89dfa1d413">
          <a:hlinkClick xmlns:r="http://schemas.openxmlformats.org/officeDocument/2006/relationships" r:id="rId3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1" name="Picture 2" descr="cid:8e511cc513">
          <a:hlinkClick xmlns:r="http://schemas.openxmlformats.org/officeDocument/2006/relationships" r:id="rId3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3" name="Picture 2" descr="cid:934e91da13">
          <a:hlinkClick xmlns:r="http://schemas.openxmlformats.org/officeDocument/2006/relationships" r:id="rId3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5" name="Picture 2" descr="cid:9876b3db13">
          <a:hlinkClick xmlns:r="http://schemas.openxmlformats.org/officeDocument/2006/relationships" r:id="rId3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7" name="Picture 2" descr="cid:9d975cd113">
          <a:hlinkClick xmlns:r="http://schemas.openxmlformats.org/officeDocument/2006/relationships" r:id="rId3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3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39" name="Picture 2" descr="cid:ad0a8bdd13">
          <a:hlinkClick xmlns:r="http://schemas.openxmlformats.org/officeDocument/2006/relationships" r:id="rId3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1" name="Picture 2" descr="cid:b23869a713">
          <a:hlinkClick xmlns:r="http://schemas.openxmlformats.org/officeDocument/2006/relationships" r:id="rId3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3" name="Picture 2" descr="cid:b85e625313">
          <a:hlinkClick xmlns:r="http://schemas.openxmlformats.org/officeDocument/2006/relationships" r:id="rId3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5" name="Picture 2" descr="cid:bc84eb1013">
          <a:hlinkClick xmlns:r="http://schemas.openxmlformats.org/officeDocument/2006/relationships" r:id="rId3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7" name="Picture 2" descr="cid:c1af07a713">
          <a:hlinkClick xmlns:r="http://schemas.openxmlformats.org/officeDocument/2006/relationships" r:id="rId3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4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49" name="Picture 2" descr="cid:c6d730e813">
          <a:hlinkClick xmlns:r="http://schemas.openxmlformats.org/officeDocument/2006/relationships" r:id="rId3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1" name="Picture 2" descr="cid:cd2d50ae13">
          <a:hlinkClick xmlns:r="http://schemas.openxmlformats.org/officeDocument/2006/relationships" r:id="rId3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2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3" name="Picture 2" descr="cid:d123290d13">
          <a:hlinkClick xmlns:r="http://schemas.openxmlformats.org/officeDocument/2006/relationships" r:id="rId3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5" name="Picture 2" descr="cid:d64e537713">
          <a:hlinkClick xmlns:r="http://schemas.openxmlformats.org/officeDocument/2006/relationships" r:id="rId3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7" name="Picture 2" descr="cid:db6b853c13">
          <a:hlinkClick xmlns:r="http://schemas.openxmlformats.org/officeDocument/2006/relationships" r:id="rId3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5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59" name="Picture 2" descr="cid:9d9114313">
          <a:hlinkClick xmlns:r="http://schemas.openxmlformats.org/officeDocument/2006/relationships" r:id="rId3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1" name="Picture 2" descr="cid:193e37f713">
          <a:hlinkClick xmlns:r="http://schemas.openxmlformats.org/officeDocument/2006/relationships" r:id="rId3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3" name="Picture 2" descr="cid:1e6ccffa13">
          <a:hlinkClick xmlns:r="http://schemas.openxmlformats.org/officeDocument/2006/relationships" r:id="rId3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4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5" name="Picture 2" descr="cid:238fd07013">
          <a:hlinkClick xmlns:r="http://schemas.openxmlformats.org/officeDocument/2006/relationships" r:id="rId3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7" name="Picture 2" descr="cid:29a565a913">
          <a:hlinkClick xmlns:r="http://schemas.openxmlformats.org/officeDocument/2006/relationships" r:id="rId3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6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69" name="Picture 2" descr="cid:2dd5453413">
          <a:hlinkClick xmlns:r="http://schemas.openxmlformats.org/officeDocument/2006/relationships" r:id="rId3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1" name="Picture 2" descr="cid:4276af6213">
          <a:hlinkClick xmlns:r="http://schemas.openxmlformats.org/officeDocument/2006/relationships" r:id="rId37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3" name="Picture 2" descr="cid:488d1ad013">
          <a:hlinkClick xmlns:r="http://schemas.openxmlformats.org/officeDocument/2006/relationships" r:id="rId37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5" name="Picture 2" descr="cid:4cbb716013">
          <a:hlinkClick xmlns:r="http://schemas.openxmlformats.org/officeDocument/2006/relationships" r:id="rId37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7" name="Picture 2" descr="cid:51e44aa513">
          <a:hlinkClick xmlns:r="http://schemas.openxmlformats.org/officeDocument/2006/relationships" r:id="rId37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7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7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79" name="Picture 2" descr="cid:b3b6d28013">
          <a:hlinkClick xmlns:r="http://schemas.openxmlformats.org/officeDocument/2006/relationships" r:id="rId37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1" name="Picture 2" descr="cid:b9568b9c13">
          <a:hlinkClick xmlns:r="http://schemas.openxmlformats.org/officeDocument/2006/relationships" r:id="rId38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3" name="Picture 2" descr="cid:cd6ed5f013">
          <a:hlinkClick xmlns:r="http://schemas.openxmlformats.org/officeDocument/2006/relationships" r:id="rId38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5" name="Picture 2" descr="cid:d80d7c7b13">
          <a:hlinkClick xmlns:r="http://schemas.openxmlformats.org/officeDocument/2006/relationships" r:id="rId38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7" name="Picture 2" descr="cid:dceb387013">
          <a:hlinkClick xmlns:r="http://schemas.openxmlformats.org/officeDocument/2006/relationships" r:id="rId38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8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8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89" name="Picture 2" descr="cid:fbcceb1413">
          <a:hlinkClick xmlns:r="http://schemas.openxmlformats.org/officeDocument/2006/relationships" r:id="rId38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0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1" name="Picture 2" descr="cid:ee5f6213">
          <a:hlinkClick xmlns:r="http://schemas.openxmlformats.org/officeDocument/2006/relationships" r:id="rId39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3" name="Picture 2" descr="cid:1583250013">
          <a:hlinkClick xmlns:r="http://schemas.openxmlformats.org/officeDocument/2006/relationships" r:id="rId39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4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5" name="Picture 2" descr="cid:1aa77f6213">
          <a:hlinkClick xmlns:r="http://schemas.openxmlformats.org/officeDocument/2006/relationships" r:id="rId39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6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7" name="Picture 2" descr="cid:1fd500d013">
          <a:hlinkClick xmlns:r="http://schemas.openxmlformats.org/officeDocument/2006/relationships" r:id="rId39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398" cstate="print"/>
        <a:srcRect/>
        <a:stretch>
          <a:fillRect/>
        </a:stretch>
      </xdr:blipFill>
      <xdr:spPr bwMode="auto">
        <a:xfrm>
          <a:off x="196596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39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399" name="Picture 2" descr="cid:25d848f913">
          <a:hlinkClick xmlns:r="http://schemas.openxmlformats.org/officeDocument/2006/relationships" r:id="rId39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1" name="Picture 2" descr="cid:3ec6719313">
          <a:hlinkClick xmlns:r="http://schemas.openxmlformats.org/officeDocument/2006/relationships" r:id="rId40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2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3" name="Picture 2" descr="cid:43f40bee13">
          <a:hlinkClick xmlns:r="http://schemas.openxmlformats.org/officeDocument/2006/relationships" r:id="rId40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4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5" name="Picture 2" descr="cid:490c124213">
          <a:hlinkClick xmlns:r="http://schemas.openxmlformats.org/officeDocument/2006/relationships" r:id="rId40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6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7" name="Picture 2" descr="cid:4e312dcc13">
          <a:hlinkClick xmlns:r="http://schemas.openxmlformats.org/officeDocument/2006/relationships" r:id="rId40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08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0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09" name="Picture 2" descr="cid:5da2d39113">
          <a:hlinkClick xmlns:r="http://schemas.openxmlformats.org/officeDocument/2006/relationships" r:id="rId40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0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1" name="Picture 2" descr="cid:62c6dea613">
          <a:hlinkClick xmlns:r="http://schemas.openxmlformats.org/officeDocument/2006/relationships" r:id="rId41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2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3" name="Picture 2" descr="cid:67f5eab413">
          <a:hlinkClick xmlns:r="http://schemas.openxmlformats.org/officeDocument/2006/relationships" r:id="rId41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5" name="Picture 2" descr="cid:723dedcb13">
          <a:hlinkClick xmlns:r="http://schemas.openxmlformats.org/officeDocument/2006/relationships" r:id="rId41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7" name="Picture 2" descr="cid:81b7b22f13">
          <a:hlinkClick xmlns:r="http://schemas.openxmlformats.org/officeDocument/2006/relationships" r:id="rId41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1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1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19" name="Picture 2" descr="cid:87b1653313">
          <a:hlinkClick xmlns:r="http://schemas.openxmlformats.org/officeDocument/2006/relationships" r:id="rId41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1" name="Picture 2" descr="cid:8c0050da13">
          <a:hlinkClick xmlns:r="http://schemas.openxmlformats.org/officeDocument/2006/relationships" r:id="rId42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3" name="Picture 2" descr="cid:91324cd513">
          <a:hlinkClick xmlns:r="http://schemas.openxmlformats.org/officeDocument/2006/relationships" r:id="rId42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4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5" name="Picture 2" descr="cid:964fe90e13">
          <a:hlinkClick xmlns:r="http://schemas.openxmlformats.org/officeDocument/2006/relationships" r:id="rId42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6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7" name="Picture 2" descr="cid:a5bfdea013">
          <a:hlinkClick xmlns:r="http://schemas.openxmlformats.org/officeDocument/2006/relationships" r:id="rId42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28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2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29" name="Picture 2" descr="cid:ac0c2b5813">
          <a:hlinkClick xmlns:r="http://schemas.openxmlformats.org/officeDocument/2006/relationships" r:id="rId42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0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1" name="Picture 2" descr="cid:b011a0c113">
          <a:hlinkClick xmlns:r="http://schemas.openxmlformats.org/officeDocument/2006/relationships" r:id="rId43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2" cstate="print"/>
        <a:srcRect/>
        <a:stretch>
          <a:fillRect/>
        </a:stretch>
      </xdr:blipFill>
      <xdr:spPr bwMode="auto">
        <a:xfrm>
          <a:off x="197929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3" name="Picture 2" descr="cid:c4a27cc213">
          <a:hlinkClick xmlns:r="http://schemas.openxmlformats.org/officeDocument/2006/relationships" r:id="rId43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4" cstate="print"/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5" name="Picture 2" descr="cid:c9d21daa13">
          <a:hlinkClick xmlns:r="http://schemas.openxmlformats.org/officeDocument/2006/relationships" r:id="rId43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6" cstate="print"/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7" name="Picture 2" descr="cid:cef11cb313">
          <a:hlinkClick xmlns:r="http://schemas.openxmlformats.org/officeDocument/2006/relationships" r:id="rId43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38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3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39" name="Picture 2" descr="cid:d41961ac13">
          <a:hlinkClick xmlns:r="http://schemas.openxmlformats.org/officeDocument/2006/relationships" r:id="rId43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0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1" name="Picture 2" descr="cid:d943ccea13">
          <a:hlinkClick xmlns:r="http://schemas.openxmlformats.org/officeDocument/2006/relationships" r:id="rId44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2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3" name="Picture 2" descr="cid:de6f2c0e13">
          <a:hlinkClick xmlns:r="http://schemas.openxmlformats.org/officeDocument/2006/relationships" r:id="rId44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4" cstate="print"/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5" name="Picture 2" descr="cid:edd0fa3b13">
          <a:hlinkClick xmlns:r="http://schemas.openxmlformats.org/officeDocument/2006/relationships" r:id="rId44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6" cstate="print"/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7" name="Picture 2" descr="cid:f3fbac1e13">
          <a:hlinkClick xmlns:r="http://schemas.openxmlformats.org/officeDocument/2006/relationships" r:id="rId44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48" cstate="print"/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4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49" name="Picture 2" descr="cid:698b158313">
          <a:hlinkClick xmlns:r="http://schemas.openxmlformats.org/officeDocument/2006/relationships" r:id="rId44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1" name="Picture 2" descr="cid:6ea40ed913">
          <a:hlinkClick xmlns:r="http://schemas.openxmlformats.org/officeDocument/2006/relationships" r:id="rId45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3" name="Picture 2" descr="cid:7e78fe6c13">
          <a:hlinkClick xmlns:r="http://schemas.openxmlformats.org/officeDocument/2006/relationships" r:id="rId45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5" name="Picture 2" descr="cid:22e6a30d13">
          <a:hlinkClick xmlns:r="http://schemas.openxmlformats.org/officeDocument/2006/relationships" r:id="rId45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167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7" name="Picture 2" descr="cid:9ab5e32213">
          <a:hlinkClick xmlns:r="http://schemas.openxmlformats.org/officeDocument/2006/relationships" r:id="rId45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834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5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59" name="Picture 2" descr="cid:9ffc742213">
          <a:hlinkClick xmlns:r="http://schemas.openxmlformats.org/officeDocument/2006/relationships" r:id="rId45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0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1" name="Picture 2" descr="cid:c6f2114013">
          <a:hlinkClick xmlns:r="http://schemas.openxmlformats.org/officeDocument/2006/relationships" r:id="rId461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2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3" name="Picture 2" descr="cid:cd46eca713">
          <a:hlinkClick xmlns:r="http://schemas.openxmlformats.org/officeDocument/2006/relationships" r:id="rId463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7358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4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5" name="Picture 2" descr="cid:70e2548113">
          <a:hlinkClick xmlns:r="http://schemas.openxmlformats.org/officeDocument/2006/relationships" r:id="rId465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9263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6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7" name="Picture 2" descr="cid:f70f260213">
          <a:hlinkClick xmlns:r="http://schemas.openxmlformats.org/officeDocument/2006/relationships" r:id="rId467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3105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0</xdr:col>
      <xdr:colOff>523875</xdr:colOff>
      <xdr:row>2</xdr:row>
      <xdr:rowOff>9525</xdr:rowOff>
    </xdr:to>
    <xdr:pic>
      <xdr:nvPicPr>
        <xdr:cNvPr id="468" name="Picture 1" descr="徽标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23875" cy="333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0</xdr:row>
      <xdr:rowOff>0</xdr:rowOff>
    </xdr:from>
    <xdr:to>
      <xdr:col>22</xdr:col>
      <xdr:colOff>304800</xdr:colOff>
      <xdr:row>1</xdr:row>
      <xdr:rowOff>142875</xdr:rowOff>
    </xdr:to>
    <xdr:pic>
      <xdr:nvPicPr>
        <xdr:cNvPr id="469" name="Picture 2" descr="cid:1643af9513">
          <a:hlinkClick xmlns:r="http://schemas.openxmlformats.org/officeDocument/2006/relationships" r:id="rId469" tgtFrame="_blank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88820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40"/>
  <sheetViews>
    <sheetView showGridLines="0"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 activeCell="K31" sqref="K31"/>
    </sheetView>
  </sheetViews>
  <sheetFormatPr defaultRowHeight="11.25" x14ac:dyDescent="0.15"/>
  <cols>
    <col min="1" max="1" width="7.75" style="1" customWidth="1"/>
    <col min="2" max="2" width="4.5" style="4" bestFit="1" customWidth="1"/>
    <col min="3" max="4" width="9" style="1"/>
    <col min="5" max="5" width="10.5" style="1" bestFit="1" customWidth="1"/>
    <col min="6" max="6" width="13.625" style="26" bestFit="1" customWidth="1"/>
    <col min="7" max="7" width="14.125" style="1" bestFit="1" customWidth="1"/>
    <col min="8" max="8" width="11.75" style="26" bestFit="1" customWidth="1"/>
    <col min="9" max="9" width="9.75" style="2" bestFit="1" customWidth="1"/>
    <col min="10" max="10" width="12.75" style="2" bestFit="1" customWidth="1"/>
    <col min="11" max="12" width="9.75" style="2" bestFit="1" customWidth="1"/>
    <col min="13" max="16384" width="9" style="1"/>
  </cols>
  <sheetData>
    <row r="1" spans="1:13" x14ac:dyDescent="0.2">
      <c r="A1" s="5"/>
      <c r="B1" s="6"/>
      <c r="C1" s="7"/>
      <c r="D1" s="8"/>
      <c r="E1" s="9" t="s">
        <v>0</v>
      </c>
      <c r="F1" s="23" t="s">
        <v>1</v>
      </c>
      <c r="G1" s="10" t="s">
        <v>43</v>
      </c>
      <c r="H1" s="23" t="s">
        <v>2</v>
      </c>
      <c r="I1" s="17" t="s">
        <v>41</v>
      </c>
      <c r="J1" s="18" t="s">
        <v>42</v>
      </c>
      <c r="K1" s="19" t="s">
        <v>44</v>
      </c>
      <c r="L1" s="19" t="s">
        <v>45</v>
      </c>
    </row>
    <row r="2" spans="1:13" x14ac:dyDescent="0.15">
      <c r="A2" s="11" t="s">
        <v>3</v>
      </c>
      <c r="B2" s="12"/>
      <c r="C2" s="39" t="s">
        <v>4</v>
      </c>
      <c r="D2" s="39"/>
      <c r="E2" s="13"/>
      <c r="F2" s="24"/>
      <c r="G2" s="14"/>
      <c r="H2" s="24"/>
      <c r="I2" s="20"/>
      <c r="J2" s="21"/>
      <c r="K2" s="22"/>
      <c r="L2" s="22"/>
    </row>
    <row r="3" spans="1:13" x14ac:dyDescent="0.15">
      <c r="A3" s="41" t="s">
        <v>5</v>
      </c>
      <c r="B3" s="41"/>
      <c r="C3" s="41"/>
      <c r="D3" s="41"/>
      <c r="E3" s="15">
        <f>SUM(E4:E40)</f>
        <v>13776151.606399998</v>
      </c>
      <c r="F3" s="25">
        <f>RA!I7</f>
        <v>1588176.3086999999</v>
      </c>
      <c r="G3" s="16">
        <f>SUM(G4:G40)</f>
        <v>12187975.297700001</v>
      </c>
      <c r="H3" s="27">
        <f>RA!J7</f>
        <v>11.5284467975961</v>
      </c>
      <c r="I3" s="20">
        <f>SUM(I4:I40)</f>
        <v>13776156.821536303</v>
      </c>
      <c r="J3" s="21">
        <f>SUM(J4:J40)</f>
        <v>12187975.334550526</v>
      </c>
      <c r="K3" s="22">
        <f>E3-I3</f>
        <v>-5.2151363044977188</v>
      </c>
      <c r="L3" s="22">
        <f>G3-J3</f>
        <v>-3.6850525066256523E-2</v>
      </c>
    </row>
    <row r="4" spans="1:13" x14ac:dyDescent="0.15">
      <c r="A4" s="42">
        <f>RA!A8</f>
        <v>42297</v>
      </c>
      <c r="B4" s="12">
        <v>12</v>
      </c>
      <c r="C4" s="40" t="s">
        <v>6</v>
      </c>
      <c r="D4" s="40"/>
      <c r="E4" s="15">
        <f>VLOOKUP(C4,RA!B8:D36,3,0)</f>
        <v>508969.80609999999</v>
      </c>
      <c r="F4" s="25">
        <f>VLOOKUP(C4,RA!B8:I39,8,0)</f>
        <v>126889.8649</v>
      </c>
      <c r="G4" s="16">
        <f t="shared" ref="G4:G40" si="0">E4-F4</f>
        <v>382079.9412</v>
      </c>
      <c r="H4" s="27">
        <f>RA!J8</f>
        <v>24.930725433852</v>
      </c>
      <c r="I4" s="20">
        <f>VLOOKUP(B4,RMS!B:D,3,FALSE)</f>
        <v>508970.48906324798</v>
      </c>
      <c r="J4" s="21">
        <f>VLOOKUP(B4,RMS!B:E,4,FALSE)</f>
        <v>382079.95392991498</v>
      </c>
      <c r="K4" s="22">
        <f t="shared" ref="K4:K40" si="1">E4-I4</f>
        <v>-0.68296324799302965</v>
      </c>
      <c r="L4" s="22">
        <f t="shared" ref="L4:L40" si="2">G4-J4</f>
        <v>-1.2729914975352585E-2</v>
      </c>
    </row>
    <row r="5" spans="1:13" x14ac:dyDescent="0.15">
      <c r="A5" s="42"/>
      <c r="B5" s="12">
        <v>13</v>
      </c>
      <c r="C5" s="40" t="s">
        <v>7</v>
      </c>
      <c r="D5" s="40"/>
      <c r="E5" s="15">
        <f>VLOOKUP(C5,RA!B8:D37,3,0)</f>
        <v>62429.896800000002</v>
      </c>
      <c r="F5" s="25">
        <f>VLOOKUP(C5,RA!B9:I40,8,0)</f>
        <v>13675.9949</v>
      </c>
      <c r="G5" s="16">
        <f t="shared" si="0"/>
        <v>48753.901900000004</v>
      </c>
      <c r="H5" s="27">
        <f>RA!J9</f>
        <v>21.9061629139198</v>
      </c>
      <c r="I5" s="20">
        <f>VLOOKUP(B5,RMS!B:D,3,FALSE)</f>
        <v>62429.934512744898</v>
      </c>
      <c r="J5" s="21">
        <f>VLOOKUP(B5,RMS!B:E,4,FALSE)</f>
        <v>48753.899131986997</v>
      </c>
      <c r="K5" s="22">
        <f t="shared" si="1"/>
        <v>-3.7712744895543437E-2</v>
      </c>
      <c r="L5" s="22">
        <f t="shared" si="2"/>
        <v>2.7680130078806542E-3</v>
      </c>
      <c r="M5" s="32"/>
    </row>
    <row r="6" spans="1:13" x14ac:dyDescent="0.15">
      <c r="A6" s="42"/>
      <c r="B6" s="12">
        <v>14</v>
      </c>
      <c r="C6" s="40" t="s">
        <v>8</v>
      </c>
      <c r="D6" s="40"/>
      <c r="E6" s="15">
        <f>VLOOKUP(C6,RA!B10:D38,3,0)</f>
        <v>97104.798200000005</v>
      </c>
      <c r="F6" s="25">
        <f>VLOOKUP(C6,RA!B10:I41,8,0)</f>
        <v>25488.648399999998</v>
      </c>
      <c r="G6" s="16">
        <f t="shared" si="0"/>
        <v>71616.149800000014</v>
      </c>
      <c r="H6" s="27">
        <f>RA!J10</f>
        <v>26.248598290171799</v>
      </c>
      <c r="I6" s="20">
        <f>VLOOKUP(B6,RMS!B:D,3,FALSE)</f>
        <v>97106.653661735094</v>
      </c>
      <c r="J6" s="21">
        <f>VLOOKUP(B6,RMS!B:E,4,FALSE)</f>
        <v>71616.150558053298</v>
      </c>
      <c r="K6" s="22">
        <f>E6-I6</f>
        <v>-1.8554617350891931</v>
      </c>
      <c r="L6" s="22">
        <f t="shared" si="2"/>
        <v>-7.5805328378919512E-4</v>
      </c>
      <c r="M6" s="32"/>
    </row>
    <row r="7" spans="1:13" x14ac:dyDescent="0.15">
      <c r="A7" s="42"/>
      <c r="B7" s="12">
        <v>15</v>
      </c>
      <c r="C7" s="40" t="s">
        <v>9</v>
      </c>
      <c r="D7" s="40"/>
      <c r="E7" s="15">
        <f>VLOOKUP(C7,RA!B10:D39,3,0)</f>
        <v>36850.9424</v>
      </c>
      <c r="F7" s="25">
        <f>VLOOKUP(C7,RA!B11:I42,8,0)</f>
        <v>8033.4273999999996</v>
      </c>
      <c r="G7" s="16">
        <f t="shared" si="0"/>
        <v>28817.514999999999</v>
      </c>
      <c r="H7" s="27">
        <f>RA!J11</f>
        <v>21.799788219256001</v>
      </c>
      <c r="I7" s="20">
        <f>VLOOKUP(B7,RMS!B:D,3,FALSE)</f>
        <v>36850.973757264997</v>
      </c>
      <c r="J7" s="21">
        <f>VLOOKUP(B7,RMS!B:E,4,FALSE)</f>
        <v>28817.515018803399</v>
      </c>
      <c r="K7" s="22">
        <f t="shared" si="1"/>
        <v>-3.1357264997495804E-2</v>
      </c>
      <c r="L7" s="22">
        <f t="shared" si="2"/>
        <v>-1.8803399143507704E-5</v>
      </c>
      <c r="M7" s="32"/>
    </row>
    <row r="8" spans="1:13" x14ac:dyDescent="0.15">
      <c r="A8" s="42"/>
      <c r="B8" s="12">
        <v>16</v>
      </c>
      <c r="C8" s="40" t="s">
        <v>10</v>
      </c>
      <c r="D8" s="40"/>
      <c r="E8" s="15">
        <f>VLOOKUP(C8,RA!B12:D39,3,0)</f>
        <v>129271.0373</v>
      </c>
      <c r="F8" s="25">
        <f>VLOOKUP(C8,RA!B12:I43,8,0)</f>
        <v>26394.3685</v>
      </c>
      <c r="G8" s="16">
        <f t="shared" si="0"/>
        <v>102876.6688</v>
      </c>
      <c r="H8" s="27">
        <f>RA!J12</f>
        <v>20.4178515553692</v>
      </c>
      <c r="I8" s="20">
        <f>VLOOKUP(B8,RMS!B:D,3,FALSE)</f>
        <v>129271.030231624</v>
      </c>
      <c r="J8" s="21">
        <f>VLOOKUP(B8,RMS!B:E,4,FALSE)</f>
        <v>102876.668240171</v>
      </c>
      <c r="K8" s="22">
        <f t="shared" si="1"/>
        <v>7.0683759986422956E-3</v>
      </c>
      <c r="L8" s="22">
        <f t="shared" si="2"/>
        <v>5.5982900084927678E-4</v>
      </c>
      <c r="M8" s="32"/>
    </row>
    <row r="9" spans="1:13" x14ac:dyDescent="0.15">
      <c r="A9" s="42"/>
      <c r="B9" s="12">
        <v>17</v>
      </c>
      <c r="C9" s="40" t="s">
        <v>11</v>
      </c>
      <c r="D9" s="40"/>
      <c r="E9" s="15">
        <f>VLOOKUP(C9,RA!B12:D40,3,0)</f>
        <v>209398.1899</v>
      </c>
      <c r="F9" s="25">
        <f>VLOOKUP(C9,RA!B13:I44,8,0)</f>
        <v>51173.4182</v>
      </c>
      <c r="G9" s="16">
        <f t="shared" si="0"/>
        <v>158224.77169999998</v>
      </c>
      <c r="H9" s="27">
        <f>RA!J13</f>
        <v>24.438328824350599</v>
      </c>
      <c r="I9" s="20">
        <f>VLOOKUP(B9,RMS!B:D,3,FALSE)</f>
        <v>209398.35370085499</v>
      </c>
      <c r="J9" s="21">
        <f>VLOOKUP(B9,RMS!B:E,4,FALSE)</f>
        <v>158224.76948376099</v>
      </c>
      <c r="K9" s="22">
        <f t="shared" si="1"/>
        <v>-0.16380085499258712</v>
      </c>
      <c r="L9" s="22">
        <f t="shared" si="2"/>
        <v>2.2162389941513538E-3</v>
      </c>
      <c r="M9" s="32"/>
    </row>
    <row r="10" spans="1:13" x14ac:dyDescent="0.15">
      <c r="A10" s="42"/>
      <c r="B10" s="12">
        <v>18</v>
      </c>
      <c r="C10" s="40" t="s">
        <v>12</v>
      </c>
      <c r="D10" s="40"/>
      <c r="E10" s="15">
        <f>VLOOKUP(C10,RA!B14:D41,3,0)</f>
        <v>94745.410300000003</v>
      </c>
      <c r="F10" s="25">
        <f>VLOOKUP(C10,RA!B14:I45,8,0)</f>
        <v>19182.751499999998</v>
      </c>
      <c r="G10" s="16">
        <f t="shared" si="0"/>
        <v>75562.658800000005</v>
      </c>
      <c r="H10" s="27">
        <f>RA!J14</f>
        <v>20.2466287699426</v>
      </c>
      <c r="I10" s="20">
        <f>VLOOKUP(B10,RMS!B:D,3,FALSE)</f>
        <v>94745.426870085503</v>
      </c>
      <c r="J10" s="21">
        <f>VLOOKUP(B10,RMS!B:E,4,FALSE)</f>
        <v>75562.660767521404</v>
      </c>
      <c r="K10" s="22">
        <f t="shared" si="1"/>
        <v>-1.6570085499552079E-2</v>
      </c>
      <c r="L10" s="22">
        <f t="shared" si="2"/>
        <v>-1.9675213989103213E-3</v>
      </c>
      <c r="M10" s="32"/>
    </row>
    <row r="11" spans="1:13" x14ac:dyDescent="0.15">
      <c r="A11" s="42"/>
      <c r="B11" s="12">
        <v>19</v>
      </c>
      <c r="C11" s="40" t="s">
        <v>13</v>
      </c>
      <c r="D11" s="40"/>
      <c r="E11" s="15">
        <f>VLOOKUP(C11,RA!B14:D42,3,0)</f>
        <v>52234.577700000002</v>
      </c>
      <c r="F11" s="25">
        <f>VLOOKUP(C11,RA!B15:I46,8,0)</f>
        <v>10736.6893</v>
      </c>
      <c r="G11" s="16">
        <f t="shared" si="0"/>
        <v>41497.888400000003</v>
      </c>
      <c r="H11" s="27">
        <f>RA!J15</f>
        <v>20.554754671635799</v>
      </c>
      <c r="I11" s="20">
        <f>VLOOKUP(B11,RMS!B:D,3,FALSE)</f>
        <v>52234.611445299102</v>
      </c>
      <c r="J11" s="21">
        <f>VLOOKUP(B11,RMS!B:E,4,FALSE)</f>
        <v>41497.888107692299</v>
      </c>
      <c r="K11" s="22">
        <f t="shared" si="1"/>
        <v>-3.3745299100701232E-2</v>
      </c>
      <c r="L11" s="22">
        <f t="shared" si="2"/>
        <v>2.9230770451249555E-4</v>
      </c>
      <c r="M11" s="32"/>
    </row>
    <row r="12" spans="1:13" x14ac:dyDescent="0.15">
      <c r="A12" s="42"/>
      <c r="B12" s="12">
        <v>21</v>
      </c>
      <c r="C12" s="40" t="s">
        <v>14</v>
      </c>
      <c r="D12" s="40"/>
      <c r="E12" s="15">
        <f>VLOOKUP(C12,RA!B16:D43,3,0)</f>
        <v>682685.59180000005</v>
      </c>
      <c r="F12" s="25">
        <f>VLOOKUP(C12,RA!B16:I47,8,0)</f>
        <v>18904.302299999999</v>
      </c>
      <c r="G12" s="16">
        <f t="shared" si="0"/>
        <v>663781.28950000007</v>
      </c>
      <c r="H12" s="27">
        <f>RA!J16</f>
        <v>2.7691081410047098</v>
      </c>
      <c r="I12" s="20">
        <f>VLOOKUP(B12,RMS!B:D,3,FALSE)</f>
        <v>682685.23898547003</v>
      </c>
      <c r="J12" s="21">
        <f>VLOOKUP(B12,RMS!B:E,4,FALSE)</f>
        <v>663781.28931965795</v>
      </c>
      <c r="K12" s="22">
        <f t="shared" si="1"/>
        <v>0.35281453002244234</v>
      </c>
      <c r="L12" s="22">
        <f t="shared" si="2"/>
        <v>1.8034211825579405E-4</v>
      </c>
      <c r="M12" s="32"/>
    </row>
    <row r="13" spans="1:13" x14ac:dyDescent="0.15">
      <c r="A13" s="42"/>
      <c r="B13" s="12">
        <v>22</v>
      </c>
      <c r="C13" s="40" t="s">
        <v>15</v>
      </c>
      <c r="D13" s="40"/>
      <c r="E13" s="15">
        <f>VLOOKUP(C13,RA!B16:D44,3,0)</f>
        <v>420483.1532</v>
      </c>
      <c r="F13" s="25">
        <f>VLOOKUP(C13,RA!B17:I48,8,0)</f>
        <v>44535.912600000003</v>
      </c>
      <c r="G13" s="16">
        <f t="shared" si="0"/>
        <v>375947.24060000002</v>
      </c>
      <c r="H13" s="27">
        <f>RA!J17</f>
        <v>10.591604505690301</v>
      </c>
      <c r="I13" s="20">
        <f>VLOOKUP(B13,RMS!B:D,3,FALSE)</f>
        <v>420483.12062564102</v>
      </c>
      <c r="J13" s="21">
        <f>VLOOKUP(B13,RMS!B:E,4,FALSE)</f>
        <v>375947.240898291</v>
      </c>
      <c r="K13" s="22">
        <f t="shared" si="1"/>
        <v>3.2574358978308737E-2</v>
      </c>
      <c r="L13" s="22">
        <f t="shared" si="2"/>
        <v>-2.9829097911715508E-4</v>
      </c>
      <c r="M13" s="32"/>
    </row>
    <row r="14" spans="1:13" x14ac:dyDescent="0.15">
      <c r="A14" s="42"/>
      <c r="B14" s="12">
        <v>23</v>
      </c>
      <c r="C14" s="40" t="s">
        <v>16</v>
      </c>
      <c r="D14" s="40"/>
      <c r="E14" s="15">
        <f>VLOOKUP(C14,RA!B18:D45,3,0)</f>
        <v>1180802.6629999999</v>
      </c>
      <c r="F14" s="25">
        <f>VLOOKUP(C14,RA!B18:I49,8,0)</f>
        <v>184169.98809999999</v>
      </c>
      <c r="G14" s="16">
        <f t="shared" si="0"/>
        <v>996632.67489999998</v>
      </c>
      <c r="H14" s="27">
        <f>RA!J18</f>
        <v>15.597016662554701</v>
      </c>
      <c r="I14" s="20">
        <f>VLOOKUP(B14,RMS!B:D,3,FALSE)</f>
        <v>1180802.61593333</v>
      </c>
      <c r="J14" s="21">
        <f>VLOOKUP(B14,RMS!B:E,4,FALSE)</f>
        <v>996632.66741196602</v>
      </c>
      <c r="K14" s="22">
        <f t="shared" si="1"/>
        <v>4.7066669911146164E-2</v>
      </c>
      <c r="L14" s="22">
        <f t="shared" si="2"/>
        <v>7.4880339670926332E-3</v>
      </c>
      <c r="M14" s="32"/>
    </row>
    <row r="15" spans="1:13" x14ac:dyDescent="0.15">
      <c r="A15" s="42"/>
      <c r="B15" s="12">
        <v>24</v>
      </c>
      <c r="C15" s="40" t="s">
        <v>17</v>
      </c>
      <c r="D15" s="40"/>
      <c r="E15" s="15">
        <f>VLOOKUP(C15,RA!B18:D46,3,0)</f>
        <v>436343.92930000002</v>
      </c>
      <c r="F15" s="25">
        <f>VLOOKUP(C15,RA!B19:I50,8,0)</f>
        <v>45418.028599999998</v>
      </c>
      <c r="G15" s="16">
        <f t="shared" si="0"/>
        <v>390925.9007</v>
      </c>
      <c r="H15" s="27">
        <f>RA!J19</f>
        <v>10.4087683018442</v>
      </c>
      <c r="I15" s="20">
        <f>VLOOKUP(B15,RMS!B:D,3,FALSE)</f>
        <v>436343.94768717902</v>
      </c>
      <c r="J15" s="21">
        <f>VLOOKUP(B15,RMS!B:E,4,FALSE)</f>
        <v>390925.90152478602</v>
      </c>
      <c r="K15" s="22">
        <f t="shared" si="1"/>
        <v>-1.8387179006822407E-2</v>
      </c>
      <c r="L15" s="22">
        <f t="shared" si="2"/>
        <v>-8.2478602416813374E-4</v>
      </c>
      <c r="M15" s="32"/>
    </row>
    <row r="16" spans="1:13" x14ac:dyDescent="0.15">
      <c r="A16" s="42"/>
      <c r="B16" s="12">
        <v>25</v>
      </c>
      <c r="C16" s="40" t="s">
        <v>18</v>
      </c>
      <c r="D16" s="40"/>
      <c r="E16" s="15">
        <f>VLOOKUP(C16,RA!B20:D47,3,0)</f>
        <v>960456.66799999995</v>
      </c>
      <c r="F16" s="25">
        <f>VLOOKUP(C16,RA!B20:I51,8,0)</f>
        <v>82875.333100000003</v>
      </c>
      <c r="G16" s="16">
        <f t="shared" si="0"/>
        <v>877581.3348999999</v>
      </c>
      <c r="H16" s="27">
        <f>RA!J20</f>
        <v>8.6287425410429908</v>
      </c>
      <c r="I16" s="20">
        <f>VLOOKUP(B16,RMS!B:D,3,FALSE)</f>
        <v>960456.71589999995</v>
      </c>
      <c r="J16" s="21">
        <f>VLOOKUP(B16,RMS!B:E,4,FALSE)</f>
        <v>877581.33490000002</v>
      </c>
      <c r="K16" s="22">
        <f t="shared" si="1"/>
        <v>-4.7900000005029142E-2</v>
      </c>
      <c r="L16" s="22">
        <f t="shared" si="2"/>
        <v>0</v>
      </c>
      <c r="M16" s="32"/>
    </row>
    <row r="17" spans="1:13" x14ac:dyDescent="0.15">
      <c r="A17" s="42"/>
      <c r="B17" s="12">
        <v>26</v>
      </c>
      <c r="C17" s="40" t="s">
        <v>19</v>
      </c>
      <c r="D17" s="40"/>
      <c r="E17" s="15">
        <f>VLOOKUP(C17,RA!B20:D48,3,0)</f>
        <v>310337.45409999997</v>
      </c>
      <c r="F17" s="25">
        <f>VLOOKUP(C17,RA!B21:I52,8,0)</f>
        <v>38836.9807</v>
      </c>
      <c r="G17" s="16">
        <f t="shared" si="0"/>
        <v>271500.47339999996</v>
      </c>
      <c r="H17" s="27">
        <f>RA!J21</f>
        <v>12.514435556168999</v>
      </c>
      <c r="I17" s="20">
        <f>VLOOKUP(B17,RMS!B:D,3,FALSE)</f>
        <v>310337.16632905998</v>
      </c>
      <c r="J17" s="21">
        <f>VLOOKUP(B17,RMS!B:E,4,FALSE)</f>
        <v>271500.47347179498</v>
      </c>
      <c r="K17" s="22">
        <f t="shared" si="1"/>
        <v>0.28777093999087811</v>
      </c>
      <c r="L17" s="22">
        <f t="shared" si="2"/>
        <v>-7.1795016992837191E-5</v>
      </c>
      <c r="M17" s="32"/>
    </row>
    <row r="18" spans="1:13" x14ac:dyDescent="0.15">
      <c r="A18" s="42"/>
      <c r="B18" s="12">
        <v>27</v>
      </c>
      <c r="C18" s="40" t="s">
        <v>20</v>
      </c>
      <c r="D18" s="40"/>
      <c r="E18" s="15">
        <f>VLOOKUP(C18,RA!B22:D49,3,0)</f>
        <v>1021603.1135</v>
      </c>
      <c r="F18" s="25">
        <f>VLOOKUP(C18,RA!B22:I53,8,0)</f>
        <v>118140.0434</v>
      </c>
      <c r="G18" s="16">
        <f t="shared" si="0"/>
        <v>903463.07010000001</v>
      </c>
      <c r="H18" s="27">
        <f>RA!J22</f>
        <v>11.564182003640701</v>
      </c>
      <c r="I18" s="20">
        <f>VLOOKUP(B18,RMS!B:D,3,FALSE)</f>
        <v>1021604.6791</v>
      </c>
      <c r="J18" s="21">
        <f>VLOOKUP(B18,RMS!B:E,4,FALSE)</f>
        <v>903463.0699</v>
      </c>
      <c r="K18" s="22">
        <f t="shared" si="1"/>
        <v>-1.5655999999726191</v>
      </c>
      <c r="L18" s="22">
        <f t="shared" si="2"/>
        <v>2.0000000949949026E-4</v>
      </c>
      <c r="M18" s="32"/>
    </row>
    <row r="19" spans="1:13" x14ac:dyDescent="0.15">
      <c r="A19" s="42"/>
      <c r="B19" s="12">
        <v>29</v>
      </c>
      <c r="C19" s="40" t="s">
        <v>21</v>
      </c>
      <c r="D19" s="40"/>
      <c r="E19" s="15">
        <f>VLOOKUP(C19,RA!B22:D50,3,0)</f>
        <v>2357315.4163000002</v>
      </c>
      <c r="F19" s="25">
        <f>VLOOKUP(C19,RA!B23:I54,8,0)</f>
        <v>289325.75319999998</v>
      </c>
      <c r="G19" s="16">
        <f t="shared" si="0"/>
        <v>2067989.6631000002</v>
      </c>
      <c r="H19" s="27">
        <f>RA!J23</f>
        <v>12.273527386255401</v>
      </c>
      <c r="I19" s="20">
        <f>VLOOKUP(B19,RMS!B:D,3,FALSE)</f>
        <v>2357317.2369034202</v>
      </c>
      <c r="J19" s="21">
        <f>VLOOKUP(B19,RMS!B:E,4,FALSE)</f>
        <v>2067989.6910418801</v>
      </c>
      <c r="K19" s="22">
        <f t="shared" si="1"/>
        <v>-1.8206034200266004</v>
      </c>
      <c r="L19" s="22">
        <f t="shared" si="2"/>
        <v>-2.7941879816353321E-2</v>
      </c>
      <c r="M19" s="32"/>
    </row>
    <row r="20" spans="1:13" x14ac:dyDescent="0.15">
      <c r="A20" s="42"/>
      <c r="B20" s="12">
        <v>31</v>
      </c>
      <c r="C20" s="40" t="s">
        <v>22</v>
      </c>
      <c r="D20" s="40"/>
      <c r="E20" s="15">
        <f>VLOOKUP(C20,RA!B24:D51,3,0)</f>
        <v>196211.07399999999</v>
      </c>
      <c r="F20" s="25">
        <f>VLOOKUP(C20,RA!B24:I55,8,0)</f>
        <v>36124.828200000004</v>
      </c>
      <c r="G20" s="16">
        <f t="shared" si="0"/>
        <v>160086.24579999998</v>
      </c>
      <c r="H20" s="27">
        <f>RA!J24</f>
        <v>18.411207616140999</v>
      </c>
      <c r="I20" s="20">
        <f>VLOOKUP(B20,RMS!B:D,3,FALSE)</f>
        <v>196211.09051142901</v>
      </c>
      <c r="J20" s="21">
        <f>VLOOKUP(B20,RMS!B:E,4,FALSE)</f>
        <v>160086.24435860399</v>
      </c>
      <c r="K20" s="22">
        <f t="shared" si="1"/>
        <v>-1.6511429013917223E-2</v>
      </c>
      <c r="L20" s="22">
        <f t="shared" si="2"/>
        <v>1.4413959870580584E-3</v>
      </c>
      <c r="M20" s="32"/>
    </row>
    <row r="21" spans="1:13" x14ac:dyDescent="0.15">
      <c r="A21" s="42"/>
      <c r="B21" s="12">
        <v>32</v>
      </c>
      <c r="C21" s="40" t="s">
        <v>23</v>
      </c>
      <c r="D21" s="40"/>
      <c r="E21" s="15">
        <f>VLOOKUP(C21,RA!B24:D52,3,0)</f>
        <v>244699.1139</v>
      </c>
      <c r="F21" s="25">
        <f>VLOOKUP(C21,RA!B25:I56,8,0)</f>
        <v>21159.3802</v>
      </c>
      <c r="G21" s="16">
        <f t="shared" si="0"/>
        <v>223539.73369999998</v>
      </c>
      <c r="H21" s="27">
        <f>RA!J25</f>
        <v>8.64710127583343</v>
      </c>
      <c r="I21" s="20">
        <f>VLOOKUP(B21,RMS!B:D,3,FALSE)</f>
        <v>244699.11707399599</v>
      </c>
      <c r="J21" s="21">
        <f>VLOOKUP(B21,RMS!B:E,4,FALSE)</f>
        <v>223539.72074426501</v>
      </c>
      <c r="K21" s="22">
        <f t="shared" si="1"/>
        <v>-3.1739959958940744E-3</v>
      </c>
      <c r="L21" s="22">
        <f t="shared" si="2"/>
        <v>1.2955734971910715E-2</v>
      </c>
      <c r="M21" s="32"/>
    </row>
    <row r="22" spans="1:13" x14ac:dyDescent="0.15">
      <c r="A22" s="42"/>
      <c r="B22" s="12">
        <v>33</v>
      </c>
      <c r="C22" s="40" t="s">
        <v>24</v>
      </c>
      <c r="D22" s="40"/>
      <c r="E22" s="15">
        <f>VLOOKUP(C22,RA!B26:D53,3,0)</f>
        <v>501410.2463</v>
      </c>
      <c r="F22" s="25">
        <f>VLOOKUP(C22,RA!B26:I57,8,0)</f>
        <v>91346.830499999996</v>
      </c>
      <c r="G22" s="16">
        <f t="shared" si="0"/>
        <v>410063.41580000002</v>
      </c>
      <c r="H22" s="27">
        <f>RA!J26</f>
        <v>18.2179824154104</v>
      </c>
      <c r="I22" s="20">
        <f>VLOOKUP(B22,RMS!B:D,3,FALSE)</f>
        <v>501410.11110172502</v>
      </c>
      <c r="J22" s="21">
        <f>VLOOKUP(B22,RMS!B:E,4,FALSE)</f>
        <v>410063.37972141599</v>
      </c>
      <c r="K22" s="22">
        <f t="shared" si="1"/>
        <v>0.13519827497657388</v>
      </c>
      <c r="L22" s="22">
        <f t="shared" si="2"/>
        <v>3.6078584031201899E-2</v>
      </c>
      <c r="M22" s="32"/>
    </row>
    <row r="23" spans="1:13" x14ac:dyDescent="0.15">
      <c r="A23" s="42"/>
      <c r="B23" s="12">
        <v>34</v>
      </c>
      <c r="C23" s="40" t="s">
        <v>25</v>
      </c>
      <c r="D23" s="40"/>
      <c r="E23" s="15">
        <f>VLOOKUP(C23,RA!B26:D54,3,0)</f>
        <v>178156.807</v>
      </c>
      <c r="F23" s="25">
        <f>VLOOKUP(C23,RA!B27:I58,8,0)</f>
        <v>48142.660300000003</v>
      </c>
      <c r="G23" s="16">
        <f t="shared" si="0"/>
        <v>130014.1467</v>
      </c>
      <c r="H23" s="27">
        <f>RA!J27</f>
        <v>27.022633100962601</v>
      </c>
      <c r="I23" s="20">
        <f>VLOOKUP(B23,RMS!B:D,3,FALSE)</f>
        <v>178156.69751340299</v>
      </c>
      <c r="J23" s="21">
        <f>VLOOKUP(B23,RMS!B:E,4,FALSE)</f>
        <v>130014.163226933</v>
      </c>
      <c r="K23" s="22">
        <f t="shared" si="1"/>
        <v>0.10948659700807184</v>
      </c>
      <c r="L23" s="22">
        <f t="shared" si="2"/>
        <v>-1.6526933002751321E-2</v>
      </c>
      <c r="M23" s="32"/>
    </row>
    <row r="24" spans="1:13" x14ac:dyDescent="0.15">
      <c r="A24" s="42"/>
      <c r="B24" s="12">
        <v>35</v>
      </c>
      <c r="C24" s="40" t="s">
        <v>26</v>
      </c>
      <c r="D24" s="40"/>
      <c r="E24" s="15">
        <f>VLOOKUP(C24,RA!B28:D55,3,0)</f>
        <v>868529.978</v>
      </c>
      <c r="F24" s="25">
        <f>VLOOKUP(C24,RA!B28:I59,8,0)</f>
        <v>42047.041799999999</v>
      </c>
      <c r="G24" s="16">
        <f t="shared" si="0"/>
        <v>826482.9362</v>
      </c>
      <c r="H24" s="27">
        <f>RA!J28</f>
        <v>4.8411733463505202</v>
      </c>
      <c r="I24" s="20">
        <f>VLOOKUP(B24,RMS!B:D,3,FALSE)</f>
        <v>868529.97774955805</v>
      </c>
      <c r="J24" s="21">
        <f>VLOOKUP(B24,RMS!B:E,4,FALSE)</f>
        <v>826482.93375486694</v>
      </c>
      <c r="K24" s="22">
        <f t="shared" si="1"/>
        <v>2.5044195353984833E-4</v>
      </c>
      <c r="L24" s="22">
        <f t="shared" si="2"/>
        <v>2.4451330536976457E-3</v>
      </c>
      <c r="M24" s="32"/>
    </row>
    <row r="25" spans="1:13" x14ac:dyDescent="0.15">
      <c r="A25" s="42"/>
      <c r="B25" s="12">
        <v>36</v>
      </c>
      <c r="C25" s="40" t="s">
        <v>27</v>
      </c>
      <c r="D25" s="40"/>
      <c r="E25" s="15">
        <f>VLOOKUP(C25,RA!B28:D56,3,0)</f>
        <v>617356.74910000002</v>
      </c>
      <c r="F25" s="25">
        <f>VLOOKUP(C25,RA!B29:I60,8,0)</f>
        <v>84550.380799999999</v>
      </c>
      <c r="G25" s="16">
        <f t="shared" si="0"/>
        <v>532806.36829999997</v>
      </c>
      <c r="H25" s="27">
        <f>RA!J29</f>
        <v>13.6955465252886</v>
      </c>
      <c r="I25" s="20">
        <f>VLOOKUP(B25,RMS!B:D,3,FALSE)</f>
        <v>617356.74881681404</v>
      </c>
      <c r="J25" s="21">
        <f>VLOOKUP(B25,RMS!B:E,4,FALSE)</f>
        <v>532806.36516678298</v>
      </c>
      <c r="K25" s="22">
        <f t="shared" si="1"/>
        <v>2.8318597469478846E-4</v>
      </c>
      <c r="L25" s="22">
        <f t="shared" si="2"/>
        <v>3.1332169892266393E-3</v>
      </c>
      <c r="M25" s="32"/>
    </row>
    <row r="26" spans="1:13" x14ac:dyDescent="0.15">
      <c r="A26" s="42"/>
      <c r="B26" s="12">
        <v>37</v>
      </c>
      <c r="C26" s="40" t="s">
        <v>73</v>
      </c>
      <c r="D26" s="40"/>
      <c r="E26" s="15">
        <f>VLOOKUP(C26,RA!B30:D57,3,0)</f>
        <v>855046.37580000004</v>
      </c>
      <c r="F26" s="25">
        <f>VLOOKUP(C26,RA!B30:I61,8,0)</f>
        <v>112685.9307</v>
      </c>
      <c r="G26" s="16">
        <f t="shared" si="0"/>
        <v>742360.44510000001</v>
      </c>
      <c r="H26" s="27">
        <f>RA!J30</f>
        <v>13.1789261833393</v>
      </c>
      <c r="I26" s="20">
        <f>VLOOKUP(B26,RMS!B:D,3,FALSE)</f>
        <v>855046.35685486696</v>
      </c>
      <c r="J26" s="21">
        <f>VLOOKUP(B26,RMS!B:E,4,FALSE)</f>
        <v>742360.49450914504</v>
      </c>
      <c r="K26" s="22">
        <f t="shared" si="1"/>
        <v>1.8945133080706E-2</v>
      </c>
      <c r="L26" s="22">
        <f t="shared" si="2"/>
        <v>-4.9409145023673773E-2</v>
      </c>
      <c r="M26" s="32"/>
    </row>
    <row r="27" spans="1:13" x14ac:dyDescent="0.15">
      <c r="A27" s="42"/>
      <c r="B27" s="12">
        <v>38</v>
      </c>
      <c r="C27" s="40" t="s">
        <v>29</v>
      </c>
      <c r="D27" s="40"/>
      <c r="E27" s="15">
        <f>VLOOKUP(C27,RA!B30:D58,3,0)</f>
        <v>723423.61410000001</v>
      </c>
      <c r="F27" s="25">
        <f>VLOOKUP(C27,RA!B31:I62,8,0)</f>
        <v>35692.975200000001</v>
      </c>
      <c r="G27" s="16">
        <f t="shared" si="0"/>
        <v>687730.63890000002</v>
      </c>
      <c r="H27" s="27">
        <f>RA!J31</f>
        <v>4.9338968903309999</v>
      </c>
      <c r="I27" s="20">
        <f>VLOOKUP(B27,RMS!B:D,3,FALSE)</f>
        <v>723423.60197079601</v>
      </c>
      <c r="J27" s="21">
        <f>VLOOKUP(B27,RMS!B:E,4,FALSE)</f>
        <v>687730.62497876096</v>
      </c>
      <c r="K27" s="22">
        <f t="shared" si="1"/>
        <v>1.2129203998483717E-2</v>
      </c>
      <c r="L27" s="22">
        <f t="shared" si="2"/>
        <v>1.3921239064075053E-2</v>
      </c>
      <c r="M27" s="32"/>
    </row>
    <row r="28" spans="1:13" x14ac:dyDescent="0.15">
      <c r="A28" s="42"/>
      <c r="B28" s="12">
        <v>39</v>
      </c>
      <c r="C28" s="40" t="s">
        <v>30</v>
      </c>
      <c r="D28" s="40"/>
      <c r="E28" s="15">
        <f>VLOOKUP(C28,RA!B32:D59,3,0)</f>
        <v>79930.828099999999</v>
      </c>
      <c r="F28" s="25">
        <f>VLOOKUP(C28,RA!B32:I63,8,0)</f>
        <v>20549.286800000002</v>
      </c>
      <c r="G28" s="16">
        <f t="shared" si="0"/>
        <v>59381.541299999997</v>
      </c>
      <c r="H28" s="27">
        <f>RA!J32</f>
        <v>25.7088376143072</v>
      </c>
      <c r="I28" s="20">
        <f>VLOOKUP(B28,RMS!B:D,3,FALSE)</f>
        <v>79930.757898585594</v>
      </c>
      <c r="J28" s="21">
        <f>VLOOKUP(B28,RMS!B:E,4,FALSE)</f>
        <v>59381.542746680301</v>
      </c>
      <c r="K28" s="22">
        <f t="shared" si="1"/>
        <v>7.0201414404436946E-2</v>
      </c>
      <c r="L28" s="22">
        <f t="shared" si="2"/>
        <v>-1.446680304070469E-3</v>
      </c>
      <c r="M28" s="32"/>
    </row>
    <row r="29" spans="1:13" x14ac:dyDescent="0.15">
      <c r="A29" s="42"/>
      <c r="B29" s="12">
        <v>40</v>
      </c>
      <c r="C29" s="40" t="s">
        <v>31</v>
      </c>
      <c r="D29" s="40"/>
      <c r="E29" s="15">
        <f>VLOOKUP(C29,RA!B32:D60,3,0)</f>
        <v>0</v>
      </c>
      <c r="F29" s="25">
        <f>VLOOKUP(C29,RA!B33:I64,8,0)</f>
        <v>0</v>
      </c>
      <c r="G29" s="16">
        <f t="shared" si="0"/>
        <v>0</v>
      </c>
      <c r="H29" s="27">
        <f>RA!J33</f>
        <v>0</v>
      </c>
      <c r="I29" s="20">
        <f>VLOOKUP(B29,RMS!B:D,3,FALSE)</f>
        <v>0</v>
      </c>
      <c r="J29" s="21">
        <f>VLOOKUP(B29,RMS!B:E,4,FALSE)</f>
        <v>0</v>
      </c>
      <c r="K29" s="22">
        <f t="shared" si="1"/>
        <v>0</v>
      </c>
      <c r="L29" s="22">
        <f t="shared" si="2"/>
        <v>0</v>
      </c>
      <c r="M29" s="32"/>
    </row>
    <row r="30" spans="1:13" ht="12" thickBot="1" x14ac:dyDescent="0.2">
      <c r="A30" s="42"/>
      <c r="B30" s="12">
        <v>42</v>
      </c>
      <c r="C30" s="40" t="s">
        <v>32</v>
      </c>
      <c r="D30" s="40"/>
      <c r="E30" s="15">
        <f>VLOOKUP(C30,RA!B34:D62,3,0)</f>
        <v>196533.69959999999</v>
      </c>
      <c r="F30" s="25">
        <f>VLOOKUP(C30,RA!B34:I66,8,0)</f>
        <v>6175.8743999999997</v>
      </c>
      <c r="G30" s="16">
        <f t="shared" si="0"/>
        <v>190357.82519999999</v>
      </c>
      <c r="H30" s="27">
        <f>RA!J34</f>
        <v>0</v>
      </c>
      <c r="I30" s="20">
        <f>VLOOKUP(B30,RMS!B:D,3,FALSE)</f>
        <v>196533.69959999999</v>
      </c>
      <c r="J30" s="21">
        <f>VLOOKUP(B30,RMS!B:E,4,FALSE)</f>
        <v>190357.83290000001</v>
      </c>
      <c r="K30" s="22">
        <f t="shared" si="1"/>
        <v>0</v>
      </c>
      <c r="L30" s="22">
        <f t="shared" si="2"/>
        <v>-7.7000000164844096E-3</v>
      </c>
      <c r="M30" s="32"/>
    </row>
    <row r="31" spans="1:13" s="35" customFormat="1" ht="12" thickBot="1" x14ac:dyDescent="0.2">
      <c r="A31" s="42"/>
      <c r="B31" s="12">
        <v>70</v>
      </c>
      <c r="C31" s="43" t="s">
        <v>69</v>
      </c>
      <c r="D31" s="44"/>
      <c r="E31" s="15">
        <f>VLOOKUP(C31,RA!B35:D63,3,0)</f>
        <v>71458.210000000006</v>
      </c>
      <c r="F31" s="25">
        <f>VLOOKUP(C31,RA!B35:I67,8,0)</f>
        <v>3561.67</v>
      </c>
      <c r="G31" s="16">
        <f t="shared" si="0"/>
        <v>67896.540000000008</v>
      </c>
      <c r="H31" s="27">
        <f>RA!J35</f>
        <v>3.1423997068032601</v>
      </c>
      <c r="I31" s="20">
        <f>VLOOKUP(B31,RMS!B:D,3,FALSE)</f>
        <v>71458.210000000006</v>
      </c>
      <c r="J31" s="21">
        <f>VLOOKUP(B31,RMS!B:E,4,FALSE)</f>
        <v>67896.539999999994</v>
      </c>
      <c r="K31" s="22">
        <f t="shared" si="1"/>
        <v>0</v>
      </c>
      <c r="L31" s="22">
        <f t="shared" si="2"/>
        <v>0</v>
      </c>
    </row>
    <row r="32" spans="1:13" x14ac:dyDescent="0.15">
      <c r="A32" s="42"/>
      <c r="B32" s="12">
        <v>71</v>
      </c>
      <c r="C32" s="40" t="s">
        <v>36</v>
      </c>
      <c r="D32" s="40"/>
      <c r="E32" s="15">
        <f>VLOOKUP(C32,RA!B34:D63,3,0)</f>
        <v>133126.54</v>
      </c>
      <c r="F32" s="25">
        <f>VLOOKUP(C32,RA!B34:I67,8,0)</f>
        <v>-29576.11</v>
      </c>
      <c r="G32" s="16">
        <f t="shared" si="0"/>
        <v>162702.65000000002</v>
      </c>
      <c r="H32" s="27">
        <f>RA!J35</f>
        <v>3.1423997068032601</v>
      </c>
      <c r="I32" s="20">
        <f>VLOOKUP(B32,RMS!B:D,3,FALSE)</f>
        <v>133126.54</v>
      </c>
      <c r="J32" s="21">
        <f>VLOOKUP(B32,RMS!B:E,4,FALSE)</f>
        <v>162702.65</v>
      </c>
      <c r="K32" s="22">
        <f t="shared" si="1"/>
        <v>0</v>
      </c>
      <c r="L32" s="22">
        <f t="shared" si="2"/>
        <v>0</v>
      </c>
      <c r="M32" s="32"/>
    </row>
    <row r="33" spans="1:13" x14ac:dyDescent="0.15">
      <c r="A33" s="42"/>
      <c r="B33" s="12">
        <v>72</v>
      </c>
      <c r="C33" s="40" t="s">
        <v>37</v>
      </c>
      <c r="D33" s="40"/>
      <c r="E33" s="15">
        <f>VLOOKUP(C33,RA!B34:D64,3,0)</f>
        <v>17287.18</v>
      </c>
      <c r="F33" s="25">
        <f>VLOOKUP(C33,RA!B34:I68,8,0)</f>
        <v>1033.33</v>
      </c>
      <c r="G33" s="16">
        <f t="shared" si="0"/>
        <v>16253.85</v>
      </c>
      <c r="H33" s="27">
        <f>RA!J34</f>
        <v>0</v>
      </c>
      <c r="I33" s="20">
        <f>VLOOKUP(B33,RMS!B:D,3,FALSE)</f>
        <v>17287.18</v>
      </c>
      <c r="J33" s="21">
        <f>VLOOKUP(B33,RMS!B:E,4,FALSE)</f>
        <v>16253.85</v>
      </c>
      <c r="K33" s="22">
        <f t="shared" si="1"/>
        <v>0</v>
      </c>
      <c r="L33" s="22">
        <f t="shared" si="2"/>
        <v>0</v>
      </c>
      <c r="M33" s="32"/>
    </row>
    <row r="34" spans="1:13" x14ac:dyDescent="0.15">
      <c r="A34" s="42"/>
      <c r="B34" s="12">
        <v>73</v>
      </c>
      <c r="C34" s="40" t="s">
        <v>38</v>
      </c>
      <c r="D34" s="40"/>
      <c r="E34" s="15">
        <f>VLOOKUP(C34,RA!B35:D65,3,0)</f>
        <v>85018.03</v>
      </c>
      <c r="F34" s="25">
        <f>VLOOKUP(C34,RA!B35:I69,8,0)</f>
        <v>-13922.26</v>
      </c>
      <c r="G34" s="16">
        <f t="shared" si="0"/>
        <v>98940.29</v>
      </c>
      <c r="H34" s="27">
        <f>RA!J35</f>
        <v>3.1423997068032601</v>
      </c>
      <c r="I34" s="20">
        <f>VLOOKUP(B34,RMS!B:D,3,FALSE)</f>
        <v>85018.03</v>
      </c>
      <c r="J34" s="21">
        <f>VLOOKUP(B34,RMS!B:E,4,FALSE)</f>
        <v>98940.29</v>
      </c>
      <c r="K34" s="22">
        <f t="shared" si="1"/>
        <v>0</v>
      </c>
      <c r="L34" s="22">
        <f t="shared" si="2"/>
        <v>0</v>
      </c>
      <c r="M34" s="32"/>
    </row>
    <row r="35" spans="1:13" s="35" customFormat="1" x14ac:dyDescent="0.15">
      <c r="A35" s="42"/>
      <c r="B35" s="12">
        <v>74</v>
      </c>
      <c r="C35" s="40" t="s">
        <v>71</v>
      </c>
      <c r="D35" s="40"/>
      <c r="E35" s="15">
        <f>VLOOKUP(C35,RA!B36:D66,3,0)</f>
        <v>0</v>
      </c>
      <c r="F35" s="25">
        <f>VLOOKUP(C35,RA!B36:I70,8,0)</f>
        <v>0</v>
      </c>
      <c r="G35" s="16">
        <f t="shared" si="0"/>
        <v>0</v>
      </c>
      <c r="H35" s="27">
        <f>RA!J36</f>
        <v>4.9842698270779504</v>
      </c>
      <c r="I35" s="20">
        <f>VLOOKUP(B35,RMS!B:D,3,FALSE)</f>
        <v>0</v>
      </c>
      <c r="J35" s="21">
        <f>VLOOKUP(B35,RMS!B:E,4,FALSE)</f>
        <v>0</v>
      </c>
      <c r="K35" s="22">
        <f t="shared" si="1"/>
        <v>0</v>
      </c>
      <c r="L35" s="22">
        <f t="shared" si="2"/>
        <v>0</v>
      </c>
    </row>
    <row r="36" spans="1:13" ht="11.25" customHeight="1" x14ac:dyDescent="0.15">
      <c r="A36" s="42"/>
      <c r="B36" s="12">
        <v>75</v>
      </c>
      <c r="C36" s="40" t="s">
        <v>33</v>
      </c>
      <c r="D36" s="40"/>
      <c r="E36" s="15">
        <f>VLOOKUP(C36,RA!B8:D66,3,0)</f>
        <v>66938.461599999995</v>
      </c>
      <c r="F36" s="25">
        <f>VLOOKUP(C36,RA!B8:I70,8,0)</f>
        <v>4265.3368</v>
      </c>
      <c r="G36" s="16">
        <f t="shared" si="0"/>
        <v>62673.124799999998</v>
      </c>
      <c r="H36" s="27">
        <f>RA!J36</f>
        <v>4.9842698270779504</v>
      </c>
      <c r="I36" s="20">
        <f>VLOOKUP(B36,RMS!B:D,3,FALSE)</f>
        <v>66938.461538461503</v>
      </c>
      <c r="J36" s="21">
        <f>VLOOKUP(B36,RMS!B:E,4,FALSE)</f>
        <v>62673.123931623901</v>
      </c>
      <c r="K36" s="22">
        <f t="shared" si="1"/>
        <v>6.1538492445833981E-5</v>
      </c>
      <c r="L36" s="22">
        <f t="shared" si="2"/>
        <v>8.6837609705980867E-4</v>
      </c>
      <c r="M36" s="32"/>
    </row>
    <row r="37" spans="1:13" x14ac:dyDescent="0.15">
      <c r="A37" s="42"/>
      <c r="B37" s="12">
        <v>76</v>
      </c>
      <c r="C37" s="40" t="s">
        <v>34</v>
      </c>
      <c r="D37" s="40"/>
      <c r="E37" s="15">
        <f>VLOOKUP(C37,RA!B8:D67,3,0)</f>
        <v>275529.77299999999</v>
      </c>
      <c r="F37" s="25">
        <f>VLOOKUP(C37,RA!B8:I71,8,0)</f>
        <v>16861.818200000002</v>
      </c>
      <c r="G37" s="16">
        <f t="shared" si="0"/>
        <v>258667.95479999998</v>
      </c>
      <c r="H37" s="27">
        <f>RA!J37</f>
        <v>-22.216539241536701</v>
      </c>
      <c r="I37" s="20">
        <f>VLOOKUP(B37,RMS!B:D,3,FALSE)</f>
        <v>275529.76831453003</v>
      </c>
      <c r="J37" s="21">
        <f>VLOOKUP(B37,RMS!B:E,4,FALSE)</f>
        <v>258667.95684358999</v>
      </c>
      <c r="K37" s="22">
        <f t="shared" si="1"/>
        <v>4.6854699612595141E-3</v>
      </c>
      <c r="L37" s="22">
        <f t="shared" si="2"/>
        <v>-2.04359000781551E-3</v>
      </c>
      <c r="M37" s="32"/>
    </row>
    <row r="38" spans="1:13" x14ac:dyDescent="0.15">
      <c r="A38" s="42"/>
      <c r="B38" s="12">
        <v>77</v>
      </c>
      <c r="C38" s="40" t="s">
        <v>39</v>
      </c>
      <c r="D38" s="40"/>
      <c r="E38" s="15">
        <f>VLOOKUP(C38,RA!B9:D68,3,0)</f>
        <v>62823.12</v>
      </c>
      <c r="F38" s="25">
        <f>VLOOKUP(C38,RA!B9:I72,8,0)</f>
        <v>-1737.61</v>
      </c>
      <c r="G38" s="16">
        <f t="shared" si="0"/>
        <v>64560.73</v>
      </c>
      <c r="H38" s="27">
        <f>RA!J38</f>
        <v>5.9774353017669704</v>
      </c>
      <c r="I38" s="20">
        <f>VLOOKUP(B38,RMS!B:D,3,FALSE)</f>
        <v>62823.12</v>
      </c>
      <c r="J38" s="21">
        <f>VLOOKUP(B38,RMS!B:E,4,FALSE)</f>
        <v>64560.73</v>
      </c>
      <c r="K38" s="22">
        <f t="shared" si="1"/>
        <v>0</v>
      </c>
      <c r="L38" s="22">
        <f t="shared" si="2"/>
        <v>0</v>
      </c>
      <c r="M38" s="32"/>
    </row>
    <row r="39" spans="1:13" x14ac:dyDescent="0.15">
      <c r="A39" s="42"/>
      <c r="B39" s="12">
        <v>78</v>
      </c>
      <c r="C39" s="40" t="s">
        <v>40</v>
      </c>
      <c r="D39" s="40"/>
      <c r="E39" s="15">
        <f>VLOOKUP(C39,RA!B10:D69,3,0)</f>
        <v>25668.400000000001</v>
      </c>
      <c r="F39" s="25">
        <f>VLOOKUP(C39,RA!B10:I73,8,0)</f>
        <v>3328.03</v>
      </c>
      <c r="G39" s="16">
        <f t="shared" si="0"/>
        <v>22340.370000000003</v>
      </c>
      <c r="H39" s="27">
        <f>RA!J39</f>
        <v>-16.375655846177601</v>
      </c>
      <c r="I39" s="20">
        <f>VLOOKUP(B39,RMS!B:D,3,FALSE)</f>
        <v>25668.400000000001</v>
      </c>
      <c r="J39" s="21">
        <f>VLOOKUP(B39,RMS!B:E,4,FALSE)</f>
        <v>22340.37</v>
      </c>
      <c r="K39" s="22">
        <f t="shared" si="1"/>
        <v>0</v>
      </c>
      <c r="L39" s="22">
        <f t="shared" si="2"/>
        <v>0</v>
      </c>
      <c r="M39" s="32"/>
    </row>
    <row r="40" spans="1:13" x14ac:dyDescent="0.15">
      <c r="A40" s="42"/>
      <c r="B40" s="12">
        <v>99</v>
      </c>
      <c r="C40" s="40" t="s">
        <v>35</v>
      </c>
      <c r="D40" s="40"/>
      <c r="E40" s="15">
        <f>VLOOKUP(C40,RA!B8:D70,3,0)</f>
        <v>15970.758</v>
      </c>
      <c r="F40" s="25">
        <f>VLOOKUP(C40,RA!B8:I74,8,0)</f>
        <v>2105.4097000000002</v>
      </c>
      <c r="G40" s="16">
        <f t="shared" si="0"/>
        <v>13865.3483</v>
      </c>
      <c r="H40" s="27">
        <f>RA!J40</f>
        <v>0</v>
      </c>
      <c r="I40" s="20">
        <f>VLOOKUP(B40,RMS!B:D,3,FALSE)</f>
        <v>15970.7578851827</v>
      </c>
      <c r="J40" s="21">
        <f>VLOOKUP(B40,RMS!B:E,4,FALSE)</f>
        <v>13865.347961576301</v>
      </c>
      <c r="K40" s="22">
        <f t="shared" si="1"/>
        <v>1.148172996181529E-4</v>
      </c>
      <c r="L40" s="22">
        <f t="shared" si="2"/>
        <v>3.384236988495104E-4</v>
      </c>
      <c r="M40" s="32"/>
    </row>
  </sheetData>
  <mergeCells count="40">
    <mergeCell ref="C8:D8"/>
    <mergeCell ref="C9:D9"/>
    <mergeCell ref="C22:D22"/>
    <mergeCell ref="C11:D11"/>
    <mergeCell ref="C12:D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37:D37"/>
    <mergeCell ref="C38:D38"/>
    <mergeCell ref="C40:D40"/>
    <mergeCell ref="C39:D39"/>
    <mergeCell ref="C10:D10"/>
    <mergeCell ref="C23:D23"/>
    <mergeCell ref="C24:D24"/>
    <mergeCell ref="C25:D25"/>
    <mergeCell ref="C26:D26"/>
    <mergeCell ref="C28:D28"/>
    <mergeCell ref="C2:D2"/>
    <mergeCell ref="C4:D4"/>
    <mergeCell ref="C5:D5"/>
    <mergeCell ref="C6:D6"/>
    <mergeCell ref="C7:D7"/>
    <mergeCell ref="A3:D3"/>
    <mergeCell ref="A4:A40"/>
    <mergeCell ref="C30:D30"/>
    <mergeCell ref="C32:D32"/>
    <mergeCell ref="C33:D33"/>
    <mergeCell ref="C34:D34"/>
    <mergeCell ref="C36:D36"/>
    <mergeCell ref="C31:D31"/>
    <mergeCell ref="C35:D35"/>
    <mergeCell ref="C29:D29"/>
    <mergeCell ref="C27:D27"/>
  </mergeCells>
  <phoneticPr fontId="23" type="noConversion"/>
  <pageMargins left="0.75" right="0.75" top="1" bottom="1" header="0.5" footer="0.5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W45"/>
  <sheetViews>
    <sheetView workbookViewId="0">
      <selection sqref="A1:W45"/>
    </sheetView>
  </sheetViews>
  <sheetFormatPr defaultRowHeight="11.25" x14ac:dyDescent="0.15"/>
  <cols>
    <col min="1" max="1" width="7.75" style="36" customWidth="1"/>
    <col min="2" max="3" width="9" style="36"/>
    <col min="4" max="5" width="11.5" style="36" bestFit="1" customWidth="1"/>
    <col min="6" max="7" width="12.25" style="36" bestFit="1" customWidth="1"/>
    <col min="8" max="8" width="9" style="36"/>
    <col min="9" max="9" width="12.25" style="36" bestFit="1" customWidth="1"/>
    <col min="10" max="10" width="9" style="36"/>
    <col min="11" max="11" width="12.25" style="36" bestFit="1" customWidth="1"/>
    <col min="12" max="12" width="10.5" style="36" bestFit="1" customWidth="1"/>
    <col min="13" max="13" width="12.25" style="36" bestFit="1" customWidth="1"/>
    <col min="14" max="15" width="13.875" style="36" bestFit="1" customWidth="1"/>
    <col min="16" max="16" width="9.25" style="36" bestFit="1" customWidth="1"/>
    <col min="17" max="18" width="10.5" style="36" bestFit="1" customWidth="1"/>
    <col min="19" max="20" width="9" style="36"/>
    <col min="21" max="21" width="10.5" style="36" bestFit="1" customWidth="1"/>
    <col min="22" max="22" width="36" style="36" bestFit="1" customWidth="1"/>
    <col min="23" max="16384" width="9" style="36"/>
  </cols>
  <sheetData>
    <row r="1" spans="1:23" ht="12.75" x14ac:dyDescent="0.2">
      <c r="A1" s="45"/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57" t="s">
        <v>46</v>
      </c>
      <c r="W1" s="47"/>
    </row>
    <row r="2" spans="1:23" ht="12.75" x14ac:dyDescent="0.2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57"/>
      <c r="W2" s="47"/>
    </row>
    <row r="3" spans="1:23" ht="23.25" thickBot="1" x14ac:dyDescent="0.2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58" t="s">
        <v>47</v>
      </c>
      <c r="W3" s="47"/>
    </row>
    <row r="4" spans="1:23" ht="15" thickTop="1" thickBot="1" x14ac:dyDescent="0.2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56"/>
      <c r="W4" s="47"/>
    </row>
    <row r="5" spans="1:23" ht="15" thickTop="1" thickBot="1" x14ac:dyDescent="0.25">
      <c r="A5" s="59"/>
      <c r="B5" s="60"/>
      <c r="C5" s="61"/>
      <c r="D5" s="62" t="s">
        <v>0</v>
      </c>
      <c r="E5" s="62" t="s">
        <v>59</v>
      </c>
      <c r="F5" s="62" t="s">
        <v>60</v>
      </c>
      <c r="G5" s="62" t="s">
        <v>48</v>
      </c>
      <c r="H5" s="62" t="s">
        <v>49</v>
      </c>
      <c r="I5" s="62" t="s">
        <v>1</v>
      </c>
      <c r="J5" s="62" t="s">
        <v>2</v>
      </c>
      <c r="K5" s="62" t="s">
        <v>50</v>
      </c>
      <c r="L5" s="62" t="s">
        <v>51</v>
      </c>
      <c r="M5" s="62" t="s">
        <v>52</v>
      </c>
      <c r="N5" s="62" t="s">
        <v>53</v>
      </c>
      <c r="O5" s="62" t="s">
        <v>54</v>
      </c>
      <c r="P5" s="62" t="s">
        <v>61</v>
      </c>
      <c r="Q5" s="62" t="s">
        <v>62</v>
      </c>
      <c r="R5" s="62" t="s">
        <v>55</v>
      </c>
      <c r="S5" s="62" t="s">
        <v>56</v>
      </c>
      <c r="T5" s="62" t="s">
        <v>57</v>
      </c>
      <c r="U5" s="63" t="s">
        <v>58</v>
      </c>
      <c r="V5" s="56"/>
      <c r="W5" s="56"/>
    </row>
    <row r="6" spans="1:23" ht="14.25" thickBot="1" x14ac:dyDescent="0.2">
      <c r="A6" s="64" t="s">
        <v>3</v>
      </c>
      <c r="B6" s="48" t="s">
        <v>4</v>
      </c>
      <c r="C6" s="49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5"/>
      <c r="V6" s="56"/>
      <c r="W6" s="56"/>
    </row>
    <row r="7" spans="1:23" ht="14.25" thickBot="1" x14ac:dyDescent="0.2">
      <c r="A7" s="50" t="s">
        <v>5</v>
      </c>
      <c r="B7" s="51"/>
      <c r="C7" s="52"/>
      <c r="D7" s="66">
        <v>13776151.6064</v>
      </c>
      <c r="E7" s="66">
        <v>16470116.206599999</v>
      </c>
      <c r="F7" s="67">
        <v>83.643317591648398</v>
      </c>
      <c r="G7" s="66">
        <v>13494488.300799999</v>
      </c>
      <c r="H7" s="67">
        <v>2.0872470250191202</v>
      </c>
      <c r="I7" s="66">
        <v>1588176.3086999999</v>
      </c>
      <c r="J7" s="67">
        <v>11.5284467975961</v>
      </c>
      <c r="K7" s="66">
        <v>1327277.4737</v>
      </c>
      <c r="L7" s="67">
        <v>9.8357006513638208</v>
      </c>
      <c r="M7" s="67">
        <v>0.19656691247287</v>
      </c>
      <c r="N7" s="66">
        <v>420961182.50650001</v>
      </c>
      <c r="O7" s="66">
        <v>6433933090.9596004</v>
      </c>
      <c r="P7" s="66">
        <v>816695</v>
      </c>
      <c r="Q7" s="66">
        <v>801469</v>
      </c>
      <c r="R7" s="67">
        <v>1.89976156283025</v>
      </c>
      <c r="S7" s="66">
        <v>16.8681718467727</v>
      </c>
      <c r="T7" s="66">
        <v>18.026826969851601</v>
      </c>
      <c r="U7" s="68">
        <v>-6.8688837984575599</v>
      </c>
      <c r="V7" s="56"/>
      <c r="W7" s="56"/>
    </row>
    <row r="8" spans="1:23" ht="14.25" thickBot="1" x14ac:dyDescent="0.2">
      <c r="A8" s="53">
        <v>42297</v>
      </c>
      <c r="B8" s="43" t="s">
        <v>6</v>
      </c>
      <c r="C8" s="44"/>
      <c r="D8" s="69">
        <v>508969.80609999999</v>
      </c>
      <c r="E8" s="69">
        <v>549087.43469999998</v>
      </c>
      <c r="F8" s="70">
        <v>92.693763130471396</v>
      </c>
      <c r="G8" s="69">
        <v>495582.88990000001</v>
      </c>
      <c r="H8" s="70">
        <v>2.7012466477003101</v>
      </c>
      <c r="I8" s="69">
        <v>126889.8649</v>
      </c>
      <c r="J8" s="70">
        <v>24.930725433852</v>
      </c>
      <c r="K8" s="69">
        <v>96641.276800000007</v>
      </c>
      <c r="L8" s="70">
        <v>19.500527312292899</v>
      </c>
      <c r="M8" s="70">
        <v>0.312998638900433</v>
      </c>
      <c r="N8" s="69">
        <v>14030725.4496</v>
      </c>
      <c r="O8" s="69">
        <v>229988070.2137</v>
      </c>
      <c r="P8" s="69">
        <v>20858</v>
      </c>
      <c r="Q8" s="69">
        <v>20785</v>
      </c>
      <c r="R8" s="70">
        <v>0.351214818378631</v>
      </c>
      <c r="S8" s="69">
        <v>24.401659128392001</v>
      </c>
      <c r="T8" s="69">
        <v>24.152915602598</v>
      </c>
      <c r="U8" s="71">
        <v>1.0193713652221901</v>
      </c>
      <c r="V8" s="56"/>
      <c r="W8" s="56"/>
    </row>
    <row r="9" spans="1:23" ht="12" customHeight="1" thickBot="1" x14ac:dyDescent="0.2">
      <c r="A9" s="54"/>
      <c r="B9" s="43" t="s">
        <v>7</v>
      </c>
      <c r="C9" s="44"/>
      <c r="D9" s="69">
        <v>62429.896800000002</v>
      </c>
      <c r="E9" s="69">
        <v>73540.254000000001</v>
      </c>
      <c r="F9" s="70">
        <v>84.892141928147296</v>
      </c>
      <c r="G9" s="69">
        <v>62830.859799999998</v>
      </c>
      <c r="H9" s="70">
        <v>-0.63816252280539698</v>
      </c>
      <c r="I9" s="69">
        <v>13675.9949</v>
      </c>
      <c r="J9" s="70">
        <v>21.9061629139198</v>
      </c>
      <c r="K9" s="69">
        <v>13807.1468</v>
      </c>
      <c r="L9" s="70">
        <v>21.9751040236441</v>
      </c>
      <c r="M9" s="70">
        <v>-9.4988415709459997E-3</v>
      </c>
      <c r="N9" s="69">
        <v>2178298.5438999999</v>
      </c>
      <c r="O9" s="69">
        <v>37694923.382600002</v>
      </c>
      <c r="P9" s="69">
        <v>3777</v>
      </c>
      <c r="Q9" s="69">
        <v>3564</v>
      </c>
      <c r="R9" s="70">
        <v>5.9764309764309704</v>
      </c>
      <c r="S9" s="69">
        <v>16.5289639396346</v>
      </c>
      <c r="T9" s="69">
        <v>16.550180723905701</v>
      </c>
      <c r="U9" s="71">
        <v>-0.12836124725408701</v>
      </c>
      <c r="V9" s="56"/>
      <c r="W9" s="56"/>
    </row>
    <row r="10" spans="1:23" ht="14.25" thickBot="1" x14ac:dyDescent="0.2">
      <c r="A10" s="54"/>
      <c r="B10" s="43" t="s">
        <v>8</v>
      </c>
      <c r="C10" s="44"/>
      <c r="D10" s="69">
        <v>97104.798200000005</v>
      </c>
      <c r="E10" s="69">
        <v>103266.386</v>
      </c>
      <c r="F10" s="70">
        <v>94.033307411377805</v>
      </c>
      <c r="G10" s="69">
        <v>89105.713600000003</v>
      </c>
      <c r="H10" s="70">
        <v>8.9770725993041207</v>
      </c>
      <c r="I10" s="69">
        <v>25488.648399999998</v>
      </c>
      <c r="J10" s="70">
        <v>26.248598290171799</v>
      </c>
      <c r="K10" s="69">
        <v>21475.736000000001</v>
      </c>
      <c r="L10" s="70">
        <v>24.101412953613298</v>
      </c>
      <c r="M10" s="70">
        <v>0.186857968453328</v>
      </c>
      <c r="N10" s="69">
        <v>2916269.3324000002</v>
      </c>
      <c r="O10" s="69">
        <v>57934617.090700001</v>
      </c>
      <c r="P10" s="69">
        <v>74998</v>
      </c>
      <c r="Q10" s="69">
        <v>73264</v>
      </c>
      <c r="R10" s="70">
        <v>2.3667831404236699</v>
      </c>
      <c r="S10" s="69">
        <v>1.2947651697378599</v>
      </c>
      <c r="T10" s="69">
        <v>1.22877540538327</v>
      </c>
      <c r="U10" s="71">
        <v>5.0966589074950601</v>
      </c>
      <c r="V10" s="56"/>
      <c r="W10" s="56"/>
    </row>
    <row r="11" spans="1:23" ht="14.25" thickBot="1" x14ac:dyDescent="0.2">
      <c r="A11" s="54"/>
      <c r="B11" s="43" t="s">
        <v>9</v>
      </c>
      <c r="C11" s="44"/>
      <c r="D11" s="69">
        <v>36850.9424</v>
      </c>
      <c r="E11" s="69">
        <v>45605.340300000003</v>
      </c>
      <c r="F11" s="70">
        <v>80.804007069321202</v>
      </c>
      <c r="G11" s="69">
        <v>43485.936699999998</v>
      </c>
      <c r="H11" s="70">
        <v>-15.257793216628601</v>
      </c>
      <c r="I11" s="69">
        <v>8033.4273999999996</v>
      </c>
      <c r="J11" s="70">
        <v>21.799788219256001</v>
      </c>
      <c r="K11" s="69">
        <v>9218.8448000000008</v>
      </c>
      <c r="L11" s="70">
        <v>21.199600375631299</v>
      </c>
      <c r="M11" s="70">
        <v>-0.12858632786615501</v>
      </c>
      <c r="N11" s="69">
        <v>925936.99699999997</v>
      </c>
      <c r="O11" s="69">
        <v>18821064.567400001</v>
      </c>
      <c r="P11" s="69">
        <v>1936</v>
      </c>
      <c r="Q11" s="69">
        <v>1827</v>
      </c>
      <c r="R11" s="70">
        <v>5.9660645867542401</v>
      </c>
      <c r="S11" s="69">
        <v>19.034577685950399</v>
      </c>
      <c r="T11" s="69">
        <v>19.335439792008799</v>
      </c>
      <c r="U11" s="71">
        <v>-1.58060825421103</v>
      </c>
      <c r="V11" s="56"/>
      <c r="W11" s="56"/>
    </row>
    <row r="12" spans="1:23" ht="14.25" thickBot="1" x14ac:dyDescent="0.2">
      <c r="A12" s="54"/>
      <c r="B12" s="43" t="s">
        <v>10</v>
      </c>
      <c r="C12" s="44"/>
      <c r="D12" s="69">
        <v>129271.0373</v>
      </c>
      <c r="E12" s="69">
        <v>197031.9566</v>
      </c>
      <c r="F12" s="70">
        <v>65.609173014729095</v>
      </c>
      <c r="G12" s="69">
        <v>171201.44680000001</v>
      </c>
      <c r="H12" s="70">
        <v>-24.491854644770399</v>
      </c>
      <c r="I12" s="69">
        <v>26394.3685</v>
      </c>
      <c r="J12" s="70">
        <v>20.4178515553692</v>
      </c>
      <c r="K12" s="69">
        <v>23128.3099</v>
      </c>
      <c r="L12" s="70">
        <v>13.5094126435852</v>
      </c>
      <c r="M12" s="70">
        <v>0.14121475430420399</v>
      </c>
      <c r="N12" s="69">
        <v>4576439.0247999998</v>
      </c>
      <c r="O12" s="69">
        <v>68666943.715700001</v>
      </c>
      <c r="P12" s="69">
        <v>1076</v>
      </c>
      <c r="Q12" s="69">
        <v>1025</v>
      </c>
      <c r="R12" s="70">
        <v>4.9756097560975698</v>
      </c>
      <c r="S12" s="69">
        <v>120.14036923791799</v>
      </c>
      <c r="T12" s="69">
        <v>115.943973853659</v>
      </c>
      <c r="U12" s="71">
        <v>3.4929103438573899</v>
      </c>
      <c r="V12" s="56"/>
      <c r="W12" s="56"/>
    </row>
    <row r="13" spans="1:23" ht="14.25" thickBot="1" x14ac:dyDescent="0.2">
      <c r="A13" s="54"/>
      <c r="B13" s="43" t="s">
        <v>11</v>
      </c>
      <c r="C13" s="44"/>
      <c r="D13" s="69">
        <v>209398.1899</v>
      </c>
      <c r="E13" s="69">
        <v>254633.9283</v>
      </c>
      <c r="F13" s="70">
        <v>82.234991738137495</v>
      </c>
      <c r="G13" s="69">
        <v>197208.43280000001</v>
      </c>
      <c r="H13" s="70">
        <v>6.1811540850092799</v>
      </c>
      <c r="I13" s="69">
        <v>51173.4182</v>
      </c>
      <c r="J13" s="70">
        <v>24.438328824350599</v>
      </c>
      <c r="K13" s="69">
        <v>55529.034399999997</v>
      </c>
      <c r="L13" s="70">
        <v>28.1575354621448</v>
      </c>
      <c r="M13" s="70">
        <v>-7.8438536651377996E-2</v>
      </c>
      <c r="N13" s="69">
        <v>5612965.6749999998</v>
      </c>
      <c r="O13" s="69">
        <v>104669186.3378</v>
      </c>
      <c r="P13" s="69">
        <v>7229</v>
      </c>
      <c r="Q13" s="69">
        <v>7351</v>
      </c>
      <c r="R13" s="70">
        <v>-1.65963814447014</v>
      </c>
      <c r="S13" s="69">
        <v>28.966411661363999</v>
      </c>
      <c r="T13" s="69">
        <v>26.423038130866502</v>
      </c>
      <c r="U13" s="71">
        <v>8.7804232026772304</v>
      </c>
      <c r="V13" s="56"/>
      <c r="W13" s="56"/>
    </row>
    <row r="14" spans="1:23" ht="14.25" thickBot="1" x14ac:dyDescent="0.2">
      <c r="A14" s="54"/>
      <c r="B14" s="43" t="s">
        <v>12</v>
      </c>
      <c r="C14" s="44"/>
      <c r="D14" s="69">
        <v>94745.410300000003</v>
      </c>
      <c r="E14" s="69">
        <v>140120.18700000001</v>
      </c>
      <c r="F14" s="70">
        <v>67.617245115437896</v>
      </c>
      <c r="G14" s="69">
        <v>101318.4773</v>
      </c>
      <c r="H14" s="70">
        <v>-6.4875303845491201</v>
      </c>
      <c r="I14" s="69">
        <v>19182.751499999998</v>
      </c>
      <c r="J14" s="70">
        <v>20.2466287699426</v>
      </c>
      <c r="K14" s="69">
        <v>18034.753000000001</v>
      </c>
      <c r="L14" s="70">
        <v>17.800063207227101</v>
      </c>
      <c r="M14" s="70">
        <v>6.3654794717731999E-2</v>
      </c>
      <c r="N14" s="69">
        <v>3153951.3067999999</v>
      </c>
      <c r="O14" s="69">
        <v>53989206.104999997</v>
      </c>
      <c r="P14" s="69">
        <v>1668</v>
      </c>
      <c r="Q14" s="69">
        <v>1716</v>
      </c>
      <c r="R14" s="70">
        <v>-2.7972027972028002</v>
      </c>
      <c r="S14" s="69">
        <v>56.801804736210997</v>
      </c>
      <c r="T14" s="69">
        <v>64.323599533799495</v>
      </c>
      <c r="U14" s="71">
        <v>-13.2421757240283</v>
      </c>
      <c r="V14" s="56"/>
      <c r="W14" s="56"/>
    </row>
    <row r="15" spans="1:23" ht="14.25" thickBot="1" x14ac:dyDescent="0.2">
      <c r="A15" s="54"/>
      <c r="B15" s="43" t="s">
        <v>13</v>
      </c>
      <c r="C15" s="44"/>
      <c r="D15" s="69">
        <v>52234.577700000002</v>
      </c>
      <c r="E15" s="69">
        <v>84673.619699999996</v>
      </c>
      <c r="F15" s="70">
        <v>61.689317032941297</v>
      </c>
      <c r="G15" s="69">
        <v>61019.482900000003</v>
      </c>
      <c r="H15" s="70">
        <v>-14.396885687145</v>
      </c>
      <c r="I15" s="69">
        <v>10736.6893</v>
      </c>
      <c r="J15" s="70">
        <v>20.554754671635799</v>
      </c>
      <c r="K15" s="69">
        <v>10544.085800000001</v>
      </c>
      <c r="L15" s="70">
        <v>17.279867509332799</v>
      </c>
      <c r="M15" s="70">
        <v>1.8266495896685001E-2</v>
      </c>
      <c r="N15" s="69">
        <v>2022093.2213000001</v>
      </c>
      <c r="O15" s="69">
        <v>41277113.614100002</v>
      </c>
      <c r="P15" s="69">
        <v>1592</v>
      </c>
      <c r="Q15" s="69">
        <v>1530</v>
      </c>
      <c r="R15" s="70">
        <v>4.0522875816993498</v>
      </c>
      <c r="S15" s="69">
        <v>32.810664384422097</v>
      </c>
      <c r="T15" s="69">
        <v>31.649994444444399</v>
      </c>
      <c r="U15" s="71">
        <v>3.5374777126693302</v>
      </c>
      <c r="V15" s="56"/>
      <c r="W15" s="56"/>
    </row>
    <row r="16" spans="1:23" ht="14.25" thickBot="1" x14ac:dyDescent="0.2">
      <c r="A16" s="54"/>
      <c r="B16" s="43" t="s">
        <v>14</v>
      </c>
      <c r="C16" s="44"/>
      <c r="D16" s="69">
        <v>682685.59180000005</v>
      </c>
      <c r="E16" s="69">
        <v>726412.95750000002</v>
      </c>
      <c r="F16" s="70">
        <v>93.980370910440399</v>
      </c>
      <c r="G16" s="69">
        <v>662125.42700000003</v>
      </c>
      <c r="H16" s="70">
        <v>3.1051767477281902</v>
      </c>
      <c r="I16" s="69">
        <v>18904.302299999999</v>
      </c>
      <c r="J16" s="70">
        <v>2.7691081410047098</v>
      </c>
      <c r="K16" s="69">
        <v>49943.943200000002</v>
      </c>
      <c r="L16" s="70">
        <v>7.5429731533327802</v>
      </c>
      <c r="M16" s="70">
        <v>-0.62148959235561496</v>
      </c>
      <c r="N16" s="69">
        <v>20146626.134199999</v>
      </c>
      <c r="O16" s="69">
        <v>323628026.73619998</v>
      </c>
      <c r="P16" s="69">
        <v>35752</v>
      </c>
      <c r="Q16" s="69">
        <v>34783</v>
      </c>
      <c r="R16" s="70">
        <v>2.7858436592588198</v>
      </c>
      <c r="S16" s="69">
        <v>19.095032216379501</v>
      </c>
      <c r="T16" s="69">
        <v>18.968596164793102</v>
      </c>
      <c r="U16" s="71">
        <v>0.66214107498548602</v>
      </c>
      <c r="V16" s="56"/>
      <c r="W16" s="56"/>
    </row>
    <row r="17" spans="1:21" ht="12" thickBot="1" x14ac:dyDescent="0.2">
      <c r="A17" s="54"/>
      <c r="B17" s="43" t="s">
        <v>15</v>
      </c>
      <c r="C17" s="44"/>
      <c r="D17" s="69">
        <v>420483.1532</v>
      </c>
      <c r="E17" s="69">
        <v>649663.89119999995</v>
      </c>
      <c r="F17" s="70">
        <v>64.723183617812296</v>
      </c>
      <c r="G17" s="69">
        <v>542250.37150000001</v>
      </c>
      <c r="H17" s="70">
        <v>-22.455903158380799</v>
      </c>
      <c r="I17" s="69">
        <v>44535.912600000003</v>
      </c>
      <c r="J17" s="70">
        <v>10.591604505690301</v>
      </c>
      <c r="K17" s="69">
        <v>28361.232499999998</v>
      </c>
      <c r="L17" s="70">
        <v>5.23028364582688</v>
      </c>
      <c r="M17" s="70">
        <v>0.57030949201520098</v>
      </c>
      <c r="N17" s="69">
        <v>15819874.9027</v>
      </c>
      <c r="O17" s="69">
        <v>315826661.95520002</v>
      </c>
      <c r="P17" s="69">
        <v>8322</v>
      </c>
      <c r="Q17" s="69">
        <v>7994</v>
      </c>
      <c r="R17" s="70">
        <v>4.1030773079809899</v>
      </c>
      <c r="S17" s="69">
        <v>50.526694688776701</v>
      </c>
      <c r="T17" s="69">
        <v>51.367688866649999</v>
      </c>
      <c r="U17" s="71">
        <v>-1.6644551618771599</v>
      </c>
    </row>
    <row r="18" spans="1:21" ht="12" thickBot="1" x14ac:dyDescent="0.2">
      <c r="A18" s="54"/>
      <c r="B18" s="43" t="s">
        <v>16</v>
      </c>
      <c r="C18" s="44"/>
      <c r="D18" s="69">
        <v>1180802.6629999999</v>
      </c>
      <c r="E18" s="69">
        <v>1782247.1601</v>
      </c>
      <c r="F18" s="70">
        <v>66.253586451710007</v>
      </c>
      <c r="G18" s="69">
        <v>1086014.0645000001</v>
      </c>
      <c r="H18" s="70">
        <v>8.7281188705084194</v>
      </c>
      <c r="I18" s="69">
        <v>184169.98809999999</v>
      </c>
      <c r="J18" s="70">
        <v>15.597016662554701</v>
      </c>
      <c r="K18" s="69">
        <v>146553.61989999999</v>
      </c>
      <c r="L18" s="70">
        <v>13.4946336967996</v>
      </c>
      <c r="M18" s="70">
        <v>0.25667307450793297</v>
      </c>
      <c r="N18" s="69">
        <v>34858478.964500003</v>
      </c>
      <c r="O18" s="69">
        <v>668390374.21710002</v>
      </c>
      <c r="P18" s="69">
        <v>59310</v>
      </c>
      <c r="Q18" s="69">
        <v>56516</v>
      </c>
      <c r="R18" s="70">
        <v>4.9437327482482898</v>
      </c>
      <c r="S18" s="69">
        <v>19.908997858708499</v>
      </c>
      <c r="T18" s="69">
        <v>19.461005630264001</v>
      </c>
      <c r="U18" s="71">
        <v>2.2501997921935999</v>
      </c>
    </row>
    <row r="19" spans="1:21" ht="12" thickBot="1" x14ac:dyDescent="0.2">
      <c r="A19" s="54"/>
      <c r="B19" s="43" t="s">
        <v>17</v>
      </c>
      <c r="C19" s="44"/>
      <c r="D19" s="69">
        <v>436343.92930000002</v>
      </c>
      <c r="E19" s="69">
        <v>609453.83470000001</v>
      </c>
      <c r="F19" s="70">
        <v>71.595895284634295</v>
      </c>
      <c r="G19" s="69">
        <v>461717.58500000002</v>
      </c>
      <c r="H19" s="70">
        <v>-5.4954925964104104</v>
      </c>
      <c r="I19" s="69">
        <v>45418.028599999998</v>
      </c>
      <c r="J19" s="70">
        <v>10.4087683018442</v>
      </c>
      <c r="K19" s="69">
        <v>45416.701000000001</v>
      </c>
      <c r="L19" s="70">
        <v>9.8364676753647995</v>
      </c>
      <c r="M19" s="70">
        <v>2.9231537535E-5</v>
      </c>
      <c r="N19" s="69">
        <v>13456295.728700001</v>
      </c>
      <c r="O19" s="69">
        <v>207727617.71700001</v>
      </c>
      <c r="P19" s="69">
        <v>10272</v>
      </c>
      <c r="Q19" s="69">
        <v>10074</v>
      </c>
      <c r="R19" s="70">
        <v>1.9654556283502</v>
      </c>
      <c r="S19" s="69">
        <v>42.478965079828697</v>
      </c>
      <c r="T19" s="69">
        <v>42.1315276752035</v>
      </c>
      <c r="U19" s="71">
        <v>0.817904588711721</v>
      </c>
    </row>
    <row r="20" spans="1:21" ht="12" thickBot="1" x14ac:dyDescent="0.2">
      <c r="A20" s="54"/>
      <c r="B20" s="43" t="s">
        <v>18</v>
      </c>
      <c r="C20" s="44"/>
      <c r="D20" s="69">
        <v>960456.66799999995</v>
      </c>
      <c r="E20" s="69">
        <v>1106689.9336000001</v>
      </c>
      <c r="F20" s="70">
        <v>86.786428505379902</v>
      </c>
      <c r="G20" s="69">
        <v>789724.26359999995</v>
      </c>
      <c r="H20" s="70">
        <v>21.619242597626101</v>
      </c>
      <c r="I20" s="69">
        <v>82875.333100000003</v>
      </c>
      <c r="J20" s="70">
        <v>8.6287425410429908</v>
      </c>
      <c r="K20" s="69">
        <v>59144.1921</v>
      </c>
      <c r="L20" s="70">
        <v>7.4892205831929299</v>
      </c>
      <c r="M20" s="70">
        <v>0.40124211959605099</v>
      </c>
      <c r="N20" s="69">
        <v>25579839.905000001</v>
      </c>
      <c r="O20" s="69">
        <v>349419806.39389998</v>
      </c>
      <c r="P20" s="69">
        <v>38347</v>
      </c>
      <c r="Q20" s="69">
        <v>37644</v>
      </c>
      <c r="R20" s="70">
        <v>1.86749548400809</v>
      </c>
      <c r="S20" s="69">
        <v>25.046461731034999</v>
      </c>
      <c r="T20" s="69">
        <v>25.216465388906599</v>
      </c>
      <c r="U20" s="71">
        <v>-0.67875318956099895</v>
      </c>
    </row>
    <row r="21" spans="1:21" ht="12" thickBot="1" x14ac:dyDescent="0.2">
      <c r="A21" s="54"/>
      <c r="B21" s="43" t="s">
        <v>19</v>
      </c>
      <c r="C21" s="44"/>
      <c r="D21" s="69">
        <v>310337.45409999997</v>
      </c>
      <c r="E21" s="69">
        <v>348326.6421</v>
      </c>
      <c r="F21" s="70">
        <v>89.093803514146998</v>
      </c>
      <c r="G21" s="69">
        <v>305549.75380000001</v>
      </c>
      <c r="H21" s="70">
        <v>1.5669134864150001</v>
      </c>
      <c r="I21" s="69">
        <v>38836.9807</v>
      </c>
      <c r="J21" s="70">
        <v>12.514435556168999</v>
      </c>
      <c r="K21" s="69">
        <v>8047.3190999999997</v>
      </c>
      <c r="L21" s="70">
        <v>2.6337180769805002</v>
      </c>
      <c r="M21" s="70">
        <v>3.826076885655</v>
      </c>
      <c r="N21" s="69">
        <v>7812817.3789999997</v>
      </c>
      <c r="O21" s="69">
        <v>126783024.9734</v>
      </c>
      <c r="P21" s="69">
        <v>25842</v>
      </c>
      <c r="Q21" s="69">
        <v>25513</v>
      </c>
      <c r="R21" s="70">
        <v>1.28953866656214</v>
      </c>
      <c r="S21" s="69">
        <v>12.009033902174799</v>
      </c>
      <c r="T21" s="69">
        <v>11.3596876611923</v>
      </c>
      <c r="U21" s="71">
        <v>5.4071480376521297</v>
      </c>
    </row>
    <row r="22" spans="1:21" ht="12" thickBot="1" x14ac:dyDescent="0.2">
      <c r="A22" s="54"/>
      <c r="B22" s="43" t="s">
        <v>20</v>
      </c>
      <c r="C22" s="44"/>
      <c r="D22" s="69">
        <v>1021603.1135</v>
      </c>
      <c r="E22" s="69">
        <v>995505.29570000002</v>
      </c>
      <c r="F22" s="70">
        <v>102.621564939205</v>
      </c>
      <c r="G22" s="69">
        <v>952929.52839999995</v>
      </c>
      <c r="H22" s="70">
        <v>7.2065754133262301</v>
      </c>
      <c r="I22" s="69">
        <v>118140.0434</v>
      </c>
      <c r="J22" s="70">
        <v>11.564182003640701</v>
      </c>
      <c r="K22" s="69">
        <v>78611.715200000006</v>
      </c>
      <c r="L22" s="70">
        <v>8.2494783567040493</v>
      </c>
      <c r="M22" s="70">
        <v>0.50282999295250097</v>
      </c>
      <c r="N22" s="69">
        <v>25599655.3244</v>
      </c>
      <c r="O22" s="69">
        <v>424257936.32990003</v>
      </c>
      <c r="P22" s="69">
        <v>63899</v>
      </c>
      <c r="Q22" s="69">
        <v>62159</v>
      </c>
      <c r="R22" s="70">
        <v>2.79927283257453</v>
      </c>
      <c r="S22" s="69">
        <v>15.9877793627443</v>
      </c>
      <c r="T22" s="69">
        <v>16.111957896684299</v>
      </c>
      <c r="U22" s="71">
        <v>-0.77670907961955904</v>
      </c>
    </row>
    <row r="23" spans="1:21" ht="12" thickBot="1" x14ac:dyDescent="0.2">
      <c r="A23" s="54"/>
      <c r="B23" s="43" t="s">
        <v>21</v>
      </c>
      <c r="C23" s="44"/>
      <c r="D23" s="69">
        <v>2357315.4163000002</v>
      </c>
      <c r="E23" s="69">
        <v>2825633.4515</v>
      </c>
      <c r="F23" s="70">
        <v>83.426086814218905</v>
      </c>
      <c r="G23" s="69">
        <v>2280825.5890000002</v>
      </c>
      <c r="H23" s="70">
        <v>3.3536026458531798</v>
      </c>
      <c r="I23" s="69">
        <v>289325.75319999998</v>
      </c>
      <c r="J23" s="70">
        <v>12.273527386255401</v>
      </c>
      <c r="K23" s="69">
        <v>176599.85740000001</v>
      </c>
      <c r="L23" s="70">
        <v>7.7428041079383103</v>
      </c>
      <c r="M23" s="70">
        <v>0.63831249616852703</v>
      </c>
      <c r="N23" s="69">
        <v>65566824.850199997</v>
      </c>
      <c r="O23" s="69">
        <v>931356926.1322</v>
      </c>
      <c r="P23" s="69">
        <v>76016</v>
      </c>
      <c r="Q23" s="69">
        <v>74946</v>
      </c>
      <c r="R23" s="70">
        <v>1.4276946067835601</v>
      </c>
      <c r="S23" s="69">
        <v>31.010779524047599</v>
      </c>
      <c r="T23" s="69">
        <v>31.803719943692801</v>
      </c>
      <c r="U23" s="71">
        <v>-2.5569831904106999</v>
      </c>
    </row>
    <row r="24" spans="1:21" ht="12" thickBot="1" x14ac:dyDescent="0.2">
      <c r="A24" s="54"/>
      <c r="B24" s="43" t="s">
        <v>22</v>
      </c>
      <c r="C24" s="44"/>
      <c r="D24" s="69">
        <v>196211.07399999999</v>
      </c>
      <c r="E24" s="69">
        <v>236175.72039999999</v>
      </c>
      <c r="F24" s="70">
        <v>83.078427226848902</v>
      </c>
      <c r="G24" s="69">
        <v>190999.6784</v>
      </c>
      <c r="H24" s="70">
        <v>2.7284839658661801</v>
      </c>
      <c r="I24" s="69">
        <v>36124.828200000004</v>
      </c>
      <c r="J24" s="70">
        <v>18.411207616140999</v>
      </c>
      <c r="K24" s="69">
        <v>36194.442999999999</v>
      </c>
      <c r="L24" s="70">
        <v>18.950002064506101</v>
      </c>
      <c r="M24" s="70">
        <v>-1.9233560245700001E-3</v>
      </c>
      <c r="N24" s="69">
        <v>5530763.8271000003</v>
      </c>
      <c r="O24" s="69">
        <v>86479015.961799994</v>
      </c>
      <c r="P24" s="69">
        <v>20455</v>
      </c>
      <c r="Q24" s="69">
        <v>19571</v>
      </c>
      <c r="R24" s="70">
        <v>4.5168872311072601</v>
      </c>
      <c r="S24" s="69">
        <v>9.59232823270594</v>
      </c>
      <c r="T24" s="69">
        <v>9.4851692197639395</v>
      </c>
      <c r="U24" s="71">
        <v>1.11713246609551</v>
      </c>
    </row>
    <row r="25" spans="1:21" ht="12" thickBot="1" x14ac:dyDescent="0.2">
      <c r="A25" s="54"/>
      <c r="B25" s="43" t="s">
        <v>23</v>
      </c>
      <c r="C25" s="44"/>
      <c r="D25" s="69">
        <v>244699.1139</v>
      </c>
      <c r="E25" s="69">
        <v>263990.00660000002</v>
      </c>
      <c r="F25" s="70">
        <v>92.692567060225997</v>
      </c>
      <c r="G25" s="69">
        <v>209824.94709999999</v>
      </c>
      <c r="H25" s="70">
        <v>16.620600782698801</v>
      </c>
      <c r="I25" s="69">
        <v>21159.3802</v>
      </c>
      <c r="J25" s="70">
        <v>8.64710127583343</v>
      </c>
      <c r="K25" s="69">
        <v>16981.9139</v>
      </c>
      <c r="L25" s="70">
        <v>8.0933721822442006</v>
      </c>
      <c r="M25" s="70">
        <v>0.245995022975591</v>
      </c>
      <c r="N25" s="69">
        <v>6609709.1331000002</v>
      </c>
      <c r="O25" s="69">
        <v>95101931.234300002</v>
      </c>
      <c r="P25" s="69">
        <v>16008</v>
      </c>
      <c r="Q25" s="69">
        <v>15381</v>
      </c>
      <c r="R25" s="70">
        <v>4.0764579676223898</v>
      </c>
      <c r="S25" s="69">
        <v>15.2860515929535</v>
      </c>
      <c r="T25" s="69">
        <v>14.297427748520899</v>
      </c>
      <c r="U25" s="71">
        <v>6.4674899101371004</v>
      </c>
    </row>
    <row r="26" spans="1:21" ht="12" thickBot="1" x14ac:dyDescent="0.2">
      <c r="A26" s="54"/>
      <c r="B26" s="43" t="s">
        <v>24</v>
      </c>
      <c r="C26" s="44"/>
      <c r="D26" s="69">
        <v>501410.2463</v>
      </c>
      <c r="E26" s="69">
        <v>530138.50390000001</v>
      </c>
      <c r="F26" s="70">
        <v>94.580990177348298</v>
      </c>
      <c r="G26" s="69">
        <v>452522.35749999998</v>
      </c>
      <c r="H26" s="70">
        <v>10.803419541541601</v>
      </c>
      <c r="I26" s="69">
        <v>91346.830499999996</v>
      </c>
      <c r="J26" s="70">
        <v>18.2179824154104</v>
      </c>
      <c r="K26" s="69">
        <v>92893.602799999993</v>
      </c>
      <c r="L26" s="70">
        <v>20.5279587318512</v>
      </c>
      <c r="M26" s="70">
        <v>-1.6651009901405001E-2</v>
      </c>
      <c r="N26" s="69">
        <v>11366677.451300001</v>
      </c>
      <c r="O26" s="69">
        <v>194444579.88330001</v>
      </c>
      <c r="P26" s="69">
        <v>36468</v>
      </c>
      <c r="Q26" s="69">
        <v>34965</v>
      </c>
      <c r="R26" s="70">
        <v>4.2985842985843004</v>
      </c>
      <c r="S26" s="69">
        <v>13.749321221344699</v>
      </c>
      <c r="T26" s="69">
        <v>13.073239965679999</v>
      </c>
      <c r="U26" s="71">
        <v>4.9171973276412402</v>
      </c>
    </row>
    <row r="27" spans="1:21" ht="12" thickBot="1" x14ac:dyDescent="0.2">
      <c r="A27" s="54"/>
      <c r="B27" s="43" t="s">
        <v>25</v>
      </c>
      <c r="C27" s="44"/>
      <c r="D27" s="69">
        <v>178156.807</v>
      </c>
      <c r="E27" s="69">
        <v>225723.86679999999</v>
      </c>
      <c r="F27" s="70">
        <v>78.926880673125197</v>
      </c>
      <c r="G27" s="69">
        <v>175246.4111</v>
      </c>
      <c r="H27" s="70">
        <v>1.6607449372182801</v>
      </c>
      <c r="I27" s="69">
        <v>48142.660300000003</v>
      </c>
      <c r="J27" s="70">
        <v>27.022633100962601</v>
      </c>
      <c r="K27" s="69">
        <v>53831.879800000002</v>
      </c>
      <c r="L27" s="70">
        <v>30.717821530326301</v>
      </c>
      <c r="M27" s="70">
        <v>-0.105684949534309</v>
      </c>
      <c r="N27" s="69">
        <v>4370628.7407999998</v>
      </c>
      <c r="O27" s="69">
        <v>78745010.635800004</v>
      </c>
      <c r="P27" s="69">
        <v>25238</v>
      </c>
      <c r="Q27" s="69">
        <v>23784</v>
      </c>
      <c r="R27" s="70">
        <v>6.1133535149680496</v>
      </c>
      <c r="S27" s="69">
        <v>7.0590699342261702</v>
      </c>
      <c r="T27" s="69">
        <v>6.97817123276152</v>
      </c>
      <c r="U27" s="71">
        <v>1.1460249327238801</v>
      </c>
    </row>
    <row r="28" spans="1:21" ht="12" thickBot="1" x14ac:dyDescent="0.2">
      <c r="A28" s="54"/>
      <c r="B28" s="43" t="s">
        <v>26</v>
      </c>
      <c r="C28" s="44"/>
      <c r="D28" s="69">
        <v>868529.978</v>
      </c>
      <c r="E28" s="69">
        <v>951814.1666</v>
      </c>
      <c r="F28" s="70">
        <v>91.2499528245622</v>
      </c>
      <c r="G28" s="69">
        <v>818301.03670000006</v>
      </c>
      <c r="H28" s="70">
        <v>6.1381984193201697</v>
      </c>
      <c r="I28" s="69">
        <v>42047.041799999999</v>
      </c>
      <c r="J28" s="70">
        <v>4.8411733463505202</v>
      </c>
      <c r="K28" s="69">
        <v>33308.441099999996</v>
      </c>
      <c r="L28" s="70">
        <v>4.0704385801983696</v>
      </c>
      <c r="M28" s="70">
        <v>0.26235393826341502</v>
      </c>
      <c r="N28" s="69">
        <v>21751642.953200001</v>
      </c>
      <c r="O28" s="69">
        <v>283090137.53789997</v>
      </c>
      <c r="P28" s="69">
        <v>40819</v>
      </c>
      <c r="Q28" s="69">
        <v>40915</v>
      </c>
      <c r="R28" s="70">
        <v>-0.23463277526579701</v>
      </c>
      <c r="S28" s="69">
        <v>21.277590778804001</v>
      </c>
      <c r="T28" s="69">
        <v>21.0552627422706</v>
      </c>
      <c r="U28" s="71">
        <v>1.0448929056145899</v>
      </c>
    </row>
    <row r="29" spans="1:21" ht="12" thickBot="1" x14ac:dyDescent="0.2">
      <c r="A29" s="54"/>
      <c r="B29" s="43" t="s">
        <v>27</v>
      </c>
      <c r="C29" s="44"/>
      <c r="D29" s="69">
        <v>617356.74910000002</v>
      </c>
      <c r="E29" s="69">
        <v>632718.75069999998</v>
      </c>
      <c r="F29" s="70">
        <v>97.572064747092696</v>
      </c>
      <c r="G29" s="69">
        <v>565783.94640000002</v>
      </c>
      <c r="H29" s="70">
        <v>9.1152820839386095</v>
      </c>
      <c r="I29" s="69">
        <v>84550.380799999999</v>
      </c>
      <c r="J29" s="70">
        <v>13.6955465252886</v>
      </c>
      <c r="K29" s="69">
        <v>66893.367199999993</v>
      </c>
      <c r="L29" s="70">
        <v>11.8231292396387</v>
      </c>
      <c r="M29" s="70">
        <v>0.26395761402185802</v>
      </c>
      <c r="N29" s="69">
        <v>14905406.2663</v>
      </c>
      <c r="O29" s="69">
        <v>205799395.70449999</v>
      </c>
      <c r="P29" s="69">
        <v>103530</v>
      </c>
      <c r="Q29" s="69">
        <v>105191</v>
      </c>
      <c r="R29" s="70">
        <v>-1.5790324267285201</v>
      </c>
      <c r="S29" s="69">
        <v>5.96307108181204</v>
      </c>
      <c r="T29" s="69">
        <v>6.0931510528467303</v>
      </c>
      <c r="U29" s="71">
        <v>-2.1814257997267199</v>
      </c>
    </row>
    <row r="30" spans="1:21" ht="12" thickBot="1" x14ac:dyDescent="0.2">
      <c r="A30" s="54"/>
      <c r="B30" s="43" t="s">
        <v>28</v>
      </c>
      <c r="C30" s="44"/>
      <c r="D30" s="69">
        <v>855046.37580000004</v>
      </c>
      <c r="E30" s="69">
        <v>1300543.7376000001</v>
      </c>
      <c r="F30" s="70">
        <v>65.745299529709598</v>
      </c>
      <c r="G30" s="69">
        <v>1130883.6207999999</v>
      </c>
      <c r="H30" s="70">
        <v>-24.391302511293699</v>
      </c>
      <c r="I30" s="69">
        <v>112685.9307</v>
      </c>
      <c r="J30" s="70">
        <v>13.1789261833393</v>
      </c>
      <c r="K30" s="69">
        <v>139074.4002</v>
      </c>
      <c r="L30" s="70">
        <v>12.297852550169299</v>
      </c>
      <c r="M30" s="70">
        <v>-0.189743543470627</v>
      </c>
      <c r="N30" s="69">
        <v>21574366.051600002</v>
      </c>
      <c r="O30" s="69">
        <v>371269746.52319998</v>
      </c>
      <c r="P30" s="69">
        <v>80338</v>
      </c>
      <c r="Q30" s="69">
        <v>78149</v>
      </c>
      <c r="R30" s="70">
        <v>2.8010595145171502</v>
      </c>
      <c r="S30" s="69">
        <v>10.643112546989</v>
      </c>
      <c r="T30" s="69">
        <v>10.7167191186068</v>
      </c>
      <c r="U30" s="71">
        <v>-0.69158877436297395</v>
      </c>
    </row>
    <row r="31" spans="1:21" ht="12" thickBot="1" x14ac:dyDescent="0.2">
      <c r="A31" s="54"/>
      <c r="B31" s="43" t="s">
        <v>29</v>
      </c>
      <c r="C31" s="44"/>
      <c r="D31" s="69">
        <v>723423.61410000001</v>
      </c>
      <c r="E31" s="69">
        <v>1004923.8072</v>
      </c>
      <c r="F31" s="70">
        <v>71.987906836007895</v>
      </c>
      <c r="G31" s="69">
        <v>693231.49780000001</v>
      </c>
      <c r="H31" s="70">
        <v>4.3552718530268697</v>
      </c>
      <c r="I31" s="69">
        <v>35692.975200000001</v>
      </c>
      <c r="J31" s="70">
        <v>4.9338968903309999</v>
      </c>
      <c r="K31" s="69">
        <v>8041.3832000000002</v>
      </c>
      <c r="L31" s="70">
        <v>1.1599852611313399</v>
      </c>
      <c r="M31" s="70">
        <v>3.43866114973852</v>
      </c>
      <c r="N31" s="69">
        <v>26099654.618900001</v>
      </c>
      <c r="O31" s="69">
        <v>355171751.47490001</v>
      </c>
      <c r="P31" s="69">
        <v>27647</v>
      </c>
      <c r="Q31" s="69">
        <v>27709</v>
      </c>
      <c r="R31" s="70">
        <v>-0.22375401494099101</v>
      </c>
      <c r="S31" s="69">
        <v>26.166441715195099</v>
      </c>
      <c r="T31" s="69">
        <v>25.451130524378399</v>
      </c>
      <c r="U31" s="71">
        <v>2.7336968419415899</v>
      </c>
    </row>
    <row r="32" spans="1:21" ht="12" thickBot="1" x14ac:dyDescent="0.2">
      <c r="A32" s="54"/>
      <c r="B32" s="43" t="s">
        <v>30</v>
      </c>
      <c r="C32" s="44"/>
      <c r="D32" s="69">
        <v>79930.828099999999</v>
      </c>
      <c r="E32" s="69">
        <v>116351.3119</v>
      </c>
      <c r="F32" s="70">
        <v>68.697831416544602</v>
      </c>
      <c r="G32" s="69">
        <v>94279.947400000005</v>
      </c>
      <c r="H32" s="70">
        <v>-15.219693790368</v>
      </c>
      <c r="I32" s="69">
        <v>20549.286800000002</v>
      </c>
      <c r="J32" s="70">
        <v>25.7088376143072</v>
      </c>
      <c r="K32" s="69">
        <v>25154.108899999999</v>
      </c>
      <c r="L32" s="70">
        <v>26.6802322165912</v>
      </c>
      <c r="M32" s="70">
        <v>-0.18306440980701999</v>
      </c>
      <c r="N32" s="69">
        <v>1981890.7083999999</v>
      </c>
      <c r="O32" s="69">
        <v>37301011.536700003</v>
      </c>
      <c r="P32" s="69">
        <v>17958</v>
      </c>
      <c r="Q32" s="69">
        <v>18171</v>
      </c>
      <c r="R32" s="70">
        <v>-1.1721974574872001</v>
      </c>
      <c r="S32" s="69">
        <v>4.4509871979062297</v>
      </c>
      <c r="T32" s="69">
        <v>4.46828890539871</v>
      </c>
      <c r="U32" s="71">
        <v>-0.38871618189837598</v>
      </c>
    </row>
    <row r="33" spans="1:21" ht="12" thickBot="1" x14ac:dyDescent="0.2">
      <c r="A33" s="54"/>
      <c r="B33" s="43" t="s">
        <v>31</v>
      </c>
      <c r="C33" s="44"/>
      <c r="D33" s="72"/>
      <c r="E33" s="72"/>
      <c r="F33" s="72"/>
      <c r="G33" s="72"/>
      <c r="H33" s="72"/>
      <c r="I33" s="72"/>
      <c r="J33" s="72"/>
      <c r="K33" s="72"/>
      <c r="L33" s="72"/>
      <c r="M33" s="72"/>
      <c r="N33" s="69">
        <v>26.991199999999999</v>
      </c>
      <c r="O33" s="69">
        <v>248.30510000000001</v>
      </c>
      <c r="P33" s="72"/>
      <c r="Q33" s="72"/>
      <c r="R33" s="72"/>
      <c r="S33" s="72"/>
      <c r="T33" s="72"/>
      <c r="U33" s="73"/>
    </row>
    <row r="34" spans="1:21" ht="12" thickBot="1" x14ac:dyDescent="0.2">
      <c r="A34" s="54"/>
      <c r="B34" s="43" t="s">
        <v>70</v>
      </c>
      <c r="C34" s="44"/>
      <c r="D34" s="72"/>
      <c r="E34" s="72"/>
      <c r="F34" s="72"/>
      <c r="G34" s="72"/>
      <c r="H34" s="72"/>
      <c r="I34" s="72"/>
      <c r="J34" s="72"/>
      <c r="K34" s="72"/>
      <c r="L34" s="72"/>
      <c r="M34" s="72"/>
      <c r="N34" s="72"/>
      <c r="O34" s="69">
        <v>1</v>
      </c>
      <c r="P34" s="72"/>
      <c r="Q34" s="72"/>
      <c r="R34" s="72"/>
      <c r="S34" s="72"/>
      <c r="T34" s="72"/>
      <c r="U34" s="73"/>
    </row>
    <row r="35" spans="1:21" ht="12" thickBot="1" x14ac:dyDescent="0.2">
      <c r="A35" s="54"/>
      <c r="B35" s="43" t="s">
        <v>32</v>
      </c>
      <c r="C35" s="44"/>
      <c r="D35" s="69">
        <v>196533.69959999999</v>
      </c>
      <c r="E35" s="69">
        <v>186008.4914</v>
      </c>
      <c r="F35" s="70">
        <v>105.658455762305</v>
      </c>
      <c r="G35" s="69">
        <v>163344.64300000001</v>
      </c>
      <c r="H35" s="70">
        <v>20.318423665721301</v>
      </c>
      <c r="I35" s="69">
        <v>6175.8743999999997</v>
      </c>
      <c r="J35" s="70">
        <v>3.1423997068032601</v>
      </c>
      <c r="K35" s="69">
        <v>6551.8905000000004</v>
      </c>
      <c r="L35" s="70">
        <v>4.01108379171027</v>
      </c>
      <c r="M35" s="70">
        <v>-5.7390473787680002E-2</v>
      </c>
      <c r="N35" s="69">
        <v>4189328.7250999999</v>
      </c>
      <c r="O35" s="69">
        <v>56217209.734200001</v>
      </c>
      <c r="P35" s="69">
        <v>15431</v>
      </c>
      <c r="Q35" s="69">
        <v>14988</v>
      </c>
      <c r="R35" s="70">
        <v>2.9556978916466501</v>
      </c>
      <c r="S35" s="69">
        <v>12.736290557967701</v>
      </c>
      <c r="T35" s="69">
        <v>12.9371231785428</v>
      </c>
      <c r="U35" s="71">
        <v>-1.5768533205256301</v>
      </c>
    </row>
    <row r="36" spans="1:21" ht="12" customHeight="1" thickBot="1" x14ac:dyDescent="0.2">
      <c r="A36" s="54"/>
      <c r="B36" s="43" t="s">
        <v>69</v>
      </c>
      <c r="C36" s="44"/>
      <c r="D36" s="69">
        <v>71458.210000000006</v>
      </c>
      <c r="E36" s="72"/>
      <c r="F36" s="72"/>
      <c r="G36" s="69">
        <v>4519.66</v>
      </c>
      <c r="H36" s="70">
        <v>1481.0527783063301</v>
      </c>
      <c r="I36" s="69">
        <v>3561.67</v>
      </c>
      <c r="J36" s="70">
        <v>4.9842698270779504</v>
      </c>
      <c r="K36" s="69">
        <v>75.22</v>
      </c>
      <c r="L36" s="70">
        <v>1.66428448157605</v>
      </c>
      <c r="M36" s="70">
        <v>46.350039883009799</v>
      </c>
      <c r="N36" s="69">
        <v>4336850.09</v>
      </c>
      <c r="O36" s="69">
        <v>26213541.649999999</v>
      </c>
      <c r="P36" s="69">
        <v>46</v>
      </c>
      <c r="Q36" s="69">
        <v>73</v>
      </c>
      <c r="R36" s="70">
        <v>-36.986301369863</v>
      </c>
      <c r="S36" s="69">
        <v>1553.4393478260899</v>
      </c>
      <c r="T36" s="69">
        <v>12886.416712328801</v>
      </c>
      <c r="U36" s="71">
        <v>-729.54102652042798</v>
      </c>
    </row>
    <row r="37" spans="1:21" ht="12" thickBot="1" x14ac:dyDescent="0.2">
      <c r="A37" s="54"/>
      <c r="B37" s="43" t="s">
        <v>36</v>
      </c>
      <c r="C37" s="44"/>
      <c r="D37" s="69">
        <v>133126.54</v>
      </c>
      <c r="E37" s="69">
        <v>61559.804499999998</v>
      </c>
      <c r="F37" s="70">
        <v>216.255625048322</v>
      </c>
      <c r="G37" s="69">
        <v>130664.16</v>
      </c>
      <c r="H37" s="70">
        <v>1.88451064163273</v>
      </c>
      <c r="I37" s="69">
        <v>-29576.11</v>
      </c>
      <c r="J37" s="70">
        <v>-22.216539241536701</v>
      </c>
      <c r="K37" s="69">
        <v>-12442.31</v>
      </c>
      <c r="L37" s="70">
        <v>-9.5223586942280107</v>
      </c>
      <c r="M37" s="70">
        <v>1.3770594045639399</v>
      </c>
      <c r="N37" s="69">
        <v>14070437.310000001</v>
      </c>
      <c r="O37" s="69">
        <v>145574434.06999999</v>
      </c>
      <c r="P37" s="69">
        <v>60</v>
      </c>
      <c r="Q37" s="69">
        <v>86</v>
      </c>
      <c r="R37" s="70">
        <v>-30.232558139534898</v>
      </c>
      <c r="S37" s="69">
        <v>2218.7756666666701</v>
      </c>
      <c r="T37" s="69">
        <v>2192.0302325581401</v>
      </c>
      <c r="U37" s="71">
        <v>1.2054140718384401</v>
      </c>
    </row>
    <row r="38" spans="1:21" ht="12" thickBot="1" x14ac:dyDescent="0.2">
      <c r="A38" s="54"/>
      <c r="B38" s="43" t="s">
        <v>37</v>
      </c>
      <c r="C38" s="44"/>
      <c r="D38" s="69">
        <v>17287.18</v>
      </c>
      <c r="E38" s="69">
        <v>35717.262600000002</v>
      </c>
      <c r="F38" s="70">
        <v>48.400069718668803</v>
      </c>
      <c r="G38" s="69">
        <v>14357.26</v>
      </c>
      <c r="H38" s="70">
        <v>20.4072364782695</v>
      </c>
      <c r="I38" s="69">
        <v>1033.33</v>
      </c>
      <c r="J38" s="70">
        <v>5.9774353017669704</v>
      </c>
      <c r="K38" s="69">
        <v>5551.3</v>
      </c>
      <c r="L38" s="70">
        <v>38.665455664938897</v>
      </c>
      <c r="M38" s="70">
        <v>-0.81385801523967405</v>
      </c>
      <c r="N38" s="69">
        <v>7161349.9800000004</v>
      </c>
      <c r="O38" s="69">
        <v>132491341.48</v>
      </c>
      <c r="P38" s="69">
        <v>9</v>
      </c>
      <c r="Q38" s="69">
        <v>14</v>
      </c>
      <c r="R38" s="70">
        <v>-35.714285714285701</v>
      </c>
      <c r="S38" s="69">
        <v>1920.7977777777801</v>
      </c>
      <c r="T38" s="69">
        <v>587.72857142857197</v>
      </c>
      <c r="U38" s="71">
        <v>69.401850719104303</v>
      </c>
    </row>
    <row r="39" spans="1:21" ht="12" thickBot="1" x14ac:dyDescent="0.2">
      <c r="A39" s="54"/>
      <c r="B39" s="43" t="s">
        <v>38</v>
      </c>
      <c r="C39" s="44"/>
      <c r="D39" s="69">
        <v>85018.03</v>
      </c>
      <c r="E39" s="69">
        <v>36465.775199999996</v>
      </c>
      <c r="F39" s="70">
        <v>233.14472140989901</v>
      </c>
      <c r="G39" s="69">
        <v>64953.09</v>
      </c>
      <c r="H39" s="70">
        <v>30.891432570798401</v>
      </c>
      <c r="I39" s="69">
        <v>-13922.26</v>
      </c>
      <c r="J39" s="70">
        <v>-16.375655846177601</v>
      </c>
      <c r="K39" s="69">
        <v>-11351.29</v>
      </c>
      <c r="L39" s="70">
        <v>-17.476135469459599</v>
      </c>
      <c r="M39" s="70">
        <v>0.226491438418012</v>
      </c>
      <c r="N39" s="69">
        <v>8626208.2100000009</v>
      </c>
      <c r="O39" s="69">
        <v>98624601.640000001</v>
      </c>
      <c r="P39" s="69">
        <v>52</v>
      </c>
      <c r="Q39" s="69">
        <v>58</v>
      </c>
      <c r="R39" s="70">
        <v>-10.3448275862069</v>
      </c>
      <c r="S39" s="69">
        <v>1634.9621153846199</v>
      </c>
      <c r="T39" s="69">
        <v>1843.885</v>
      </c>
      <c r="U39" s="71">
        <v>-12.778454170250701</v>
      </c>
    </row>
    <row r="40" spans="1:21" ht="12" thickBot="1" x14ac:dyDescent="0.2">
      <c r="A40" s="54"/>
      <c r="B40" s="43" t="s">
        <v>72</v>
      </c>
      <c r="C40" s="44"/>
      <c r="D40" s="72"/>
      <c r="E40" s="72"/>
      <c r="F40" s="72"/>
      <c r="G40" s="69">
        <v>0.03</v>
      </c>
      <c r="H40" s="72"/>
      <c r="I40" s="72"/>
      <c r="J40" s="72"/>
      <c r="K40" s="69">
        <v>0</v>
      </c>
      <c r="L40" s="70">
        <v>0</v>
      </c>
      <c r="M40" s="72"/>
      <c r="N40" s="69">
        <v>46.29</v>
      </c>
      <c r="O40" s="69">
        <v>4242.22</v>
      </c>
      <c r="P40" s="72"/>
      <c r="Q40" s="69">
        <v>2</v>
      </c>
      <c r="R40" s="72"/>
      <c r="S40" s="72"/>
      <c r="T40" s="69">
        <v>0.02</v>
      </c>
      <c r="U40" s="73"/>
    </row>
    <row r="41" spans="1:21" ht="12" customHeight="1" thickBot="1" x14ac:dyDescent="0.2">
      <c r="A41" s="54"/>
      <c r="B41" s="43" t="s">
        <v>33</v>
      </c>
      <c r="C41" s="44"/>
      <c r="D41" s="69">
        <v>66938.461599999995</v>
      </c>
      <c r="E41" s="69">
        <v>88940.342799999999</v>
      </c>
      <c r="F41" s="70">
        <v>75.262203284424501</v>
      </c>
      <c r="G41" s="69">
        <v>133547.43590000001</v>
      </c>
      <c r="H41" s="70">
        <v>-49.876640349633298</v>
      </c>
      <c r="I41" s="69">
        <v>4265.3368</v>
      </c>
      <c r="J41" s="70">
        <v>6.3720269304784898</v>
      </c>
      <c r="K41" s="69">
        <v>7551.9751999999999</v>
      </c>
      <c r="L41" s="70">
        <v>5.65490093396844</v>
      </c>
      <c r="M41" s="70">
        <v>-0.43520248848274801</v>
      </c>
      <c r="N41" s="69">
        <v>3908638.4547000001</v>
      </c>
      <c r="O41" s="69">
        <v>59189200.238899998</v>
      </c>
      <c r="P41" s="69">
        <v>164</v>
      </c>
      <c r="Q41" s="69">
        <v>178</v>
      </c>
      <c r="R41" s="70">
        <v>-7.8651685393258397</v>
      </c>
      <c r="S41" s="69">
        <v>408.16135121951203</v>
      </c>
      <c r="T41" s="69">
        <v>492.72063370786498</v>
      </c>
      <c r="U41" s="71">
        <v>-20.717121362839801</v>
      </c>
    </row>
    <row r="42" spans="1:21" ht="12" thickBot="1" x14ac:dyDescent="0.2">
      <c r="A42" s="54"/>
      <c r="B42" s="43" t="s">
        <v>34</v>
      </c>
      <c r="C42" s="44"/>
      <c r="D42" s="69">
        <v>275529.77299999999</v>
      </c>
      <c r="E42" s="69">
        <v>276135.46460000001</v>
      </c>
      <c r="F42" s="70">
        <v>99.780654179687701</v>
      </c>
      <c r="G42" s="69">
        <v>264016.42229999998</v>
      </c>
      <c r="H42" s="70">
        <v>4.36084641996906</v>
      </c>
      <c r="I42" s="69">
        <v>16861.818200000002</v>
      </c>
      <c r="J42" s="70">
        <v>6.1197808194760901</v>
      </c>
      <c r="K42" s="69">
        <v>21800.015599999999</v>
      </c>
      <c r="L42" s="70">
        <v>8.2570680301200294</v>
      </c>
      <c r="M42" s="70">
        <v>-0.22652265441498101</v>
      </c>
      <c r="N42" s="69">
        <v>8639693.4318000004</v>
      </c>
      <c r="O42" s="69">
        <v>146016510.17210001</v>
      </c>
      <c r="P42" s="69">
        <v>1466</v>
      </c>
      <c r="Q42" s="69">
        <v>1415</v>
      </c>
      <c r="R42" s="70">
        <v>3.60424028268551</v>
      </c>
      <c r="S42" s="69">
        <v>187.94663915416101</v>
      </c>
      <c r="T42" s="69">
        <v>194.33053215547699</v>
      </c>
      <c r="U42" s="71">
        <v>-3.39665185291223</v>
      </c>
    </row>
    <row r="43" spans="1:21" ht="12" thickBot="1" x14ac:dyDescent="0.2">
      <c r="A43" s="54"/>
      <c r="B43" s="43" t="s">
        <v>39</v>
      </c>
      <c r="C43" s="44"/>
      <c r="D43" s="69">
        <v>62823.12</v>
      </c>
      <c r="E43" s="69">
        <v>25617.831200000001</v>
      </c>
      <c r="F43" s="70">
        <v>245.23200074797899</v>
      </c>
      <c r="G43" s="69">
        <v>46368.51</v>
      </c>
      <c r="H43" s="70">
        <v>35.486605025695297</v>
      </c>
      <c r="I43" s="69">
        <v>-1737.61</v>
      </c>
      <c r="J43" s="70">
        <v>-2.7658766390462599</v>
      </c>
      <c r="K43" s="69">
        <v>-6104.22</v>
      </c>
      <c r="L43" s="70">
        <v>-13.1645808761161</v>
      </c>
      <c r="M43" s="70">
        <v>-0.71534282840395702</v>
      </c>
      <c r="N43" s="69">
        <v>7940871.3600000003</v>
      </c>
      <c r="O43" s="69">
        <v>67091594.32</v>
      </c>
      <c r="P43" s="69">
        <v>60</v>
      </c>
      <c r="Q43" s="69">
        <v>50</v>
      </c>
      <c r="R43" s="70">
        <v>20</v>
      </c>
      <c r="S43" s="69">
        <v>1047.0519999999999</v>
      </c>
      <c r="T43" s="69">
        <v>1075.8124</v>
      </c>
      <c r="U43" s="71">
        <v>-2.7467976757601198</v>
      </c>
    </row>
    <row r="44" spans="1:21" ht="12" thickBot="1" x14ac:dyDescent="0.2">
      <c r="A44" s="54"/>
      <c r="B44" s="43" t="s">
        <v>40</v>
      </c>
      <c r="C44" s="44"/>
      <c r="D44" s="69">
        <v>25668.400000000001</v>
      </c>
      <c r="E44" s="69">
        <v>5399.0896000000002</v>
      </c>
      <c r="F44" s="70">
        <v>475.42089318169502</v>
      </c>
      <c r="G44" s="69">
        <v>22597.46</v>
      </c>
      <c r="H44" s="70">
        <v>13.589757432915</v>
      </c>
      <c r="I44" s="69">
        <v>3328.03</v>
      </c>
      <c r="J44" s="70">
        <v>12.965475058827201</v>
      </c>
      <c r="K44" s="69">
        <v>652.32000000000005</v>
      </c>
      <c r="L44" s="70">
        <v>2.8866961154041202</v>
      </c>
      <c r="M44" s="70">
        <v>4.1018365219524204</v>
      </c>
      <c r="N44" s="69">
        <v>3125883.56</v>
      </c>
      <c r="O44" s="69">
        <v>26556565.949999999</v>
      </c>
      <c r="P44" s="69">
        <v>28</v>
      </c>
      <c r="Q44" s="69">
        <v>57</v>
      </c>
      <c r="R44" s="70">
        <v>-50.877192982456101</v>
      </c>
      <c r="S44" s="69">
        <v>916.72857142857197</v>
      </c>
      <c r="T44" s="69">
        <v>851.95719298245604</v>
      </c>
      <c r="U44" s="71">
        <v>7.0654914076889499</v>
      </c>
    </row>
    <row r="45" spans="1:21" ht="12" thickBot="1" x14ac:dyDescent="0.2">
      <c r="A45" s="55"/>
      <c r="B45" s="43" t="s">
        <v>35</v>
      </c>
      <c r="C45" s="44"/>
      <c r="D45" s="74">
        <v>15970.758</v>
      </c>
      <c r="E45" s="75"/>
      <c r="F45" s="75"/>
      <c r="G45" s="74">
        <v>16156.363799999999</v>
      </c>
      <c r="H45" s="76">
        <v>-1.1488092388709299</v>
      </c>
      <c r="I45" s="74">
        <v>2105.4097000000002</v>
      </c>
      <c r="J45" s="76">
        <v>13.1829040299778</v>
      </c>
      <c r="K45" s="74">
        <v>1561.2644</v>
      </c>
      <c r="L45" s="76">
        <v>9.6634640029583903</v>
      </c>
      <c r="M45" s="76">
        <v>0.34852860284267001</v>
      </c>
      <c r="N45" s="74">
        <v>514015.61349999998</v>
      </c>
      <c r="O45" s="74">
        <v>8119520.2050000001</v>
      </c>
      <c r="P45" s="74">
        <v>24</v>
      </c>
      <c r="Q45" s="74">
        <v>21</v>
      </c>
      <c r="R45" s="76">
        <v>14.285714285714301</v>
      </c>
      <c r="S45" s="74">
        <v>665.44825000000003</v>
      </c>
      <c r="T45" s="74">
        <v>598.77435714285696</v>
      </c>
      <c r="U45" s="77">
        <v>10.0193956265033</v>
      </c>
    </row>
  </sheetData>
  <mergeCells count="43">
    <mergeCell ref="A1:U4"/>
    <mergeCell ref="W1:W4"/>
    <mergeCell ref="B6:C6"/>
    <mergeCell ref="A7:C7"/>
    <mergeCell ref="A8:A45"/>
    <mergeCell ref="B8:C8"/>
    <mergeCell ref="B9:C9"/>
    <mergeCell ref="B10:C10"/>
    <mergeCell ref="B11:C11"/>
    <mergeCell ref="B12:C12"/>
    <mergeCell ref="B24:C24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36:C36"/>
    <mergeCell ref="B25:C25"/>
    <mergeCell ref="B26:C26"/>
    <mergeCell ref="B27:C27"/>
    <mergeCell ref="B28:C28"/>
    <mergeCell ref="B29:C29"/>
    <mergeCell ref="B30:C30"/>
    <mergeCell ref="B43:C43"/>
    <mergeCell ref="B44:C44"/>
    <mergeCell ref="B45:C45"/>
    <mergeCell ref="B37:C37"/>
    <mergeCell ref="B38:C38"/>
    <mergeCell ref="B39:C39"/>
    <mergeCell ref="B40:C40"/>
    <mergeCell ref="B41:C41"/>
    <mergeCell ref="B42:C42"/>
    <mergeCell ref="B31:C31"/>
    <mergeCell ref="B32:C32"/>
    <mergeCell ref="B33:C33"/>
    <mergeCell ref="B34:C34"/>
    <mergeCell ref="B35:C35"/>
  </mergeCells>
  <phoneticPr fontId="23" type="noConversion"/>
  <pageMargins left="0.7" right="0.7" top="0.75" bottom="0.75" header="0.3" footer="0.3"/>
  <pageSetup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62"/>
  <sheetViews>
    <sheetView workbookViewId="0">
      <selection activeCell="G34" sqref="G34"/>
    </sheetView>
  </sheetViews>
  <sheetFormatPr defaultRowHeight="13.5" x14ac:dyDescent="0.15"/>
  <cols>
    <col min="1" max="1" width="3" style="28" bestFit="1" customWidth="1"/>
    <col min="2" max="2" width="5.125" style="29" bestFit="1" customWidth="1"/>
    <col min="3" max="3" width="9" style="28"/>
    <col min="4" max="7" width="9.75" style="28" bestFit="1" customWidth="1"/>
    <col min="8" max="8" width="11" style="28" bestFit="1" customWidth="1"/>
    <col min="9" max="16384" width="9" style="3"/>
  </cols>
  <sheetData>
    <row r="1" spans="1:8" x14ac:dyDescent="0.15">
      <c r="A1" s="38" t="s">
        <v>74</v>
      </c>
      <c r="B1" s="38" t="s">
        <v>63</v>
      </c>
      <c r="C1" s="38" t="s">
        <v>64</v>
      </c>
      <c r="D1" s="38" t="s">
        <v>65</v>
      </c>
      <c r="E1" s="38" t="s">
        <v>66</v>
      </c>
      <c r="F1" s="38" t="s">
        <v>67</v>
      </c>
      <c r="G1" s="38" t="s">
        <v>66</v>
      </c>
      <c r="H1" s="38" t="s">
        <v>68</v>
      </c>
    </row>
    <row r="2" spans="1:8" x14ac:dyDescent="0.15">
      <c r="A2" s="37">
        <v>1</v>
      </c>
      <c r="B2" s="37">
        <v>12</v>
      </c>
      <c r="C2" s="37">
        <v>49775</v>
      </c>
      <c r="D2" s="37">
        <v>508970.48906324798</v>
      </c>
      <c r="E2" s="37">
        <v>382079.95392991498</v>
      </c>
      <c r="F2" s="37">
        <v>126890.535133333</v>
      </c>
      <c r="G2" s="37">
        <v>382079.95392991498</v>
      </c>
      <c r="H2" s="37">
        <v>0.24930823664624099</v>
      </c>
    </row>
    <row r="3" spans="1:8" x14ac:dyDescent="0.15">
      <c r="A3" s="37">
        <v>2</v>
      </c>
      <c r="B3" s="37">
        <v>13</v>
      </c>
      <c r="C3" s="37">
        <v>7576</v>
      </c>
      <c r="D3" s="37">
        <v>62429.934512744898</v>
      </c>
      <c r="E3" s="37">
        <v>48753.899131986997</v>
      </c>
      <c r="F3" s="37">
        <v>13676.035380757899</v>
      </c>
      <c r="G3" s="37">
        <v>48753.899131986997</v>
      </c>
      <c r="H3" s="37">
        <v>0.21906214522723799</v>
      </c>
    </row>
    <row r="4" spans="1:8" x14ac:dyDescent="0.15">
      <c r="A4" s="37">
        <v>3</v>
      </c>
      <c r="B4" s="37">
        <v>14</v>
      </c>
      <c r="C4" s="37">
        <v>87458</v>
      </c>
      <c r="D4" s="37">
        <v>97106.653661735094</v>
      </c>
      <c r="E4" s="37">
        <v>71616.150558053298</v>
      </c>
      <c r="F4" s="37">
        <v>25490.5031036818</v>
      </c>
      <c r="G4" s="37">
        <v>71616.150558053298</v>
      </c>
      <c r="H4" s="37">
        <v>0.262500067116681</v>
      </c>
    </row>
    <row r="5" spans="1:8" x14ac:dyDescent="0.15">
      <c r="A5" s="37">
        <v>4</v>
      </c>
      <c r="B5" s="37">
        <v>15</v>
      </c>
      <c r="C5" s="37">
        <v>2567</v>
      </c>
      <c r="D5" s="37">
        <v>36850.973757264997</v>
      </c>
      <c r="E5" s="37">
        <v>28817.515018803399</v>
      </c>
      <c r="F5" s="37">
        <v>8033.4587384615397</v>
      </c>
      <c r="G5" s="37">
        <v>28817.515018803399</v>
      </c>
      <c r="H5" s="37">
        <v>0.21799854710427499</v>
      </c>
    </row>
    <row r="6" spans="1:8" x14ac:dyDescent="0.15">
      <c r="A6" s="37">
        <v>5</v>
      </c>
      <c r="B6" s="37">
        <v>16</v>
      </c>
      <c r="C6" s="37">
        <v>3805</v>
      </c>
      <c r="D6" s="37">
        <v>129271.030231624</v>
      </c>
      <c r="E6" s="37">
        <v>102876.668240171</v>
      </c>
      <c r="F6" s="37">
        <v>26394.361991452999</v>
      </c>
      <c r="G6" s="37">
        <v>102876.668240171</v>
      </c>
      <c r="H6" s="37">
        <v>0.20417847636984399</v>
      </c>
    </row>
    <row r="7" spans="1:8" x14ac:dyDescent="0.15">
      <c r="A7" s="37">
        <v>6</v>
      </c>
      <c r="B7" s="37">
        <v>17</v>
      </c>
      <c r="C7" s="37">
        <v>14709</v>
      </c>
      <c r="D7" s="37">
        <v>209398.35370085499</v>
      </c>
      <c r="E7" s="37">
        <v>158224.76948376099</v>
      </c>
      <c r="F7" s="37">
        <v>51173.584217094001</v>
      </c>
      <c r="G7" s="37">
        <v>158224.76948376099</v>
      </c>
      <c r="H7" s="37">
        <v>0.24438388990488599</v>
      </c>
    </row>
    <row r="8" spans="1:8" x14ac:dyDescent="0.15">
      <c r="A8" s="37">
        <v>7</v>
      </c>
      <c r="B8" s="37">
        <v>18</v>
      </c>
      <c r="C8" s="37">
        <v>45260</v>
      </c>
      <c r="D8" s="37">
        <v>94745.426870085503</v>
      </c>
      <c r="E8" s="37">
        <v>75562.660767521404</v>
      </c>
      <c r="F8" s="37">
        <v>19182.766102564099</v>
      </c>
      <c r="G8" s="37">
        <v>75562.660767521404</v>
      </c>
      <c r="H8" s="37">
        <v>0.20246640641418401</v>
      </c>
    </row>
    <row r="9" spans="1:8" x14ac:dyDescent="0.15">
      <c r="A9" s="37">
        <v>8</v>
      </c>
      <c r="B9" s="37">
        <v>19</v>
      </c>
      <c r="C9" s="37">
        <v>11010</v>
      </c>
      <c r="D9" s="37">
        <v>52234.611445299102</v>
      </c>
      <c r="E9" s="37">
        <v>41497.888107692299</v>
      </c>
      <c r="F9" s="37">
        <v>10736.7233376068</v>
      </c>
      <c r="G9" s="37">
        <v>41497.888107692299</v>
      </c>
      <c r="H9" s="37">
        <v>0.205548065555163</v>
      </c>
    </row>
    <row r="10" spans="1:8" x14ac:dyDescent="0.15">
      <c r="A10" s="37">
        <v>9</v>
      </c>
      <c r="B10" s="37">
        <v>21</v>
      </c>
      <c r="C10" s="37">
        <v>174508</v>
      </c>
      <c r="D10" s="37">
        <v>682685.23898547003</v>
      </c>
      <c r="E10" s="37">
        <v>663781.28931965795</v>
      </c>
      <c r="F10" s="37">
        <v>18903.949665812001</v>
      </c>
      <c r="G10" s="37">
        <v>663781.28931965795</v>
      </c>
      <c r="H10" s="37">
        <v>2.7690579180977899E-2</v>
      </c>
    </row>
    <row r="11" spans="1:8" x14ac:dyDescent="0.15">
      <c r="A11" s="37">
        <v>10</v>
      </c>
      <c r="B11" s="37">
        <v>22</v>
      </c>
      <c r="C11" s="37">
        <v>52152.432000000001</v>
      </c>
      <c r="D11" s="37">
        <v>420483.12062564102</v>
      </c>
      <c r="E11" s="37">
        <v>375947.240898291</v>
      </c>
      <c r="F11" s="37">
        <v>44535.879727350402</v>
      </c>
      <c r="G11" s="37">
        <v>375947.240898291</v>
      </c>
      <c r="H11" s="37">
        <v>0.10591597508381601</v>
      </c>
    </row>
    <row r="12" spans="1:8" x14ac:dyDescent="0.15">
      <c r="A12" s="37">
        <v>11</v>
      </c>
      <c r="B12" s="37">
        <v>23</v>
      </c>
      <c r="C12" s="37">
        <v>133312.753</v>
      </c>
      <c r="D12" s="37">
        <v>1180802.61593333</v>
      </c>
      <c r="E12" s="37">
        <v>996632.66741196602</v>
      </c>
      <c r="F12" s="37">
        <v>184169.948521368</v>
      </c>
      <c r="G12" s="37">
        <v>996632.66741196602</v>
      </c>
      <c r="H12" s="37">
        <v>0.15597013932408599</v>
      </c>
    </row>
    <row r="13" spans="1:8" x14ac:dyDescent="0.15">
      <c r="A13" s="37">
        <v>12</v>
      </c>
      <c r="B13" s="37">
        <v>24</v>
      </c>
      <c r="C13" s="37">
        <v>22686</v>
      </c>
      <c r="D13" s="37">
        <v>436343.94768717902</v>
      </c>
      <c r="E13" s="37">
        <v>390925.90152478602</v>
      </c>
      <c r="F13" s="37">
        <v>45418.046162393199</v>
      </c>
      <c r="G13" s="37">
        <v>390925.90152478602</v>
      </c>
      <c r="H13" s="37">
        <v>0.10408771888123899</v>
      </c>
    </row>
    <row r="14" spans="1:8" x14ac:dyDescent="0.15">
      <c r="A14" s="37">
        <v>13</v>
      </c>
      <c r="B14" s="37">
        <v>25</v>
      </c>
      <c r="C14" s="37">
        <v>76666</v>
      </c>
      <c r="D14" s="37">
        <v>960456.71589999995</v>
      </c>
      <c r="E14" s="37">
        <v>877581.33490000002</v>
      </c>
      <c r="F14" s="37">
        <v>82875.380999999994</v>
      </c>
      <c r="G14" s="37">
        <v>877581.33490000002</v>
      </c>
      <c r="H14" s="37">
        <v>8.62874709792011E-2</v>
      </c>
    </row>
    <row r="15" spans="1:8" x14ac:dyDescent="0.15">
      <c r="A15" s="37">
        <v>14</v>
      </c>
      <c r="B15" s="37">
        <v>26</v>
      </c>
      <c r="C15" s="37">
        <v>54807.199999999997</v>
      </c>
      <c r="D15" s="37">
        <v>310337.16632905998</v>
      </c>
      <c r="E15" s="37">
        <v>271500.47347179498</v>
      </c>
      <c r="F15" s="37">
        <v>38836.692857264999</v>
      </c>
      <c r="G15" s="37">
        <v>271500.47347179498</v>
      </c>
      <c r="H15" s="37">
        <v>0.12514354408999501</v>
      </c>
    </row>
    <row r="16" spans="1:8" x14ac:dyDescent="0.15">
      <c r="A16" s="37">
        <v>15</v>
      </c>
      <c r="B16" s="37">
        <v>27</v>
      </c>
      <c r="C16" s="37">
        <v>140074.52799999999</v>
      </c>
      <c r="D16" s="37">
        <v>1021604.6791</v>
      </c>
      <c r="E16" s="37">
        <v>903463.0699</v>
      </c>
      <c r="F16" s="37">
        <v>118141.60920000001</v>
      </c>
      <c r="G16" s="37">
        <v>903463.0699</v>
      </c>
      <c r="H16" s="37">
        <v>0.115643175503149</v>
      </c>
    </row>
    <row r="17" spans="1:8" x14ac:dyDescent="0.15">
      <c r="A17" s="37">
        <v>16</v>
      </c>
      <c r="B17" s="37">
        <v>29</v>
      </c>
      <c r="C17" s="37">
        <v>176876</v>
      </c>
      <c r="D17" s="37">
        <v>2357317.2369034202</v>
      </c>
      <c r="E17" s="37">
        <v>2067989.6910418801</v>
      </c>
      <c r="F17" s="37">
        <v>289327.54586153798</v>
      </c>
      <c r="G17" s="37">
        <v>2067989.6910418801</v>
      </c>
      <c r="H17" s="37">
        <v>0.122735939538456</v>
      </c>
    </row>
    <row r="18" spans="1:8" x14ac:dyDescent="0.15">
      <c r="A18" s="37">
        <v>17</v>
      </c>
      <c r="B18" s="37">
        <v>31</v>
      </c>
      <c r="C18" s="37">
        <v>22105.085999999999</v>
      </c>
      <c r="D18" s="37">
        <v>196211.09051142901</v>
      </c>
      <c r="E18" s="37">
        <v>160086.24435860399</v>
      </c>
      <c r="F18" s="37">
        <v>36124.846152824597</v>
      </c>
      <c r="G18" s="37">
        <v>160086.24435860399</v>
      </c>
      <c r="H18" s="37">
        <v>0.18411215216563101</v>
      </c>
    </row>
    <row r="19" spans="1:8" x14ac:dyDescent="0.15">
      <c r="A19" s="37">
        <v>18</v>
      </c>
      <c r="B19" s="37">
        <v>32</v>
      </c>
      <c r="C19" s="37">
        <v>15125.302</v>
      </c>
      <c r="D19" s="37">
        <v>244699.11707399599</v>
      </c>
      <c r="E19" s="37">
        <v>223539.72074426501</v>
      </c>
      <c r="F19" s="37">
        <v>21159.3963297314</v>
      </c>
      <c r="G19" s="37">
        <v>223539.72074426501</v>
      </c>
      <c r="H19" s="37">
        <v>8.6471077553307504E-2</v>
      </c>
    </row>
    <row r="20" spans="1:8" x14ac:dyDescent="0.15">
      <c r="A20" s="37">
        <v>19</v>
      </c>
      <c r="B20" s="37">
        <v>33</v>
      </c>
      <c r="C20" s="37">
        <v>30075.881000000001</v>
      </c>
      <c r="D20" s="37">
        <v>501410.11110172502</v>
      </c>
      <c r="E20" s="37">
        <v>410063.37972141599</v>
      </c>
      <c r="F20" s="37">
        <v>91346.731380308105</v>
      </c>
      <c r="G20" s="37">
        <v>410063.37972141599</v>
      </c>
      <c r="H20" s="37">
        <v>0.182179675594487</v>
      </c>
    </row>
    <row r="21" spans="1:8" x14ac:dyDescent="0.15">
      <c r="A21" s="37">
        <v>20</v>
      </c>
      <c r="B21" s="37">
        <v>34</v>
      </c>
      <c r="C21" s="37">
        <v>33686.79</v>
      </c>
      <c r="D21" s="37">
        <v>178156.69751340299</v>
      </c>
      <c r="E21" s="37">
        <v>130014.163226933</v>
      </c>
      <c r="F21" s="37">
        <v>48142.534286469803</v>
      </c>
      <c r="G21" s="37">
        <v>130014.163226933</v>
      </c>
      <c r="H21" s="37">
        <v>0.27022578975931</v>
      </c>
    </row>
    <row r="22" spans="1:8" x14ac:dyDescent="0.15">
      <c r="A22" s="37">
        <v>21</v>
      </c>
      <c r="B22" s="37">
        <v>35</v>
      </c>
      <c r="C22" s="37">
        <v>31197.614000000001</v>
      </c>
      <c r="D22" s="37">
        <v>868529.97774955805</v>
      </c>
      <c r="E22" s="37">
        <v>826482.93375486694</v>
      </c>
      <c r="F22" s="37">
        <v>42047.043994690299</v>
      </c>
      <c r="G22" s="37">
        <v>826482.93375486694</v>
      </c>
      <c r="H22" s="37">
        <v>4.84117360043669E-2</v>
      </c>
    </row>
    <row r="23" spans="1:8" x14ac:dyDescent="0.15">
      <c r="A23" s="37">
        <v>22</v>
      </c>
      <c r="B23" s="37">
        <v>36</v>
      </c>
      <c r="C23" s="37">
        <v>143213.83300000001</v>
      </c>
      <c r="D23" s="37">
        <v>617356.74881681404</v>
      </c>
      <c r="E23" s="37">
        <v>532806.36516678298</v>
      </c>
      <c r="F23" s="37">
        <v>84550.383650031494</v>
      </c>
      <c r="G23" s="37">
        <v>532806.36516678298</v>
      </c>
      <c r="H23" s="37">
        <v>0.136955469932215</v>
      </c>
    </row>
    <row r="24" spans="1:8" x14ac:dyDescent="0.15">
      <c r="A24" s="37">
        <v>23</v>
      </c>
      <c r="B24" s="37">
        <v>37</v>
      </c>
      <c r="C24" s="37">
        <v>144150.745</v>
      </c>
      <c r="D24" s="37">
        <v>855046.35685486696</v>
      </c>
      <c r="E24" s="37">
        <v>742360.49450914504</v>
      </c>
      <c r="F24" s="37">
        <v>112685.86234572199</v>
      </c>
      <c r="G24" s="37">
        <v>742360.49450914504</v>
      </c>
      <c r="H24" s="37">
        <v>0.131789184811239</v>
      </c>
    </row>
    <row r="25" spans="1:8" x14ac:dyDescent="0.15">
      <c r="A25" s="37">
        <v>24</v>
      </c>
      <c r="B25" s="37">
        <v>38</v>
      </c>
      <c r="C25" s="37">
        <v>147286.948</v>
      </c>
      <c r="D25" s="37">
        <v>723423.60197079601</v>
      </c>
      <c r="E25" s="37">
        <v>687730.62497876096</v>
      </c>
      <c r="F25" s="37">
        <v>35692.976992035401</v>
      </c>
      <c r="G25" s="37">
        <v>687730.62497876096</v>
      </c>
      <c r="H25" s="37">
        <v>4.9338972207705598E-2</v>
      </c>
    </row>
    <row r="26" spans="1:8" x14ac:dyDescent="0.15">
      <c r="A26" s="37">
        <v>25</v>
      </c>
      <c r="B26" s="37">
        <v>39</v>
      </c>
      <c r="C26" s="37">
        <v>53688.517999999996</v>
      </c>
      <c r="D26" s="37">
        <v>79930.757898585594</v>
      </c>
      <c r="E26" s="37">
        <v>59381.542746680301</v>
      </c>
      <c r="F26" s="37">
        <v>20549.215151905199</v>
      </c>
      <c r="G26" s="37">
        <v>59381.542746680301</v>
      </c>
      <c r="H26" s="37">
        <v>0.25708770556107602</v>
      </c>
    </row>
    <row r="27" spans="1:8" x14ac:dyDescent="0.15">
      <c r="A27" s="37">
        <v>26</v>
      </c>
      <c r="B27" s="37">
        <v>42</v>
      </c>
      <c r="C27" s="37">
        <v>14018.708000000001</v>
      </c>
      <c r="D27" s="37">
        <v>196533.69959999999</v>
      </c>
      <c r="E27" s="37">
        <v>190357.83290000001</v>
      </c>
      <c r="F27" s="37">
        <v>6175.8666999999996</v>
      </c>
      <c r="G27" s="37">
        <v>190357.83290000001</v>
      </c>
      <c r="H27" s="37">
        <v>3.1423957889001097E-2</v>
      </c>
    </row>
    <row r="28" spans="1:8" x14ac:dyDescent="0.15">
      <c r="A28" s="37">
        <v>27</v>
      </c>
      <c r="B28" s="37">
        <v>75</v>
      </c>
      <c r="C28" s="37">
        <v>972</v>
      </c>
      <c r="D28" s="37">
        <v>66938.461538461503</v>
      </c>
      <c r="E28" s="37">
        <v>62673.123931623901</v>
      </c>
      <c r="F28" s="37">
        <v>4265.3376068376101</v>
      </c>
      <c r="G28" s="37">
        <v>62673.123931623901</v>
      </c>
      <c r="H28" s="37">
        <v>6.3720281416787997E-2</v>
      </c>
    </row>
    <row r="29" spans="1:8" x14ac:dyDescent="0.15">
      <c r="A29" s="37">
        <v>28</v>
      </c>
      <c r="B29" s="37">
        <v>76</v>
      </c>
      <c r="C29" s="37">
        <v>1549</v>
      </c>
      <c r="D29" s="37">
        <v>275529.76831453003</v>
      </c>
      <c r="E29" s="37">
        <v>258667.95684358999</v>
      </c>
      <c r="F29" s="37">
        <v>16861.8114709402</v>
      </c>
      <c r="G29" s="37">
        <v>258667.95684358999</v>
      </c>
      <c r="H29" s="37">
        <v>6.1197784813188098E-2</v>
      </c>
    </row>
    <row r="30" spans="1:8" x14ac:dyDescent="0.15">
      <c r="A30" s="37">
        <v>29</v>
      </c>
      <c r="B30" s="37">
        <v>99</v>
      </c>
      <c r="C30" s="37">
        <v>25</v>
      </c>
      <c r="D30" s="37">
        <v>15970.7578851827</v>
      </c>
      <c r="E30" s="37">
        <v>13865.347961576301</v>
      </c>
      <c r="F30" s="37">
        <v>2105.4099236063798</v>
      </c>
      <c r="G30" s="37">
        <v>13865.347961576301</v>
      </c>
      <c r="H30" s="37">
        <v>0.13182905524851399</v>
      </c>
    </row>
    <row r="31" spans="1:8" ht="14.25" x14ac:dyDescent="0.2">
      <c r="A31" s="30">
        <v>30</v>
      </c>
      <c r="B31" s="31">
        <v>40</v>
      </c>
      <c r="C31" s="30">
        <v>0</v>
      </c>
      <c r="D31" s="30">
        <v>0</v>
      </c>
      <c r="E31" s="30">
        <v>0</v>
      </c>
      <c r="F31" s="30">
        <v>0</v>
      </c>
      <c r="G31" s="30">
        <v>0</v>
      </c>
      <c r="H31" s="30">
        <v>0</v>
      </c>
    </row>
    <row r="32" spans="1:8" ht="14.25" x14ac:dyDescent="0.2">
      <c r="A32" s="30"/>
      <c r="B32" s="33">
        <v>70</v>
      </c>
      <c r="C32" s="34">
        <v>47</v>
      </c>
      <c r="D32" s="34">
        <v>71458.210000000006</v>
      </c>
      <c r="E32" s="34">
        <v>67896.539999999994</v>
      </c>
      <c r="F32" s="30"/>
      <c r="G32" s="30"/>
      <c r="H32" s="30"/>
    </row>
    <row r="33" spans="1:8" ht="14.25" x14ac:dyDescent="0.2">
      <c r="A33" s="30"/>
      <c r="B33" s="33">
        <v>71</v>
      </c>
      <c r="C33" s="34">
        <v>50</v>
      </c>
      <c r="D33" s="34">
        <v>133126.54</v>
      </c>
      <c r="E33" s="34">
        <v>162702.65</v>
      </c>
      <c r="F33" s="30"/>
      <c r="G33" s="30"/>
      <c r="H33" s="30"/>
    </row>
    <row r="34" spans="1:8" ht="14.25" x14ac:dyDescent="0.2">
      <c r="A34" s="30"/>
      <c r="B34" s="33">
        <v>72</v>
      </c>
      <c r="C34" s="34">
        <v>7</v>
      </c>
      <c r="D34" s="34">
        <v>17287.18</v>
      </c>
      <c r="E34" s="34">
        <v>16253.85</v>
      </c>
      <c r="F34" s="30"/>
      <c r="G34" s="30"/>
      <c r="H34" s="30"/>
    </row>
    <row r="35" spans="1:8" ht="14.25" x14ac:dyDescent="0.2">
      <c r="A35" s="30"/>
      <c r="B35" s="33">
        <v>73</v>
      </c>
      <c r="C35" s="34">
        <v>48</v>
      </c>
      <c r="D35" s="34">
        <v>85018.03</v>
      </c>
      <c r="E35" s="34">
        <v>98940.29</v>
      </c>
      <c r="F35" s="30"/>
      <c r="G35" s="30"/>
      <c r="H35" s="30"/>
    </row>
    <row r="36" spans="1:8" ht="14.25" x14ac:dyDescent="0.2">
      <c r="A36" s="30"/>
      <c r="B36" s="33">
        <v>77</v>
      </c>
      <c r="C36" s="34">
        <v>50</v>
      </c>
      <c r="D36" s="34">
        <v>62823.12</v>
      </c>
      <c r="E36" s="34">
        <v>64560.73</v>
      </c>
      <c r="F36" s="30"/>
      <c r="G36" s="30"/>
      <c r="H36" s="30"/>
    </row>
    <row r="37" spans="1:8" ht="14.25" x14ac:dyDescent="0.2">
      <c r="A37" s="30"/>
      <c r="B37" s="33">
        <v>78</v>
      </c>
      <c r="C37" s="34">
        <v>22</v>
      </c>
      <c r="D37" s="34">
        <v>25668.400000000001</v>
      </c>
      <c r="E37" s="34">
        <v>22340.37</v>
      </c>
      <c r="F37" s="30"/>
      <c r="G37" s="30"/>
      <c r="H37" s="30"/>
    </row>
    <row r="38" spans="1:8" ht="14.25" x14ac:dyDescent="0.2">
      <c r="A38" s="30"/>
      <c r="B38" s="33">
        <v>74</v>
      </c>
      <c r="C38" s="34">
        <v>0</v>
      </c>
      <c r="D38" s="34">
        <v>0</v>
      </c>
      <c r="E38" s="34">
        <v>0</v>
      </c>
      <c r="F38" s="30"/>
      <c r="G38" s="30"/>
      <c r="H38" s="30"/>
    </row>
    <row r="39" spans="1:8" ht="14.25" x14ac:dyDescent="0.2">
      <c r="A39" s="30"/>
      <c r="B39" s="31"/>
      <c r="C39" s="30"/>
      <c r="D39" s="30"/>
      <c r="E39" s="30"/>
      <c r="F39" s="30"/>
      <c r="G39" s="30"/>
      <c r="H39" s="30"/>
    </row>
    <row r="40" spans="1:8" ht="14.25" x14ac:dyDescent="0.2">
      <c r="A40" s="30"/>
      <c r="B40" s="31"/>
      <c r="C40" s="30"/>
      <c r="D40" s="30"/>
      <c r="E40" s="30"/>
      <c r="F40" s="30"/>
      <c r="G40" s="30"/>
      <c r="H40" s="30"/>
    </row>
    <row r="41" spans="1:8" ht="14.25" x14ac:dyDescent="0.2">
      <c r="A41" s="30"/>
      <c r="B41" s="31"/>
      <c r="C41" s="30"/>
      <c r="D41" s="30"/>
      <c r="E41" s="30"/>
      <c r="F41" s="30"/>
      <c r="G41" s="30"/>
      <c r="H41" s="30"/>
    </row>
    <row r="42" spans="1:8" ht="14.25" x14ac:dyDescent="0.2">
      <c r="A42" s="30"/>
      <c r="B42" s="31"/>
      <c r="C42" s="31"/>
      <c r="D42" s="31"/>
      <c r="E42" s="31"/>
      <c r="F42" s="31"/>
      <c r="G42" s="31"/>
      <c r="H42" s="31"/>
    </row>
    <row r="43" spans="1:8" ht="14.25" x14ac:dyDescent="0.2">
      <c r="A43" s="30"/>
      <c r="B43" s="31"/>
      <c r="C43" s="31"/>
      <c r="D43" s="31"/>
      <c r="E43" s="31"/>
      <c r="F43" s="31"/>
      <c r="G43" s="31"/>
      <c r="H43" s="31"/>
    </row>
    <row r="44" spans="1:8" ht="14.25" x14ac:dyDescent="0.2">
      <c r="A44" s="30"/>
      <c r="B44" s="31"/>
      <c r="C44" s="30"/>
      <c r="D44" s="30"/>
      <c r="E44" s="30"/>
      <c r="F44" s="30"/>
      <c r="G44" s="30"/>
      <c r="H44" s="30"/>
    </row>
    <row r="45" spans="1:8" ht="14.25" x14ac:dyDescent="0.2">
      <c r="A45" s="30"/>
      <c r="B45" s="31"/>
      <c r="C45" s="30"/>
      <c r="D45" s="30"/>
      <c r="E45" s="30"/>
      <c r="F45" s="30"/>
      <c r="G45" s="30"/>
      <c r="H45" s="30"/>
    </row>
    <row r="46" spans="1:8" ht="14.25" x14ac:dyDescent="0.2">
      <c r="A46" s="30"/>
      <c r="B46" s="31"/>
      <c r="C46" s="30"/>
      <c r="D46" s="30"/>
      <c r="E46" s="30"/>
      <c r="F46" s="30"/>
      <c r="G46" s="30"/>
      <c r="H46" s="30"/>
    </row>
    <row r="47" spans="1:8" ht="14.25" x14ac:dyDescent="0.2">
      <c r="A47" s="30"/>
      <c r="B47" s="31"/>
      <c r="C47" s="30"/>
      <c r="D47" s="30"/>
      <c r="E47" s="30"/>
      <c r="F47" s="30"/>
      <c r="G47" s="30"/>
      <c r="H47" s="30"/>
    </row>
    <row r="48" spans="1:8" ht="14.25" x14ac:dyDescent="0.2">
      <c r="A48" s="30"/>
      <c r="B48" s="31"/>
      <c r="C48" s="30"/>
      <c r="D48" s="30"/>
      <c r="E48" s="30"/>
      <c r="F48" s="30"/>
      <c r="G48" s="30"/>
      <c r="H48" s="30"/>
    </row>
    <row r="49" spans="1:8" ht="14.25" x14ac:dyDescent="0.2">
      <c r="A49" s="30"/>
      <c r="B49" s="31"/>
      <c r="C49" s="30"/>
      <c r="D49" s="30"/>
      <c r="E49" s="30"/>
      <c r="F49" s="30"/>
      <c r="G49" s="30"/>
      <c r="H49" s="30"/>
    </row>
    <row r="50" spans="1:8" ht="14.25" x14ac:dyDescent="0.2">
      <c r="A50" s="30"/>
      <c r="B50" s="31"/>
      <c r="C50" s="30"/>
      <c r="D50" s="30"/>
      <c r="E50" s="30"/>
      <c r="F50" s="30"/>
      <c r="G50" s="30"/>
      <c r="H50" s="30"/>
    </row>
    <row r="51" spans="1:8" ht="14.25" x14ac:dyDescent="0.2">
      <c r="A51" s="30"/>
      <c r="B51" s="31"/>
      <c r="C51" s="30"/>
      <c r="D51" s="30"/>
      <c r="E51" s="30"/>
      <c r="F51" s="30"/>
      <c r="G51" s="30"/>
      <c r="H51" s="30"/>
    </row>
    <row r="52" spans="1:8" ht="14.25" x14ac:dyDescent="0.2">
      <c r="A52" s="30"/>
      <c r="B52" s="31"/>
      <c r="C52" s="30"/>
      <c r="D52" s="30"/>
      <c r="E52" s="30"/>
      <c r="F52" s="30"/>
      <c r="G52" s="30"/>
      <c r="H52" s="30"/>
    </row>
    <row r="53" spans="1:8" ht="14.25" x14ac:dyDescent="0.2">
      <c r="A53" s="30"/>
      <c r="B53" s="31"/>
      <c r="C53" s="30"/>
      <c r="D53" s="30"/>
      <c r="E53" s="30"/>
      <c r="F53" s="30"/>
      <c r="G53" s="30"/>
      <c r="H53" s="30"/>
    </row>
    <row r="54" spans="1:8" ht="14.25" x14ac:dyDescent="0.2">
      <c r="A54" s="30"/>
      <c r="B54" s="31"/>
      <c r="C54" s="30"/>
      <c r="D54" s="30"/>
      <c r="E54" s="30"/>
      <c r="F54" s="30"/>
      <c r="G54" s="30"/>
      <c r="H54" s="30"/>
    </row>
    <row r="55" spans="1:8" ht="14.25" x14ac:dyDescent="0.2">
      <c r="A55" s="30"/>
      <c r="B55" s="31"/>
      <c r="C55" s="30"/>
      <c r="D55" s="30"/>
      <c r="E55" s="30"/>
      <c r="F55" s="30"/>
      <c r="G55" s="30"/>
      <c r="H55" s="30"/>
    </row>
    <row r="56" spans="1:8" ht="14.25" x14ac:dyDescent="0.2">
      <c r="A56" s="30"/>
      <c r="B56" s="31"/>
      <c r="C56" s="30"/>
      <c r="D56" s="30"/>
      <c r="E56" s="30"/>
      <c r="F56" s="30"/>
      <c r="G56" s="30"/>
      <c r="H56" s="30"/>
    </row>
    <row r="57" spans="1:8" ht="14.25" x14ac:dyDescent="0.2">
      <c r="A57" s="30"/>
      <c r="B57" s="31"/>
      <c r="C57" s="30"/>
      <c r="D57" s="30"/>
      <c r="E57" s="30"/>
      <c r="F57" s="30"/>
      <c r="G57" s="30"/>
      <c r="H57" s="30"/>
    </row>
    <row r="58" spans="1:8" ht="14.25" x14ac:dyDescent="0.2">
      <c r="A58" s="30"/>
      <c r="B58" s="31"/>
      <c r="C58" s="30"/>
      <c r="D58" s="30"/>
      <c r="E58" s="30"/>
      <c r="F58" s="30"/>
      <c r="G58" s="30"/>
      <c r="H58" s="30"/>
    </row>
    <row r="59" spans="1:8" ht="14.25" x14ac:dyDescent="0.2">
      <c r="A59" s="30"/>
      <c r="B59" s="31"/>
      <c r="C59" s="30"/>
      <c r="D59" s="30"/>
      <c r="E59" s="30"/>
      <c r="F59" s="30"/>
      <c r="G59" s="30"/>
      <c r="H59" s="30"/>
    </row>
    <row r="60" spans="1:8" ht="14.25" x14ac:dyDescent="0.2">
      <c r="A60" s="30"/>
      <c r="B60" s="31"/>
      <c r="C60" s="30"/>
      <c r="D60" s="30"/>
      <c r="E60" s="30"/>
      <c r="F60" s="30"/>
      <c r="G60" s="30"/>
      <c r="H60" s="30"/>
    </row>
    <row r="61" spans="1:8" ht="14.25" x14ac:dyDescent="0.2">
      <c r="A61" s="30"/>
      <c r="B61" s="31"/>
      <c r="C61" s="30"/>
      <c r="D61" s="30"/>
      <c r="E61" s="30"/>
      <c r="F61" s="30"/>
      <c r="G61" s="30"/>
      <c r="H61" s="30"/>
    </row>
    <row r="62" spans="1:8" ht="14.25" x14ac:dyDescent="0.2">
      <c r="A62" s="30"/>
      <c r="B62" s="31"/>
      <c r="C62" s="30"/>
      <c r="D62" s="30"/>
      <c r="E62" s="30"/>
      <c r="F62" s="30"/>
      <c r="G62" s="30"/>
      <c r="H62" s="30"/>
    </row>
  </sheetData>
  <phoneticPr fontId="2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RMS-RA数据核对</vt:lpstr>
      <vt:lpstr>RA</vt:lpstr>
      <vt:lpstr>RMS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R0214-销售日报表</dc:title>
  <dc:creator>Administrator</dc:creator>
  <cp:lastModifiedBy>杨进</cp:lastModifiedBy>
  <dcterms:created xsi:type="dcterms:W3CDTF">2013-06-21T00:28:37Z</dcterms:created>
  <dcterms:modified xsi:type="dcterms:W3CDTF">2015-10-21T01:02:11Z</dcterms:modified>
</cp:coreProperties>
</file>