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8505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J31" i="2"/>
  <c r="I31"/>
  <c r="H31"/>
  <c r="F31"/>
  <c r="E31"/>
  <c r="H34"/>
  <c r="H30"/>
  <c r="J41"/>
  <c r="I41"/>
  <c r="H41"/>
  <c r="F41"/>
  <c r="E41"/>
  <c r="G31" l="1"/>
  <c r="L31" s="1"/>
  <c r="K31"/>
  <c r="G41"/>
  <c r="L41" s="1"/>
  <c r="K41"/>
  <c r="E4"/>
  <c r="J36" l="1"/>
  <c r="I36"/>
  <c r="H36"/>
  <c r="F36"/>
  <c r="E36"/>
  <c r="J32"/>
  <c r="I32"/>
  <c r="H32"/>
  <c r="F32"/>
  <c r="E32"/>
  <c r="K32" l="1"/>
  <c r="K36"/>
  <c r="G36"/>
  <c r="L36" s="1"/>
  <c r="G32"/>
  <c r="L32" s="1"/>
  <c r="J39"/>
  <c r="J40"/>
  <c r="J33"/>
  <c r="J34"/>
  <c r="J35"/>
  <c r="I39"/>
  <c r="I40"/>
  <c r="I33"/>
  <c r="I34"/>
  <c r="I35"/>
  <c r="H33" l="1"/>
  <c r="H42" l="1"/>
  <c r="J8" l="1"/>
  <c r="F39" l="1"/>
  <c r="F40"/>
  <c r="F34"/>
  <c r="F35"/>
  <c r="E39"/>
  <c r="K39" s="1"/>
  <c r="E40"/>
  <c r="K40" s="1"/>
  <c r="E35"/>
  <c r="K35" s="1"/>
  <c r="E34"/>
  <c r="K34" s="1"/>
  <c r="F42"/>
  <c r="E13"/>
  <c r="F38"/>
  <c r="F37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3"/>
  <c r="F4"/>
  <c r="E42"/>
  <c r="E38"/>
  <c r="E37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3"/>
  <c r="K33" s="1"/>
  <c r="E5"/>
  <c r="I30"/>
  <c r="I37"/>
  <c r="I38"/>
  <c r="I42"/>
  <c r="J4"/>
  <c r="J5"/>
  <c r="J6"/>
  <c r="J7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7"/>
  <c r="J38"/>
  <c r="J42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5"/>
  <c r="H37"/>
  <c r="H38"/>
  <c r="H39"/>
  <c r="H40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15" l="1"/>
  <c r="K6"/>
  <c r="E3"/>
  <c r="K19"/>
  <c r="G37"/>
  <c r="L37" s="1"/>
  <c r="G38"/>
  <c r="L38" s="1"/>
  <c r="G30"/>
  <c r="L30" s="1"/>
  <c r="G42"/>
  <c r="L42" s="1"/>
  <c r="G39"/>
  <c r="L39" s="1"/>
  <c r="G34"/>
  <c r="L34" s="1"/>
  <c r="G40"/>
  <c r="L40" s="1"/>
  <c r="G35"/>
  <c r="L35" s="1"/>
  <c r="G29"/>
  <c r="L29" s="1"/>
  <c r="G33"/>
  <c r="L33" s="1"/>
  <c r="I3"/>
  <c r="K5"/>
  <c r="K7"/>
  <c r="K42"/>
  <c r="G19"/>
  <c r="L19" s="1"/>
  <c r="G11"/>
  <c r="L11" s="1"/>
  <c r="G7"/>
  <c r="L7" s="1"/>
  <c r="G5"/>
  <c r="L5" s="1"/>
  <c r="K38"/>
  <c r="K28"/>
  <c r="K26"/>
  <c r="K24"/>
  <c r="K22"/>
  <c r="K20"/>
  <c r="K18"/>
  <c r="K16"/>
  <c r="K14"/>
  <c r="K12"/>
  <c r="K10"/>
  <c r="K8"/>
  <c r="K4"/>
  <c r="K23"/>
  <c r="K21"/>
  <c r="G27"/>
  <c r="L27" s="1"/>
  <c r="G23"/>
  <c r="L23" s="1"/>
  <c r="G21"/>
  <c r="L21" s="1"/>
  <c r="G18"/>
  <c r="L18" s="1"/>
  <c r="K29"/>
  <c r="K13"/>
  <c r="G26"/>
  <c r="L26" s="1"/>
  <c r="G15"/>
  <c r="L15" s="1"/>
  <c r="G13"/>
  <c r="L13" s="1"/>
  <c r="G10"/>
  <c r="L10" s="1"/>
  <c r="G4"/>
  <c r="K37"/>
  <c r="K30"/>
  <c r="K27"/>
  <c r="K25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K3" l="1"/>
  <c r="L4"/>
  <c r="G3"/>
  <c r="L3" s="1"/>
</calcChain>
</file>

<file path=xl/sharedStrings.xml><?xml version="1.0" encoding="utf-8"?>
<sst xmlns="http://schemas.openxmlformats.org/spreadsheetml/2006/main" count="120" uniqueCount="79">
  <si>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</si>
  <si>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</si>
  <si>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</si>
  <si>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</si>
  <si>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</si>
  <si>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</si>
  <si>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</si>
  <si>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</si>
  <si>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</si>
  <si>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</si>
  <si>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</si>
  <si>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</si>
  <si>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</si>
  <si>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</si>
  <si>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</si>
  <si>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</si>
  <si>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</si>
  <si>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</si>
  <si>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</si>
  <si>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</si>
  <si>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</si>
  <si>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</si>
  <si>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</si>
  <si>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</si>
  <si>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</si>
  <si>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</si>
  <si>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</si>
  <si>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</si>
  <si>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</si>
  <si>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</si>
  <si>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</si>
  <si>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</si>
  <si>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</si>
  <si>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</si>
  <si>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</si>
  <si>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</si>
  <si>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</si>
  <si>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</si>
  <si>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</si>
  <si>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</si>
  <si>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46" type="noConversion"/>
  </si>
  <si>
    <t>COST</t>
    <phoneticPr fontId="46" type="noConversion"/>
  </si>
  <si>
    <t>成本</t>
    <phoneticPr fontId="46" type="noConversion"/>
  </si>
  <si>
    <t>销售金额差异</t>
    <phoneticPr fontId="46" type="noConversion"/>
  </si>
  <si>
    <t>销售成本差异</t>
    <phoneticPr fontId="46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</si>
  <si>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</si>
  <si>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</si>
  <si>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</si>
  <si>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</si>
  <si>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</si>
  <si>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</si>
  <si>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</si>
  <si>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</si>
  <si>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</si>
  <si>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</si>
  <si>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</si>
  <si>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</si>
  <si>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</si>
  <si>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DEPT</t>
  </si>
  <si>
    <t>QTY</t>
  </si>
  <si>
    <t>AMT</t>
  </si>
  <si>
    <t>COST</t>
  </si>
  <si>
    <t>PROFIT</t>
  </si>
  <si>
    <t>PROFIT_RATE</t>
  </si>
  <si>
    <t>70-手机通信自营</t>
  </si>
  <si>
    <r>
      <t>74-</t>
    </r>
    <r>
      <rPr>
        <sz val="8"/>
        <color rgb="FF000000"/>
        <rFont val="宋体"/>
        <family val="3"/>
        <charset val="134"/>
      </rPr>
      <t>赠品</t>
    </r>
    <phoneticPr fontId="46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</si>
  <si>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</si>
  <si>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46" type="noConversion"/>
  </si>
  <si>
    <t xml:space="preserve">   </t>
  </si>
  <si>
    <r>
      <t>40-</t>
    </r>
    <r>
      <rPr>
        <sz val="8"/>
        <color rgb="FF000000"/>
        <rFont val="宋体"/>
        <family val="3"/>
        <charset val="134"/>
      </rPr>
      <t>原材料</t>
    </r>
    <phoneticPr fontId="46" type="noConversion"/>
  </si>
  <si>
    <t>40-原材料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</si>
  <si>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46" type="noConversion"/>
  </si>
  <si>
    <t>910-市场部</t>
  </si>
  <si>
    <t>销售预算金额</t>
  </si>
  <si>
    <t>销售预算完成率</t>
  </si>
  <si>
    <t>客流量</t>
  </si>
  <si>
    <t>昨天客流量</t>
  </si>
  <si>
    <r>
      <t>43-</t>
    </r>
    <r>
      <rPr>
        <sz val="8"/>
        <color rgb="FF000000"/>
        <rFont val="宋体"/>
        <family val="3"/>
        <charset val="134"/>
      </rPr>
      <t>加工专柜</t>
    </r>
    <phoneticPr fontId="46" type="noConversion"/>
  </si>
  <si>
    <t>43-加工专柜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</si>
</sst>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_(* #,##0.00_);_(* \(#,##0.00\);_(* &quot;-&quot;??_);_(@_)"/>
    <numFmt numFmtId="181" formatCode="_(* #,##0_);_(* \(#,##0\);_(* &quot;-&quot;_);_(@_)"/>
  </numFmts>
  <fonts count="101">
    <font>
      <sz val="10"/>
      <name val="Arial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10"/>
      <name val="Arial"/>
      <family val="2"/>
    </font>
    <font>
      <sz val="9"/>
      <name val="Segoe UI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3">
    <xf numFmtId="0" fontId="0" fillId="0" borderId="0"/>
    <xf numFmtId="0" fontId="61" fillId="0" borderId="0" applyNumberFormat="0" applyFill="0" applyBorder="0" applyAlignment="0" applyProtection="0"/>
    <xf numFmtId="0" fontId="62" fillId="0" borderId="1" applyNumberFormat="0" applyFill="0" applyAlignment="0" applyProtection="0"/>
    <xf numFmtId="0" fontId="63" fillId="0" borderId="2" applyNumberFormat="0" applyFill="0" applyAlignment="0" applyProtection="0"/>
    <xf numFmtId="0" fontId="64" fillId="0" borderId="3" applyNumberFormat="0" applyFill="0" applyAlignment="0" applyProtection="0"/>
    <xf numFmtId="0" fontId="64" fillId="0" borderId="0" applyNumberFormat="0" applyFill="0" applyBorder="0" applyAlignment="0" applyProtection="0"/>
    <xf numFmtId="0" fontId="67" fillId="2" borderId="0" applyNumberFormat="0" applyBorder="0" applyAlignment="0" applyProtection="0"/>
    <xf numFmtId="0" fontId="65" fillId="3" borderId="0" applyNumberFormat="0" applyBorder="0" applyAlignment="0" applyProtection="0"/>
    <xf numFmtId="0" fontId="74" fillId="4" borderId="0" applyNumberFormat="0" applyBorder="0" applyAlignment="0" applyProtection="0"/>
    <xf numFmtId="0" fontId="76" fillId="5" borderId="4" applyNumberFormat="0" applyAlignment="0" applyProtection="0"/>
    <xf numFmtId="0" fontId="75" fillId="6" borderId="5" applyNumberFormat="0" applyAlignment="0" applyProtection="0"/>
    <xf numFmtId="0" fontId="69" fillId="6" borderId="4" applyNumberFormat="0" applyAlignment="0" applyProtection="0"/>
    <xf numFmtId="0" fontId="73" fillId="0" borderId="6" applyNumberFormat="0" applyFill="0" applyAlignment="0" applyProtection="0"/>
    <xf numFmtId="0" fontId="70" fillId="7" borderId="7" applyNumberFormat="0" applyAlignment="0" applyProtection="0"/>
    <xf numFmtId="0" fontId="72" fillId="0" borderId="0" applyNumberFormat="0" applyFill="0" applyBorder="0" applyAlignment="0" applyProtection="0"/>
    <xf numFmtId="0" fontId="42" fillId="8" borderId="8" applyNumberFormat="0" applyFont="0" applyAlignment="0" applyProtection="0">
      <alignment vertical="center"/>
    </xf>
    <xf numFmtId="0" fontId="71" fillId="0" borderId="0" applyNumberFormat="0" applyFill="0" applyBorder="0" applyAlignment="0" applyProtection="0"/>
    <xf numFmtId="0" fontId="68" fillId="0" borderId="9" applyNumberFormat="0" applyFill="0" applyAlignment="0" applyProtection="0"/>
    <xf numFmtId="0" fontId="59" fillId="9" borderId="0" applyNumberFormat="0" applyBorder="0" applyAlignment="0" applyProtection="0"/>
    <xf numFmtId="0" fontId="58" fillId="10" borderId="0" applyNumberFormat="0" applyBorder="0" applyAlignment="0" applyProtection="0"/>
    <xf numFmtId="0" fontId="58" fillId="11" borderId="0" applyNumberFormat="0" applyBorder="0" applyAlignment="0" applyProtection="0"/>
    <xf numFmtId="0" fontId="59" fillId="12" borderId="0" applyNumberFormat="0" applyBorder="0" applyAlignment="0" applyProtection="0"/>
    <xf numFmtId="0" fontId="59" fillId="13" borderId="0" applyNumberFormat="0" applyBorder="0" applyAlignment="0" applyProtection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9" fillId="16" borderId="0" applyNumberFormat="0" applyBorder="0" applyAlignment="0" applyProtection="0"/>
    <xf numFmtId="0" fontId="59" fillId="17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9" fillId="20" borderId="0" applyNumberFormat="0" applyBorder="0" applyAlignment="0" applyProtection="0"/>
    <xf numFmtId="0" fontId="59" fillId="21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9" fillId="24" borderId="0" applyNumberFormat="0" applyBorder="0" applyAlignment="0" applyProtection="0"/>
    <xf numFmtId="0" fontId="59" fillId="25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9" fillId="28" borderId="0" applyNumberFormat="0" applyBorder="0" applyAlignment="0" applyProtection="0"/>
    <xf numFmtId="0" fontId="59" fillId="29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9" fillId="32" borderId="0" applyNumberFormat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50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6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7" fillId="0" borderId="0"/>
    <xf numFmtId="43" fontId="57" fillId="0" borderId="0" applyFont="0" applyFill="0" applyBorder="0" applyAlignment="0" applyProtection="0"/>
    <xf numFmtId="41" fontId="57" fillId="0" borderId="0" applyFont="0" applyFill="0" applyBorder="0" applyAlignment="0" applyProtection="0"/>
    <xf numFmtId="178" fontId="57" fillId="0" borderId="0" applyFont="0" applyFill="0" applyBorder="0" applyAlignment="0" applyProtection="0"/>
    <xf numFmtId="179" fontId="57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1" applyNumberFormat="0" applyFill="0" applyAlignment="0" applyProtection="0"/>
    <xf numFmtId="0" fontId="63" fillId="0" borderId="2" applyNumberFormat="0" applyFill="0" applyAlignment="0" applyProtection="0"/>
    <xf numFmtId="0" fontId="64" fillId="0" borderId="3" applyNumberFormat="0" applyFill="0" applyAlignment="0" applyProtection="0"/>
    <xf numFmtId="0" fontId="64" fillId="0" borderId="0" applyNumberFormat="0" applyFill="0" applyBorder="0" applyAlignment="0" applyProtection="0"/>
    <xf numFmtId="0" fontId="67" fillId="2" borderId="0" applyNumberFormat="0" applyBorder="0" applyAlignment="0" applyProtection="0"/>
    <xf numFmtId="0" fontId="65" fillId="3" borderId="0" applyNumberFormat="0" applyBorder="0" applyAlignment="0" applyProtection="0"/>
    <xf numFmtId="0" fontId="74" fillId="4" borderId="0" applyNumberFormat="0" applyBorder="0" applyAlignment="0" applyProtection="0"/>
    <xf numFmtId="0" fontId="76" fillId="5" borderId="4" applyNumberFormat="0" applyAlignment="0" applyProtection="0"/>
    <xf numFmtId="0" fontId="75" fillId="6" borderId="5" applyNumberFormat="0" applyAlignment="0" applyProtection="0"/>
    <xf numFmtId="0" fontId="69" fillId="6" borderId="4" applyNumberFormat="0" applyAlignment="0" applyProtection="0"/>
    <xf numFmtId="0" fontId="73" fillId="0" borderId="6" applyNumberFormat="0" applyFill="0" applyAlignment="0" applyProtection="0"/>
    <xf numFmtId="0" fontId="70" fillId="7" borderId="7" applyNumberFormat="0" applyAlignment="0" applyProtection="0"/>
    <xf numFmtId="0" fontId="72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68" fillId="0" borderId="9" applyNumberFormat="0" applyFill="0" applyAlignment="0" applyProtection="0"/>
    <xf numFmtId="0" fontId="59" fillId="9" borderId="0" applyNumberFormat="0" applyBorder="0" applyAlignment="0" applyProtection="0"/>
    <xf numFmtId="0" fontId="58" fillId="10" borderId="0" applyNumberFormat="0" applyBorder="0" applyAlignment="0" applyProtection="0"/>
    <xf numFmtId="0" fontId="58" fillId="11" borderId="0" applyNumberFormat="0" applyBorder="0" applyAlignment="0" applyProtection="0"/>
    <xf numFmtId="0" fontId="59" fillId="12" borderId="0" applyNumberFormat="0" applyBorder="0" applyAlignment="0" applyProtection="0"/>
    <xf numFmtId="0" fontId="59" fillId="13" borderId="0" applyNumberFormat="0" applyBorder="0" applyAlignment="0" applyProtection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9" fillId="16" borderId="0" applyNumberFormat="0" applyBorder="0" applyAlignment="0" applyProtection="0"/>
    <xf numFmtId="0" fontId="59" fillId="17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9" fillId="20" borderId="0" applyNumberFormat="0" applyBorder="0" applyAlignment="0" applyProtection="0"/>
    <xf numFmtId="0" fontId="59" fillId="21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9" fillId="24" borderId="0" applyNumberFormat="0" applyBorder="0" applyAlignment="0" applyProtection="0"/>
    <xf numFmtId="0" fontId="59" fillId="25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9" fillId="28" borderId="0" applyNumberFormat="0" applyBorder="0" applyAlignment="0" applyProtection="0"/>
    <xf numFmtId="0" fontId="59" fillId="29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9" fillId="32" borderId="0" applyNumberFormat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60" fillId="38" borderId="21">
      <alignment vertical="center"/>
    </xf>
    <xf numFmtId="0" fontId="79" fillId="0" borderId="0"/>
    <xf numFmtId="180" fontId="81" fillId="0" borderId="0" applyFont="0" applyFill="0" applyBorder="0" applyAlignment="0" applyProtection="0"/>
    <xf numFmtId="181" fontId="81" fillId="0" borderId="0" applyFont="0" applyFill="0" applyBorder="0" applyAlignment="0" applyProtection="0"/>
    <xf numFmtId="178" fontId="81" fillId="0" borderId="0" applyFont="0" applyFill="0" applyBorder="0" applyAlignment="0" applyProtection="0"/>
    <xf numFmtId="179" fontId="81" fillId="0" borderId="0" applyFont="0" applyFill="0" applyBorder="0" applyAlignment="0" applyProtection="0"/>
    <xf numFmtId="0" fontId="41" fillId="8" borderId="8" applyNumberFormat="0" applyFont="0" applyAlignment="0" applyProtection="0">
      <alignment vertical="center"/>
    </xf>
    <xf numFmtId="0" fontId="40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8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5" fillId="0" borderId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0" borderId="1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6" fillId="0" borderId="3" applyNumberFormat="0" applyFill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8" fillId="3" borderId="0" applyNumberFormat="0" applyBorder="0" applyAlignment="0" applyProtection="0">
      <alignment vertical="center"/>
    </xf>
    <xf numFmtId="0" fontId="89" fillId="4" borderId="0" applyNumberFormat="0" applyBorder="0" applyAlignment="0" applyProtection="0">
      <alignment vertical="center"/>
    </xf>
    <xf numFmtId="0" fontId="90" fillId="5" borderId="4" applyNumberFormat="0" applyAlignment="0" applyProtection="0">
      <alignment vertical="center"/>
    </xf>
    <xf numFmtId="0" fontId="91" fillId="6" borderId="5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0" fontId="93" fillId="0" borderId="6" applyNumberFormat="0" applyFill="0" applyAlignment="0" applyProtection="0">
      <alignment vertical="center"/>
    </xf>
    <xf numFmtId="0" fontId="94" fillId="7" borderId="7" applyNumberFormat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7" fillId="0" borderId="9" applyNumberFormat="0" applyFill="0" applyAlignment="0" applyProtection="0">
      <alignment vertical="center"/>
    </xf>
    <xf numFmtId="0" fontId="98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98" fillId="12" borderId="0" applyNumberFormat="0" applyBorder="0" applyAlignment="0" applyProtection="0">
      <alignment vertical="center"/>
    </xf>
    <xf numFmtId="0" fontId="98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98" fillId="16" borderId="0" applyNumberFormat="0" applyBorder="0" applyAlignment="0" applyProtection="0">
      <alignment vertical="center"/>
    </xf>
    <xf numFmtId="0" fontId="98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98" fillId="20" borderId="0" applyNumberFormat="0" applyBorder="0" applyAlignment="0" applyProtection="0">
      <alignment vertical="center"/>
    </xf>
    <xf numFmtId="0" fontId="98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98" fillId="24" borderId="0" applyNumberFormat="0" applyBorder="0" applyAlignment="0" applyProtection="0">
      <alignment vertical="center"/>
    </xf>
    <xf numFmtId="0" fontId="98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8" fillId="28" borderId="0" applyNumberFormat="0" applyBorder="0" applyAlignment="0" applyProtection="0">
      <alignment vertical="center"/>
    </xf>
    <xf numFmtId="0" fontId="98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8" fillId="32" borderId="0" applyNumberFormat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8" applyNumberFormat="0" applyFont="0" applyAlignment="0" applyProtection="0">
      <alignment vertical="center"/>
    </xf>
    <xf numFmtId="0" fontId="98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98" fillId="12" borderId="0" applyNumberFormat="0" applyBorder="0" applyAlignment="0" applyProtection="0">
      <alignment vertical="center"/>
    </xf>
    <xf numFmtId="0" fontId="98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98" fillId="16" borderId="0" applyNumberFormat="0" applyBorder="0" applyAlignment="0" applyProtection="0">
      <alignment vertical="center"/>
    </xf>
    <xf numFmtId="0" fontId="98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8" fillId="20" borderId="0" applyNumberFormat="0" applyBorder="0" applyAlignment="0" applyProtection="0">
      <alignment vertical="center"/>
    </xf>
    <xf numFmtId="0" fontId="98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8" fillId="24" borderId="0" applyNumberFormat="0" applyBorder="0" applyAlignment="0" applyProtection="0">
      <alignment vertical="center"/>
    </xf>
    <xf numFmtId="0" fontId="98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8" fillId="28" borderId="0" applyNumberFormat="0" applyBorder="0" applyAlignment="0" applyProtection="0">
      <alignment vertical="center"/>
    </xf>
    <xf numFmtId="0" fontId="98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8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8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8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8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8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8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8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84">
    <xf numFmtId="0" fontId="0" fillId="0" borderId="0" xfId="0"/>
    <xf numFmtId="0" fontId="43" fillId="0" borderId="0" xfId="0" applyFont="1"/>
    <xf numFmtId="177" fontId="43" fillId="0" borderId="0" xfId="0" applyNumberFormat="1" applyFont="1"/>
    <xf numFmtId="0" fontId="0" fillId="0" borderId="0" xfId="0" applyAlignment="1"/>
    <xf numFmtId="0" fontId="43" fillId="0" borderId="0" xfId="0" applyNumberFormat="1" applyFont="1"/>
    <xf numFmtId="0" fontId="44" fillId="0" borderId="18" xfId="0" applyFont="1" applyBorder="1" applyAlignment="1">
      <alignment wrapText="1"/>
    </xf>
    <xf numFmtId="0" fontId="44" fillId="0" borderId="18" xfId="0" applyNumberFormat="1" applyFont="1" applyBorder="1" applyAlignment="1">
      <alignment wrapText="1"/>
    </xf>
    <xf numFmtId="0" fontId="43" fillId="0" borderId="18" xfId="0" applyFont="1" applyBorder="1" applyAlignment="1">
      <alignment wrapText="1"/>
    </xf>
    <xf numFmtId="0" fontId="43" fillId="0" borderId="18" xfId="0" applyFont="1" applyBorder="1" applyAlignment="1">
      <alignment horizontal="right" vertical="center" wrapText="1"/>
    </xf>
    <xf numFmtId="49" fontId="44" fillId="36" borderId="18" xfId="0" applyNumberFormat="1" applyFont="1" applyFill="1" applyBorder="1" applyAlignment="1">
      <alignment vertical="center" wrapText="1"/>
    </xf>
    <xf numFmtId="49" fontId="47" fillId="37" borderId="18" xfId="0" applyNumberFormat="1" applyFont="1" applyFill="1" applyBorder="1" applyAlignment="1">
      <alignment horizontal="center" vertical="center" wrapText="1"/>
    </xf>
    <xf numFmtId="0" fontId="44" fillId="33" borderId="18" xfId="0" applyFont="1" applyFill="1" applyBorder="1" applyAlignment="1">
      <alignment vertical="center" wrapText="1"/>
    </xf>
    <xf numFmtId="0" fontId="44" fillId="33" borderId="18" xfId="0" applyNumberFormat="1" applyFont="1" applyFill="1" applyBorder="1" applyAlignment="1">
      <alignment vertical="center" wrapText="1"/>
    </xf>
    <xf numFmtId="0" fontId="44" fillId="36" borderId="18" xfId="0" applyFont="1" applyFill="1" applyBorder="1" applyAlignment="1">
      <alignment vertical="center" wrapText="1"/>
    </xf>
    <xf numFmtId="0" fontId="44" fillId="37" borderId="18" xfId="0" applyFont="1" applyFill="1" applyBorder="1" applyAlignment="1">
      <alignment vertical="center" wrapText="1"/>
    </xf>
    <xf numFmtId="4" fontId="44" fillId="36" borderId="18" xfId="0" applyNumberFormat="1" applyFont="1" applyFill="1" applyBorder="1" applyAlignment="1">
      <alignment horizontal="right" vertical="top" wrapText="1"/>
    </xf>
    <xf numFmtId="4" fontId="44" fillId="37" borderId="18" xfId="0" applyNumberFormat="1" applyFont="1" applyFill="1" applyBorder="1" applyAlignment="1">
      <alignment horizontal="right" vertical="top" wrapText="1"/>
    </xf>
    <xf numFmtId="177" fontId="43" fillId="36" borderId="18" xfId="0" applyNumberFormat="1" applyFont="1" applyFill="1" applyBorder="1" applyAlignment="1">
      <alignment horizontal="center" vertical="center"/>
    </xf>
    <xf numFmtId="177" fontId="43" fillId="37" borderId="18" xfId="0" applyNumberFormat="1" applyFont="1" applyFill="1" applyBorder="1" applyAlignment="1">
      <alignment horizontal="center" vertical="center"/>
    </xf>
    <xf numFmtId="177" fontId="48" fillId="0" borderId="18" xfId="0" applyNumberFormat="1" applyFont="1" applyBorder="1"/>
    <xf numFmtId="177" fontId="43" fillId="36" borderId="18" xfId="0" applyNumberFormat="1" applyFont="1" applyFill="1" applyBorder="1"/>
    <xf numFmtId="177" fontId="43" fillId="37" borderId="18" xfId="0" applyNumberFormat="1" applyFont="1" applyFill="1" applyBorder="1"/>
    <xf numFmtId="177" fontId="43" fillId="0" borderId="18" xfId="0" applyNumberFormat="1" applyFont="1" applyBorder="1"/>
    <xf numFmtId="49" fontId="44" fillId="0" borderId="18" xfId="0" applyNumberFormat="1" applyFont="1" applyFill="1" applyBorder="1" applyAlignment="1">
      <alignment vertical="center" wrapText="1"/>
    </xf>
    <xf numFmtId="0" fontId="44" fillId="0" borderId="18" xfId="0" applyFont="1" applyFill="1" applyBorder="1" applyAlignment="1">
      <alignment vertical="center" wrapText="1"/>
    </xf>
    <xf numFmtId="4" fontId="44" fillId="0" borderId="18" xfId="0" applyNumberFormat="1" applyFont="1" applyFill="1" applyBorder="1" applyAlignment="1">
      <alignment horizontal="right" vertical="top" wrapText="1"/>
    </xf>
    <xf numFmtId="0" fontId="43" fillId="0" borderId="0" xfId="0" applyFont="1" applyFill="1"/>
    <xf numFmtId="176" fontId="44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54" fillId="0" borderId="0" xfId="0" applyNumberFormat="1" applyFont="1" applyAlignment="1"/>
    <xf numFmtId="1" fontId="54" fillId="0" borderId="0" xfId="0" applyNumberFormat="1" applyFont="1" applyAlignment="1"/>
    <xf numFmtId="0" fontId="43" fillId="0" borderId="0" xfId="0" applyFont="1"/>
    <xf numFmtId="1" fontId="78" fillId="0" borderId="0" xfId="0" applyNumberFormat="1" applyFont="1" applyAlignment="1"/>
    <xf numFmtId="0" fontId="78" fillId="0" borderId="0" xfId="0" applyNumberFormat="1" applyFont="1" applyAlignment="1"/>
    <xf numFmtId="0" fontId="43" fillId="0" borderId="0" xfId="0" applyFont="1"/>
    <xf numFmtId="0" fontId="43" fillId="0" borderId="0" xfId="0" applyFont="1"/>
    <xf numFmtId="0" fontId="79" fillId="0" borderId="0" xfId="110"/>
    <xf numFmtId="0" fontId="80" fillId="0" borderId="0" xfId="110" applyNumberFormat="1" applyFont="1"/>
    <xf numFmtId="1" fontId="82" fillId="0" borderId="0" xfId="0" applyNumberFormat="1" applyFont="1" applyAlignment="1"/>
    <xf numFmtId="0" fontId="82" fillId="0" borderId="0" xfId="0" applyNumberFormat="1" applyFont="1" applyAlignment="1"/>
    <xf numFmtId="0" fontId="43" fillId="0" borderId="0" xfId="0" applyFont="1" applyAlignment="1">
      <alignment vertical="center"/>
    </xf>
    <xf numFmtId="49" fontId="44" fillId="33" borderId="0" xfId="0" applyNumberFormat="1" applyFont="1" applyFill="1" applyBorder="1" applyAlignment="1">
      <alignment horizontal="left" vertical="top" wrapText="1"/>
    </xf>
    <xf numFmtId="49" fontId="44" fillId="33" borderId="0" xfId="0" applyNumberFormat="1" applyFont="1" applyFill="1" applyBorder="1" applyAlignment="1">
      <alignment horizontal="left" vertical="top"/>
    </xf>
    <xf numFmtId="0" fontId="49" fillId="0" borderId="0" xfId="0" applyFont="1" applyAlignment="1">
      <alignment horizontal="left" wrapText="1"/>
    </xf>
    <xf numFmtId="0" fontId="55" fillId="0" borderId="19" xfId="0" applyFont="1" applyBorder="1" applyAlignment="1">
      <alignment horizontal="left" vertical="center" wrapText="1"/>
    </xf>
    <xf numFmtId="0" fontId="44" fillId="0" borderId="10" xfId="0" applyFont="1" applyBorder="1" applyAlignment="1">
      <alignment wrapText="1"/>
    </xf>
    <xf numFmtId="0" fontId="43" fillId="0" borderId="11" xfId="0" applyFont="1" applyBorder="1" applyAlignment="1">
      <alignment wrapText="1"/>
    </xf>
    <xf numFmtId="0" fontId="43" fillId="0" borderId="11" xfId="0" applyFont="1" applyBorder="1" applyAlignment="1">
      <alignment horizontal="right" vertical="center" wrapText="1"/>
    </xf>
    <xf numFmtId="49" fontId="44" fillId="33" borderId="10" xfId="0" applyNumberFormat="1" applyFont="1" applyFill="1" applyBorder="1" applyAlignment="1">
      <alignment vertical="center" wrapText="1"/>
    </xf>
    <xf numFmtId="49" fontId="44" fillId="33" borderId="12" xfId="0" applyNumberFormat="1" applyFont="1" applyFill="1" applyBorder="1" applyAlignment="1">
      <alignment vertical="center" wrapText="1"/>
    </xf>
    <xf numFmtId="0" fontId="44" fillId="33" borderId="10" xfId="0" applyFont="1" applyFill="1" applyBorder="1" applyAlignment="1">
      <alignment vertical="center" wrapText="1"/>
    </xf>
    <xf numFmtId="0" fontId="44" fillId="33" borderId="12" xfId="0" applyFont="1" applyFill="1" applyBorder="1" applyAlignment="1">
      <alignment vertical="center" wrapText="1"/>
    </xf>
    <xf numFmtId="4" fontId="45" fillId="34" borderId="10" xfId="0" applyNumberFormat="1" applyFont="1" applyFill="1" applyBorder="1" applyAlignment="1">
      <alignment horizontal="right" vertical="top" wrapText="1"/>
    </xf>
    <xf numFmtId="176" fontId="45" fillId="34" borderId="10" xfId="0" applyNumberFormat="1" applyFont="1" applyFill="1" applyBorder="1" applyAlignment="1">
      <alignment horizontal="right" vertical="top" wrapText="1"/>
    </xf>
    <xf numFmtId="176" fontId="45" fillId="34" borderId="12" xfId="0" applyNumberFormat="1" applyFont="1" applyFill="1" applyBorder="1" applyAlignment="1">
      <alignment horizontal="right" vertical="top" wrapText="1"/>
    </xf>
    <xf numFmtId="4" fontId="44" fillId="35" borderId="10" xfId="0" applyNumberFormat="1" applyFont="1" applyFill="1" applyBorder="1" applyAlignment="1">
      <alignment horizontal="right" vertical="top" wrapText="1"/>
    </xf>
    <xf numFmtId="176" fontId="44" fillId="35" borderId="10" xfId="0" applyNumberFormat="1" applyFont="1" applyFill="1" applyBorder="1" applyAlignment="1">
      <alignment horizontal="right" vertical="top" wrapText="1"/>
    </xf>
    <xf numFmtId="176" fontId="44" fillId="35" borderId="12" xfId="0" applyNumberFormat="1" applyFont="1" applyFill="1" applyBorder="1" applyAlignment="1">
      <alignment horizontal="right" vertical="top" wrapText="1"/>
    </xf>
    <xf numFmtId="0" fontId="44" fillId="35" borderId="10" xfId="0" applyFont="1" applyFill="1" applyBorder="1" applyAlignment="1">
      <alignment horizontal="right" vertical="top" wrapText="1"/>
    </xf>
    <xf numFmtId="0" fontId="44" fillId="35" borderId="12" xfId="0" applyFont="1" applyFill="1" applyBorder="1" applyAlignment="1">
      <alignment horizontal="right" vertical="top" wrapText="1"/>
    </xf>
    <xf numFmtId="4" fontId="44" fillId="35" borderId="13" xfId="0" applyNumberFormat="1" applyFont="1" applyFill="1" applyBorder="1" applyAlignment="1">
      <alignment horizontal="right" vertical="top" wrapText="1"/>
    </xf>
    <xf numFmtId="0" fontId="44" fillId="35" borderId="13" xfId="0" applyFont="1" applyFill="1" applyBorder="1" applyAlignment="1">
      <alignment horizontal="right" vertical="top" wrapText="1"/>
    </xf>
    <xf numFmtId="176" fontId="44" fillId="35" borderId="13" xfId="0" applyNumberFormat="1" applyFont="1" applyFill="1" applyBorder="1" applyAlignment="1">
      <alignment horizontal="right" vertical="top" wrapText="1"/>
    </xf>
    <xf numFmtId="176" fontId="44" fillId="35" borderId="20" xfId="0" applyNumberFormat="1" applyFont="1" applyFill="1" applyBorder="1" applyAlignment="1">
      <alignment horizontal="right" vertical="top" wrapText="1"/>
    </xf>
    <xf numFmtId="0" fontId="44" fillId="33" borderId="18" xfId="0" applyFont="1" applyFill="1" applyBorder="1" applyAlignment="1">
      <alignment vertical="center" wrapText="1"/>
    </xf>
    <xf numFmtId="49" fontId="44" fillId="33" borderId="18" xfId="0" applyNumberFormat="1" applyFont="1" applyFill="1" applyBorder="1" applyAlignment="1">
      <alignment horizontal="left" vertical="top" wrapText="1"/>
    </xf>
    <xf numFmtId="49" fontId="45" fillId="33" borderId="18" xfId="0" applyNumberFormat="1" applyFont="1" applyFill="1" applyBorder="1" applyAlignment="1">
      <alignment horizontal="left" vertical="top" wrapText="1"/>
    </xf>
    <xf numFmtId="14" fontId="44" fillId="33" borderId="18" xfId="0" applyNumberFormat="1" applyFont="1" applyFill="1" applyBorder="1" applyAlignment="1">
      <alignment vertical="center" wrapText="1"/>
    </xf>
    <xf numFmtId="49" fontId="44" fillId="33" borderId="13" xfId="0" applyNumberFormat="1" applyFont="1" applyFill="1" applyBorder="1" applyAlignment="1">
      <alignment horizontal="left" vertical="top" wrapText="1"/>
    </xf>
    <xf numFmtId="49" fontId="44" fillId="33" borderId="15" xfId="0" applyNumberFormat="1" applyFont="1" applyFill="1" applyBorder="1" applyAlignment="1">
      <alignment horizontal="left" vertical="top" wrapText="1"/>
    </xf>
    <xf numFmtId="49" fontId="44" fillId="33" borderId="22" xfId="0" applyNumberFormat="1" applyFont="1" applyFill="1" applyBorder="1" applyAlignment="1">
      <alignment horizontal="left" vertical="top" wrapText="1"/>
    </xf>
    <xf numFmtId="49" fontId="44" fillId="33" borderId="23" xfId="0" applyNumberFormat="1" applyFont="1" applyFill="1" applyBorder="1" applyAlignment="1">
      <alignment horizontal="left" vertical="top" wrapText="1"/>
    </xf>
    <xf numFmtId="0" fontId="43" fillId="0" borderId="0" xfId="0" applyFont="1" applyAlignment="1">
      <alignment wrapText="1"/>
    </xf>
    <xf numFmtId="0" fontId="43" fillId="0" borderId="19" xfId="0" applyFont="1" applyBorder="1" applyAlignment="1">
      <alignment wrapText="1"/>
    </xf>
    <xf numFmtId="0" fontId="43" fillId="0" borderId="0" xfId="0" applyFont="1" applyAlignment="1">
      <alignment horizontal="right" vertical="center" wrapText="1"/>
    </xf>
    <xf numFmtId="0" fontId="44" fillId="33" borderId="13" xfId="0" applyFont="1" applyFill="1" applyBorder="1" applyAlignment="1">
      <alignment vertical="center" wrapText="1"/>
    </xf>
    <xf numFmtId="0" fontId="44" fillId="33" borderId="15" xfId="0" applyFont="1" applyFill="1" applyBorder="1" applyAlignment="1">
      <alignment vertical="center" wrapText="1"/>
    </xf>
    <xf numFmtId="49" fontId="45" fillId="33" borderId="13" xfId="0" applyNumberFormat="1" applyFont="1" applyFill="1" applyBorder="1" applyAlignment="1">
      <alignment horizontal="left" vertical="top" wrapText="1"/>
    </xf>
    <xf numFmtId="49" fontId="45" fillId="33" borderId="14" xfId="0" applyNumberFormat="1" applyFont="1" applyFill="1" applyBorder="1" applyAlignment="1">
      <alignment horizontal="left" vertical="top" wrapText="1"/>
    </xf>
    <xf numFmtId="49" fontId="45" fillId="33" borderId="15" xfId="0" applyNumberFormat="1" applyFont="1" applyFill="1" applyBorder="1" applyAlignment="1">
      <alignment horizontal="left" vertical="top" wrapText="1"/>
    </xf>
    <xf numFmtId="14" fontId="44" fillId="33" borderId="12" xfId="0" applyNumberFormat="1" applyFont="1" applyFill="1" applyBorder="1" applyAlignment="1">
      <alignment vertical="center" wrapText="1"/>
    </xf>
    <xf numFmtId="14" fontId="44" fillId="33" borderId="16" xfId="0" applyNumberFormat="1" applyFont="1" applyFill="1" applyBorder="1" applyAlignment="1">
      <alignment vertical="center" wrapText="1"/>
    </xf>
    <xf numFmtId="14" fontId="44" fillId="33" borderId="17" xfId="0" applyNumberFormat="1" applyFont="1" applyFill="1" applyBorder="1" applyAlignment="1">
      <alignment vertical="center" wrapText="1"/>
    </xf>
  </cellXfs>
  <cellStyles count="523">
    <cellStyle name="20% - 强调文字颜色 1" xfId="19" builtinId="30" customBuiltin="1"/>
    <cellStyle name="20% - 强调文字颜色 1 2" xfId="192"/>
    <cellStyle name="20% - 强调文字颜色 2" xfId="23" builtinId="34" customBuiltin="1"/>
    <cellStyle name="20% - 强调文字颜色 2 2" xfId="196"/>
    <cellStyle name="20% - 强调文字颜色 3" xfId="27" builtinId="38" customBuiltin="1"/>
    <cellStyle name="20% - 强调文字颜色 3 2" xfId="200"/>
    <cellStyle name="20% - 强调文字颜色 4" xfId="31" builtinId="42" customBuiltin="1"/>
    <cellStyle name="20% - 强调文字颜色 4 2" xfId="204"/>
    <cellStyle name="20% - 强调文字颜色 5" xfId="35" builtinId="46" customBuiltin="1"/>
    <cellStyle name="20% - 强调文字颜色 5 2" xfId="208"/>
    <cellStyle name="20% - 强调文字颜色 6" xfId="39" builtinId="50" customBuiltin="1"/>
    <cellStyle name="20% - 强调文字颜色 6 2" xfId="212"/>
    <cellStyle name="20% - 着色 1 10" xfId="287"/>
    <cellStyle name="20% - 着色 1 11" xfId="301"/>
    <cellStyle name="20% - 着色 1 12" xfId="315"/>
    <cellStyle name="20% - 着色 1 13" xfId="329"/>
    <cellStyle name="20% - 着色 1 14" xfId="343"/>
    <cellStyle name="20% - 着色 1 15" xfId="357"/>
    <cellStyle name="20% - 着色 1 16" xfId="371"/>
    <cellStyle name="20% - 着色 1 17" xfId="385"/>
    <cellStyle name="20% - 着色 1 18" xfId="399"/>
    <cellStyle name="20% - 着色 1 19" xfId="413"/>
    <cellStyle name="20% - 着色 1 2" xfId="84"/>
    <cellStyle name="20% - 着色 1 20" xfId="427"/>
    <cellStyle name="20% - 着色 1 21" xfId="441"/>
    <cellStyle name="20% - 着色 1 22" xfId="455"/>
    <cellStyle name="20% - 着色 1 23" xfId="469"/>
    <cellStyle name="20% - 着色 1 24" xfId="483"/>
    <cellStyle name="20% - 着色 1 25" xfId="497"/>
    <cellStyle name="20% - 着色 1 26" xfId="511"/>
    <cellStyle name="20% - 着色 1 3" xfId="150"/>
    <cellStyle name="20% - 着色 1 4" xfId="177"/>
    <cellStyle name="20% - 着色 1 5" xfId="217"/>
    <cellStyle name="20% - 着色 1 6" xfId="231"/>
    <cellStyle name="20% - 着色 1 7" xfId="245"/>
    <cellStyle name="20% - 着色 1 8" xfId="259"/>
    <cellStyle name="20% - 着色 1 9" xfId="273"/>
    <cellStyle name="20% - 着色 2 10" xfId="289"/>
    <cellStyle name="20% - 着色 2 11" xfId="303"/>
    <cellStyle name="20% - 着色 2 12" xfId="317"/>
    <cellStyle name="20% - 着色 2 13" xfId="331"/>
    <cellStyle name="20% - 着色 2 14" xfId="345"/>
    <cellStyle name="20% - 着色 2 15" xfId="359"/>
    <cellStyle name="20% - 着色 2 16" xfId="373"/>
    <cellStyle name="20% - 着色 2 17" xfId="387"/>
    <cellStyle name="20% - 着色 2 18" xfId="401"/>
    <cellStyle name="20% - 着色 2 19" xfId="415"/>
    <cellStyle name="20% - 着色 2 2" xfId="88"/>
    <cellStyle name="20% - 着色 2 20" xfId="429"/>
    <cellStyle name="20% - 着色 2 21" xfId="443"/>
    <cellStyle name="20% - 着色 2 22" xfId="457"/>
    <cellStyle name="20% - 着色 2 23" xfId="471"/>
    <cellStyle name="20% - 着色 2 24" xfId="485"/>
    <cellStyle name="20% - 着色 2 25" xfId="499"/>
    <cellStyle name="20% - 着色 2 26" xfId="513"/>
    <cellStyle name="20% - 着色 2 3" xfId="154"/>
    <cellStyle name="20% - 着色 2 4" xfId="179"/>
    <cellStyle name="20% - 着色 2 5" xfId="219"/>
    <cellStyle name="20% - 着色 2 6" xfId="233"/>
    <cellStyle name="20% - 着色 2 7" xfId="247"/>
    <cellStyle name="20% - 着色 2 8" xfId="261"/>
    <cellStyle name="20% - 着色 2 9" xfId="275"/>
    <cellStyle name="20% - 着色 3 10" xfId="291"/>
    <cellStyle name="20% - 着色 3 11" xfId="305"/>
    <cellStyle name="20% - 着色 3 12" xfId="319"/>
    <cellStyle name="20% - 着色 3 13" xfId="333"/>
    <cellStyle name="20% - 着色 3 14" xfId="347"/>
    <cellStyle name="20% - 着色 3 15" xfId="361"/>
    <cellStyle name="20% - 着色 3 16" xfId="375"/>
    <cellStyle name="20% - 着色 3 17" xfId="389"/>
    <cellStyle name="20% - 着色 3 18" xfId="403"/>
    <cellStyle name="20% - 着色 3 19" xfId="417"/>
    <cellStyle name="20% - 着色 3 2" xfId="92"/>
    <cellStyle name="20% - 着色 3 20" xfId="431"/>
    <cellStyle name="20% - 着色 3 21" xfId="445"/>
    <cellStyle name="20% - 着色 3 22" xfId="459"/>
    <cellStyle name="20% - 着色 3 23" xfId="473"/>
    <cellStyle name="20% - 着色 3 24" xfId="487"/>
    <cellStyle name="20% - 着色 3 25" xfId="501"/>
    <cellStyle name="20% - 着色 3 26" xfId="515"/>
    <cellStyle name="20% - 着色 3 3" xfId="158"/>
    <cellStyle name="20% - 着色 3 4" xfId="181"/>
    <cellStyle name="20% - 着色 3 5" xfId="221"/>
    <cellStyle name="20% - 着色 3 6" xfId="235"/>
    <cellStyle name="20% - 着色 3 7" xfId="249"/>
    <cellStyle name="20% - 着色 3 8" xfId="263"/>
    <cellStyle name="20% - 着色 3 9" xfId="277"/>
    <cellStyle name="20% - 着色 4 10" xfId="293"/>
    <cellStyle name="20% - 着色 4 11" xfId="307"/>
    <cellStyle name="20% - 着色 4 12" xfId="321"/>
    <cellStyle name="20% - 着色 4 13" xfId="335"/>
    <cellStyle name="20% - 着色 4 14" xfId="349"/>
    <cellStyle name="20% - 着色 4 15" xfId="363"/>
    <cellStyle name="20% - 着色 4 16" xfId="377"/>
    <cellStyle name="20% - 着色 4 17" xfId="391"/>
    <cellStyle name="20% - 着色 4 18" xfId="405"/>
    <cellStyle name="20% - 着色 4 19" xfId="419"/>
    <cellStyle name="20% - 着色 4 2" xfId="96"/>
    <cellStyle name="20% - 着色 4 20" xfId="433"/>
    <cellStyle name="20% - 着色 4 21" xfId="447"/>
    <cellStyle name="20% - 着色 4 22" xfId="461"/>
    <cellStyle name="20% - 着色 4 23" xfId="475"/>
    <cellStyle name="20% - 着色 4 24" xfId="489"/>
    <cellStyle name="20% - 着色 4 25" xfId="503"/>
    <cellStyle name="20% - 着色 4 26" xfId="517"/>
    <cellStyle name="20% - 着色 4 3" xfId="162"/>
    <cellStyle name="20% - 着色 4 4" xfId="183"/>
    <cellStyle name="20% - 着色 4 5" xfId="223"/>
    <cellStyle name="20% - 着色 4 6" xfId="237"/>
    <cellStyle name="20% - 着色 4 7" xfId="251"/>
    <cellStyle name="20% - 着色 4 8" xfId="265"/>
    <cellStyle name="20% - 着色 4 9" xfId="279"/>
    <cellStyle name="20% - 着色 5 10" xfId="295"/>
    <cellStyle name="20% - 着色 5 11" xfId="309"/>
    <cellStyle name="20% - 着色 5 12" xfId="323"/>
    <cellStyle name="20% - 着色 5 13" xfId="337"/>
    <cellStyle name="20% - 着色 5 14" xfId="351"/>
    <cellStyle name="20% - 着色 5 15" xfId="365"/>
    <cellStyle name="20% - 着色 5 16" xfId="379"/>
    <cellStyle name="20% - 着色 5 17" xfId="393"/>
    <cellStyle name="20% - 着色 5 18" xfId="407"/>
    <cellStyle name="20% - 着色 5 19" xfId="421"/>
    <cellStyle name="20% - 着色 5 2" xfId="100"/>
    <cellStyle name="20% - 着色 5 20" xfId="435"/>
    <cellStyle name="20% - 着色 5 21" xfId="449"/>
    <cellStyle name="20% - 着色 5 22" xfId="463"/>
    <cellStyle name="20% - 着色 5 23" xfId="477"/>
    <cellStyle name="20% - 着色 5 24" xfId="491"/>
    <cellStyle name="20% - 着色 5 25" xfId="505"/>
    <cellStyle name="20% - 着色 5 26" xfId="519"/>
    <cellStyle name="20% - 着色 5 3" xfId="166"/>
    <cellStyle name="20% - 着色 5 4" xfId="185"/>
    <cellStyle name="20% - 着色 5 5" xfId="225"/>
    <cellStyle name="20% - 着色 5 6" xfId="239"/>
    <cellStyle name="20% - 着色 5 7" xfId="253"/>
    <cellStyle name="20% - 着色 5 8" xfId="267"/>
    <cellStyle name="20% - 着色 5 9" xfId="281"/>
    <cellStyle name="20% - 着色 6 10" xfId="297"/>
    <cellStyle name="20% - 着色 6 11" xfId="311"/>
    <cellStyle name="20% - 着色 6 12" xfId="325"/>
    <cellStyle name="20% - 着色 6 13" xfId="339"/>
    <cellStyle name="20% - 着色 6 14" xfId="353"/>
    <cellStyle name="20% - 着色 6 15" xfId="367"/>
    <cellStyle name="20% - 着色 6 16" xfId="381"/>
    <cellStyle name="20% - 着色 6 17" xfId="395"/>
    <cellStyle name="20% - 着色 6 18" xfId="409"/>
    <cellStyle name="20% - 着色 6 19" xfId="423"/>
    <cellStyle name="20% - 着色 6 2" xfId="104"/>
    <cellStyle name="20% - 着色 6 20" xfId="437"/>
    <cellStyle name="20% - 着色 6 21" xfId="451"/>
    <cellStyle name="20% - 着色 6 22" xfId="465"/>
    <cellStyle name="20% - 着色 6 23" xfId="479"/>
    <cellStyle name="20% - 着色 6 24" xfId="493"/>
    <cellStyle name="20% - 着色 6 25" xfId="507"/>
    <cellStyle name="20% - 着色 6 26" xfId="521"/>
    <cellStyle name="20% - 着色 6 3" xfId="170"/>
    <cellStyle name="20% - 着色 6 4" xfId="187"/>
    <cellStyle name="20% - 着色 6 5" xfId="227"/>
    <cellStyle name="20% - 着色 6 6" xfId="241"/>
    <cellStyle name="20% - 着色 6 7" xfId="255"/>
    <cellStyle name="20% - 着色 6 8" xfId="269"/>
    <cellStyle name="20% - 着色 6 9" xfId="283"/>
    <cellStyle name="40% - 强调文字颜色 1" xfId="20" builtinId="31" customBuiltin="1"/>
    <cellStyle name="40% - 强调文字颜色 1 2" xfId="193"/>
    <cellStyle name="40% - 强调文字颜色 2" xfId="24" builtinId="35" customBuiltin="1"/>
    <cellStyle name="40% - 强调文字颜色 2 2" xfId="197"/>
    <cellStyle name="40% - 强调文字颜色 3" xfId="28" builtinId="39" customBuiltin="1"/>
    <cellStyle name="40% - 强调文字颜色 3 2" xfId="201"/>
    <cellStyle name="40% - 强调文字颜色 4" xfId="32" builtinId="43" customBuiltin="1"/>
    <cellStyle name="40% - 强调文字颜色 4 2" xfId="205"/>
    <cellStyle name="40% - 强调文字颜色 5" xfId="36" builtinId="47" customBuiltin="1"/>
    <cellStyle name="40% - 强调文字颜色 5 2" xfId="209"/>
    <cellStyle name="40% - 强调文字颜色 6" xfId="40" builtinId="51" customBuiltin="1"/>
    <cellStyle name="40% - 强调文字颜色 6 2" xfId="213"/>
    <cellStyle name="40% - 着色 1 10" xfId="288"/>
    <cellStyle name="40% - 着色 1 11" xfId="302"/>
    <cellStyle name="40% - 着色 1 12" xfId="316"/>
    <cellStyle name="40% - 着色 1 13" xfId="330"/>
    <cellStyle name="40% - 着色 1 14" xfId="344"/>
    <cellStyle name="40% - 着色 1 15" xfId="358"/>
    <cellStyle name="40% - 着色 1 16" xfId="372"/>
    <cellStyle name="40% - 着色 1 17" xfId="386"/>
    <cellStyle name="40% - 着色 1 18" xfId="400"/>
    <cellStyle name="40% - 着色 1 19" xfId="414"/>
    <cellStyle name="40% - 着色 1 2" xfId="85"/>
    <cellStyle name="40% - 着色 1 20" xfId="428"/>
    <cellStyle name="40% - 着色 1 21" xfId="442"/>
    <cellStyle name="40% - 着色 1 22" xfId="456"/>
    <cellStyle name="40% - 着色 1 23" xfId="470"/>
    <cellStyle name="40% - 着色 1 24" xfId="484"/>
    <cellStyle name="40% - 着色 1 25" xfId="498"/>
    <cellStyle name="40% - 着色 1 26" xfId="512"/>
    <cellStyle name="40% - 着色 1 3" xfId="151"/>
    <cellStyle name="40% - 着色 1 4" xfId="178"/>
    <cellStyle name="40% - 着色 1 5" xfId="218"/>
    <cellStyle name="40% - 着色 1 6" xfId="232"/>
    <cellStyle name="40% - 着色 1 7" xfId="246"/>
    <cellStyle name="40% - 着色 1 8" xfId="260"/>
    <cellStyle name="40% - 着色 1 9" xfId="274"/>
    <cellStyle name="40% - 着色 2 10" xfId="290"/>
    <cellStyle name="40% - 着色 2 11" xfId="304"/>
    <cellStyle name="40% - 着色 2 12" xfId="318"/>
    <cellStyle name="40% - 着色 2 13" xfId="332"/>
    <cellStyle name="40% - 着色 2 14" xfId="346"/>
    <cellStyle name="40% - 着色 2 15" xfId="360"/>
    <cellStyle name="40% - 着色 2 16" xfId="374"/>
    <cellStyle name="40% - 着色 2 17" xfId="388"/>
    <cellStyle name="40% - 着色 2 18" xfId="402"/>
    <cellStyle name="40% - 着色 2 19" xfId="416"/>
    <cellStyle name="40% - 着色 2 2" xfId="89"/>
    <cellStyle name="40% - 着色 2 20" xfId="430"/>
    <cellStyle name="40% - 着色 2 21" xfId="444"/>
    <cellStyle name="40% - 着色 2 22" xfId="458"/>
    <cellStyle name="40% - 着色 2 23" xfId="472"/>
    <cellStyle name="40% - 着色 2 24" xfId="486"/>
    <cellStyle name="40% - 着色 2 25" xfId="500"/>
    <cellStyle name="40% - 着色 2 26" xfId="514"/>
    <cellStyle name="40% - 着色 2 3" xfId="155"/>
    <cellStyle name="40% - 着色 2 4" xfId="180"/>
    <cellStyle name="40% - 着色 2 5" xfId="220"/>
    <cellStyle name="40% - 着色 2 6" xfId="234"/>
    <cellStyle name="40% - 着色 2 7" xfId="248"/>
    <cellStyle name="40% - 着色 2 8" xfId="262"/>
    <cellStyle name="40% - 着色 2 9" xfId="276"/>
    <cellStyle name="40% - 着色 3 10" xfId="292"/>
    <cellStyle name="40% - 着色 3 11" xfId="306"/>
    <cellStyle name="40% - 着色 3 12" xfId="320"/>
    <cellStyle name="40% - 着色 3 13" xfId="334"/>
    <cellStyle name="40% - 着色 3 14" xfId="348"/>
    <cellStyle name="40% - 着色 3 15" xfId="362"/>
    <cellStyle name="40% - 着色 3 16" xfId="376"/>
    <cellStyle name="40% - 着色 3 17" xfId="390"/>
    <cellStyle name="40% - 着色 3 18" xfId="404"/>
    <cellStyle name="40% - 着色 3 19" xfId="418"/>
    <cellStyle name="40% - 着色 3 2" xfId="93"/>
    <cellStyle name="40% - 着色 3 20" xfId="432"/>
    <cellStyle name="40% - 着色 3 21" xfId="446"/>
    <cellStyle name="40% - 着色 3 22" xfId="460"/>
    <cellStyle name="40% - 着色 3 23" xfId="474"/>
    <cellStyle name="40% - 着色 3 24" xfId="488"/>
    <cellStyle name="40% - 着色 3 25" xfId="502"/>
    <cellStyle name="40% - 着色 3 26" xfId="516"/>
    <cellStyle name="40% - 着色 3 3" xfId="159"/>
    <cellStyle name="40% - 着色 3 4" xfId="182"/>
    <cellStyle name="40% - 着色 3 5" xfId="222"/>
    <cellStyle name="40% - 着色 3 6" xfId="236"/>
    <cellStyle name="40% - 着色 3 7" xfId="250"/>
    <cellStyle name="40% - 着色 3 8" xfId="264"/>
    <cellStyle name="40% - 着色 3 9" xfId="278"/>
    <cellStyle name="40% - 着色 4 10" xfId="294"/>
    <cellStyle name="40% - 着色 4 11" xfId="308"/>
    <cellStyle name="40% - 着色 4 12" xfId="322"/>
    <cellStyle name="40% - 着色 4 13" xfId="336"/>
    <cellStyle name="40% - 着色 4 14" xfId="350"/>
    <cellStyle name="40% - 着色 4 15" xfId="364"/>
    <cellStyle name="40% - 着色 4 16" xfId="378"/>
    <cellStyle name="40% - 着色 4 17" xfId="392"/>
    <cellStyle name="40% - 着色 4 18" xfId="406"/>
    <cellStyle name="40% - 着色 4 19" xfId="420"/>
    <cellStyle name="40% - 着色 4 2" xfId="97"/>
    <cellStyle name="40% - 着色 4 20" xfId="434"/>
    <cellStyle name="40% - 着色 4 21" xfId="448"/>
    <cellStyle name="40% - 着色 4 22" xfId="462"/>
    <cellStyle name="40% - 着色 4 23" xfId="476"/>
    <cellStyle name="40% - 着色 4 24" xfId="490"/>
    <cellStyle name="40% - 着色 4 25" xfId="504"/>
    <cellStyle name="40% - 着色 4 26" xfId="518"/>
    <cellStyle name="40% - 着色 4 3" xfId="163"/>
    <cellStyle name="40% - 着色 4 4" xfId="184"/>
    <cellStyle name="40% - 着色 4 5" xfId="224"/>
    <cellStyle name="40% - 着色 4 6" xfId="238"/>
    <cellStyle name="40% - 着色 4 7" xfId="252"/>
    <cellStyle name="40% - 着色 4 8" xfId="266"/>
    <cellStyle name="40% - 着色 4 9" xfId="280"/>
    <cellStyle name="40% - 着色 5 10" xfId="296"/>
    <cellStyle name="40% - 着色 5 11" xfId="310"/>
    <cellStyle name="40% - 着色 5 12" xfId="324"/>
    <cellStyle name="40% - 着色 5 13" xfId="338"/>
    <cellStyle name="40% - 着色 5 14" xfId="352"/>
    <cellStyle name="40% - 着色 5 15" xfId="366"/>
    <cellStyle name="40% - 着色 5 16" xfId="380"/>
    <cellStyle name="40% - 着色 5 17" xfId="394"/>
    <cellStyle name="40% - 着色 5 18" xfId="408"/>
    <cellStyle name="40% - 着色 5 19" xfId="422"/>
    <cellStyle name="40% - 着色 5 2" xfId="101"/>
    <cellStyle name="40% - 着色 5 20" xfId="436"/>
    <cellStyle name="40% - 着色 5 21" xfId="450"/>
    <cellStyle name="40% - 着色 5 22" xfId="464"/>
    <cellStyle name="40% - 着色 5 23" xfId="478"/>
    <cellStyle name="40% - 着色 5 24" xfId="492"/>
    <cellStyle name="40% - 着色 5 25" xfId="506"/>
    <cellStyle name="40% - 着色 5 26" xfId="520"/>
    <cellStyle name="40% - 着色 5 3" xfId="167"/>
    <cellStyle name="40% - 着色 5 4" xfId="186"/>
    <cellStyle name="40% - 着色 5 5" xfId="226"/>
    <cellStyle name="40% - 着色 5 6" xfId="240"/>
    <cellStyle name="40% - 着色 5 7" xfId="254"/>
    <cellStyle name="40% - 着色 5 8" xfId="268"/>
    <cellStyle name="40% - 着色 5 9" xfId="282"/>
    <cellStyle name="40% - 着色 6 10" xfId="298"/>
    <cellStyle name="40% - 着色 6 11" xfId="312"/>
    <cellStyle name="40% - 着色 6 12" xfId="326"/>
    <cellStyle name="40% - 着色 6 13" xfId="340"/>
    <cellStyle name="40% - 着色 6 14" xfId="354"/>
    <cellStyle name="40% - 着色 6 15" xfId="368"/>
    <cellStyle name="40% - 着色 6 16" xfId="382"/>
    <cellStyle name="40% - 着色 6 17" xfId="396"/>
    <cellStyle name="40% - 着色 6 18" xfId="410"/>
    <cellStyle name="40% - 着色 6 19" xfId="424"/>
    <cellStyle name="40% - 着色 6 2" xfId="105"/>
    <cellStyle name="40% - 着色 6 20" xfId="438"/>
    <cellStyle name="40% - 着色 6 21" xfId="452"/>
    <cellStyle name="40% - 着色 6 22" xfId="466"/>
    <cellStyle name="40% - 着色 6 23" xfId="480"/>
    <cellStyle name="40% - 着色 6 24" xfId="494"/>
    <cellStyle name="40% - 着色 6 25" xfId="508"/>
    <cellStyle name="40% - 着色 6 26" xfId="522"/>
    <cellStyle name="40% - 着色 6 3" xfId="171"/>
    <cellStyle name="40% - 着色 6 4" xfId="188"/>
    <cellStyle name="40% - 着色 6 5" xfId="228"/>
    <cellStyle name="40% - 着色 6 6" xfId="242"/>
    <cellStyle name="40% - 着色 6 7" xfId="256"/>
    <cellStyle name="40% - 着色 6 8" xfId="270"/>
    <cellStyle name="40% - 着色 6 9" xfId="284"/>
    <cellStyle name="60% - 强调文字颜色 1" xfId="21" builtinId="32" customBuiltin="1"/>
    <cellStyle name="60% - 强调文字颜色 1 2" xfId="194"/>
    <cellStyle name="60% - 强调文字颜色 2" xfId="25" builtinId="36" customBuiltin="1"/>
    <cellStyle name="60% - 强调文字颜色 2 2" xfId="198"/>
    <cellStyle name="60% - 强调文字颜色 3" xfId="29" builtinId="40" customBuiltin="1"/>
    <cellStyle name="60% - 强调文字颜色 3 2" xfId="202"/>
    <cellStyle name="60% - 强调文字颜色 4" xfId="33" builtinId="44" customBuiltin="1"/>
    <cellStyle name="60% - 强调文字颜色 4 2" xfId="206"/>
    <cellStyle name="60% - 强调文字颜色 5" xfId="37" builtinId="48" customBuiltin="1"/>
    <cellStyle name="60% - 强调文字颜色 5 2" xfId="210"/>
    <cellStyle name="60% - 强调文字颜色 6" xfId="41" builtinId="52" customBuiltin="1"/>
    <cellStyle name="60% - 强调文字颜色 6 2" xfId="214"/>
    <cellStyle name="60% - 着色 1 2" xfId="86"/>
    <cellStyle name="60% - 着色 1 3" xfId="152"/>
    <cellStyle name="60% - 着色 2 2" xfId="90"/>
    <cellStyle name="60% - 着色 2 3" xfId="156"/>
    <cellStyle name="60% - 着色 3 2" xfId="94"/>
    <cellStyle name="60% - 着色 3 3" xfId="160"/>
    <cellStyle name="60% - 着色 4 2" xfId="98"/>
    <cellStyle name="60% - 着色 4 3" xfId="164"/>
    <cellStyle name="60% - 着色 5 2" xfId="102"/>
    <cellStyle name="60% - 着色 5 3" xfId="168"/>
    <cellStyle name="60% - 着色 6 2" xfId="106"/>
    <cellStyle name="60% - 着色 6 3" xfId="172"/>
    <cellStyle name="OBI_ColHeader" xfId="109"/>
    <cellStyle name="标题" xfId="1" builtinId="15" customBuiltin="1"/>
    <cellStyle name="标题 1" xfId="2" builtinId="16" customBuiltin="1"/>
    <cellStyle name="标题 1 2" xfId="68"/>
    <cellStyle name="标题 1 3" xfId="133"/>
    <cellStyle name="标题 2" xfId="3" builtinId="17" customBuiltin="1"/>
    <cellStyle name="标题 2 2" xfId="69"/>
    <cellStyle name="标题 2 3" xfId="134"/>
    <cellStyle name="标题 3" xfId="4" builtinId="18" customBuiltin="1"/>
    <cellStyle name="标题 3 2" xfId="70"/>
    <cellStyle name="标题 3 3" xfId="135"/>
    <cellStyle name="标题 4" xfId="5" builtinId="19" customBuiltin="1"/>
    <cellStyle name="标题 4 2" xfId="71"/>
    <cellStyle name="标题 4 3" xfId="136"/>
    <cellStyle name="标题 5" xfId="53"/>
    <cellStyle name="标题 6" xfId="67"/>
    <cellStyle name="标题 7" xfId="132"/>
    <cellStyle name="差" xfId="7" builtinId="27" customBuiltin="1"/>
    <cellStyle name="差 2" xfId="73"/>
    <cellStyle name="差 3" xfId="138"/>
    <cellStyle name="常规" xfId="0" builtinId="0" customBuiltin="1"/>
    <cellStyle name="常规 10" xfId="52"/>
    <cellStyle name="常规 10 2" xfId="61"/>
    <cellStyle name="常规 11" xfId="62"/>
    <cellStyle name="常规 12" xfId="110"/>
    <cellStyle name="常规 13" xfId="131"/>
    <cellStyle name="常规 14" xfId="175"/>
    <cellStyle name="常规 15" xfId="189"/>
    <cellStyle name="常规 16" xfId="215"/>
    <cellStyle name="常规 17" xfId="229"/>
    <cellStyle name="常规 18" xfId="243"/>
    <cellStyle name="常规 19" xfId="257"/>
    <cellStyle name="常规 2" xfId="44"/>
    <cellStyle name="常规 20" xfId="271"/>
    <cellStyle name="常规 21" xfId="285"/>
    <cellStyle name="常规 22" xfId="299"/>
    <cellStyle name="常规 23" xfId="313"/>
    <cellStyle name="常规 24" xfId="327"/>
    <cellStyle name="常规 25" xfId="341"/>
    <cellStyle name="常规 26" xfId="355"/>
    <cellStyle name="常规 27" xfId="369"/>
    <cellStyle name="常规 28" xfId="383"/>
    <cellStyle name="常规 29" xfId="397"/>
    <cellStyle name="常规 3" xfId="45"/>
    <cellStyle name="常规 3 2" xfId="54"/>
    <cellStyle name="常规 30" xfId="411"/>
    <cellStyle name="常规 31" xfId="425"/>
    <cellStyle name="常规 32" xfId="439"/>
    <cellStyle name="常规 33" xfId="453"/>
    <cellStyle name="常规 34" xfId="467"/>
    <cellStyle name="常规 35" xfId="481"/>
    <cellStyle name="常规 36" xfId="495"/>
    <cellStyle name="常规 37" xfId="509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超链接 3" xfId="173"/>
    <cellStyle name="好" xfId="6" builtinId="26" customBuiltin="1"/>
    <cellStyle name="好 2" xfId="72"/>
    <cellStyle name="好 3" xfId="137"/>
    <cellStyle name="汇总" xfId="17" builtinId="25" customBuiltin="1"/>
    <cellStyle name="汇总 2" xfId="82"/>
    <cellStyle name="汇总 3" xfId="148"/>
    <cellStyle name="货币" xfId="113" builtinId="4" customBuiltin="1"/>
    <cellStyle name="货币 2" xfId="65"/>
    <cellStyle name="货币[0]" xfId="114" builtinId="7" customBuiltin="1"/>
    <cellStyle name="货币[0] 2" xfId="66"/>
    <cellStyle name="计算" xfId="11" builtinId="22" customBuiltin="1"/>
    <cellStyle name="计算 2" xfId="77"/>
    <cellStyle name="计算 3" xfId="142"/>
    <cellStyle name="检查单元格" xfId="13" builtinId="23" customBuiltin="1"/>
    <cellStyle name="检查单元格 2" xfId="79"/>
    <cellStyle name="检查单元格 3" xfId="144"/>
    <cellStyle name="解释性文本" xfId="16" builtinId="53" customBuiltin="1"/>
    <cellStyle name="解释性文本 2" xfId="81"/>
    <cellStyle name="解释性文本 3" xfId="147"/>
    <cellStyle name="警告文本" xfId="14" builtinId="11" customBuiltin="1"/>
    <cellStyle name="警告文本 2" xfId="80"/>
    <cellStyle name="警告文本 3" xfId="145"/>
    <cellStyle name="链接单元格" xfId="12" builtinId="24" customBuiltin="1"/>
    <cellStyle name="链接单元格 2" xfId="78"/>
    <cellStyle name="链接单元格 3" xfId="143"/>
    <cellStyle name="千位分隔" xfId="111" builtinId="3" customBuiltin="1"/>
    <cellStyle name="千位分隔 2" xfId="63"/>
    <cellStyle name="千位分隔[0]" xfId="112" builtinId="6" customBuiltin="1"/>
    <cellStyle name="千位分隔[0] 2" xfId="64"/>
    <cellStyle name="强调文字颜色 1" xfId="18" builtinId="29" customBuiltin="1"/>
    <cellStyle name="强调文字颜色 1 2" xfId="191"/>
    <cellStyle name="强调文字颜色 2" xfId="22" builtinId="33" customBuiltin="1"/>
    <cellStyle name="强调文字颜色 2 2" xfId="195"/>
    <cellStyle name="强调文字颜色 3" xfId="26" builtinId="37" customBuiltin="1"/>
    <cellStyle name="强调文字颜色 3 2" xfId="199"/>
    <cellStyle name="强调文字颜色 4" xfId="30" builtinId="41" customBuiltin="1"/>
    <cellStyle name="强调文字颜色 4 2" xfId="203"/>
    <cellStyle name="强调文字颜色 5" xfId="34" builtinId="45" customBuiltin="1"/>
    <cellStyle name="强调文字颜色 5 2" xfId="207"/>
    <cellStyle name="强调文字颜色 6" xfId="38" builtinId="49" customBuiltin="1"/>
    <cellStyle name="强调文字颜色 6 2" xfId="211"/>
    <cellStyle name="适中" xfId="8" builtinId="28" customBuiltin="1"/>
    <cellStyle name="适中 2" xfId="74"/>
    <cellStyle name="适中 3" xfId="139"/>
    <cellStyle name="输出" xfId="10" builtinId="21" customBuiltin="1"/>
    <cellStyle name="输出 2" xfId="76"/>
    <cellStyle name="输出 3" xfId="141"/>
    <cellStyle name="输入" xfId="9" builtinId="20" customBuiltin="1"/>
    <cellStyle name="输入 2" xfId="75"/>
    <cellStyle name="输入 3" xfId="140"/>
    <cellStyle name="已访问的超链接" xfId="43" builtinId="9" customBuiltin="1"/>
    <cellStyle name="已访问的超链接 2" xfId="108"/>
    <cellStyle name="已访问的超链接 3" xfId="174"/>
    <cellStyle name="着色 1 2" xfId="83"/>
    <cellStyle name="着色 1 3" xfId="149"/>
    <cellStyle name="着色 2 2" xfId="87"/>
    <cellStyle name="着色 2 3" xfId="153"/>
    <cellStyle name="着色 3 2" xfId="91"/>
    <cellStyle name="着色 3 3" xfId="157"/>
    <cellStyle name="着色 4 2" xfId="95"/>
    <cellStyle name="着色 4 3" xfId="161"/>
    <cellStyle name="着色 5 2" xfId="99"/>
    <cellStyle name="着色 5 3" xfId="165"/>
    <cellStyle name="着色 6 2" xfId="103"/>
    <cellStyle name="着色 6 3" xfId="169"/>
    <cellStyle name="注释" xfId="15" builtinId="10" customBuiltin="1"/>
    <cellStyle name="注释 10" xfId="123"/>
    <cellStyle name="注释 11" xfId="124"/>
    <cellStyle name="注释 12" xfId="125"/>
    <cellStyle name="注释 13" xfId="126"/>
    <cellStyle name="注释 14" xfId="127"/>
    <cellStyle name="注释 15" xfId="128"/>
    <cellStyle name="注释 16" xfId="129"/>
    <cellStyle name="注释 17" xfId="130"/>
    <cellStyle name="注释 18" xfId="146"/>
    <cellStyle name="注释 19" xfId="176"/>
    <cellStyle name="注释 2" xfId="115"/>
    <cellStyle name="注释 20" xfId="190"/>
    <cellStyle name="注释 21" xfId="216"/>
    <cellStyle name="注释 22" xfId="230"/>
    <cellStyle name="注释 23" xfId="244"/>
    <cellStyle name="注释 24" xfId="258"/>
    <cellStyle name="注释 25" xfId="272"/>
    <cellStyle name="注释 26" xfId="286"/>
    <cellStyle name="注释 27" xfId="300"/>
    <cellStyle name="注释 28" xfId="314"/>
    <cellStyle name="注释 29" xfId="328"/>
    <cellStyle name="注释 3" xfId="116"/>
    <cellStyle name="注释 30" xfId="342"/>
    <cellStyle name="注释 31" xfId="356"/>
    <cellStyle name="注释 32" xfId="370"/>
    <cellStyle name="注释 33" xfId="384"/>
    <cellStyle name="注释 34" xfId="398"/>
    <cellStyle name="注释 35" xfId="412"/>
    <cellStyle name="注释 36" xfId="426"/>
    <cellStyle name="注释 37" xfId="440"/>
    <cellStyle name="注释 38" xfId="454"/>
    <cellStyle name="注释 39" xfId="468"/>
    <cellStyle name="注释 4" xfId="117"/>
    <cellStyle name="注释 40" xfId="482"/>
    <cellStyle name="注释 41" xfId="496"/>
    <cellStyle name="注释 42" xfId="510"/>
    <cellStyle name="注释 5" xfId="118"/>
    <cellStyle name="注释 6" xfId="119"/>
    <cellStyle name="注释 7" xfId="120"/>
    <cellStyle name="注释 8" xfId="121"/>
    <cellStyle name="注释 9" xfId="1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671" Type="http://schemas.openxmlformats.org/officeDocument/2006/relationships/hyperlink" Target="cid:7a4c69bc2" TargetMode="External"/><Relationship Id="rId769" Type="http://schemas.openxmlformats.org/officeDocument/2006/relationships/hyperlink" Target="cid:c2d90b252" TargetMode="External"/><Relationship Id="rId21" Type="http://schemas.openxmlformats.org/officeDocument/2006/relationships/hyperlink" Target="cid:97a5ff112" TargetMode="External"/><Relationship Id="rId324" Type="http://schemas.openxmlformats.org/officeDocument/2006/relationships/image" Target="cid:756b0d1e13" TargetMode="External"/><Relationship Id="rId531" Type="http://schemas.openxmlformats.org/officeDocument/2006/relationships/hyperlink" Target="cid:9de9f65e2" TargetMode="External"/><Relationship Id="rId629" Type="http://schemas.openxmlformats.org/officeDocument/2006/relationships/hyperlink" Target="cid:ee19d12f2" TargetMode="External"/><Relationship Id="rId170" Type="http://schemas.openxmlformats.org/officeDocument/2006/relationships/image" Target="cid:1600d1f413" TargetMode="External"/><Relationship Id="rId268" Type="http://schemas.openxmlformats.org/officeDocument/2006/relationships/image" Target="cid:96e6abaa13" TargetMode="External"/><Relationship Id="rId475" Type="http://schemas.openxmlformats.org/officeDocument/2006/relationships/hyperlink" Target="cid:cfe0643d2" TargetMode="External"/><Relationship Id="rId682" Type="http://schemas.openxmlformats.org/officeDocument/2006/relationships/image" Target="cid:9d3b197613" TargetMode="External"/><Relationship Id="rId32" Type="http://schemas.openxmlformats.org/officeDocument/2006/relationships/image" Target="cid:a711f732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542" Type="http://schemas.openxmlformats.org/officeDocument/2006/relationships/image" Target="cid:c1f4b6d313" TargetMode="External"/><Relationship Id="rId181" Type="http://schemas.openxmlformats.org/officeDocument/2006/relationships/hyperlink" Target="cid:482d44f6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86" Type="http://schemas.openxmlformats.org/officeDocument/2006/relationships/image" Target="cid:f41228aa13" TargetMode="External"/><Relationship Id="rId693" Type="http://schemas.openxmlformats.org/officeDocument/2006/relationships/hyperlink" Target="cid:c66f33332" TargetMode="External"/><Relationship Id="rId707" Type="http://schemas.openxmlformats.org/officeDocument/2006/relationships/hyperlink" Target="cid:ff5408d62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511" Type="http://schemas.openxmlformats.org/officeDocument/2006/relationships/hyperlink" Target="cid:55e93fe82" TargetMode="External"/><Relationship Id="rId553" Type="http://schemas.openxmlformats.org/officeDocument/2006/relationships/hyperlink" Target="cid:ebcc17232" TargetMode="External"/><Relationship Id="rId609" Type="http://schemas.openxmlformats.org/officeDocument/2006/relationships/hyperlink" Target="cid:a0d800e02" TargetMode="External"/><Relationship Id="rId760" Type="http://schemas.openxmlformats.org/officeDocument/2006/relationships/image" Target="cid:9ec8b4d8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595" Type="http://schemas.openxmlformats.org/officeDocument/2006/relationships/hyperlink" Target="cid:63298944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497" Type="http://schemas.openxmlformats.org/officeDocument/2006/relationships/hyperlink" Target="cid:225aa59d2" TargetMode="External"/><Relationship Id="rId620" Type="http://schemas.openxmlformats.org/officeDocument/2006/relationships/image" Target="cid:c58b0f2713" TargetMode="External"/><Relationship Id="rId662" Type="http://schemas.openxmlformats.org/officeDocument/2006/relationships/image" Target="cid:55245cd713" TargetMode="External"/><Relationship Id="rId718" Type="http://schemas.openxmlformats.org/officeDocument/2006/relationships/image" Target="cid:420775fc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22" Type="http://schemas.openxmlformats.org/officeDocument/2006/relationships/image" Target="cid:7a2e86d013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564" Type="http://schemas.openxmlformats.org/officeDocument/2006/relationships/image" Target="cid:f2a015013" TargetMode="External"/><Relationship Id="rId771" Type="http://schemas.openxmlformats.org/officeDocument/2006/relationships/hyperlink" Target="cid:c7e6133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631" Type="http://schemas.openxmlformats.org/officeDocument/2006/relationships/hyperlink" Target="cid:f336addb2" TargetMode="External"/><Relationship Id="rId673" Type="http://schemas.openxmlformats.org/officeDocument/2006/relationships/hyperlink" Target="cid:7f43d4242" TargetMode="External"/><Relationship Id="rId729" Type="http://schemas.openxmlformats.org/officeDocument/2006/relationships/hyperlink" Target="cid:568c44a8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533" Type="http://schemas.openxmlformats.org/officeDocument/2006/relationships/hyperlink" Target="cid:a3e4f28f2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575" Type="http://schemas.openxmlformats.org/officeDocument/2006/relationships/hyperlink" Target="cid:3d8c6a572" TargetMode="External"/><Relationship Id="rId740" Type="http://schemas.openxmlformats.org/officeDocument/2006/relationships/image" Target="cid:7052b15f13" TargetMode="External"/><Relationship Id="rId782" Type="http://schemas.openxmlformats.org/officeDocument/2006/relationships/image" Target="cid:fb682104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477" Type="http://schemas.openxmlformats.org/officeDocument/2006/relationships/hyperlink" Target="cid:d507c8292" TargetMode="External"/><Relationship Id="rId600" Type="http://schemas.openxmlformats.org/officeDocument/2006/relationships/image" Target="cid:7cd4f13913" TargetMode="External"/><Relationship Id="rId642" Type="http://schemas.openxmlformats.org/officeDocument/2006/relationships/image" Target="cid:cffdcff13" TargetMode="External"/><Relationship Id="rId684" Type="http://schemas.openxmlformats.org/officeDocument/2006/relationships/image" Target="cid:a2dc87f013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502" Type="http://schemas.openxmlformats.org/officeDocument/2006/relationships/image" Target="cid:36f12f0113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544" Type="http://schemas.openxmlformats.org/officeDocument/2006/relationships/image" Target="cid:c7314bf313" TargetMode="External"/><Relationship Id="rId586" Type="http://schemas.openxmlformats.org/officeDocument/2006/relationships/image" Target="cid:61b2a1ef13" TargetMode="External"/><Relationship Id="rId751" Type="http://schemas.openxmlformats.org/officeDocument/2006/relationships/hyperlink" Target="cid:946c3ec42" TargetMode="External"/><Relationship Id="rId793" Type="http://schemas.openxmlformats.org/officeDocument/2006/relationships/hyperlink" Target="cid:9bc9652" TargetMode="External"/><Relationship Id="rId807" Type="http://schemas.openxmlformats.org/officeDocument/2006/relationships/hyperlink" Target="cid:24991674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611" Type="http://schemas.openxmlformats.org/officeDocument/2006/relationships/hyperlink" Target="cid:a5fed8522" TargetMode="External"/><Relationship Id="rId653" Type="http://schemas.openxmlformats.org/officeDocument/2006/relationships/hyperlink" Target="cid:3648ce612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88" Type="http://schemas.openxmlformats.org/officeDocument/2006/relationships/image" Target="cid:f921107413" TargetMode="External"/><Relationship Id="rId695" Type="http://schemas.openxmlformats.org/officeDocument/2006/relationships/hyperlink" Target="cid:cbad980a2" TargetMode="External"/><Relationship Id="rId709" Type="http://schemas.openxmlformats.org/officeDocument/2006/relationships/hyperlink" Target="cid:43e25e42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513" Type="http://schemas.openxmlformats.org/officeDocument/2006/relationships/hyperlink" Target="cid:5c15928c2" TargetMode="External"/><Relationship Id="rId555" Type="http://schemas.openxmlformats.org/officeDocument/2006/relationships/hyperlink" Target="cid:f049fb932" TargetMode="External"/><Relationship Id="rId597" Type="http://schemas.openxmlformats.org/officeDocument/2006/relationships/hyperlink" Target="cid:77ad0c782" TargetMode="External"/><Relationship Id="rId720" Type="http://schemas.openxmlformats.org/officeDocument/2006/relationships/image" Target="cid:420970b213" TargetMode="External"/><Relationship Id="rId762" Type="http://schemas.openxmlformats.org/officeDocument/2006/relationships/image" Target="cid:b35bc591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622" Type="http://schemas.openxmlformats.org/officeDocument/2006/relationships/image" Target="cid:ca1bb4ac13" TargetMode="External"/><Relationship Id="rId261" Type="http://schemas.openxmlformats.org/officeDocument/2006/relationships/hyperlink" Target="cid:7804080e2" TargetMode="External"/><Relationship Id="rId499" Type="http://schemas.openxmlformats.org/officeDocument/2006/relationships/hyperlink" Target="cid:31c440202" TargetMode="External"/><Relationship Id="rId664" Type="http://schemas.openxmlformats.org/officeDocument/2006/relationships/image" Target="cid:5a66da5c13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524" Type="http://schemas.openxmlformats.org/officeDocument/2006/relationships/image" Target="cid:7f1ab22313" TargetMode="External"/><Relationship Id="rId566" Type="http://schemas.openxmlformats.org/officeDocument/2006/relationships/image" Target="cid:1486e01413" TargetMode="External"/><Relationship Id="rId731" Type="http://schemas.openxmlformats.org/officeDocument/2006/relationships/hyperlink" Target="cid:5bbb61042" TargetMode="External"/><Relationship Id="rId773" Type="http://schemas.openxmlformats.org/officeDocument/2006/relationships/hyperlink" Target="cid:d76c2dbf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633" Type="http://schemas.openxmlformats.org/officeDocument/2006/relationships/hyperlink" Target="cid:2a34ef72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675" Type="http://schemas.openxmlformats.org/officeDocument/2006/relationships/hyperlink" Target="cid:8378b63d2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535" Type="http://schemas.openxmlformats.org/officeDocument/2006/relationships/hyperlink" Target="cid:a82808e22" TargetMode="External"/><Relationship Id="rId577" Type="http://schemas.openxmlformats.org/officeDocument/2006/relationships/hyperlink" Target="cid:42aef7972" TargetMode="External"/><Relationship Id="rId700" Type="http://schemas.openxmlformats.org/officeDocument/2006/relationships/image" Target="cid:e02c11b513" TargetMode="External"/><Relationship Id="rId742" Type="http://schemas.openxmlformats.org/officeDocument/2006/relationships/image" Target="cid:75900290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602" Type="http://schemas.openxmlformats.org/officeDocument/2006/relationships/image" Target="cid:81fbe07713" TargetMode="External"/><Relationship Id="rId784" Type="http://schemas.openxmlformats.org/officeDocument/2006/relationships/image" Target="cid:fb6aaa1213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479" Type="http://schemas.openxmlformats.org/officeDocument/2006/relationships/hyperlink" Target="cid:db19d21f2" TargetMode="External"/><Relationship Id="rId644" Type="http://schemas.openxmlformats.org/officeDocument/2006/relationships/image" Target="cid:1212874113" TargetMode="External"/><Relationship Id="rId686" Type="http://schemas.openxmlformats.org/officeDocument/2006/relationships/image" Target="cid:a3929bb113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490" Type="http://schemas.openxmlformats.org/officeDocument/2006/relationships/image" Target="cid:dbb20a913" TargetMode="External"/><Relationship Id="rId504" Type="http://schemas.openxmlformats.org/officeDocument/2006/relationships/image" Target="cid:3c10180f13" TargetMode="External"/><Relationship Id="rId546" Type="http://schemas.openxmlformats.org/officeDocument/2006/relationships/image" Target="cid:cc488cb713" TargetMode="External"/><Relationship Id="rId711" Type="http://schemas.openxmlformats.org/officeDocument/2006/relationships/hyperlink" Target="cid:97be4272" TargetMode="External"/><Relationship Id="rId753" Type="http://schemas.openxmlformats.org/officeDocument/2006/relationships/hyperlink" Target="cid:95e4b25b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588" Type="http://schemas.openxmlformats.org/officeDocument/2006/relationships/image" Target="cid:680b06d213" TargetMode="External"/><Relationship Id="rId795" Type="http://schemas.openxmlformats.org/officeDocument/2006/relationships/hyperlink" Target="cid:6aca8262" TargetMode="External"/><Relationship Id="rId809" Type="http://schemas.openxmlformats.org/officeDocument/2006/relationships/hyperlink" Target="cid:29d8f0842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613" Type="http://schemas.openxmlformats.org/officeDocument/2006/relationships/hyperlink" Target="cid:ab8186602" TargetMode="External"/><Relationship Id="rId655" Type="http://schemas.openxmlformats.org/officeDocument/2006/relationships/hyperlink" Target="cid:3c6b66212" TargetMode="External"/><Relationship Id="rId697" Type="http://schemas.openxmlformats.org/officeDocument/2006/relationships/hyperlink" Target="cid:db546e002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515" Type="http://schemas.openxmlformats.org/officeDocument/2006/relationships/hyperlink" Target="cid:617250ef2" TargetMode="External"/><Relationship Id="rId722" Type="http://schemas.openxmlformats.org/officeDocument/2006/relationships/image" Target="cid:420b729c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557" Type="http://schemas.openxmlformats.org/officeDocument/2006/relationships/hyperlink" Target="cid:f57373d02" TargetMode="External"/><Relationship Id="rId599" Type="http://schemas.openxmlformats.org/officeDocument/2006/relationships/hyperlink" Target="cid:7cd4f1142" TargetMode="External"/><Relationship Id="rId764" Type="http://schemas.openxmlformats.org/officeDocument/2006/relationships/image" Target="cid:b365409313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624" Type="http://schemas.openxmlformats.org/officeDocument/2006/relationships/image" Target="cid:cf309d6013" TargetMode="External"/><Relationship Id="rId666" Type="http://schemas.openxmlformats.org/officeDocument/2006/relationships/image" Target="cid:5f8f72ba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470" Type="http://schemas.openxmlformats.org/officeDocument/2006/relationships/image" Target="cid:1643af9513" TargetMode="External"/><Relationship Id="rId526" Type="http://schemas.openxmlformats.org/officeDocument/2006/relationships/image" Target="cid:842f442513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568" Type="http://schemas.openxmlformats.org/officeDocument/2006/relationships/image" Target="cid:1b05e04f13" TargetMode="External"/><Relationship Id="rId733" Type="http://schemas.openxmlformats.org/officeDocument/2006/relationships/hyperlink" Target="cid:6b31fc6a2" TargetMode="External"/><Relationship Id="rId775" Type="http://schemas.openxmlformats.org/officeDocument/2006/relationships/hyperlink" Target="cid:d76e47a02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635" Type="http://schemas.openxmlformats.org/officeDocument/2006/relationships/hyperlink" Target="cid:2a6400a2" TargetMode="External"/><Relationship Id="rId677" Type="http://schemas.openxmlformats.org/officeDocument/2006/relationships/hyperlink" Target="cid:92f0c2722" TargetMode="External"/><Relationship Id="rId800" Type="http://schemas.openxmlformats.org/officeDocument/2006/relationships/image" Target="cid:109a725b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481" Type="http://schemas.openxmlformats.org/officeDocument/2006/relationships/hyperlink" Target="cid:e9adde472" TargetMode="External"/><Relationship Id="rId702" Type="http://schemas.openxmlformats.org/officeDocument/2006/relationships/image" Target="cid:e552dc09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537" Type="http://schemas.openxmlformats.org/officeDocument/2006/relationships/hyperlink" Target="cid:ad5e98cf2" TargetMode="External"/><Relationship Id="rId579" Type="http://schemas.openxmlformats.org/officeDocument/2006/relationships/hyperlink" Target="cid:521d87e62" TargetMode="External"/><Relationship Id="rId744" Type="http://schemas.openxmlformats.org/officeDocument/2006/relationships/image" Target="cid:7baceff413" TargetMode="External"/><Relationship Id="rId786" Type="http://schemas.openxmlformats.org/officeDocument/2006/relationships/image" Target="cid:fb6c356d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590" Type="http://schemas.openxmlformats.org/officeDocument/2006/relationships/image" Target="cid:546d451e13" TargetMode="External"/><Relationship Id="rId604" Type="http://schemas.openxmlformats.org/officeDocument/2006/relationships/image" Target="cid:880ae98a13" TargetMode="External"/><Relationship Id="rId646" Type="http://schemas.openxmlformats.org/officeDocument/2006/relationships/image" Target="cid:174ffe7613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506" Type="http://schemas.openxmlformats.org/officeDocument/2006/relationships/image" Target="cid:413c742113" TargetMode="External"/><Relationship Id="rId688" Type="http://schemas.openxmlformats.org/officeDocument/2006/relationships/image" Target="cid:a7986da9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492" Type="http://schemas.openxmlformats.org/officeDocument/2006/relationships/image" Target="cid:12de1e3b13" TargetMode="External"/><Relationship Id="rId548" Type="http://schemas.openxmlformats.org/officeDocument/2006/relationships/image" Target="cid:d15f957713" TargetMode="External"/><Relationship Id="rId713" Type="http://schemas.openxmlformats.org/officeDocument/2006/relationships/hyperlink" Target="cid:f6972582" TargetMode="External"/><Relationship Id="rId755" Type="http://schemas.openxmlformats.org/officeDocument/2006/relationships/hyperlink" Target="cid:96ccbd6b2" TargetMode="External"/><Relationship Id="rId797" Type="http://schemas.openxmlformats.org/officeDocument/2006/relationships/hyperlink" Target="cid:ae8ec212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615" Type="http://schemas.openxmlformats.org/officeDocument/2006/relationships/hyperlink" Target="cid:ba9273f62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657" Type="http://schemas.openxmlformats.org/officeDocument/2006/relationships/hyperlink" Target="cid:4accbf962" TargetMode="External"/><Relationship Id="rId699" Type="http://schemas.openxmlformats.org/officeDocument/2006/relationships/hyperlink" Target="cid:e02c118e2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517" Type="http://schemas.openxmlformats.org/officeDocument/2006/relationships/hyperlink" Target="cid:66098c0e2" TargetMode="External"/><Relationship Id="rId559" Type="http://schemas.openxmlformats.org/officeDocument/2006/relationships/hyperlink" Target="cid:a077f902" TargetMode="External"/><Relationship Id="rId724" Type="http://schemas.openxmlformats.org/officeDocument/2006/relationships/image" Target="cid:4721f69613" TargetMode="External"/><Relationship Id="rId766" Type="http://schemas.openxmlformats.org/officeDocument/2006/relationships/image" Target="cid:b86af5df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570" Type="http://schemas.openxmlformats.org/officeDocument/2006/relationships/image" Target="cid:2e1706e013" TargetMode="External"/><Relationship Id="rId626" Type="http://schemas.openxmlformats.org/officeDocument/2006/relationships/image" Target="cid:cfefaa3513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668" Type="http://schemas.openxmlformats.org/officeDocument/2006/relationships/image" Target="cid:744bebe3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472" Type="http://schemas.openxmlformats.org/officeDocument/2006/relationships/image" Target="cid:c5b52bf313" TargetMode="External"/><Relationship Id="rId528" Type="http://schemas.openxmlformats.org/officeDocument/2006/relationships/image" Target="cid:894d42c613" TargetMode="External"/><Relationship Id="rId735" Type="http://schemas.openxmlformats.org/officeDocument/2006/relationships/hyperlink" Target="cid:6b33b76e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581" Type="http://schemas.openxmlformats.org/officeDocument/2006/relationships/hyperlink" Target="cid:574488562" TargetMode="External"/><Relationship Id="rId777" Type="http://schemas.openxmlformats.org/officeDocument/2006/relationships/hyperlink" Target="cid:d77172592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637" Type="http://schemas.openxmlformats.org/officeDocument/2006/relationships/hyperlink" Target="cid:2a827322" TargetMode="External"/><Relationship Id="rId679" Type="http://schemas.openxmlformats.org/officeDocument/2006/relationships/hyperlink" Target="cid:981a02282" TargetMode="External"/><Relationship Id="rId802" Type="http://schemas.openxmlformats.org/officeDocument/2006/relationships/image" Target="cid:1f7f761c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83" Type="http://schemas.openxmlformats.org/officeDocument/2006/relationships/hyperlink" Target="cid:eed1948d2" TargetMode="External"/><Relationship Id="rId539" Type="http://schemas.openxmlformats.org/officeDocument/2006/relationships/hyperlink" Target="cid:b26ab2aa2" TargetMode="External"/><Relationship Id="rId690" Type="http://schemas.openxmlformats.org/officeDocument/2006/relationships/image" Target="cid:bc352fc613" TargetMode="External"/><Relationship Id="rId704" Type="http://schemas.openxmlformats.org/officeDocument/2006/relationships/image" Target="cid:ea7a712f13" TargetMode="External"/><Relationship Id="rId746" Type="http://schemas.openxmlformats.org/officeDocument/2006/relationships/image" Target="cid:7fce308213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550" Type="http://schemas.openxmlformats.org/officeDocument/2006/relationships/image" Target="cid:d68ab9df13" TargetMode="External"/><Relationship Id="rId788" Type="http://schemas.openxmlformats.org/officeDocument/2006/relationships/image" Target="cid:fb6e27cb13" TargetMode="External"/><Relationship Id="rId82" Type="http://schemas.openxmlformats.org/officeDocument/2006/relationships/image" Target="cid:27d6fe1a13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592" Type="http://schemas.openxmlformats.org/officeDocument/2006/relationships/image" Target="cid:58d5456613" TargetMode="External"/><Relationship Id="rId606" Type="http://schemas.openxmlformats.org/officeDocument/2006/relationships/image" Target="cid:968b5fea13" TargetMode="External"/><Relationship Id="rId648" Type="http://schemas.openxmlformats.org/officeDocument/2006/relationships/image" Target="cid:26b6ba8e13" TargetMode="External"/><Relationship Id="rId245" Type="http://schemas.openxmlformats.org/officeDocument/2006/relationships/hyperlink" Target="cid:451c38c72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52" Type="http://schemas.openxmlformats.org/officeDocument/2006/relationships/image" Target="cid:6ea40ed913" TargetMode="External"/><Relationship Id="rId494" Type="http://schemas.openxmlformats.org/officeDocument/2006/relationships/image" Target="cid:17fd99ae13" TargetMode="External"/><Relationship Id="rId508" Type="http://schemas.openxmlformats.org/officeDocument/2006/relationships/image" Target="cid:465ab82613" TargetMode="External"/><Relationship Id="rId715" Type="http://schemas.openxmlformats.org/officeDocument/2006/relationships/hyperlink" Target="cid:2d6dbc512" TargetMode="External"/><Relationship Id="rId105" Type="http://schemas.openxmlformats.org/officeDocument/2006/relationships/hyperlink" Target="cid:7f5152d02" TargetMode="External"/><Relationship Id="rId147" Type="http://schemas.openxmlformats.org/officeDocument/2006/relationships/hyperlink" Target="cid:e39a52552" TargetMode="External"/><Relationship Id="rId312" Type="http://schemas.openxmlformats.org/officeDocument/2006/relationships/image" Target="cid:3176d9a713" TargetMode="External"/><Relationship Id="rId354" Type="http://schemas.openxmlformats.org/officeDocument/2006/relationships/image" Target="cid:d123290d13" TargetMode="External"/><Relationship Id="rId757" Type="http://schemas.openxmlformats.org/officeDocument/2006/relationships/hyperlink" Target="cid:999433e22" TargetMode="External"/><Relationship Id="rId799" Type="http://schemas.openxmlformats.org/officeDocument/2006/relationships/hyperlink" Target="cid:109a72352" TargetMode="External"/><Relationship Id="rId51" Type="http://schemas.openxmlformats.org/officeDocument/2006/relationships/hyperlink" Target="cid:dfd5ec9a2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96" Type="http://schemas.openxmlformats.org/officeDocument/2006/relationships/image" Target="cid:1aa77f6213" TargetMode="External"/><Relationship Id="rId561" Type="http://schemas.openxmlformats.org/officeDocument/2006/relationships/hyperlink" Target="cid:ac5444b2" TargetMode="External"/><Relationship Id="rId617" Type="http://schemas.openxmlformats.org/officeDocument/2006/relationships/hyperlink" Target="cid:bfc298fa2" TargetMode="External"/><Relationship Id="rId659" Type="http://schemas.openxmlformats.org/officeDocument/2006/relationships/hyperlink" Target="cid:500228512" TargetMode="External"/><Relationship Id="rId214" Type="http://schemas.openxmlformats.org/officeDocument/2006/relationships/image" Target="cid:c8f5e14113" TargetMode="External"/><Relationship Id="rId256" Type="http://schemas.openxmlformats.org/officeDocument/2006/relationships/image" Target="cid:688eac9213" TargetMode="External"/><Relationship Id="rId298" Type="http://schemas.openxmlformats.org/officeDocument/2006/relationships/image" Target="cid:f8f29cbf13" TargetMode="External"/><Relationship Id="rId421" Type="http://schemas.openxmlformats.org/officeDocument/2006/relationships/hyperlink" Target="cid:8c0050b92" TargetMode="External"/><Relationship Id="rId463" Type="http://schemas.openxmlformats.org/officeDocument/2006/relationships/hyperlink" Target="cid:cd46ec842" TargetMode="External"/><Relationship Id="rId519" Type="http://schemas.openxmlformats.org/officeDocument/2006/relationships/hyperlink" Target="cid:6a60cd972" TargetMode="External"/><Relationship Id="rId670" Type="http://schemas.openxmlformats.org/officeDocument/2006/relationships/image" Target="cid:75c2f99b13" TargetMode="External"/><Relationship Id="rId116" Type="http://schemas.openxmlformats.org/officeDocument/2006/relationships/image" Target="cid:9917345813" TargetMode="External"/><Relationship Id="rId158" Type="http://schemas.openxmlformats.org/officeDocument/2006/relationships/image" Target="cid:14277013" TargetMode="External"/><Relationship Id="rId323" Type="http://schemas.openxmlformats.org/officeDocument/2006/relationships/hyperlink" Target="cid:756b0cf62" TargetMode="External"/><Relationship Id="rId530" Type="http://schemas.openxmlformats.org/officeDocument/2006/relationships/image" Target="cid:8e741fe313" TargetMode="External"/><Relationship Id="rId726" Type="http://schemas.openxmlformats.org/officeDocument/2006/relationships/image" Target="cid:4c59840513" TargetMode="External"/><Relationship Id="rId768" Type="http://schemas.openxmlformats.org/officeDocument/2006/relationships/image" Target="cid:bd9ba6a513" TargetMode="External"/><Relationship Id="rId20" Type="http://schemas.openxmlformats.org/officeDocument/2006/relationships/image" Target="cid:883d555513" TargetMode="External"/><Relationship Id="rId62" Type="http://schemas.openxmlformats.org/officeDocument/2006/relationships/image" Target="cid:f456204213" TargetMode="External"/><Relationship Id="rId365" Type="http://schemas.openxmlformats.org/officeDocument/2006/relationships/hyperlink" Target="cid:238fd04e2" TargetMode="External"/><Relationship Id="rId572" Type="http://schemas.openxmlformats.org/officeDocument/2006/relationships/image" Target="cid:33374fa113" TargetMode="External"/><Relationship Id="rId628" Type="http://schemas.openxmlformats.org/officeDocument/2006/relationships/image" Target="cid:e8e5efd513" TargetMode="External"/><Relationship Id="rId225" Type="http://schemas.openxmlformats.org/officeDocument/2006/relationships/hyperlink" Target="cid:fd1fb7c42" TargetMode="External"/><Relationship Id="rId267" Type="http://schemas.openxmlformats.org/officeDocument/2006/relationships/hyperlink" Target="cid:96e6ab7e2" TargetMode="External"/><Relationship Id="rId432" Type="http://schemas.openxmlformats.org/officeDocument/2006/relationships/image" Target="cid:b011a0c113" TargetMode="External"/><Relationship Id="rId474" Type="http://schemas.openxmlformats.org/officeDocument/2006/relationships/image" Target="cid:cac018c913" TargetMode="External"/><Relationship Id="rId127" Type="http://schemas.openxmlformats.org/officeDocument/2006/relationships/hyperlink" Target="cid:b8b36ac52" TargetMode="External"/><Relationship Id="rId681" Type="http://schemas.openxmlformats.org/officeDocument/2006/relationships/hyperlink" Target="cid:9d3b194e2" TargetMode="External"/><Relationship Id="rId737" Type="http://schemas.openxmlformats.org/officeDocument/2006/relationships/hyperlink" Target="cid:6b354abe2" TargetMode="External"/><Relationship Id="rId779" Type="http://schemas.openxmlformats.org/officeDocument/2006/relationships/hyperlink" Target="cid:dc8b34262" TargetMode="External"/><Relationship Id="rId31" Type="http://schemas.openxmlformats.org/officeDocument/2006/relationships/hyperlink" Target="cid:a711f70c2" TargetMode="External"/><Relationship Id="rId73" Type="http://schemas.openxmlformats.org/officeDocument/2006/relationships/hyperlink" Target="cid:1338c5792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76" Type="http://schemas.openxmlformats.org/officeDocument/2006/relationships/image" Target="cid:4cbb716013" TargetMode="External"/><Relationship Id="rId541" Type="http://schemas.openxmlformats.org/officeDocument/2006/relationships/hyperlink" Target="cid:c1f4b6ac2" TargetMode="External"/><Relationship Id="rId583" Type="http://schemas.openxmlformats.org/officeDocument/2006/relationships/hyperlink" Target="cid:5d65a7c02" TargetMode="External"/><Relationship Id="rId639" Type="http://schemas.openxmlformats.org/officeDocument/2006/relationships/hyperlink" Target="cid:8ce58662" TargetMode="External"/><Relationship Id="rId790" Type="http://schemas.openxmlformats.org/officeDocument/2006/relationships/image" Target="cid:fb7148b313" TargetMode="External"/><Relationship Id="rId804" Type="http://schemas.openxmlformats.org/officeDocument/2006/relationships/image" Target="cid:1f81bd4f13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36" Type="http://schemas.openxmlformats.org/officeDocument/2006/relationships/image" Target="cid:1128430c13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43" Type="http://schemas.openxmlformats.org/officeDocument/2006/relationships/hyperlink" Target="cid:de6f2be72" TargetMode="External"/><Relationship Id="rId650" Type="http://schemas.openxmlformats.org/officeDocument/2006/relationships/image" Target="cid:2be8618a13" TargetMode="External"/><Relationship Id="rId303" Type="http://schemas.openxmlformats.org/officeDocument/2006/relationships/hyperlink" Target="cid:85846372" TargetMode="External"/><Relationship Id="rId485" Type="http://schemas.openxmlformats.org/officeDocument/2006/relationships/hyperlink" Target="cid:f412288c2" TargetMode="External"/><Relationship Id="rId692" Type="http://schemas.openxmlformats.org/officeDocument/2006/relationships/image" Target="cid:c229ee5013" TargetMode="External"/><Relationship Id="rId706" Type="http://schemas.openxmlformats.org/officeDocument/2006/relationships/image" Target="cid:ef98077f13" TargetMode="External"/><Relationship Id="rId748" Type="http://schemas.openxmlformats.org/officeDocument/2006/relationships/image" Target="cid:8f452d1413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510" Type="http://schemas.openxmlformats.org/officeDocument/2006/relationships/image" Target="cid:55e6272213" TargetMode="External"/><Relationship Id="rId552" Type="http://schemas.openxmlformats.org/officeDocument/2006/relationships/image" Target="cid:e606bc1c13" TargetMode="External"/><Relationship Id="rId594" Type="http://schemas.openxmlformats.org/officeDocument/2006/relationships/image" Target="cid:5deba76d13" TargetMode="External"/><Relationship Id="rId608" Type="http://schemas.openxmlformats.org/officeDocument/2006/relationships/image" Target="cid:9ba56f98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496" Type="http://schemas.openxmlformats.org/officeDocument/2006/relationships/image" Target="cid:1def42a013" TargetMode="External"/><Relationship Id="rId661" Type="http://schemas.openxmlformats.org/officeDocument/2006/relationships/hyperlink" Target="cid:55245ca62" TargetMode="External"/><Relationship Id="rId717" Type="http://schemas.openxmlformats.org/officeDocument/2006/relationships/hyperlink" Target="cid:420775d92" TargetMode="External"/><Relationship Id="rId759" Type="http://schemas.openxmlformats.org/officeDocument/2006/relationships/hyperlink" Target="cid:9ec8b4b22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521" Type="http://schemas.openxmlformats.org/officeDocument/2006/relationships/hyperlink" Target="cid:7a2e86af2" TargetMode="External"/><Relationship Id="rId563" Type="http://schemas.openxmlformats.org/officeDocument/2006/relationships/hyperlink" Target="cid:f2a01292" TargetMode="External"/><Relationship Id="rId619" Type="http://schemas.openxmlformats.org/officeDocument/2006/relationships/hyperlink" Target="cid:c58b0eff2" TargetMode="External"/><Relationship Id="rId770" Type="http://schemas.openxmlformats.org/officeDocument/2006/relationships/image" Target="cid:c2d90b4b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630" Type="http://schemas.openxmlformats.org/officeDocument/2006/relationships/image" Target="cid:ee19d15713" TargetMode="External"/><Relationship Id="rId672" Type="http://schemas.openxmlformats.org/officeDocument/2006/relationships/image" Target="cid:7a4c69e413" TargetMode="External"/><Relationship Id="rId728" Type="http://schemas.openxmlformats.org/officeDocument/2006/relationships/image" Target="cid:517be94b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532" Type="http://schemas.openxmlformats.org/officeDocument/2006/relationships/image" Target="cid:9de9f68413" TargetMode="External"/><Relationship Id="rId574" Type="http://schemas.openxmlformats.org/officeDocument/2006/relationships/image" Target="cid:396108aa13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781" Type="http://schemas.openxmlformats.org/officeDocument/2006/relationships/hyperlink" Target="cid:fb6820db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476" Type="http://schemas.openxmlformats.org/officeDocument/2006/relationships/image" Target="cid:cfe0646113" TargetMode="External"/><Relationship Id="rId641" Type="http://schemas.openxmlformats.org/officeDocument/2006/relationships/hyperlink" Target="cid:cffdcdd2" TargetMode="External"/><Relationship Id="rId683" Type="http://schemas.openxmlformats.org/officeDocument/2006/relationships/hyperlink" Target="cid:a2dc87c62" TargetMode="External"/><Relationship Id="rId739" Type="http://schemas.openxmlformats.org/officeDocument/2006/relationships/hyperlink" Target="cid:7052b1372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501" Type="http://schemas.openxmlformats.org/officeDocument/2006/relationships/hyperlink" Target="cid:36f12ed32" TargetMode="External"/><Relationship Id="rId543" Type="http://schemas.openxmlformats.org/officeDocument/2006/relationships/hyperlink" Target="cid:c7314bce2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585" Type="http://schemas.openxmlformats.org/officeDocument/2006/relationships/hyperlink" Target="cid:61b2a1cb2" TargetMode="External"/><Relationship Id="rId750" Type="http://schemas.openxmlformats.org/officeDocument/2006/relationships/image" Target="cid:8f467b5c13" TargetMode="External"/><Relationship Id="rId792" Type="http://schemas.openxmlformats.org/officeDocument/2006/relationships/image" Target="cid:fb743edf13" TargetMode="External"/><Relationship Id="rId806" Type="http://schemas.openxmlformats.org/officeDocument/2006/relationships/image" Target="cid:1f8528f113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487" Type="http://schemas.openxmlformats.org/officeDocument/2006/relationships/hyperlink" Target="cid:f92110532" TargetMode="External"/><Relationship Id="rId610" Type="http://schemas.openxmlformats.org/officeDocument/2006/relationships/image" Target="cid:a0d8010713" TargetMode="External"/><Relationship Id="rId652" Type="http://schemas.openxmlformats.org/officeDocument/2006/relationships/image" Target="cid:312c577b13" TargetMode="External"/><Relationship Id="rId694" Type="http://schemas.openxmlformats.org/officeDocument/2006/relationships/image" Target="cid:c66f335a13" TargetMode="External"/><Relationship Id="rId708" Type="http://schemas.openxmlformats.org/officeDocument/2006/relationships/image" Target="cid:ff5408fb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512" Type="http://schemas.openxmlformats.org/officeDocument/2006/relationships/image" Target="cid:55e9400c13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554" Type="http://schemas.openxmlformats.org/officeDocument/2006/relationships/image" Target="cid:ebcc174e13" TargetMode="External"/><Relationship Id="rId596" Type="http://schemas.openxmlformats.org/officeDocument/2006/relationships/image" Target="cid:6329896713" TargetMode="External"/><Relationship Id="rId761" Type="http://schemas.openxmlformats.org/officeDocument/2006/relationships/hyperlink" Target="cid:b35bc567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498" Type="http://schemas.openxmlformats.org/officeDocument/2006/relationships/image" Target="cid:225aa5c413" TargetMode="External"/><Relationship Id="rId621" Type="http://schemas.openxmlformats.org/officeDocument/2006/relationships/hyperlink" Target="cid:ca1bb4892" TargetMode="External"/><Relationship Id="rId663" Type="http://schemas.openxmlformats.org/officeDocument/2006/relationships/hyperlink" Target="cid:5a66da32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23" Type="http://schemas.openxmlformats.org/officeDocument/2006/relationships/hyperlink" Target="cid:7f1ab1eb2" TargetMode="External"/><Relationship Id="rId719" Type="http://schemas.openxmlformats.org/officeDocument/2006/relationships/hyperlink" Target="cid:420970872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565" Type="http://schemas.openxmlformats.org/officeDocument/2006/relationships/hyperlink" Target="cid:1486dfc62" TargetMode="External"/><Relationship Id="rId730" Type="http://schemas.openxmlformats.org/officeDocument/2006/relationships/image" Target="cid:568c44cc13" TargetMode="External"/><Relationship Id="rId772" Type="http://schemas.openxmlformats.org/officeDocument/2006/relationships/image" Target="cid:c7e61363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632" Type="http://schemas.openxmlformats.org/officeDocument/2006/relationships/image" Target="cid:f336ae0513" TargetMode="External"/><Relationship Id="rId271" Type="http://schemas.openxmlformats.org/officeDocument/2006/relationships/hyperlink" Target="cid:bb0725832" TargetMode="External"/><Relationship Id="rId674" Type="http://schemas.openxmlformats.org/officeDocument/2006/relationships/image" Target="cid:7f43d44913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534" Type="http://schemas.openxmlformats.org/officeDocument/2006/relationships/image" Target="cid:a3e4f30613" TargetMode="External"/><Relationship Id="rId576" Type="http://schemas.openxmlformats.org/officeDocument/2006/relationships/image" Target="cid:3d8c6a7b13" TargetMode="External"/><Relationship Id="rId741" Type="http://schemas.openxmlformats.org/officeDocument/2006/relationships/hyperlink" Target="cid:759002632" TargetMode="External"/><Relationship Id="rId783" Type="http://schemas.openxmlformats.org/officeDocument/2006/relationships/hyperlink" Target="cid:fb6aa9ef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601" Type="http://schemas.openxmlformats.org/officeDocument/2006/relationships/hyperlink" Target="cid:81fbe0502" TargetMode="External"/><Relationship Id="rId643" Type="http://schemas.openxmlformats.org/officeDocument/2006/relationships/hyperlink" Target="cid:1212871a2" TargetMode="External"/><Relationship Id="rId240" Type="http://schemas.openxmlformats.org/officeDocument/2006/relationships/image" Target="cid:25a2b89113" TargetMode="External"/><Relationship Id="rId478" Type="http://schemas.openxmlformats.org/officeDocument/2006/relationships/image" Target="cid:d507c84813" TargetMode="External"/><Relationship Id="rId685" Type="http://schemas.openxmlformats.org/officeDocument/2006/relationships/hyperlink" Target="cid:a3929b8d2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503" Type="http://schemas.openxmlformats.org/officeDocument/2006/relationships/hyperlink" Target="cid:3c1017e92" TargetMode="External"/><Relationship Id="rId545" Type="http://schemas.openxmlformats.org/officeDocument/2006/relationships/hyperlink" Target="cid:cc488c802" TargetMode="External"/><Relationship Id="rId587" Type="http://schemas.openxmlformats.org/officeDocument/2006/relationships/hyperlink" Target="cid:680b06b02" TargetMode="External"/><Relationship Id="rId710" Type="http://schemas.openxmlformats.org/officeDocument/2006/relationships/image" Target="cid:43e260c13" TargetMode="External"/><Relationship Id="rId752" Type="http://schemas.openxmlformats.org/officeDocument/2006/relationships/image" Target="cid:946c3eea13" TargetMode="External"/><Relationship Id="rId808" Type="http://schemas.openxmlformats.org/officeDocument/2006/relationships/image" Target="cid:2499168f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612" Type="http://schemas.openxmlformats.org/officeDocument/2006/relationships/image" Target="cid:a5fed86e13" TargetMode="External"/><Relationship Id="rId794" Type="http://schemas.openxmlformats.org/officeDocument/2006/relationships/image" Target="cid:9bc98d13" TargetMode="External"/><Relationship Id="rId251" Type="http://schemas.openxmlformats.org/officeDocument/2006/relationships/hyperlink" Target="cid:53f9d4bf2" TargetMode="External"/><Relationship Id="rId489" Type="http://schemas.openxmlformats.org/officeDocument/2006/relationships/hyperlink" Target="cid:dbb20812" TargetMode="External"/><Relationship Id="rId654" Type="http://schemas.openxmlformats.org/officeDocument/2006/relationships/image" Target="cid:3648ce8a13" TargetMode="External"/><Relationship Id="rId696" Type="http://schemas.openxmlformats.org/officeDocument/2006/relationships/image" Target="cid:cbad983213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514" Type="http://schemas.openxmlformats.org/officeDocument/2006/relationships/image" Target="cid:5c1592af13" TargetMode="External"/><Relationship Id="rId556" Type="http://schemas.openxmlformats.org/officeDocument/2006/relationships/image" Target="cid:f049fbb413" TargetMode="External"/><Relationship Id="rId721" Type="http://schemas.openxmlformats.org/officeDocument/2006/relationships/hyperlink" Target="cid:420b72782" TargetMode="External"/><Relationship Id="rId763" Type="http://schemas.openxmlformats.org/officeDocument/2006/relationships/hyperlink" Target="cid:b3654071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598" Type="http://schemas.openxmlformats.org/officeDocument/2006/relationships/image" Target="cid:77ad0c9f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623" Type="http://schemas.openxmlformats.org/officeDocument/2006/relationships/hyperlink" Target="cid:cf309d412" TargetMode="External"/><Relationship Id="rId665" Type="http://schemas.openxmlformats.org/officeDocument/2006/relationships/hyperlink" Target="cid:5f8f72912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525" Type="http://schemas.openxmlformats.org/officeDocument/2006/relationships/hyperlink" Target="cid:842f44012" TargetMode="External"/><Relationship Id="rId567" Type="http://schemas.openxmlformats.org/officeDocument/2006/relationships/hyperlink" Target="cid:1b05e0252" TargetMode="External"/><Relationship Id="rId732" Type="http://schemas.openxmlformats.org/officeDocument/2006/relationships/image" Target="cid:5bbb6129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774" Type="http://schemas.openxmlformats.org/officeDocument/2006/relationships/image" Target="cid:d76c2ded13" TargetMode="External"/><Relationship Id="rId427" Type="http://schemas.openxmlformats.org/officeDocument/2006/relationships/hyperlink" Target="cid:a5bfde7a2" TargetMode="External"/><Relationship Id="rId469" Type="http://schemas.openxmlformats.org/officeDocument/2006/relationships/hyperlink" Target="cid:1643af6f2" TargetMode="External"/><Relationship Id="rId634" Type="http://schemas.openxmlformats.org/officeDocument/2006/relationships/image" Target="cid:2a34f1913" TargetMode="External"/><Relationship Id="rId676" Type="http://schemas.openxmlformats.org/officeDocument/2006/relationships/image" Target="cid:8378b660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480" Type="http://schemas.openxmlformats.org/officeDocument/2006/relationships/image" Target="cid:db19d24313" TargetMode="External"/><Relationship Id="rId536" Type="http://schemas.openxmlformats.org/officeDocument/2006/relationships/image" Target="cid:a828098c13" TargetMode="External"/><Relationship Id="rId701" Type="http://schemas.openxmlformats.org/officeDocument/2006/relationships/hyperlink" Target="cid:e552dbe7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578" Type="http://schemas.openxmlformats.org/officeDocument/2006/relationships/image" Target="cid:42aef7bf13" TargetMode="External"/><Relationship Id="rId743" Type="http://schemas.openxmlformats.org/officeDocument/2006/relationships/hyperlink" Target="cid:7bacefcd2" TargetMode="External"/><Relationship Id="rId785" Type="http://schemas.openxmlformats.org/officeDocument/2006/relationships/hyperlink" Target="cid:fb6c35502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603" Type="http://schemas.openxmlformats.org/officeDocument/2006/relationships/hyperlink" Target="cid:880ae9622" TargetMode="External"/><Relationship Id="rId645" Type="http://schemas.openxmlformats.org/officeDocument/2006/relationships/hyperlink" Target="cid:174ffe452" TargetMode="External"/><Relationship Id="rId687" Type="http://schemas.openxmlformats.org/officeDocument/2006/relationships/hyperlink" Target="cid:a7986d812" TargetMode="External"/><Relationship Id="rId810" Type="http://schemas.openxmlformats.org/officeDocument/2006/relationships/image" Target="cid:29d8f0ac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491" Type="http://schemas.openxmlformats.org/officeDocument/2006/relationships/hyperlink" Target="cid:12de1e112" TargetMode="External"/><Relationship Id="rId505" Type="http://schemas.openxmlformats.org/officeDocument/2006/relationships/hyperlink" Target="cid:413c73f82" TargetMode="External"/><Relationship Id="rId712" Type="http://schemas.openxmlformats.org/officeDocument/2006/relationships/image" Target="cid:97be442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547" Type="http://schemas.openxmlformats.org/officeDocument/2006/relationships/hyperlink" Target="cid:d15f95592" TargetMode="External"/><Relationship Id="rId589" Type="http://schemas.openxmlformats.org/officeDocument/2006/relationships/hyperlink" Target="cid:546d44f72" TargetMode="External"/><Relationship Id="rId754" Type="http://schemas.openxmlformats.org/officeDocument/2006/relationships/image" Target="cid:95e4b27913" TargetMode="External"/><Relationship Id="rId796" Type="http://schemas.openxmlformats.org/officeDocument/2006/relationships/image" Target="cid:6aca84c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614" Type="http://schemas.openxmlformats.org/officeDocument/2006/relationships/image" Target="cid:ab81868f13" TargetMode="External"/><Relationship Id="rId656" Type="http://schemas.openxmlformats.org/officeDocument/2006/relationships/image" Target="cid:3c6b665113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516" Type="http://schemas.openxmlformats.org/officeDocument/2006/relationships/image" Target="cid:6172511713" TargetMode="External"/><Relationship Id="rId698" Type="http://schemas.openxmlformats.org/officeDocument/2006/relationships/image" Target="cid:db546e28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558" Type="http://schemas.openxmlformats.org/officeDocument/2006/relationships/image" Target="cid:f57373f413" TargetMode="External"/><Relationship Id="rId723" Type="http://schemas.openxmlformats.org/officeDocument/2006/relationships/hyperlink" Target="cid:4721f66f2" TargetMode="External"/><Relationship Id="rId765" Type="http://schemas.openxmlformats.org/officeDocument/2006/relationships/hyperlink" Target="cid:b86af5b42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625" Type="http://schemas.openxmlformats.org/officeDocument/2006/relationships/hyperlink" Target="cid:cfefaa112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471" Type="http://schemas.openxmlformats.org/officeDocument/2006/relationships/hyperlink" Target="cid:c5b52bce2" TargetMode="External"/><Relationship Id="rId667" Type="http://schemas.openxmlformats.org/officeDocument/2006/relationships/hyperlink" Target="cid:744bebba2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527" Type="http://schemas.openxmlformats.org/officeDocument/2006/relationships/hyperlink" Target="cid:894d429c2" TargetMode="External"/><Relationship Id="rId569" Type="http://schemas.openxmlformats.org/officeDocument/2006/relationships/hyperlink" Target="cid:2e1706bb2" TargetMode="External"/><Relationship Id="rId734" Type="http://schemas.openxmlformats.org/officeDocument/2006/relationships/image" Target="cid:6b31fc9213" TargetMode="External"/><Relationship Id="rId776" Type="http://schemas.openxmlformats.org/officeDocument/2006/relationships/image" Target="cid:d76e47c9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580" Type="http://schemas.openxmlformats.org/officeDocument/2006/relationships/image" Target="cid:521d880d13" TargetMode="External"/><Relationship Id="rId636" Type="http://schemas.openxmlformats.org/officeDocument/2006/relationships/image" Target="cid:2a6402f13" TargetMode="External"/><Relationship Id="rId801" Type="http://schemas.openxmlformats.org/officeDocument/2006/relationships/hyperlink" Target="cid:1f7f75f2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678" Type="http://schemas.openxmlformats.org/officeDocument/2006/relationships/image" Target="cid:92f0c299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482" Type="http://schemas.openxmlformats.org/officeDocument/2006/relationships/image" Target="cid:e9adde6813" TargetMode="External"/><Relationship Id="rId538" Type="http://schemas.openxmlformats.org/officeDocument/2006/relationships/image" Target="cid:ad5e98f313" TargetMode="External"/><Relationship Id="rId703" Type="http://schemas.openxmlformats.org/officeDocument/2006/relationships/hyperlink" Target="cid:ea7a71042" TargetMode="External"/><Relationship Id="rId745" Type="http://schemas.openxmlformats.org/officeDocument/2006/relationships/hyperlink" Target="cid:7fce305b2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591" Type="http://schemas.openxmlformats.org/officeDocument/2006/relationships/hyperlink" Target="cid:58d545402" TargetMode="External"/><Relationship Id="rId605" Type="http://schemas.openxmlformats.org/officeDocument/2006/relationships/hyperlink" Target="cid:968b5fc82" TargetMode="External"/><Relationship Id="rId787" Type="http://schemas.openxmlformats.org/officeDocument/2006/relationships/hyperlink" Target="cid:fb6e27a72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647" Type="http://schemas.openxmlformats.org/officeDocument/2006/relationships/hyperlink" Target="cid:26b6ba682" TargetMode="External"/><Relationship Id="rId689" Type="http://schemas.openxmlformats.org/officeDocument/2006/relationships/hyperlink" Target="cid:bc352f9f2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493" Type="http://schemas.openxmlformats.org/officeDocument/2006/relationships/hyperlink" Target="cid:17fd99892" TargetMode="External"/><Relationship Id="rId507" Type="http://schemas.openxmlformats.org/officeDocument/2006/relationships/hyperlink" Target="cid:465ab7fb2" TargetMode="External"/><Relationship Id="rId549" Type="http://schemas.openxmlformats.org/officeDocument/2006/relationships/hyperlink" Target="cid:d68ab9b72" TargetMode="External"/><Relationship Id="rId714" Type="http://schemas.openxmlformats.org/officeDocument/2006/relationships/image" Target="cid:f69728013" TargetMode="External"/><Relationship Id="rId756" Type="http://schemas.openxmlformats.org/officeDocument/2006/relationships/image" Target="cid:96ccbd95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560" Type="http://schemas.openxmlformats.org/officeDocument/2006/relationships/image" Target="cid:a077fb613" TargetMode="External"/><Relationship Id="rId798" Type="http://schemas.openxmlformats.org/officeDocument/2006/relationships/image" Target="cid:ae8ec4813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616" Type="http://schemas.openxmlformats.org/officeDocument/2006/relationships/image" Target="cid:ba92741a13" TargetMode="External"/><Relationship Id="rId658" Type="http://schemas.openxmlformats.org/officeDocument/2006/relationships/image" Target="cid:4accbfba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518" Type="http://schemas.openxmlformats.org/officeDocument/2006/relationships/image" Target="cid:66098c3213" TargetMode="External"/><Relationship Id="rId725" Type="http://schemas.openxmlformats.org/officeDocument/2006/relationships/hyperlink" Target="cid:4c5983de2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Relationship Id="rId767" Type="http://schemas.openxmlformats.org/officeDocument/2006/relationships/hyperlink" Target="cid:bd9ba67f2" TargetMode="External"/><Relationship Id="rId61" Type="http://schemas.openxmlformats.org/officeDocument/2006/relationships/hyperlink" Target="cid:f456201d2" TargetMode="External"/><Relationship Id="rId199" Type="http://schemas.openxmlformats.org/officeDocument/2006/relationships/hyperlink" Target="cid:9fc12dd62" TargetMode="External"/><Relationship Id="rId571" Type="http://schemas.openxmlformats.org/officeDocument/2006/relationships/hyperlink" Target="cid:33374f782" TargetMode="External"/><Relationship Id="rId627" Type="http://schemas.openxmlformats.org/officeDocument/2006/relationships/hyperlink" Target="cid:e8e5efae2" TargetMode="External"/><Relationship Id="rId669" Type="http://schemas.openxmlformats.org/officeDocument/2006/relationships/hyperlink" Target="cid:75c2f921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66" Type="http://schemas.openxmlformats.org/officeDocument/2006/relationships/image" Target="cid:8c9b568c13" TargetMode="External"/><Relationship Id="rId431" Type="http://schemas.openxmlformats.org/officeDocument/2006/relationships/hyperlink" Target="cid:b011a09e2" TargetMode="External"/><Relationship Id="rId473" Type="http://schemas.openxmlformats.org/officeDocument/2006/relationships/hyperlink" Target="cid:cac018a42" TargetMode="External"/><Relationship Id="rId529" Type="http://schemas.openxmlformats.org/officeDocument/2006/relationships/hyperlink" Target="cid:8e741fbb2" TargetMode="External"/><Relationship Id="rId680" Type="http://schemas.openxmlformats.org/officeDocument/2006/relationships/image" Target="cid:981a024813" TargetMode="External"/><Relationship Id="rId736" Type="http://schemas.openxmlformats.org/officeDocument/2006/relationships/image" Target="cid:6b33b79413" TargetMode="External"/><Relationship Id="rId30" Type="http://schemas.openxmlformats.org/officeDocument/2006/relationships/image" Target="cid:a1ed202213" TargetMode="External"/><Relationship Id="rId126" Type="http://schemas.openxmlformats.org/officeDocument/2006/relationships/image" Target="cid:b8993aa413" TargetMode="External"/><Relationship Id="rId168" Type="http://schemas.openxmlformats.org/officeDocument/2006/relationships/image" Target="cid:fa4c68513" TargetMode="External"/><Relationship Id="rId333" Type="http://schemas.openxmlformats.org/officeDocument/2006/relationships/hyperlink" Target="cid:934e91b52" TargetMode="External"/><Relationship Id="rId540" Type="http://schemas.openxmlformats.org/officeDocument/2006/relationships/image" Target="cid:b26ab2d413" TargetMode="External"/><Relationship Id="rId778" Type="http://schemas.openxmlformats.org/officeDocument/2006/relationships/image" Target="cid:d771728413" TargetMode="External"/><Relationship Id="rId72" Type="http://schemas.openxmlformats.org/officeDocument/2006/relationships/image" Target="cid:e111a3a13" TargetMode="External"/><Relationship Id="rId375" Type="http://schemas.openxmlformats.org/officeDocument/2006/relationships/hyperlink" Target="cid:4cbb713d2" TargetMode="External"/><Relationship Id="rId582" Type="http://schemas.openxmlformats.org/officeDocument/2006/relationships/image" Target="cid:5744887d13" TargetMode="External"/><Relationship Id="rId638" Type="http://schemas.openxmlformats.org/officeDocument/2006/relationships/image" Target="cid:2a8275a13" TargetMode="External"/><Relationship Id="rId803" Type="http://schemas.openxmlformats.org/officeDocument/2006/relationships/hyperlink" Target="cid:1f81bd2c2" TargetMode="External"/><Relationship Id="rId3" Type="http://schemas.openxmlformats.org/officeDocument/2006/relationships/image" Target="cid:650096f013" TargetMode="External"/><Relationship Id="rId235" Type="http://schemas.openxmlformats.org/officeDocument/2006/relationships/hyperlink" Target="cid:112842e72" TargetMode="External"/><Relationship Id="rId277" Type="http://schemas.openxmlformats.org/officeDocument/2006/relationships/hyperlink" Target="cid:bbbea9ec2" TargetMode="External"/><Relationship Id="rId400" Type="http://schemas.openxmlformats.org/officeDocument/2006/relationships/image" Target="cid:25d848f913" TargetMode="External"/><Relationship Id="rId442" Type="http://schemas.openxmlformats.org/officeDocument/2006/relationships/image" Target="cid:d943ccea13" TargetMode="External"/><Relationship Id="rId484" Type="http://schemas.openxmlformats.org/officeDocument/2006/relationships/image" Target="cid:eed194b213" TargetMode="External"/><Relationship Id="rId705" Type="http://schemas.openxmlformats.org/officeDocument/2006/relationships/hyperlink" Target="cid:ef9807592" TargetMode="External"/><Relationship Id="rId137" Type="http://schemas.openxmlformats.org/officeDocument/2006/relationships/hyperlink" Target="cid:dc21ce9c2" TargetMode="External"/><Relationship Id="rId302" Type="http://schemas.openxmlformats.org/officeDocument/2006/relationships/image" Target="cid:41f092313" TargetMode="External"/><Relationship Id="rId344" Type="http://schemas.openxmlformats.org/officeDocument/2006/relationships/image" Target="cid:b85e625313" TargetMode="External"/><Relationship Id="rId691" Type="http://schemas.openxmlformats.org/officeDocument/2006/relationships/hyperlink" Target="cid:c229ee2d2" TargetMode="External"/><Relationship Id="rId747" Type="http://schemas.openxmlformats.org/officeDocument/2006/relationships/hyperlink" Target="cid:8f452ced2" TargetMode="External"/><Relationship Id="rId789" Type="http://schemas.openxmlformats.org/officeDocument/2006/relationships/hyperlink" Target="cid:fb7148952" TargetMode="External"/><Relationship Id="rId41" Type="http://schemas.openxmlformats.org/officeDocument/2006/relationships/hyperlink" Target="cid:c0d5d5872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86" Type="http://schemas.openxmlformats.org/officeDocument/2006/relationships/image" Target="cid:d80d7c7b13" TargetMode="External"/><Relationship Id="rId551" Type="http://schemas.openxmlformats.org/officeDocument/2006/relationships/hyperlink" Target="cid:e606bbf52" TargetMode="External"/><Relationship Id="rId593" Type="http://schemas.openxmlformats.org/officeDocument/2006/relationships/hyperlink" Target="cid:5deba7452" TargetMode="External"/><Relationship Id="rId607" Type="http://schemas.openxmlformats.org/officeDocument/2006/relationships/hyperlink" Target="cid:9ba56f752" TargetMode="External"/><Relationship Id="rId649" Type="http://schemas.openxmlformats.org/officeDocument/2006/relationships/hyperlink" Target="cid:2be86164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46" Type="http://schemas.openxmlformats.org/officeDocument/2006/relationships/image" Target="cid:451c38e513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53" Type="http://schemas.openxmlformats.org/officeDocument/2006/relationships/hyperlink" Target="cid:7e78fe482" TargetMode="External"/><Relationship Id="rId509" Type="http://schemas.openxmlformats.org/officeDocument/2006/relationships/hyperlink" Target="cid:55e626f22" TargetMode="External"/><Relationship Id="rId660" Type="http://schemas.openxmlformats.org/officeDocument/2006/relationships/image" Target="cid:5002287713" TargetMode="External"/><Relationship Id="rId106" Type="http://schemas.openxmlformats.org/officeDocument/2006/relationships/image" Target="cid:7f5152f613" TargetMode="External"/><Relationship Id="rId313" Type="http://schemas.openxmlformats.org/officeDocument/2006/relationships/hyperlink" Target="cid:460f5a652" TargetMode="External"/><Relationship Id="rId495" Type="http://schemas.openxmlformats.org/officeDocument/2006/relationships/hyperlink" Target="cid:1def42792" TargetMode="External"/><Relationship Id="rId716" Type="http://schemas.openxmlformats.org/officeDocument/2006/relationships/image" Target="cid:2d6dbc7513" TargetMode="External"/><Relationship Id="rId758" Type="http://schemas.openxmlformats.org/officeDocument/2006/relationships/image" Target="cid:9994340713" TargetMode="External"/><Relationship Id="rId10" Type="http://schemas.openxmlformats.org/officeDocument/2006/relationships/image" Target="cid:7395293113" TargetMode="External"/><Relationship Id="rId52" Type="http://schemas.openxmlformats.org/officeDocument/2006/relationships/image" Target="cid:dfd5ecc813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355" Type="http://schemas.openxmlformats.org/officeDocument/2006/relationships/hyperlink" Target="cid:d64e53542" TargetMode="External"/><Relationship Id="rId397" Type="http://schemas.openxmlformats.org/officeDocument/2006/relationships/hyperlink" Target="cid:1fd500ac2" TargetMode="External"/><Relationship Id="rId520" Type="http://schemas.openxmlformats.org/officeDocument/2006/relationships/image" Target="cid:6a60cdbf13" TargetMode="External"/><Relationship Id="rId562" Type="http://schemas.openxmlformats.org/officeDocument/2006/relationships/image" Target="cid:ac5447513" TargetMode="External"/><Relationship Id="rId618" Type="http://schemas.openxmlformats.org/officeDocument/2006/relationships/image" Target="cid:bfc2992113" TargetMode="External"/><Relationship Id="rId215" Type="http://schemas.openxmlformats.org/officeDocument/2006/relationships/hyperlink" Target="cid:d85c69912" TargetMode="External"/><Relationship Id="rId257" Type="http://schemas.openxmlformats.org/officeDocument/2006/relationships/hyperlink" Target="cid:72d9e8a72" TargetMode="External"/><Relationship Id="rId422" Type="http://schemas.openxmlformats.org/officeDocument/2006/relationships/image" Target="cid:8c0050da13" TargetMode="External"/><Relationship Id="rId464" Type="http://schemas.openxmlformats.org/officeDocument/2006/relationships/image" Target="cid:cd46eca713" TargetMode="External"/><Relationship Id="rId299" Type="http://schemas.openxmlformats.org/officeDocument/2006/relationships/hyperlink" Target="cid:fe112e742" TargetMode="External"/><Relationship Id="rId727" Type="http://schemas.openxmlformats.org/officeDocument/2006/relationships/hyperlink" Target="cid:517be92e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66" Type="http://schemas.openxmlformats.org/officeDocument/2006/relationships/image" Target="cid:238fd07013" TargetMode="External"/><Relationship Id="rId573" Type="http://schemas.openxmlformats.org/officeDocument/2006/relationships/hyperlink" Target="cid:396108812" TargetMode="External"/><Relationship Id="rId780" Type="http://schemas.openxmlformats.org/officeDocument/2006/relationships/image" Target="cid:dc8b344c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640" Type="http://schemas.openxmlformats.org/officeDocument/2006/relationships/image" Target="cid:8ce589313" TargetMode="External"/><Relationship Id="rId738" Type="http://schemas.openxmlformats.org/officeDocument/2006/relationships/image" Target="cid:6b354ae213" TargetMode="External"/><Relationship Id="rId74" Type="http://schemas.openxmlformats.org/officeDocument/2006/relationships/image" Target="cid:1338c59c13" TargetMode="External"/><Relationship Id="rId377" Type="http://schemas.openxmlformats.org/officeDocument/2006/relationships/hyperlink" Target="cid:51e44a822" TargetMode="External"/><Relationship Id="rId500" Type="http://schemas.openxmlformats.org/officeDocument/2006/relationships/image" Target="cid:31c4404513" TargetMode="External"/><Relationship Id="rId584" Type="http://schemas.openxmlformats.org/officeDocument/2006/relationships/image" Target="cid:5d65a7e413" TargetMode="External"/><Relationship Id="rId805" Type="http://schemas.openxmlformats.org/officeDocument/2006/relationships/hyperlink" Target="cid:1f8528cb2" TargetMode="External"/><Relationship Id="rId5" Type="http://schemas.openxmlformats.org/officeDocument/2006/relationships/hyperlink" Target="cid:738f7e472" TargetMode="External"/><Relationship Id="rId237" Type="http://schemas.openxmlformats.org/officeDocument/2006/relationships/hyperlink" Target="cid:207b4f192" TargetMode="External"/><Relationship Id="rId791" Type="http://schemas.openxmlformats.org/officeDocument/2006/relationships/hyperlink" Target="cid:fb743ebb2" TargetMode="External"/><Relationship Id="rId444" Type="http://schemas.openxmlformats.org/officeDocument/2006/relationships/image" Target="cid:de6f2c0e13" TargetMode="External"/><Relationship Id="rId651" Type="http://schemas.openxmlformats.org/officeDocument/2006/relationships/hyperlink" Target="cid:312c57532" TargetMode="External"/><Relationship Id="rId749" Type="http://schemas.openxmlformats.org/officeDocument/2006/relationships/hyperlink" Target="cid:8f467b35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1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3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5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7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9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1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3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5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7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9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1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3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5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7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9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1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3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5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7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9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1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3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5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7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9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1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3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5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7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449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9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1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3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5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7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9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35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1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3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5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7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9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1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3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5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7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5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9" name="Picture 2" descr="cid:a077fb613">
          <a:hlinkClick xmlns:r="http://schemas.openxmlformats.org/officeDocument/2006/relationships" r:id="rId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1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3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5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7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9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1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3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5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7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9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1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3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5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7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9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1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3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5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7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9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1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3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5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7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9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1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3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5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7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9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1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3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5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7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9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1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3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5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7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9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1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3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5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7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9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1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3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5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7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9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1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3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5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7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9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1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3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5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7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9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1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3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5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7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9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1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3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5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7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9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1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3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5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7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9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1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3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5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7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9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1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3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5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7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9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1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3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5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7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9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1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3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5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7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9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0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1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3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5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7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9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1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3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5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7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9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1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3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5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7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9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1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3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5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7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9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1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3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5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7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9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1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3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5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7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9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1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3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5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7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9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1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3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5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7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9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1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3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5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7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9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1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3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5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7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9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1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3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5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7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9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1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3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5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7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9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1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3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5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7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9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1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3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5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7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9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1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3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5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7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9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1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3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5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7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9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1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3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5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7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9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1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3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5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7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9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1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3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5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7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9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1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3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5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7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9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1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3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5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7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9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1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3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5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7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9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1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3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5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7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9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1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3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5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7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9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1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3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5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7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9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1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3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5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7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9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1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3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5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7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9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1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3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5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7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9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1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3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5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7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9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1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3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5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7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9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1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3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5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7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9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1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3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5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7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9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1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3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5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7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9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1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3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5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7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9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1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3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5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7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9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1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3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5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7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9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1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3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5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1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61912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7" name="Picture 2" descr="cid:ac5447513">
          <a:hlinkClick xmlns:r="http://schemas.openxmlformats.org/officeDocument/2006/relationships" r:id="rId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9" name="Picture 2" descr="cid:f2a015013">
          <a:hlinkClick xmlns:r="http://schemas.openxmlformats.org/officeDocument/2006/relationships" r:id="rId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4" cstate="print"/>
        <a:srcRect/>
        <a:stretch>
          <a:fillRect/>
        </a:stretch>
      </xdr:blipFill>
      <xdr:spPr bwMode="auto">
        <a:xfrm>
          <a:off x="174212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1" name="Picture 2" descr="cid:1486e01413">
          <a:hlinkClick xmlns:r="http://schemas.openxmlformats.org/officeDocument/2006/relationships" r:id="rId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6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3" name="Picture 2" descr="cid:1b05e04f13">
          <a:hlinkClick xmlns:r="http://schemas.openxmlformats.org/officeDocument/2006/relationships" r:id="rId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8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</xdr:rowOff>
    </xdr:to>
    <xdr:pic>
      <xdr:nvPicPr>
        <xdr:cNvPr id="1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5" name="Picture 2" descr="cid:2e1706e013">
          <a:hlinkClick xmlns:r="http://schemas.openxmlformats.org/officeDocument/2006/relationships" r:id="rId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0" cstate="print"/>
        <a:srcRect/>
        <a:stretch>
          <a:fillRect/>
        </a:stretch>
      </xdr:blipFill>
      <xdr:spPr bwMode="auto">
        <a:xfrm>
          <a:off x="17478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7" name="Picture 2" descr="cid:33374fa113">
          <a:hlinkClick xmlns:r="http://schemas.openxmlformats.org/officeDocument/2006/relationships" r:id="rId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9" name="Picture 2" descr="cid:396108aa13">
          <a:hlinkClick xmlns:r="http://schemas.openxmlformats.org/officeDocument/2006/relationships" r:id="rId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1" name="Picture 2" descr="cid:3d8c6a7b13">
          <a:hlinkClick xmlns:r="http://schemas.openxmlformats.org/officeDocument/2006/relationships" r:id="rId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3" name="Picture 2" descr="cid:42aef7bf13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8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5" name="Picture 2" descr="cid:521d880d13">
          <a:hlinkClick xmlns:r="http://schemas.openxmlformats.org/officeDocument/2006/relationships" r:id="rId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0" cstate="print"/>
        <a:srcRect/>
        <a:stretch>
          <a:fillRect/>
        </a:stretch>
      </xdr:blipFill>
      <xdr:spPr bwMode="auto">
        <a:xfrm>
          <a:off x="17554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7" name="Picture 2" descr="cid:5744887d13">
          <a:hlinkClick xmlns:r="http://schemas.openxmlformats.org/officeDocument/2006/relationships" r:id="rId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9" name="Picture 2" descr="cid:5d65a7e413">
          <a:hlinkClick xmlns:r="http://schemas.openxmlformats.org/officeDocument/2006/relationships" r:id="rId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1" name="Picture 2" descr="cid:61b2a1ef13">
          <a:hlinkClick xmlns:r="http://schemas.openxmlformats.org/officeDocument/2006/relationships" r:id="rId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3" name="Picture 2" descr="cid:680b06d213">
          <a:hlinkClick xmlns:r="http://schemas.openxmlformats.org/officeDocument/2006/relationships" r:id="rId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8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5" name="Picture 2" descr="cid:546d451e13">
          <a:hlinkClick xmlns:r="http://schemas.openxmlformats.org/officeDocument/2006/relationships" r:id="rId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7" name="Picture 2" descr="cid:58d5456613">
          <a:hlinkClick xmlns:r="http://schemas.openxmlformats.org/officeDocument/2006/relationships" r:id="rId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9" name="Picture 2" descr="cid:5deba76d13">
          <a:hlinkClick xmlns:r="http://schemas.openxmlformats.org/officeDocument/2006/relationships" r:id="rId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1" name="Picture 2" descr="cid:6329896713">
          <a:hlinkClick xmlns:r="http://schemas.openxmlformats.org/officeDocument/2006/relationships" r:id="rId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3" name="Picture 2" descr="cid:77ad0c9f13">
          <a:hlinkClick xmlns:r="http://schemas.openxmlformats.org/officeDocument/2006/relationships" r:id="rId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8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5" name="Picture 2" descr="cid:7cd4f13913">
          <a:hlinkClick xmlns:r="http://schemas.openxmlformats.org/officeDocument/2006/relationships" r:id="rId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7" name="Picture 2" descr="cid:81fbe07713">
          <a:hlinkClick xmlns:r="http://schemas.openxmlformats.org/officeDocument/2006/relationships" r:id="rId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9" name="Picture 2" descr="cid:880ae98a13">
          <a:hlinkClick xmlns:r="http://schemas.openxmlformats.org/officeDocument/2006/relationships" r:id="rId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1" name="Picture 2" descr="cid:968b5fea13">
          <a:hlinkClick xmlns:r="http://schemas.openxmlformats.org/officeDocument/2006/relationships" r:id="rId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6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3" name="Picture 2" descr="cid:9ba56f9813">
          <a:hlinkClick xmlns:r="http://schemas.openxmlformats.org/officeDocument/2006/relationships" r:id="rId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5" name="Picture 2" descr="cid:a0d8010713">
          <a:hlinkClick xmlns:r="http://schemas.openxmlformats.org/officeDocument/2006/relationships" r:id="rId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7" name="Picture 2" descr="cid:a5fed86e13">
          <a:hlinkClick xmlns:r="http://schemas.openxmlformats.org/officeDocument/2006/relationships" r:id="rId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9" name="Picture 2" descr="cid:ab81868f13">
          <a:hlinkClick xmlns:r="http://schemas.openxmlformats.org/officeDocument/2006/relationships" r:id="rId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1" name="Picture 2" descr="cid:ba92741a13">
          <a:hlinkClick xmlns:r="http://schemas.openxmlformats.org/officeDocument/2006/relationships" r:id="rId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3" name="Picture 2" descr="cid:bfc2992113">
          <a:hlinkClick xmlns:r="http://schemas.openxmlformats.org/officeDocument/2006/relationships" r:id="rId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5" name="Picture 2" descr="cid:c58b0f2713">
          <a:hlinkClick xmlns:r="http://schemas.openxmlformats.org/officeDocument/2006/relationships" r:id="rId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0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7" name="Picture 2" descr="cid:ca1bb4ac13">
          <a:hlinkClick xmlns:r="http://schemas.openxmlformats.org/officeDocument/2006/relationships" r:id="rId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9" name="Picture 2" descr="cid:cf309d6013">
          <a:hlinkClick xmlns:r="http://schemas.openxmlformats.org/officeDocument/2006/relationships" r:id="rId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4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1" name="Picture 2" descr="cid:cfefaa3513">
          <a:hlinkClick xmlns:r="http://schemas.openxmlformats.org/officeDocument/2006/relationships" r:id="rId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6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3" name="Picture 2" descr="cid:e8e5efd513">
          <a:hlinkClick xmlns:r="http://schemas.openxmlformats.org/officeDocument/2006/relationships" r:id="rId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5" name="Picture 2" descr="cid:ee19d15713">
          <a:hlinkClick xmlns:r="http://schemas.openxmlformats.org/officeDocument/2006/relationships" r:id="rId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7" name="Picture 2" descr="cid:f336ae0513">
          <a:hlinkClick xmlns:r="http://schemas.openxmlformats.org/officeDocument/2006/relationships" r:id="rId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9" name="Picture 2" descr="cid:2a34f1913">
          <a:hlinkClick xmlns:r="http://schemas.openxmlformats.org/officeDocument/2006/relationships" r:id="rId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1" name="Picture 2" descr="cid:2a6402f13">
          <a:hlinkClick xmlns:r="http://schemas.openxmlformats.org/officeDocument/2006/relationships" r:id="rId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3" name="Picture 2" descr="cid:2a8275a13">
          <a:hlinkClick xmlns:r="http://schemas.openxmlformats.org/officeDocument/2006/relationships" r:id="rId6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5" name="Picture 2" descr="cid:8ce589313">
          <a:hlinkClick xmlns:r="http://schemas.openxmlformats.org/officeDocument/2006/relationships" r:id="rId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0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7" name="Picture 2" descr="cid:cffdcff13">
          <a:hlinkClick xmlns:r="http://schemas.openxmlformats.org/officeDocument/2006/relationships" r:id="rId6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9" name="Picture 2" descr="cid:1212874113">
          <a:hlinkClick xmlns:r="http://schemas.openxmlformats.org/officeDocument/2006/relationships" r:id="rId6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1" name="Picture 2" descr="cid:174ffe7613">
          <a:hlinkClick xmlns:r="http://schemas.openxmlformats.org/officeDocument/2006/relationships" r:id="rId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3" name="Picture 2" descr="cid:26b6ba8e13">
          <a:hlinkClick xmlns:r="http://schemas.openxmlformats.org/officeDocument/2006/relationships" r:id="rId6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5" name="Picture 2" descr="cid:2be8618a13">
          <a:hlinkClick xmlns:r="http://schemas.openxmlformats.org/officeDocument/2006/relationships" r:id="rId6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7" name="Picture 2" descr="cid:312c577b13">
          <a:hlinkClick xmlns:r="http://schemas.openxmlformats.org/officeDocument/2006/relationships" r:id="rId6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2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9" name="Picture 2" descr="cid:3648ce8a13">
          <a:hlinkClick xmlns:r="http://schemas.openxmlformats.org/officeDocument/2006/relationships" r:id="rId6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1" name="Picture 2" descr="cid:3c6b665113">
          <a:hlinkClick xmlns:r="http://schemas.openxmlformats.org/officeDocument/2006/relationships" r:id="rId6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3" name="Picture 2" descr="cid:4accbfba13">
          <a:hlinkClick xmlns:r="http://schemas.openxmlformats.org/officeDocument/2006/relationships" r:id="rId6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5" name="Picture 2" descr="cid:5002287713">
          <a:hlinkClick xmlns:r="http://schemas.openxmlformats.org/officeDocument/2006/relationships" r:id="rId6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7" name="Picture 2" descr="cid:55245cd713">
          <a:hlinkClick xmlns:r="http://schemas.openxmlformats.org/officeDocument/2006/relationships" r:id="rId6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9" name="Picture 2" descr="cid:5a66da5c13">
          <a:hlinkClick xmlns:r="http://schemas.openxmlformats.org/officeDocument/2006/relationships" r:id="rId6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1" name="Picture 2" descr="cid:5f8f72ba13">
          <a:hlinkClick xmlns:r="http://schemas.openxmlformats.org/officeDocument/2006/relationships" r:id="rId6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3" name="Picture 2" descr="cid:744bebe313">
          <a:hlinkClick xmlns:r="http://schemas.openxmlformats.org/officeDocument/2006/relationships" r:id="rId6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5" name="Picture 2" descr="cid:75c2f99b13">
          <a:hlinkClick xmlns:r="http://schemas.openxmlformats.org/officeDocument/2006/relationships" r:id="rId6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7" name="Picture 2" descr="cid:7a4c69e413">
          <a:hlinkClick xmlns:r="http://schemas.openxmlformats.org/officeDocument/2006/relationships" r:id="rId6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9" name="Picture 2" descr="cid:7f43d44913">
          <a:hlinkClick xmlns:r="http://schemas.openxmlformats.org/officeDocument/2006/relationships" r:id="rId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1" name="Picture 2" descr="cid:8378b66013">
          <a:hlinkClick xmlns:r="http://schemas.openxmlformats.org/officeDocument/2006/relationships" r:id="rId6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3" name="Picture 2" descr="cid:92f0c29913">
          <a:hlinkClick xmlns:r="http://schemas.openxmlformats.org/officeDocument/2006/relationships" r:id="rId6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5" name="Picture 2" descr="cid:981a024813">
          <a:hlinkClick xmlns:r="http://schemas.openxmlformats.org/officeDocument/2006/relationships" r:id="rId6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7" name="Picture 2" descr="cid:9d3b197613">
          <a:hlinkClick xmlns:r="http://schemas.openxmlformats.org/officeDocument/2006/relationships" r:id="rId6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9" name="Picture 2" descr="cid:a2dc87f013">
          <a:hlinkClick xmlns:r="http://schemas.openxmlformats.org/officeDocument/2006/relationships" r:id="rId6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4" cstate="print"/>
        <a:srcRect/>
        <a:stretch>
          <a:fillRect/>
        </a:stretch>
      </xdr:blipFill>
      <xdr:spPr bwMode="auto">
        <a:xfrm>
          <a:off x="2114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1" name="Picture 2" descr="cid:a3929bb113">
          <a:hlinkClick xmlns:r="http://schemas.openxmlformats.org/officeDocument/2006/relationships" r:id="rId6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6" cstate="print"/>
        <a:srcRect/>
        <a:stretch>
          <a:fillRect/>
        </a:stretch>
      </xdr:blipFill>
      <xdr:spPr bwMode="auto">
        <a:xfrm>
          <a:off x="212217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3" name="Picture 2" descr="cid:a7986da913">
          <a:hlinkClick xmlns:r="http://schemas.openxmlformats.org/officeDocument/2006/relationships" r:id="rId6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5" name="Picture 2" descr="cid:bc352fc613">
          <a:hlinkClick xmlns:r="http://schemas.openxmlformats.org/officeDocument/2006/relationships" r:id="rId6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7" name="Picture 2" descr="cid:c229ee5013">
          <a:hlinkClick xmlns:r="http://schemas.openxmlformats.org/officeDocument/2006/relationships" r:id="rId6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9" name="Picture 2" descr="cid:c66f335a13">
          <a:hlinkClick xmlns:r="http://schemas.openxmlformats.org/officeDocument/2006/relationships" r:id="rId6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1" name="Picture 2" descr="cid:cbad983213">
          <a:hlinkClick xmlns:r="http://schemas.openxmlformats.org/officeDocument/2006/relationships" r:id="rId6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3" name="Picture 2" descr="cid:db546e2813">
          <a:hlinkClick xmlns:r="http://schemas.openxmlformats.org/officeDocument/2006/relationships" r:id="rId6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5" name="Picture 2" descr="cid:e02c11b513">
          <a:hlinkClick xmlns:r="http://schemas.openxmlformats.org/officeDocument/2006/relationships" r:id="rId6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7" name="Picture 2" descr="cid:e552dc0913">
          <a:hlinkClick xmlns:r="http://schemas.openxmlformats.org/officeDocument/2006/relationships" r:id="rId7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9" name="Picture 2" descr="cid:ea7a712f13">
          <a:hlinkClick xmlns:r="http://schemas.openxmlformats.org/officeDocument/2006/relationships" r:id="rId7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1" name="Picture 2" descr="cid:ef98077f13">
          <a:hlinkClick xmlns:r="http://schemas.openxmlformats.org/officeDocument/2006/relationships" r:id="rId7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3" name="Picture 2" descr="cid:ff5408fb13">
          <a:hlinkClick xmlns:r="http://schemas.openxmlformats.org/officeDocument/2006/relationships" r:id="rId7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8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5" name="Picture 2" descr="cid:43e260c13">
          <a:hlinkClick xmlns:r="http://schemas.openxmlformats.org/officeDocument/2006/relationships" r:id="rId7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7" name="Picture 2" descr="cid:97be44213">
          <a:hlinkClick xmlns:r="http://schemas.openxmlformats.org/officeDocument/2006/relationships" r:id="rId7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9" name="Picture 2" descr="cid:f69728013">
          <a:hlinkClick xmlns:r="http://schemas.openxmlformats.org/officeDocument/2006/relationships" r:id="rId7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4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1" name="Picture 2" descr="cid:2d6dbc7513">
          <a:hlinkClick xmlns:r="http://schemas.openxmlformats.org/officeDocument/2006/relationships" r:id="rId7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6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3" name="Picture 2" descr="cid:420775fc13">
          <a:hlinkClick xmlns:r="http://schemas.openxmlformats.org/officeDocument/2006/relationships" r:id="rId7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5" name="Picture 2" descr="cid:420970b213">
          <a:hlinkClick xmlns:r="http://schemas.openxmlformats.org/officeDocument/2006/relationships" r:id="rId7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7" name="Picture 2" descr="cid:420b729c13">
          <a:hlinkClick xmlns:r="http://schemas.openxmlformats.org/officeDocument/2006/relationships" r:id="rId7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9" name="Picture 2" descr="cid:4721f69613">
          <a:hlinkClick xmlns:r="http://schemas.openxmlformats.org/officeDocument/2006/relationships" r:id="rId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1" name="Picture 2" descr="cid:4c59840513">
          <a:hlinkClick xmlns:r="http://schemas.openxmlformats.org/officeDocument/2006/relationships" r:id="rId7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3" name="Picture 2" descr="cid:517be94b13">
          <a:hlinkClick xmlns:r="http://schemas.openxmlformats.org/officeDocument/2006/relationships" r:id="rId7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8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5" name="Picture 2" descr="cid:568c44cc13">
          <a:hlinkClick xmlns:r="http://schemas.openxmlformats.org/officeDocument/2006/relationships" r:id="rId7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7" name="Picture 2" descr="cid:5bbb612913">
          <a:hlinkClick xmlns:r="http://schemas.openxmlformats.org/officeDocument/2006/relationships" r:id="rId7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9" name="Picture 2" descr="cid:6b31fc9213">
          <a:hlinkClick xmlns:r="http://schemas.openxmlformats.org/officeDocument/2006/relationships" r:id="rId7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1" name="Picture 2" descr="cid:6b33b79413">
          <a:hlinkClick xmlns:r="http://schemas.openxmlformats.org/officeDocument/2006/relationships" r:id="rId7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6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3" name="Picture 2" descr="cid:6b354ae213">
          <a:hlinkClick xmlns:r="http://schemas.openxmlformats.org/officeDocument/2006/relationships" r:id="rId7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5" name="Picture 2" descr="cid:7052b15f13">
          <a:hlinkClick xmlns:r="http://schemas.openxmlformats.org/officeDocument/2006/relationships" r:id="rId7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0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7" name="Picture 2" descr="cid:7590029013">
          <a:hlinkClick xmlns:r="http://schemas.openxmlformats.org/officeDocument/2006/relationships" r:id="rId7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9" name="Picture 2" descr="cid:7baceff413">
          <a:hlinkClick xmlns:r="http://schemas.openxmlformats.org/officeDocument/2006/relationships" r:id="rId7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1" name="Picture 2" descr="cid:7fce308213">
          <a:hlinkClick xmlns:r="http://schemas.openxmlformats.org/officeDocument/2006/relationships" r:id="rId7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3" name="Picture 2" descr="cid:8f452d1413">
          <a:hlinkClick xmlns:r="http://schemas.openxmlformats.org/officeDocument/2006/relationships" r:id="rId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5" name="Picture 2" descr="cid:8f467b5c13">
          <a:hlinkClick xmlns:r="http://schemas.openxmlformats.org/officeDocument/2006/relationships" r:id="rId7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0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7" name="Picture 2" descr="cid:8f452d1413">
          <a:hlinkClick xmlns:r="http://schemas.openxmlformats.org/officeDocument/2006/relationships" r:id="rId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9" name="Picture 2" descr="cid:946c3eea13">
          <a:hlinkClick xmlns:r="http://schemas.openxmlformats.org/officeDocument/2006/relationships" r:id="rId7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1" name="Picture 2" descr="cid:95e4b27913">
          <a:hlinkClick xmlns:r="http://schemas.openxmlformats.org/officeDocument/2006/relationships" r:id="rId7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4" cstate="print"/>
        <a:srcRect/>
        <a:stretch>
          <a:fillRect/>
        </a:stretch>
      </xdr:blipFill>
      <xdr:spPr bwMode="auto">
        <a:xfrm>
          <a:off x="200596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3" name="Picture 2" descr="cid:96ccbd9513">
          <a:hlinkClick xmlns:r="http://schemas.openxmlformats.org/officeDocument/2006/relationships" r:id="rId7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6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5" name="Picture 2" descr="cid:9994340713">
          <a:hlinkClick xmlns:r="http://schemas.openxmlformats.org/officeDocument/2006/relationships" r:id="rId7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7" name="Picture 2" descr="cid:9ec8b4d813">
          <a:hlinkClick xmlns:r="http://schemas.openxmlformats.org/officeDocument/2006/relationships" r:id="rId7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0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9" name="Picture 2" descr="cid:b35bc59113">
          <a:hlinkClick xmlns:r="http://schemas.openxmlformats.org/officeDocument/2006/relationships" r:id="rId7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1" name="Picture 2" descr="cid:b365409313">
          <a:hlinkClick xmlns:r="http://schemas.openxmlformats.org/officeDocument/2006/relationships" r:id="rId7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3" name="Picture 2" descr="cid:b86af5df13">
          <a:hlinkClick xmlns:r="http://schemas.openxmlformats.org/officeDocument/2006/relationships" r:id="rId7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5" name="Picture 2" descr="cid:bd9ba6a513">
          <a:hlinkClick xmlns:r="http://schemas.openxmlformats.org/officeDocument/2006/relationships" r:id="rId7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7" name="Picture 2" descr="cid:c2d90b4b13">
          <a:hlinkClick xmlns:r="http://schemas.openxmlformats.org/officeDocument/2006/relationships" r:id="rId7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9" name="Picture 2" descr="cid:c7e6136313">
          <a:hlinkClick xmlns:r="http://schemas.openxmlformats.org/officeDocument/2006/relationships" r:id="rId7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1" name="Picture 2" descr="cid:d76c2ded13">
          <a:hlinkClick xmlns:r="http://schemas.openxmlformats.org/officeDocument/2006/relationships" r:id="rId7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4" cstate="print"/>
        <a:srcRect/>
        <a:stretch>
          <a:fillRect/>
        </a:stretch>
      </xdr:blipFill>
      <xdr:spPr bwMode="auto">
        <a:xfrm>
          <a:off x="20135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3" name="Picture 2" descr="cid:d76e47c913">
          <a:hlinkClick xmlns:r="http://schemas.openxmlformats.org/officeDocument/2006/relationships" r:id="rId7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5" name="Picture 2" descr="cid:d771728413">
          <a:hlinkClick xmlns:r="http://schemas.openxmlformats.org/officeDocument/2006/relationships" r:id="rId7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7" name="Picture 2" descr="cid:dc8b344c13">
          <a:hlinkClick xmlns:r="http://schemas.openxmlformats.org/officeDocument/2006/relationships" r:id="rId7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9" name="Picture 2" descr="cid:fb68210413">
          <a:hlinkClick xmlns:r="http://schemas.openxmlformats.org/officeDocument/2006/relationships" r:id="rId7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1" name="Picture 2" descr="cid:fb6aaa1213">
          <a:hlinkClick xmlns:r="http://schemas.openxmlformats.org/officeDocument/2006/relationships" r:id="rId7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3" name="Picture 2" descr="cid:fb6c356d13">
          <a:hlinkClick xmlns:r="http://schemas.openxmlformats.org/officeDocument/2006/relationships" r:id="rId7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5" name="Picture 2" descr="cid:fb6e27cb13">
          <a:hlinkClick xmlns:r="http://schemas.openxmlformats.org/officeDocument/2006/relationships" r:id="rId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7" name="Picture 2" descr="cid:fb7148b313">
          <a:hlinkClick xmlns:r="http://schemas.openxmlformats.org/officeDocument/2006/relationships" r:id="rId7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9" name="Picture 2" descr="cid:fb743edf13">
          <a:hlinkClick xmlns:r="http://schemas.openxmlformats.org/officeDocument/2006/relationships" r:id="rId7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1" name="Picture 2" descr="cid:9bc98d13">
          <a:hlinkClick xmlns:r="http://schemas.openxmlformats.org/officeDocument/2006/relationships" r:id="rId7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3" name="Picture 2" descr="cid:6aca84c13">
          <a:hlinkClick xmlns:r="http://schemas.openxmlformats.org/officeDocument/2006/relationships" r:id="rId7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5" name="Picture 2" descr="cid:ae8ec4813">
          <a:hlinkClick xmlns:r="http://schemas.openxmlformats.org/officeDocument/2006/relationships" r:id="rId7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8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7" name="Picture 2" descr="cid:109a725b13">
          <a:hlinkClick xmlns:r="http://schemas.openxmlformats.org/officeDocument/2006/relationships" r:id="rId7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9" name="Picture 2" descr="cid:1f7f761c13">
          <a:hlinkClick xmlns:r="http://schemas.openxmlformats.org/officeDocument/2006/relationships" r:id="rId8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1" name="Picture 2" descr="cid:1f81bd4f13">
          <a:hlinkClick xmlns:r="http://schemas.openxmlformats.org/officeDocument/2006/relationships" r:id="rId8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3" name="Picture 2" descr="cid:1f8528f113">
          <a:hlinkClick xmlns:r="http://schemas.openxmlformats.org/officeDocument/2006/relationships" r:id="rId8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5" name="Picture 2" descr="cid:2499168f13">
          <a:hlinkClick xmlns:r="http://schemas.openxmlformats.org/officeDocument/2006/relationships" r:id="rId8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7" name="Picture 2" descr="cid:29d8f0ac13">
          <a:hlinkClick xmlns:r="http://schemas.openxmlformats.org/officeDocument/2006/relationships" r:id="rId8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2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37" sqref="L37"/>
    </sheetView>
  </sheetViews>
  <sheetFormatPr defaultRowHeight="11.25"/>
  <cols>
    <col min="1" max="1" width="9.7109375" style="1" customWidth="1"/>
    <col min="2" max="2" width="4.5703125" style="4" customWidth="1"/>
    <col min="3" max="4" width="9.140625" style="1"/>
    <col min="5" max="5" width="12.28515625" style="1" customWidth="1"/>
    <col min="6" max="6" width="13.7109375" style="26" customWidth="1"/>
    <col min="7" max="7" width="14.28515625" style="1" customWidth="1"/>
    <col min="8" max="8" width="11.85546875" style="26" customWidth="1"/>
    <col min="9" max="9" width="11.28515625" style="2" customWidth="1"/>
    <col min="10" max="10" width="12.85546875" style="2" customWidth="1"/>
    <col min="11" max="12" width="9.85546875" style="2" customWidth="1"/>
    <col min="13" max="16384" width="9.140625" style="1"/>
  </cols>
  <sheetData>
    <row r="1" spans="1:13">
      <c r="A1" s="5"/>
      <c r="B1" s="6"/>
      <c r="C1" s="7"/>
      <c r="D1" s="8"/>
      <c r="E1" s="9" t="s">
        <v>0</v>
      </c>
      <c r="F1" s="23" t="s">
        <v>1</v>
      </c>
      <c r="G1" s="10" t="s">
        <v>42</v>
      </c>
      <c r="H1" s="23" t="s">
        <v>2</v>
      </c>
      <c r="I1" s="17" t="s">
        <v>40</v>
      </c>
      <c r="J1" s="18" t="s">
        <v>41</v>
      </c>
      <c r="K1" s="19" t="s">
        <v>43</v>
      </c>
      <c r="L1" s="19" t="s">
        <v>44</v>
      </c>
    </row>
    <row r="2" spans="1:13">
      <c r="A2" s="11" t="s">
        <v>3</v>
      </c>
      <c r="B2" s="12"/>
      <c r="C2" s="65" t="s">
        <v>4</v>
      </c>
      <c r="D2" s="65"/>
      <c r="E2" s="13"/>
      <c r="F2" s="24"/>
      <c r="G2" s="14"/>
      <c r="H2" s="24"/>
      <c r="I2" s="20"/>
      <c r="J2" s="21"/>
      <c r="K2" s="22"/>
      <c r="L2" s="22"/>
    </row>
    <row r="3" spans="1:13">
      <c r="A3" s="67" t="s">
        <v>5</v>
      </c>
      <c r="B3" s="67"/>
      <c r="C3" s="67"/>
      <c r="D3" s="67"/>
      <c r="E3" s="15">
        <f>SUM(E4:E42)</f>
        <v>18396016.556799997</v>
      </c>
      <c r="F3" s="25">
        <f>RA!I7</f>
        <v>1596328.4575</v>
      </c>
      <c r="G3" s="16">
        <f>SUM(G4:G42)</f>
        <v>16799688.099299997</v>
      </c>
      <c r="H3" s="27">
        <f>RA!J7</f>
        <v>8.6775767600074492</v>
      </c>
      <c r="I3" s="20">
        <f>SUM(I4:I42)</f>
        <v>18396020.047652066</v>
      </c>
      <c r="J3" s="21">
        <f>SUM(J4:J42)</f>
        <v>16799688.088975936</v>
      </c>
      <c r="K3" s="22">
        <f>E3-I3</f>
        <v>-3.4908520691096783</v>
      </c>
      <c r="L3" s="22">
        <f>G3-J3</f>
        <v>1.0324060916900635E-2</v>
      </c>
    </row>
    <row r="4" spans="1:13">
      <c r="A4" s="68">
        <f>RA!A8</f>
        <v>42577</v>
      </c>
      <c r="B4" s="12">
        <v>12</v>
      </c>
      <c r="C4" s="66" t="s">
        <v>6</v>
      </c>
      <c r="D4" s="66"/>
      <c r="E4" s="15">
        <f>VLOOKUP(C4,RA!B8:D35,3,0)</f>
        <v>660040.69409999996</v>
      </c>
      <c r="F4" s="25">
        <f>VLOOKUP(C4,RA!B8:I38,8,0)</f>
        <v>134928.40849999999</v>
      </c>
      <c r="G4" s="16">
        <f t="shared" ref="G4:G42" si="0">E4-F4</f>
        <v>525112.28559999994</v>
      </c>
      <c r="H4" s="27">
        <f>RA!J8</f>
        <v>20.4424378233197</v>
      </c>
      <c r="I4" s="20">
        <f>VLOOKUP(B4,RMS!B:D,3,FALSE)</f>
        <v>660041.33118632506</v>
      </c>
      <c r="J4" s="21">
        <f>VLOOKUP(B4,RMS!B:E,4,FALSE)</f>
        <v>525112.29563931597</v>
      </c>
      <c r="K4" s="22">
        <f t="shared" ref="K4:K42" si="1">E4-I4</f>
        <v>-0.63708632509224117</v>
      </c>
      <c r="L4" s="22">
        <f t="shared" ref="L4:L42" si="2">G4-J4</f>
        <v>-1.0039316024631262E-2</v>
      </c>
    </row>
    <row r="5" spans="1:13">
      <c r="A5" s="68"/>
      <c r="B5" s="12">
        <v>13</v>
      </c>
      <c r="C5" s="66" t="s">
        <v>7</v>
      </c>
      <c r="D5" s="66"/>
      <c r="E5" s="15">
        <f>VLOOKUP(C5,RA!B8:D36,3,0)</f>
        <v>89924.801800000001</v>
      </c>
      <c r="F5" s="25">
        <f>VLOOKUP(C5,RA!B9:I39,8,0)</f>
        <v>18057.2853</v>
      </c>
      <c r="G5" s="16">
        <f t="shared" si="0"/>
        <v>71867.516499999998</v>
      </c>
      <c r="H5" s="27">
        <f>RA!J9</f>
        <v>20.080428245102901</v>
      </c>
      <c r="I5" s="20">
        <f>VLOOKUP(B5,RMS!B:D,3,FALSE)</f>
        <v>89924.824850427394</v>
      </c>
      <c r="J5" s="21">
        <f>VLOOKUP(B5,RMS!B:E,4,FALSE)</f>
        <v>71867.493937606807</v>
      </c>
      <c r="K5" s="22">
        <f t="shared" si="1"/>
        <v>-2.3050427393172868E-2</v>
      </c>
      <c r="L5" s="22">
        <f t="shared" si="2"/>
        <v>2.25623931910377E-2</v>
      </c>
      <c r="M5" s="32"/>
    </row>
    <row r="6" spans="1:13">
      <c r="A6" s="68"/>
      <c r="B6" s="12">
        <v>14</v>
      </c>
      <c r="C6" s="66" t="s">
        <v>8</v>
      </c>
      <c r="D6" s="66"/>
      <c r="E6" s="15">
        <f>VLOOKUP(C6,RA!B10:D37,3,0)</f>
        <v>130786.88920000001</v>
      </c>
      <c r="F6" s="25">
        <f>VLOOKUP(C6,RA!B10:I40,8,0)</f>
        <v>39607.347999999998</v>
      </c>
      <c r="G6" s="16">
        <f t="shared" si="0"/>
        <v>91179.541200000007</v>
      </c>
      <c r="H6" s="27">
        <f>RA!J10</f>
        <v>30.283882614129801</v>
      </c>
      <c r="I6" s="20">
        <f>VLOOKUP(B6,RMS!B:D,3,FALSE)</f>
        <v>130789.191560222</v>
      </c>
      <c r="J6" s="21">
        <f>VLOOKUP(B6,RMS!B:E,4,FALSE)</f>
        <v>91179.545802657798</v>
      </c>
      <c r="K6" s="22">
        <f>E6-I6</f>
        <v>-2.3023602219909662</v>
      </c>
      <c r="L6" s="22">
        <f t="shared" si="2"/>
        <v>-4.602657791110687E-3</v>
      </c>
      <c r="M6" s="32"/>
    </row>
    <row r="7" spans="1:13">
      <c r="A7" s="68"/>
      <c r="B7" s="12">
        <v>15</v>
      </c>
      <c r="C7" s="66" t="s">
        <v>9</v>
      </c>
      <c r="D7" s="66"/>
      <c r="E7" s="15">
        <f>VLOOKUP(C7,RA!B10:D38,3,0)</f>
        <v>49347.221899999997</v>
      </c>
      <c r="F7" s="25">
        <f>VLOOKUP(C7,RA!B11:I41,8,0)</f>
        <v>6938.3010999999997</v>
      </c>
      <c r="G7" s="16">
        <f t="shared" si="0"/>
        <v>42408.9208</v>
      </c>
      <c r="H7" s="27">
        <f>RA!J11</f>
        <v>14.060165563241201</v>
      </c>
      <c r="I7" s="20">
        <f>VLOOKUP(B7,RMS!B:D,3,FALSE)</f>
        <v>49347.266514424002</v>
      </c>
      <c r="J7" s="21">
        <f>VLOOKUP(B7,RMS!B:E,4,FALSE)</f>
        <v>42408.920952393899</v>
      </c>
      <c r="K7" s="22">
        <f t="shared" si="1"/>
        <v>-4.4614424004976172E-2</v>
      </c>
      <c r="L7" s="22">
        <f t="shared" si="2"/>
        <v>-1.5239389904309064E-4</v>
      </c>
      <c r="M7" s="32"/>
    </row>
    <row r="8" spans="1:13">
      <c r="A8" s="68"/>
      <c r="B8" s="12">
        <v>16</v>
      </c>
      <c r="C8" s="66" t="s">
        <v>10</v>
      </c>
      <c r="D8" s="66"/>
      <c r="E8" s="15">
        <f>VLOOKUP(C8,RA!B12:D38,3,0)</f>
        <v>137625.28510000001</v>
      </c>
      <c r="F8" s="25">
        <f>VLOOKUP(C8,RA!B12:I42,8,0)</f>
        <v>22010.624400000001</v>
      </c>
      <c r="G8" s="16">
        <f t="shared" si="0"/>
        <v>115614.66070000001</v>
      </c>
      <c r="H8" s="27">
        <f>RA!J12</f>
        <v>15.9931544439722</v>
      </c>
      <c r="I8" s="20">
        <f>VLOOKUP(B8,RMS!B:D,3,FALSE)</f>
        <v>137625.29537350399</v>
      </c>
      <c r="J8" s="21">
        <f>VLOOKUP(B8,RMS!B:E,4,FALSE)</f>
        <v>115614.661273504</v>
      </c>
      <c r="K8" s="22">
        <f t="shared" si="1"/>
        <v>-1.0273503983626142E-2</v>
      </c>
      <c r="L8" s="22">
        <f t="shared" si="2"/>
        <v>-5.7350398856215179E-4</v>
      </c>
      <c r="M8" s="32"/>
    </row>
    <row r="9" spans="1:13">
      <c r="A9" s="68"/>
      <c r="B9" s="12">
        <v>17</v>
      </c>
      <c r="C9" s="66" t="s">
        <v>11</v>
      </c>
      <c r="D9" s="66"/>
      <c r="E9" s="15">
        <f>VLOOKUP(C9,RA!B12:D39,3,0)</f>
        <v>232786.4713</v>
      </c>
      <c r="F9" s="25">
        <f>VLOOKUP(C9,RA!B13:I43,8,0)</f>
        <v>67398.836899999995</v>
      </c>
      <c r="G9" s="16">
        <f t="shared" si="0"/>
        <v>165387.63440000001</v>
      </c>
      <c r="H9" s="27">
        <f>RA!J13</f>
        <v>28.9530729700957</v>
      </c>
      <c r="I9" s="20">
        <f>VLOOKUP(B9,RMS!B:D,3,FALSE)</f>
        <v>232786.59367350399</v>
      </c>
      <c r="J9" s="21">
        <f>VLOOKUP(B9,RMS!B:E,4,FALSE)</f>
        <v>165387.63407350401</v>
      </c>
      <c r="K9" s="22">
        <f t="shared" si="1"/>
        <v>-0.12237350398208946</v>
      </c>
      <c r="L9" s="22">
        <f t="shared" si="2"/>
        <v>3.2649599597789347E-4</v>
      </c>
      <c r="M9" s="32"/>
    </row>
    <row r="10" spans="1:13">
      <c r="A10" s="68"/>
      <c r="B10" s="12">
        <v>18</v>
      </c>
      <c r="C10" s="66" t="s">
        <v>12</v>
      </c>
      <c r="D10" s="66"/>
      <c r="E10" s="15">
        <f>VLOOKUP(C10,RA!B14:D40,3,0)</f>
        <v>94785.464699999997</v>
      </c>
      <c r="F10" s="25">
        <f>VLOOKUP(C10,RA!B14:I43,8,0)</f>
        <v>19723.898799999999</v>
      </c>
      <c r="G10" s="16">
        <f t="shared" si="0"/>
        <v>75061.565900000001</v>
      </c>
      <c r="H10" s="27">
        <f>RA!J14</f>
        <v>20.808990980238399</v>
      </c>
      <c r="I10" s="20">
        <f>VLOOKUP(B10,RMS!B:D,3,FALSE)</f>
        <v>94785.466937606805</v>
      </c>
      <c r="J10" s="21">
        <f>VLOOKUP(B10,RMS!B:E,4,FALSE)</f>
        <v>75061.563110256393</v>
      </c>
      <c r="K10" s="22">
        <f t="shared" si="1"/>
        <v>-2.2376068081939593E-3</v>
      </c>
      <c r="L10" s="22">
        <f t="shared" si="2"/>
        <v>2.7897436084458604E-3</v>
      </c>
      <c r="M10" s="32"/>
    </row>
    <row r="11" spans="1:13">
      <c r="A11" s="68"/>
      <c r="B11" s="12">
        <v>19</v>
      </c>
      <c r="C11" s="66" t="s">
        <v>13</v>
      </c>
      <c r="D11" s="66"/>
      <c r="E11" s="15">
        <f>VLOOKUP(C11,RA!B14:D41,3,0)</f>
        <v>94345.049899999998</v>
      </c>
      <c r="F11" s="25">
        <f>VLOOKUP(C11,RA!B15:I44,8,0)</f>
        <v>3955.8977</v>
      </c>
      <c r="G11" s="16">
        <f t="shared" si="0"/>
        <v>90389.152199999997</v>
      </c>
      <c r="H11" s="27">
        <f>RA!J15</f>
        <v>4.1930103425595799</v>
      </c>
      <c r="I11" s="20">
        <f>VLOOKUP(B11,RMS!B:D,3,FALSE)</f>
        <v>94345.066959829099</v>
      </c>
      <c r="J11" s="21">
        <f>VLOOKUP(B11,RMS!B:E,4,FALSE)</f>
        <v>90389.152870085498</v>
      </c>
      <c r="K11" s="22">
        <f t="shared" si="1"/>
        <v>-1.7059829100617208E-2</v>
      </c>
      <c r="L11" s="22">
        <f t="shared" si="2"/>
        <v>-6.7008550104219466E-4</v>
      </c>
      <c r="M11" s="32"/>
    </row>
    <row r="12" spans="1:13">
      <c r="A12" s="68"/>
      <c r="B12" s="12">
        <v>21</v>
      </c>
      <c r="C12" s="66" t="s">
        <v>14</v>
      </c>
      <c r="D12" s="66"/>
      <c r="E12" s="15">
        <f>VLOOKUP(C12,RA!B16:D42,3,0)</f>
        <v>1018078.4368</v>
      </c>
      <c r="F12" s="25">
        <f>VLOOKUP(C12,RA!B16:I45,8,0)</f>
        <v>37309.205099999999</v>
      </c>
      <c r="G12" s="16">
        <f t="shared" si="0"/>
        <v>980769.2317</v>
      </c>
      <c r="H12" s="27">
        <f>RA!J16</f>
        <v>3.6646690226805498</v>
      </c>
      <c r="I12" s="20">
        <f>VLOOKUP(B12,RMS!B:D,3,FALSE)</f>
        <v>1018077.35620545</v>
      </c>
      <c r="J12" s="21">
        <f>VLOOKUP(B12,RMS!B:E,4,FALSE)</f>
        <v>980769.23149999999</v>
      </c>
      <c r="K12" s="22">
        <f t="shared" si="1"/>
        <v>1.0805945500032976</v>
      </c>
      <c r="L12" s="22">
        <f t="shared" si="2"/>
        <v>2.0000000949949026E-4</v>
      </c>
      <c r="M12" s="32"/>
    </row>
    <row r="13" spans="1:13">
      <c r="A13" s="68"/>
      <c r="B13" s="12">
        <v>22</v>
      </c>
      <c r="C13" s="66" t="s">
        <v>15</v>
      </c>
      <c r="D13" s="66"/>
      <c r="E13" s="15">
        <f>VLOOKUP(C13,RA!B16:D43,3,0)</f>
        <v>886335.48389999999</v>
      </c>
      <c r="F13" s="25">
        <f>VLOOKUP(C13,RA!B17:I46,8,0)</f>
        <v>15751.917600000001</v>
      </c>
      <c r="G13" s="16">
        <f t="shared" si="0"/>
        <v>870583.56629999995</v>
      </c>
      <c r="H13" s="27">
        <f>RA!J17</f>
        <v>1.7771958683961699</v>
      </c>
      <c r="I13" s="20">
        <f>VLOOKUP(B13,RMS!B:D,3,FALSE)</f>
        <v>886335.48581367498</v>
      </c>
      <c r="J13" s="21">
        <f>VLOOKUP(B13,RMS!B:E,4,FALSE)</f>
        <v>870583.56584871805</v>
      </c>
      <c r="K13" s="22">
        <f t="shared" si="1"/>
        <v>-1.9136749906465411E-3</v>
      </c>
      <c r="L13" s="22">
        <f t="shared" si="2"/>
        <v>4.5128189958631992E-4</v>
      </c>
      <c r="M13" s="32"/>
    </row>
    <row r="14" spans="1:13">
      <c r="A14" s="68"/>
      <c r="B14" s="12">
        <v>23</v>
      </c>
      <c r="C14" s="66" t="s">
        <v>16</v>
      </c>
      <c r="D14" s="66"/>
      <c r="E14" s="15">
        <f>VLOOKUP(C14,RA!B18:D43,3,0)</f>
        <v>1619866.1072</v>
      </c>
      <c r="F14" s="25">
        <f>VLOOKUP(C14,RA!B18:I47,8,0)</f>
        <v>212164.90109999999</v>
      </c>
      <c r="G14" s="16">
        <f t="shared" si="0"/>
        <v>1407701.2061000001</v>
      </c>
      <c r="H14" s="27">
        <f>RA!J18</f>
        <v>13.097681355080301</v>
      </c>
      <c r="I14" s="20">
        <f>VLOOKUP(B14,RMS!B:D,3,FALSE)</f>
        <v>1619864.94290171</v>
      </c>
      <c r="J14" s="21">
        <f>VLOOKUP(B14,RMS!B:E,4,FALSE)</f>
        <v>1407701.2022188001</v>
      </c>
      <c r="K14" s="22">
        <f t="shared" si="1"/>
        <v>1.1642982899211347</v>
      </c>
      <c r="L14" s="22">
        <f t="shared" si="2"/>
        <v>3.8811999838799238E-3</v>
      </c>
      <c r="M14" s="32"/>
    </row>
    <row r="15" spans="1:13">
      <c r="A15" s="68"/>
      <c r="B15" s="12">
        <v>24</v>
      </c>
      <c r="C15" s="66" t="s">
        <v>17</v>
      </c>
      <c r="D15" s="66"/>
      <c r="E15" s="15">
        <f>VLOOKUP(C15,RA!B18:D44,3,0)</f>
        <v>401387.65289999999</v>
      </c>
      <c r="F15" s="25">
        <f>VLOOKUP(C15,RA!B19:I48,8,0)</f>
        <v>28312.686300000001</v>
      </c>
      <c r="G15" s="16">
        <f t="shared" si="0"/>
        <v>373074.96659999999</v>
      </c>
      <c r="H15" s="27">
        <f>RA!J19</f>
        <v>7.0537013521573604</v>
      </c>
      <c r="I15" s="20">
        <f>VLOOKUP(B15,RMS!B:D,3,FALSE)</f>
        <v>401387.68543846102</v>
      </c>
      <c r="J15" s="21">
        <f>VLOOKUP(B15,RMS!B:E,4,FALSE)</f>
        <v>373074.96492564102</v>
      </c>
      <c r="K15" s="22">
        <f t="shared" si="1"/>
        <v>-3.2538461033254862E-2</v>
      </c>
      <c r="L15" s="22">
        <f t="shared" si="2"/>
        <v>1.6743589658290148E-3</v>
      </c>
      <c r="M15" s="32"/>
    </row>
    <row r="16" spans="1:13">
      <c r="A16" s="68"/>
      <c r="B16" s="12">
        <v>25</v>
      </c>
      <c r="C16" s="66" t="s">
        <v>18</v>
      </c>
      <c r="D16" s="66"/>
      <c r="E16" s="15">
        <f>VLOOKUP(C16,RA!B20:D45,3,0)</f>
        <v>1017004.4185</v>
      </c>
      <c r="F16" s="25">
        <f>VLOOKUP(C16,RA!B20:I49,8,0)</f>
        <v>76936.4905</v>
      </c>
      <c r="G16" s="16">
        <f t="shared" si="0"/>
        <v>940067.92800000007</v>
      </c>
      <c r="H16" s="27">
        <f>RA!J20</f>
        <v>7.5650104464123302</v>
      </c>
      <c r="I16" s="20">
        <f>VLOOKUP(B16,RMS!B:D,3,FALSE)</f>
        <v>1017004.30382848</v>
      </c>
      <c r="J16" s="21">
        <f>VLOOKUP(B16,RMS!B:E,4,FALSE)</f>
        <v>940067.92799999996</v>
      </c>
      <c r="K16" s="22">
        <f t="shared" si="1"/>
        <v>0.11467152007389814</v>
      </c>
      <c r="L16" s="22">
        <f t="shared" si="2"/>
        <v>0</v>
      </c>
      <c r="M16" s="32"/>
    </row>
    <row r="17" spans="1:13">
      <c r="A17" s="68"/>
      <c r="B17" s="12">
        <v>26</v>
      </c>
      <c r="C17" s="66" t="s">
        <v>19</v>
      </c>
      <c r="D17" s="66"/>
      <c r="E17" s="15">
        <f>VLOOKUP(C17,RA!B20:D46,3,0)</f>
        <v>327406.04430000001</v>
      </c>
      <c r="F17" s="25">
        <f>VLOOKUP(C17,RA!B21:I50,8,0)</f>
        <v>48989.550199999998</v>
      </c>
      <c r="G17" s="16">
        <f t="shared" si="0"/>
        <v>278416.49410000001</v>
      </c>
      <c r="H17" s="27">
        <f>RA!J21</f>
        <v>14.962933963158999</v>
      </c>
      <c r="I17" s="20">
        <f>VLOOKUP(B17,RMS!B:D,3,FALSE)</f>
        <v>327405.45811661799</v>
      </c>
      <c r="J17" s="21">
        <f>VLOOKUP(B17,RMS!B:E,4,FALSE)</f>
        <v>278416.49388259603</v>
      </c>
      <c r="K17" s="22">
        <f t="shared" si="1"/>
        <v>0.58618338202359155</v>
      </c>
      <c r="L17" s="22">
        <f t="shared" si="2"/>
        <v>2.1740398369729519E-4</v>
      </c>
      <c r="M17" s="32"/>
    </row>
    <row r="18" spans="1:13">
      <c r="A18" s="68"/>
      <c r="B18" s="12">
        <v>27</v>
      </c>
      <c r="C18" s="66" t="s">
        <v>20</v>
      </c>
      <c r="D18" s="66"/>
      <c r="E18" s="15">
        <f>VLOOKUP(C18,RA!B22:D47,3,0)</f>
        <v>1434125.987</v>
      </c>
      <c r="F18" s="25">
        <f>VLOOKUP(C18,RA!B22:I51,8,0)</f>
        <v>80884.219700000001</v>
      </c>
      <c r="G18" s="16">
        <f t="shared" si="0"/>
        <v>1353241.7672999999</v>
      </c>
      <c r="H18" s="27">
        <f>RA!J22</f>
        <v>5.6399661140789297</v>
      </c>
      <c r="I18" s="20">
        <f>VLOOKUP(B18,RMS!B:D,3,FALSE)</f>
        <v>1434127.46849006</v>
      </c>
      <c r="J18" s="21">
        <f>VLOOKUP(B18,RMS!B:E,4,FALSE)</f>
        <v>1353241.76394139</v>
      </c>
      <c r="K18" s="22">
        <f t="shared" si="1"/>
        <v>-1.4814900599885732</v>
      </c>
      <c r="L18" s="22">
        <f t="shared" si="2"/>
        <v>3.3586099743843079E-3</v>
      </c>
      <c r="M18" s="32"/>
    </row>
    <row r="19" spans="1:13">
      <c r="A19" s="68"/>
      <c r="B19" s="12">
        <v>29</v>
      </c>
      <c r="C19" s="66" t="s">
        <v>21</v>
      </c>
      <c r="D19" s="66"/>
      <c r="E19" s="15">
        <f>VLOOKUP(C19,RA!B22:D48,3,0)</f>
        <v>2380384.5635000002</v>
      </c>
      <c r="F19" s="25">
        <f>VLOOKUP(C19,RA!B23:I52,8,0)</f>
        <v>170444.25159999999</v>
      </c>
      <c r="G19" s="16">
        <f t="shared" si="0"/>
        <v>2209940.3119000001</v>
      </c>
      <c r="H19" s="27">
        <f>RA!J23</f>
        <v>7.1603661951742401</v>
      </c>
      <c r="I19" s="20">
        <f>VLOOKUP(B19,RMS!B:D,3,FALSE)</f>
        <v>2380385.2044880302</v>
      </c>
      <c r="J19" s="21">
        <f>VLOOKUP(B19,RMS!B:E,4,FALSE)</f>
        <v>2209940.3423187998</v>
      </c>
      <c r="K19" s="22">
        <f t="shared" si="1"/>
        <v>-0.6409880300052464</v>
      </c>
      <c r="L19" s="22">
        <f t="shared" si="2"/>
        <v>-3.0418799724429846E-2</v>
      </c>
      <c r="M19" s="32"/>
    </row>
    <row r="20" spans="1:13">
      <c r="A20" s="68"/>
      <c r="B20" s="12">
        <v>31</v>
      </c>
      <c r="C20" s="66" t="s">
        <v>22</v>
      </c>
      <c r="D20" s="66"/>
      <c r="E20" s="15">
        <f>VLOOKUP(C20,RA!B24:D49,3,0)</f>
        <v>281741.5477</v>
      </c>
      <c r="F20" s="25">
        <f>VLOOKUP(C20,RA!B24:I53,8,0)</f>
        <v>44251.959499999997</v>
      </c>
      <c r="G20" s="16">
        <f t="shared" si="0"/>
        <v>237489.5882</v>
      </c>
      <c r="H20" s="27">
        <f>RA!J24</f>
        <v>15.7065792607627</v>
      </c>
      <c r="I20" s="20">
        <f>VLOOKUP(B20,RMS!B:D,3,FALSE)</f>
        <v>281741.55181061203</v>
      </c>
      <c r="J20" s="21">
        <f>VLOOKUP(B20,RMS!B:E,4,FALSE)</f>
        <v>237489.58190956601</v>
      </c>
      <c r="K20" s="22">
        <f t="shared" si="1"/>
        <v>-4.1106120334006846E-3</v>
      </c>
      <c r="L20" s="22">
        <f t="shared" si="2"/>
        <v>6.2904339865781367E-3</v>
      </c>
      <c r="M20" s="32"/>
    </row>
    <row r="21" spans="1:13">
      <c r="A21" s="68"/>
      <c r="B21" s="12">
        <v>32</v>
      </c>
      <c r="C21" s="66" t="s">
        <v>23</v>
      </c>
      <c r="D21" s="66"/>
      <c r="E21" s="15">
        <f>VLOOKUP(C21,RA!B24:D50,3,0)</f>
        <v>272835.73979999998</v>
      </c>
      <c r="F21" s="25">
        <f>VLOOKUP(C21,RA!B25:I54,8,0)</f>
        <v>23814.507000000001</v>
      </c>
      <c r="G21" s="16">
        <f t="shared" si="0"/>
        <v>249021.23279999997</v>
      </c>
      <c r="H21" s="27">
        <f>RA!J25</f>
        <v>8.7285144598200493</v>
      </c>
      <c r="I21" s="20">
        <f>VLOOKUP(B21,RMS!B:D,3,FALSE)</f>
        <v>272835.72244702402</v>
      </c>
      <c r="J21" s="21">
        <f>VLOOKUP(B21,RMS!B:E,4,FALSE)</f>
        <v>249021.237487907</v>
      </c>
      <c r="K21" s="22">
        <f t="shared" si="1"/>
        <v>1.735297596314922E-2</v>
      </c>
      <c r="L21" s="22">
        <f t="shared" si="2"/>
        <v>-4.6879070287104696E-3</v>
      </c>
      <c r="M21" s="32"/>
    </row>
    <row r="22" spans="1:13">
      <c r="A22" s="68"/>
      <c r="B22" s="12">
        <v>33</v>
      </c>
      <c r="C22" s="66" t="s">
        <v>24</v>
      </c>
      <c r="D22" s="66"/>
      <c r="E22" s="15">
        <f>VLOOKUP(C22,RA!B26:D51,3,0)</f>
        <v>757341.41879999998</v>
      </c>
      <c r="F22" s="25">
        <f>VLOOKUP(C22,RA!B26:I55,8,0)</f>
        <v>162497.12669999999</v>
      </c>
      <c r="G22" s="16">
        <f t="shared" si="0"/>
        <v>594844.29209999996</v>
      </c>
      <c r="H22" s="27">
        <f>RA!J26</f>
        <v>21.456257728182202</v>
      </c>
      <c r="I22" s="20">
        <f>VLOOKUP(B22,RMS!B:D,3,FALSE)</f>
        <v>757341.33110192104</v>
      </c>
      <c r="J22" s="21">
        <f>VLOOKUP(B22,RMS!B:E,4,FALSE)</f>
        <v>594844.270945139</v>
      </c>
      <c r="K22" s="22">
        <f t="shared" si="1"/>
        <v>8.7698078947141767E-2</v>
      </c>
      <c r="L22" s="22">
        <f t="shared" si="2"/>
        <v>2.1154860965907574E-2</v>
      </c>
      <c r="M22" s="32"/>
    </row>
    <row r="23" spans="1:13">
      <c r="A23" s="68"/>
      <c r="B23" s="12">
        <v>34</v>
      </c>
      <c r="C23" s="66" t="s">
        <v>25</v>
      </c>
      <c r="D23" s="66"/>
      <c r="E23" s="15">
        <f>VLOOKUP(C23,RA!B26:D52,3,0)</f>
        <v>203908.06529999999</v>
      </c>
      <c r="F23" s="25">
        <f>VLOOKUP(C23,RA!B27:I56,8,0)</f>
        <v>54516.503499999999</v>
      </c>
      <c r="G23" s="16">
        <f t="shared" si="0"/>
        <v>149391.5618</v>
      </c>
      <c r="H23" s="27">
        <f>RA!J27</f>
        <v>26.735825000248301</v>
      </c>
      <c r="I23" s="20">
        <f>VLOOKUP(B23,RMS!B:D,3,FALSE)</f>
        <v>203907.89757229399</v>
      </c>
      <c r="J23" s="21">
        <f>VLOOKUP(B23,RMS!B:E,4,FALSE)</f>
        <v>149391.55572353501</v>
      </c>
      <c r="K23" s="22">
        <f t="shared" si="1"/>
        <v>0.16772770599345677</v>
      </c>
      <c r="L23" s="22">
        <f t="shared" si="2"/>
        <v>6.0764649824704975E-3</v>
      </c>
      <c r="M23" s="32"/>
    </row>
    <row r="24" spans="1:13">
      <c r="A24" s="68"/>
      <c r="B24" s="12">
        <v>35</v>
      </c>
      <c r="C24" s="66" t="s">
        <v>26</v>
      </c>
      <c r="D24" s="66"/>
      <c r="E24" s="15">
        <f>VLOOKUP(C24,RA!B28:D53,3,0)</f>
        <v>1124119.0937999999</v>
      </c>
      <c r="F24" s="25">
        <f>VLOOKUP(C24,RA!B28:I57,8,0)</f>
        <v>68965.888800000001</v>
      </c>
      <c r="G24" s="16">
        <f t="shared" si="0"/>
        <v>1055153.2049999998</v>
      </c>
      <c r="H24" s="27">
        <f>RA!J28</f>
        <v>6.1351051841727902</v>
      </c>
      <c r="I24" s="20">
        <f>VLOOKUP(B24,RMS!B:D,3,FALSE)</f>
        <v>1124119.1450115</v>
      </c>
      <c r="J24" s="21">
        <f>VLOOKUP(B24,RMS!B:E,4,FALSE)</f>
        <v>1055153.2132159299</v>
      </c>
      <c r="K24" s="22">
        <f t="shared" si="1"/>
        <v>-5.1211500074714422E-2</v>
      </c>
      <c r="L24" s="22">
        <f t="shared" si="2"/>
        <v>-8.2159300800412893E-3</v>
      </c>
      <c r="M24" s="32"/>
    </row>
    <row r="25" spans="1:13">
      <c r="A25" s="68"/>
      <c r="B25" s="12">
        <v>36</v>
      </c>
      <c r="C25" s="66" t="s">
        <v>27</v>
      </c>
      <c r="D25" s="66"/>
      <c r="E25" s="15">
        <f>VLOOKUP(C25,RA!B28:D54,3,0)</f>
        <v>739630.72719999996</v>
      </c>
      <c r="F25" s="25">
        <f>VLOOKUP(C25,RA!B29:I58,8,0)</f>
        <v>115394.716</v>
      </c>
      <c r="G25" s="16">
        <f t="shared" si="0"/>
        <v>624236.01119999995</v>
      </c>
      <c r="H25" s="27">
        <f>RA!J29</f>
        <v>15.601666041762</v>
      </c>
      <c r="I25" s="20">
        <f>VLOOKUP(B25,RMS!B:D,3,FALSE)</f>
        <v>739632.247253982</v>
      </c>
      <c r="J25" s="21">
        <f>VLOOKUP(B25,RMS!B:E,4,FALSE)</f>
        <v>624236.000866496</v>
      </c>
      <c r="K25" s="22">
        <f t="shared" si="1"/>
        <v>-1.5200539820361882</v>
      </c>
      <c r="L25" s="22">
        <f t="shared" si="2"/>
        <v>1.0333503945730627E-2</v>
      </c>
      <c r="M25" s="32"/>
    </row>
    <row r="26" spans="1:13">
      <c r="A26" s="68"/>
      <c r="B26" s="12">
        <v>37</v>
      </c>
      <c r="C26" s="66" t="s">
        <v>67</v>
      </c>
      <c r="D26" s="66"/>
      <c r="E26" s="15">
        <f>VLOOKUP(C26,RA!B30:D55,3,0)</f>
        <v>1037335.2271</v>
      </c>
      <c r="F26" s="25">
        <f>VLOOKUP(C26,RA!B30:I59,8,0)</f>
        <v>125599.7182</v>
      </c>
      <c r="G26" s="16">
        <f t="shared" si="0"/>
        <v>911735.50890000002</v>
      </c>
      <c r="H26" s="27">
        <f>RA!J30</f>
        <v>12.107919881515</v>
      </c>
      <c r="I26" s="20">
        <f>VLOOKUP(B26,RMS!B:D,3,FALSE)</f>
        <v>1037335.1878469</v>
      </c>
      <c r="J26" s="21">
        <f>VLOOKUP(B26,RMS!B:E,4,FALSE)</f>
        <v>911735.54063303198</v>
      </c>
      <c r="K26" s="22">
        <f t="shared" si="1"/>
        <v>3.9253100054338574E-2</v>
      </c>
      <c r="L26" s="22">
        <f t="shared" si="2"/>
        <v>-3.1733031966723502E-2</v>
      </c>
      <c r="M26" s="32"/>
    </row>
    <row r="27" spans="1:13">
      <c r="A27" s="68"/>
      <c r="B27" s="12">
        <v>38</v>
      </c>
      <c r="C27" s="66" t="s">
        <v>29</v>
      </c>
      <c r="D27" s="66"/>
      <c r="E27" s="15">
        <f>VLOOKUP(C27,RA!B30:D56,3,0)</f>
        <v>763289.402</v>
      </c>
      <c r="F27" s="25">
        <f>VLOOKUP(C27,RA!B31:I60,8,0)</f>
        <v>29391.721699999998</v>
      </c>
      <c r="G27" s="16">
        <f t="shared" si="0"/>
        <v>733897.68030000001</v>
      </c>
      <c r="H27" s="27">
        <f>RA!J31</f>
        <v>3.8506655041962699</v>
      </c>
      <c r="I27" s="20">
        <f>VLOOKUP(B27,RMS!B:D,3,FALSE)</f>
        <v>763289.34323362797</v>
      </c>
      <c r="J27" s="21">
        <f>VLOOKUP(B27,RMS!B:E,4,FALSE)</f>
        <v>733897.66272035404</v>
      </c>
      <c r="K27" s="22">
        <f t="shared" si="1"/>
        <v>5.8766372036188841E-2</v>
      </c>
      <c r="L27" s="22">
        <f t="shared" si="2"/>
        <v>1.7579645966179669E-2</v>
      </c>
      <c r="M27" s="32"/>
    </row>
    <row r="28" spans="1:13">
      <c r="A28" s="68"/>
      <c r="B28" s="12">
        <v>39</v>
      </c>
      <c r="C28" s="66" t="s">
        <v>30</v>
      </c>
      <c r="D28" s="66"/>
      <c r="E28" s="15">
        <f>VLOOKUP(C28,RA!B32:D57,3,0)</f>
        <v>113949.68580000001</v>
      </c>
      <c r="F28" s="25">
        <f>VLOOKUP(C28,RA!B32:I61,8,0)</f>
        <v>26198.5723</v>
      </c>
      <c r="G28" s="16">
        <f t="shared" si="0"/>
        <v>87751.113500000007</v>
      </c>
      <c r="H28" s="27">
        <f>RA!J32</f>
        <v>22.991351065225999</v>
      </c>
      <c r="I28" s="20">
        <f>VLOOKUP(B28,RMS!B:D,3,FALSE)</f>
        <v>113949.599186552</v>
      </c>
      <c r="J28" s="21">
        <f>VLOOKUP(B28,RMS!B:E,4,FALSE)</f>
        <v>87751.122268123203</v>
      </c>
      <c r="K28" s="22">
        <f t="shared" si="1"/>
        <v>8.6613448002026416E-2</v>
      </c>
      <c r="L28" s="22">
        <f t="shared" si="2"/>
        <v>-8.7681231962051243E-3</v>
      </c>
      <c r="M28" s="32"/>
    </row>
    <row r="29" spans="1:13">
      <c r="A29" s="68"/>
      <c r="B29" s="12">
        <v>40</v>
      </c>
      <c r="C29" s="66" t="s">
        <v>69</v>
      </c>
      <c r="D29" s="66"/>
      <c r="E29" s="15">
        <f>VLOOKUP(C29,RA!B32:D58,3,0)</f>
        <v>0</v>
      </c>
      <c r="F29" s="25">
        <f>VLOOKUP(C29,RA!B33:I62,8,0)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2"/>
    </row>
    <row r="30" spans="1:13">
      <c r="A30" s="68"/>
      <c r="B30" s="12">
        <v>42</v>
      </c>
      <c r="C30" s="66" t="s">
        <v>31</v>
      </c>
      <c r="D30" s="66"/>
      <c r="E30" s="15">
        <f>VLOOKUP(C30,RA!B34:D60,3,0)</f>
        <v>163198.1495</v>
      </c>
      <c r="F30" s="25">
        <f>VLOOKUP(C30,RA!B34:I64,8,0)</f>
        <v>22746.4951</v>
      </c>
      <c r="G30" s="16">
        <f t="shared" si="0"/>
        <v>140451.6544</v>
      </c>
      <c r="H30" s="27">
        <f>RA!J34</f>
        <v>13.9379614105244</v>
      </c>
      <c r="I30" s="20">
        <f>VLOOKUP(B30,RMS!B:D,3,FALSE)</f>
        <v>163198.1562</v>
      </c>
      <c r="J30" s="21">
        <f>VLOOKUP(B30,RMS!B:E,4,FALSE)</f>
        <v>140451.64009999999</v>
      </c>
      <c r="K30" s="22">
        <f t="shared" si="1"/>
        <v>-6.6999999980907887E-3</v>
      </c>
      <c r="L30" s="22">
        <f t="shared" si="2"/>
        <v>1.4300000009825453E-2</v>
      </c>
      <c r="M30" s="32"/>
    </row>
    <row r="31" spans="1:13" s="36" customFormat="1" ht="12" thickBot="1">
      <c r="A31" s="68"/>
      <c r="B31" s="12">
        <v>43</v>
      </c>
      <c r="C31" s="43" t="s">
        <v>77</v>
      </c>
      <c r="D31" s="42"/>
      <c r="E31" s="15">
        <f>VLOOKUP(C31,RA!B35:D61,3,0)</f>
        <v>0</v>
      </c>
      <c r="F31" s="25">
        <f>VLOOKUP(C31,RA!B35:I65,8,0)</f>
        <v>0</v>
      </c>
      <c r="G31" s="16">
        <f t="shared" si="0"/>
        <v>0</v>
      </c>
      <c r="H31" s="27">
        <f>RA!J35</f>
        <v>0</v>
      </c>
      <c r="I31" s="20">
        <f>VLOOKUP(B31,RMS!B:D,3,FALSE)</f>
        <v>0</v>
      </c>
      <c r="J31" s="21">
        <f>VLOOKUP(B31,RMS!B:E,4,FALSE)</f>
        <v>0</v>
      </c>
      <c r="K31" s="22">
        <f t="shared" si="1"/>
        <v>0</v>
      </c>
      <c r="L31" s="22">
        <f t="shared" si="2"/>
        <v>0</v>
      </c>
    </row>
    <row r="32" spans="1:13" s="35" customFormat="1" ht="12" thickBot="1">
      <c r="A32" s="68"/>
      <c r="B32" s="12">
        <v>70</v>
      </c>
      <c r="C32" s="69" t="s">
        <v>64</v>
      </c>
      <c r="D32" s="70"/>
      <c r="E32" s="15">
        <f>VLOOKUP(C32,RA!B34:D61,3,0)</f>
        <v>70031.649999999994</v>
      </c>
      <c r="F32" s="25">
        <f>VLOOKUP(C32,RA!B34:I65,8,0)</f>
        <v>-354.78</v>
      </c>
      <c r="G32" s="16">
        <f t="shared" si="0"/>
        <v>70386.429999999993</v>
      </c>
      <c r="H32" s="27">
        <f>RA!J34</f>
        <v>13.9379614105244</v>
      </c>
      <c r="I32" s="20">
        <f>VLOOKUP(B32,RMS!B:D,3,FALSE)</f>
        <v>70031.649999999994</v>
      </c>
      <c r="J32" s="21">
        <f>VLOOKUP(B32,RMS!B:E,4,FALSE)</f>
        <v>70386.429999999993</v>
      </c>
      <c r="K32" s="22">
        <f t="shared" si="1"/>
        <v>0</v>
      </c>
      <c r="L32" s="22">
        <f t="shared" si="2"/>
        <v>0</v>
      </c>
    </row>
    <row r="33" spans="1:13">
      <c r="A33" s="68"/>
      <c r="B33" s="12">
        <v>71</v>
      </c>
      <c r="C33" s="66" t="s">
        <v>35</v>
      </c>
      <c r="D33" s="66"/>
      <c r="E33" s="15">
        <f>VLOOKUP(C33,RA!B34:D61,3,0)</f>
        <v>159647.96</v>
      </c>
      <c r="F33" s="25">
        <f>VLOOKUP(C33,RA!B34:I65,8,0)</f>
        <v>-9720.2000000000007</v>
      </c>
      <c r="G33" s="16">
        <f t="shared" si="0"/>
        <v>169368.16</v>
      </c>
      <c r="H33" s="27">
        <f>RA!J34</f>
        <v>13.9379614105244</v>
      </c>
      <c r="I33" s="20">
        <f>VLOOKUP(B33,RMS!B:D,3,FALSE)</f>
        <v>159647.96</v>
      </c>
      <c r="J33" s="21">
        <f>VLOOKUP(B33,RMS!B:E,4,FALSE)</f>
        <v>169368.16</v>
      </c>
      <c r="K33" s="22">
        <f t="shared" si="1"/>
        <v>0</v>
      </c>
      <c r="L33" s="22">
        <f t="shared" si="2"/>
        <v>0</v>
      </c>
      <c r="M33" s="32"/>
    </row>
    <row r="34" spans="1:13">
      <c r="A34" s="68"/>
      <c r="B34" s="12">
        <v>72</v>
      </c>
      <c r="C34" s="66" t="s">
        <v>36</v>
      </c>
      <c r="D34" s="66"/>
      <c r="E34" s="15">
        <f>VLOOKUP(C34,RA!B34:D62,3,0)</f>
        <v>1406035.49</v>
      </c>
      <c r="F34" s="25">
        <f>VLOOKUP(C34,RA!B34:I66,8,0)</f>
        <v>-35047.19</v>
      </c>
      <c r="G34" s="16">
        <f t="shared" si="0"/>
        <v>1441082.68</v>
      </c>
      <c r="H34" s="27">
        <f>RA!J35</f>
        <v>0</v>
      </c>
      <c r="I34" s="20">
        <f>VLOOKUP(B34,RMS!B:D,3,FALSE)</f>
        <v>1406035.49</v>
      </c>
      <c r="J34" s="21">
        <f>VLOOKUP(B34,RMS!B:E,4,FALSE)</f>
        <v>1441082.68</v>
      </c>
      <c r="K34" s="22">
        <f t="shared" si="1"/>
        <v>0</v>
      </c>
      <c r="L34" s="22">
        <f t="shared" si="2"/>
        <v>0</v>
      </c>
      <c r="M34" s="32"/>
    </row>
    <row r="35" spans="1:13">
      <c r="A35" s="68"/>
      <c r="B35" s="12">
        <v>73</v>
      </c>
      <c r="C35" s="66" t="s">
        <v>37</v>
      </c>
      <c r="D35" s="66"/>
      <c r="E35" s="15">
        <f>VLOOKUP(C35,RA!B34:D63,3,0)</f>
        <v>201101.97</v>
      </c>
      <c r="F35" s="25">
        <f>VLOOKUP(C35,RA!B34:I67,8,0)</f>
        <v>-26265.8</v>
      </c>
      <c r="G35" s="16">
        <f t="shared" si="0"/>
        <v>227367.77</v>
      </c>
      <c r="H35" s="27">
        <f>RA!J34</f>
        <v>13.9379614105244</v>
      </c>
      <c r="I35" s="20">
        <f>VLOOKUP(B35,RMS!B:D,3,FALSE)</f>
        <v>201101.97</v>
      </c>
      <c r="J35" s="21">
        <f>VLOOKUP(B35,RMS!B:E,4,FALSE)</f>
        <v>227367.77</v>
      </c>
      <c r="K35" s="22">
        <f t="shared" si="1"/>
        <v>0</v>
      </c>
      <c r="L35" s="22">
        <f t="shared" si="2"/>
        <v>0</v>
      </c>
      <c r="M35" s="32"/>
    </row>
    <row r="36" spans="1:13" s="35" customFormat="1">
      <c r="A36" s="68"/>
      <c r="B36" s="12">
        <v>74</v>
      </c>
      <c r="C36" s="66" t="s">
        <v>65</v>
      </c>
      <c r="D36" s="66"/>
      <c r="E36" s="15">
        <f>VLOOKUP(C36,RA!B35:D64,3,0)</f>
        <v>0</v>
      </c>
      <c r="F36" s="25">
        <f>VLOOKUP(C36,RA!B35:I68,8,0)</f>
        <v>0</v>
      </c>
      <c r="G36" s="16">
        <f t="shared" si="0"/>
        <v>0</v>
      </c>
      <c r="H36" s="27">
        <f>RA!J35</f>
        <v>0</v>
      </c>
      <c r="I36" s="20">
        <f>VLOOKUP(B36,RMS!B:D,3,FALSE)</f>
        <v>0</v>
      </c>
      <c r="J36" s="21">
        <f>VLOOKUP(B36,RMS!B:E,4,FALSE)</f>
        <v>0</v>
      </c>
      <c r="K36" s="22">
        <f t="shared" si="1"/>
        <v>0</v>
      </c>
      <c r="L36" s="22">
        <f t="shared" si="2"/>
        <v>0</v>
      </c>
    </row>
    <row r="37" spans="1:13" ht="11.25" customHeight="1">
      <c r="A37" s="68"/>
      <c r="B37" s="12">
        <v>75</v>
      </c>
      <c r="C37" s="66" t="s">
        <v>32</v>
      </c>
      <c r="D37" s="66"/>
      <c r="E37" s="15">
        <f>VLOOKUP(C37,RA!B8:D64,3,0)</f>
        <v>25145.299200000001</v>
      </c>
      <c r="F37" s="25">
        <f>VLOOKUP(C37,RA!B8:I68,8,0)</f>
        <v>2210.1925000000001</v>
      </c>
      <c r="G37" s="16">
        <f t="shared" si="0"/>
        <v>22935.1067</v>
      </c>
      <c r="H37" s="27">
        <f>RA!J35</f>
        <v>0</v>
      </c>
      <c r="I37" s="20">
        <f>VLOOKUP(B37,RMS!B:D,3,FALSE)</f>
        <v>25145.299145299101</v>
      </c>
      <c r="J37" s="21">
        <f>VLOOKUP(B37,RMS!B:E,4,FALSE)</f>
        <v>22935.1068376068</v>
      </c>
      <c r="K37" s="22">
        <f t="shared" si="1"/>
        <v>5.4700900363968685E-5</v>
      </c>
      <c r="L37" s="22">
        <f t="shared" si="2"/>
        <v>-1.3760679939878173E-4</v>
      </c>
      <c r="M37" s="32"/>
    </row>
    <row r="38" spans="1:13">
      <c r="A38" s="68"/>
      <c r="B38" s="12">
        <v>76</v>
      </c>
      <c r="C38" s="66" t="s">
        <v>33</v>
      </c>
      <c r="D38" s="66"/>
      <c r="E38" s="15">
        <f>VLOOKUP(C38,RA!B8:D65,3,0)</f>
        <v>405627.32260000001</v>
      </c>
      <c r="F38" s="25">
        <f>VLOOKUP(C38,RA!B8:I69,8,0)</f>
        <v>15311.5713</v>
      </c>
      <c r="G38" s="16">
        <f t="shared" si="0"/>
        <v>390315.7513</v>
      </c>
      <c r="H38" s="27">
        <f>RA!J36</f>
        <v>-0.506599516075946</v>
      </c>
      <c r="I38" s="20">
        <f>VLOOKUP(B38,RMS!B:D,3,FALSE)</f>
        <v>405627.31865726499</v>
      </c>
      <c r="J38" s="21">
        <f>VLOOKUP(B38,RMS!B:E,4,FALSE)</f>
        <v>390315.75205042702</v>
      </c>
      <c r="K38" s="22">
        <f t="shared" si="1"/>
        <v>3.9427350275218487E-3</v>
      </c>
      <c r="L38" s="22">
        <f t="shared" si="2"/>
        <v>-7.5042701791971922E-4</v>
      </c>
      <c r="M38" s="32"/>
    </row>
    <row r="39" spans="1:13">
      <c r="A39" s="68"/>
      <c r="B39" s="12">
        <v>77</v>
      </c>
      <c r="C39" s="66" t="s">
        <v>38</v>
      </c>
      <c r="D39" s="66"/>
      <c r="E39" s="15">
        <f>VLOOKUP(C39,RA!B9:D66,3,0)</f>
        <v>61841.919999999998</v>
      </c>
      <c r="F39" s="25">
        <f>VLOOKUP(C39,RA!B9:I70,8,0)</f>
        <v>-10701.96</v>
      </c>
      <c r="G39" s="16">
        <f t="shared" si="0"/>
        <v>72543.88</v>
      </c>
      <c r="H39" s="27">
        <f>RA!J37</f>
        <v>-6.0885212689219497</v>
      </c>
      <c r="I39" s="20">
        <f>VLOOKUP(B39,RMS!B:D,3,FALSE)</f>
        <v>61841.919999999998</v>
      </c>
      <c r="J39" s="21">
        <f>VLOOKUP(B39,RMS!B:E,4,FALSE)</f>
        <v>72543.88</v>
      </c>
      <c r="K39" s="22">
        <f t="shared" si="1"/>
        <v>0</v>
      </c>
      <c r="L39" s="22">
        <f t="shared" si="2"/>
        <v>0</v>
      </c>
      <c r="M39" s="32"/>
    </row>
    <row r="40" spans="1:13">
      <c r="A40" s="68"/>
      <c r="B40" s="12">
        <v>78</v>
      </c>
      <c r="C40" s="66" t="s">
        <v>39</v>
      </c>
      <c r="D40" s="66"/>
      <c r="E40" s="15">
        <f>VLOOKUP(C40,RA!B10:D67,3,0)</f>
        <v>27796.61</v>
      </c>
      <c r="F40" s="25">
        <f>VLOOKUP(C40,RA!B10:I71,8,0)</f>
        <v>3742.23</v>
      </c>
      <c r="G40" s="16">
        <f t="shared" si="0"/>
        <v>24054.38</v>
      </c>
      <c r="H40" s="27">
        <f>RA!J38</f>
        <v>-2.4926248483244202</v>
      </c>
      <c r="I40" s="20">
        <f>VLOOKUP(B40,RMS!B:D,3,FALSE)</f>
        <v>27796.61</v>
      </c>
      <c r="J40" s="21">
        <f>VLOOKUP(B40,RMS!B:E,4,FALSE)</f>
        <v>24054.38</v>
      </c>
      <c r="K40" s="22">
        <f t="shared" si="1"/>
        <v>0</v>
      </c>
      <c r="L40" s="22">
        <f t="shared" si="2"/>
        <v>0</v>
      </c>
      <c r="M40" s="32"/>
    </row>
    <row r="41" spans="1:13" s="36" customFormat="1">
      <c r="A41" s="68"/>
      <c r="B41" s="12">
        <v>9101</v>
      </c>
      <c r="C41" s="71" t="s">
        <v>71</v>
      </c>
      <c r="D41" s="72"/>
      <c r="E41" s="15">
        <f>VLOOKUP(C41,RA!B11:D68,3,0)</f>
        <v>0</v>
      </c>
      <c r="F41" s="25">
        <f>VLOOKUP(C41,RA!B11:I72,8,0)</f>
        <v>0</v>
      </c>
      <c r="G41" s="16">
        <f t="shared" si="0"/>
        <v>0</v>
      </c>
      <c r="H41" s="27">
        <f>RA!J39</f>
        <v>-13.0609362006747</v>
      </c>
      <c r="I41" s="20">
        <f>VLOOKUP(B41,RMS!B:D,3,FALSE)</f>
        <v>0</v>
      </c>
      <c r="J41" s="21">
        <f>VLOOKUP(B41,RMS!B:E,4,FALSE)</f>
        <v>0</v>
      </c>
      <c r="K41" s="22">
        <f t="shared" si="1"/>
        <v>0</v>
      </c>
      <c r="L41" s="22">
        <f t="shared" si="2"/>
        <v>0</v>
      </c>
    </row>
    <row r="42" spans="1:13">
      <c r="A42" s="68"/>
      <c r="B42" s="12">
        <v>99</v>
      </c>
      <c r="C42" s="66" t="s">
        <v>34</v>
      </c>
      <c r="D42" s="66"/>
      <c r="E42" s="15">
        <f>VLOOKUP(C42,RA!B8:D68,3,0)</f>
        <v>7208.7058999999999</v>
      </c>
      <c r="F42" s="25">
        <f>VLOOKUP(C42,RA!B8:I72,8,0)</f>
        <v>363.3621</v>
      </c>
      <c r="G42" s="16">
        <f t="shared" si="0"/>
        <v>6845.3437999999996</v>
      </c>
      <c r="H42" s="27">
        <f>RA!J39</f>
        <v>-13.0609362006747</v>
      </c>
      <c r="I42" s="20">
        <f>VLOOKUP(B42,RMS!B:D,3,FALSE)</f>
        <v>7208.7058467589404</v>
      </c>
      <c r="J42" s="21">
        <f>VLOOKUP(B42,RMS!B:E,4,FALSE)</f>
        <v>6845.3439225474604</v>
      </c>
      <c r="K42" s="22">
        <f t="shared" si="1"/>
        <v>5.3241059504216537E-5</v>
      </c>
      <c r="L42" s="22">
        <f t="shared" si="2"/>
        <v>-1.2254746070539113E-4</v>
      </c>
      <c r="M42" s="32"/>
    </row>
  </sheetData>
  <mergeCells count="41"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38:D38"/>
    <mergeCell ref="C39:D39"/>
    <mergeCell ref="C42:D42"/>
    <mergeCell ref="C40:D40"/>
    <mergeCell ref="C10:D10"/>
    <mergeCell ref="C23:D23"/>
    <mergeCell ref="C24:D24"/>
    <mergeCell ref="C25:D25"/>
    <mergeCell ref="C26:D26"/>
    <mergeCell ref="C28:D28"/>
    <mergeCell ref="C41:D41"/>
    <mergeCell ref="C2:D2"/>
    <mergeCell ref="C4:D4"/>
    <mergeCell ref="C5:D5"/>
    <mergeCell ref="C6:D6"/>
    <mergeCell ref="C7:D7"/>
    <mergeCell ref="A3:D3"/>
    <mergeCell ref="A4:A42"/>
    <mergeCell ref="C30:D30"/>
    <mergeCell ref="C33:D33"/>
    <mergeCell ref="C34:D34"/>
    <mergeCell ref="C35:D35"/>
    <mergeCell ref="C37:D37"/>
    <mergeCell ref="C32:D32"/>
    <mergeCell ref="C36:D36"/>
    <mergeCell ref="C29:D29"/>
    <mergeCell ref="C27:D27"/>
  </mergeCells>
  <phoneticPr fontId="46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W46"/>
  <sheetViews>
    <sheetView workbookViewId="0">
      <selection sqref="A1:XFD1048576"/>
    </sheetView>
  </sheetViews>
  <sheetFormatPr defaultRowHeight="11.25"/>
  <cols>
    <col min="1" max="1" width="8.85546875" style="41" customWidth="1"/>
    <col min="2" max="3" width="9.140625" style="41"/>
    <col min="4" max="5" width="13.140625" style="41" bestFit="1" customWidth="1"/>
    <col min="6" max="7" width="14" style="41" bestFit="1" customWidth="1"/>
    <col min="8" max="8" width="9.140625" style="41"/>
    <col min="9" max="9" width="14" style="41" bestFit="1" customWidth="1"/>
    <col min="10" max="10" width="9.140625" style="41"/>
    <col min="11" max="11" width="14" style="41" bestFit="1" customWidth="1"/>
    <col min="12" max="12" width="12" style="41" bestFit="1" customWidth="1"/>
    <col min="13" max="13" width="14" style="41" bestFit="1" customWidth="1"/>
    <col min="14" max="15" width="15.85546875" style="41" bestFit="1" customWidth="1"/>
    <col min="16" max="18" width="12" style="41" bestFit="1" customWidth="1"/>
    <col min="19" max="20" width="9.140625" style="41"/>
    <col min="21" max="21" width="12" style="41" bestFit="1" customWidth="1"/>
    <col min="22" max="22" width="41.140625" style="41" bestFit="1" customWidth="1"/>
    <col min="23" max="16384" width="9.140625" style="41"/>
  </cols>
  <sheetData>
    <row r="1" spans="1:23" ht="12.75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44" t="s">
        <v>45</v>
      </c>
      <c r="W1" s="75"/>
    </row>
    <row r="2" spans="1:23" ht="12.7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44"/>
      <c r="W2" s="75"/>
    </row>
    <row r="3" spans="1:23" ht="23.25" thickBot="1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45" t="s">
        <v>46</v>
      </c>
      <c r="W3" s="75"/>
    </row>
    <row r="4" spans="1:23" ht="12.75" thickTop="1" thickBot="1">
      <c r="A4" s="74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W4" s="75"/>
    </row>
    <row r="5" spans="1:23" ht="22.5" thickTop="1" thickBot="1">
      <c r="A5" s="46"/>
      <c r="B5" s="47"/>
      <c r="C5" s="48"/>
      <c r="D5" s="49" t="s">
        <v>0</v>
      </c>
      <c r="E5" s="49" t="s">
        <v>73</v>
      </c>
      <c r="F5" s="49" t="s">
        <v>74</v>
      </c>
      <c r="G5" s="49" t="s">
        <v>47</v>
      </c>
      <c r="H5" s="49" t="s">
        <v>48</v>
      </c>
      <c r="I5" s="49" t="s">
        <v>1</v>
      </c>
      <c r="J5" s="49" t="s">
        <v>2</v>
      </c>
      <c r="K5" s="49" t="s">
        <v>49</v>
      </c>
      <c r="L5" s="49" t="s">
        <v>50</v>
      </c>
      <c r="M5" s="49" t="s">
        <v>51</v>
      </c>
      <c r="N5" s="49" t="s">
        <v>52</v>
      </c>
      <c r="O5" s="49" t="s">
        <v>53</v>
      </c>
      <c r="P5" s="49" t="s">
        <v>75</v>
      </c>
      <c r="Q5" s="49" t="s">
        <v>76</v>
      </c>
      <c r="R5" s="49" t="s">
        <v>54</v>
      </c>
      <c r="S5" s="49" t="s">
        <v>55</v>
      </c>
      <c r="T5" s="49" t="s">
        <v>56</v>
      </c>
      <c r="U5" s="50" t="s">
        <v>57</v>
      </c>
    </row>
    <row r="6" spans="1:23" ht="12" thickBot="1">
      <c r="A6" s="51" t="s">
        <v>3</v>
      </c>
      <c r="B6" s="76" t="s">
        <v>4</v>
      </c>
      <c r="C6" s="77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2"/>
    </row>
    <row r="7" spans="1:23" ht="12" thickBot="1">
      <c r="A7" s="78" t="s">
        <v>5</v>
      </c>
      <c r="B7" s="79"/>
      <c r="C7" s="80"/>
      <c r="D7" s="53">
        <v>18396016.5568</v>
      </c>
      <c r="E7" s="53">
        <v>18577773.131700002</v>
      </c>
      <c r="F7" s="54">
        <v>99.021644986126702</v>
      </c>
      <c r="G7" s="53">
        <v>20778594.342399999</v>
      </c>
      <c r="H7" s="54">
        <v>-11.466501276932901</v>
      </c>
      <c r="I7" s="53">
        <v>1596328.4575</v>
      </c>
      <c r="J7" s="54">
        <v>8.6775767600074492</v>
      </c>
      <c r="K7" s="53">
        <v>1897244.1980999999</v>
      </c>
      <c r="L7" s="54">
        <v>9.1307629709511104</v>
      </c>
      <c r="M7" s="54">
        <v>-0.158606752310194</v>
      </c>
      <c r="N7" s="53">
        <v>488789536.85250002</v>
      </c>
      <c r="O7" s="53">
        <v>4546536464.4488001</v>
      </c>
      <c r="P7" s="53">
        <v>1021697</v>
      </c>
      <c r="Q7" s="53">
        <v>1047029</v>
      </c>
      <c r="R7" s="54">
        <v>-2.4194172272210199</v>
      </c>
      <c r="S7" s="53">
        <v>18.0053543827573</v>
      </c>
      <c r="T7" s="53">
        <v>17.2939276326635</v>
      </c>
      <c r="U7" s="55">
        <v>3.95119548868833</v>
      </c>
    </row>
    <row r="8" spans="1:23" ht="12" thickBot="1">
      <c r="A8" s="81">
        <v>42577</v>
      </c>
      <c r="B8" s="69" t="s">
        <v>6</v>
      </c>
      <c r="C8" s="70"/>
      <c r="D8" s="56">
        <v>660040.69409999996</v>
      </c>
      <c r="E8" s="56">
        <v>672889.55660000001</v>
      </c>
      <c r="F8" s="57">
        <v>98.090494588008895</v>
      </c>
      <c r="G8" s="56">
        <v>711028.64450000005</v>
      </c>
      <c r="H8" s="57">
        <v>-7.1710121377536096</v>
      </c>
      <c r="I8" s="56">
        <v>134928.40849999999</v>
      </c>
      <c r="J8" s="57">
        <v>20.4424378233197</v>
      </c>
      <c r="K8" s="56">
        <v>147932.5564</v>
      </c>
      <c r="L8" s="57">
        <v>20.805428521663401</v>
      </c>
      <c r="M8" s="57">
        <v>-8.7905922918263005E-2</v>
      </c>
      <c r="N8" s="56">
        <v>18583285.231699999</v>
      </c>
      <c r="O8" s="56">
        <v>163692352.80270001</v>
      </c>
      <c r="P8" s="56">
        <v>46766</v>
      </c>
      <c r="Q8" s="56">
        <v>51936</v>
      </c>
      <c r="R8" s="57">
        <v>-9.9545594577942094</v>
      </c>
      <c r="S8" s="56">
        <v>14.1136871680281</v>
      </c>
      <c r="T8" s="56">
        <v>13.4625687808071</v>
      </c>
      <c r="U8" s="58">
        <v>4.6133825942798099</v>
      </c>
    </row>
    <row r="9" spans="1:23" ht="12" thickBot="1">
      <c r="A9" s="82"/>
      <c r="B9" s="69" t="s">
        <v>7</v>
      </c>
      <c r="C9" s="70"/>
      <c r="D9" s="56">
        <v>89924.801800000001</v>
      </c>
      <c r="E9" s="56">
        <v>114284.40850000001</v>
      </c>
      <c r="F9" s="57">
        <v>78.685100601452604</v>
      </c>
      <c r="G9" s="56">
        <v>119329.33199999999</v>
      </c>
      <c r="H9" s="57">
        <v>-24.641494012553402</v>
      </c>
      <c r="I9" s="56">
        <v>18057.2853</v>
      </c>
      <c r="J9" s="57">
        <v>20.080428245102901</v>
      </c>
      <c r="K9" s="56">
        <v>24612.682499999999</v>
      </c>
      <c r="L9" s="57">
        <v>20.625844532507699</v>
      </c>
      <c r="M9" s="57">
        <v>-0.26634224855417499</v>
      </c>
      <c r="N9" s="56">
        <v>2739420.2960000001</v>
      </c>
      <c r="O9" s="56">
        <v>23146831.370900001</v>
      </c>
      <c r="P9" s="56">
        <v>5169</v>
      </c>
      <c r="Q9" s="56">
        <v>5410</v>
      </c>
      <c r="R9" s="57">
        <v>-4.4547134935304999</v>
      </c>
      <c r="S9" s="56">
        <v>17.396943664151699</v>
      </c>
      <c r="T9" s="56">
        <v>15.8173217560074</v>
      </c>
      <c r="U9" s="58">
        <v>9.0798817231285707</v>
      </c>
    </row>
    <row r="10" spans="1:23" ht="12" thickBot="1">
      <c r="A10" s="82"/>
      <c r="B10" s="69" t="s">
        <v>8</v>
      </c>
      <c r="C10" s="70"/>
      <c r="D10" s="56">
        <v>130786.88920000001</v>
      </c>
      <c r="E10" s="56">
        <v>206285.93909999999</v>
      </c>
      <c r="F10" s="57">
        <v>63.400777469665201</v>
      </c>
      <c r="G10" s="56">
        <v>206940.8964</v>
      </c>
      <c r="H10" s="57">
        <v>-36.799882732120999</v>
      </c>
      <c r="I10" s="56">
        <v>39607.347999999998</v>
      </c>
      <c r="J10" s="57">
        <v>30.283882614129801</v>
      </c>
      <c r="K10" s="56">
        <v>50844.1561</v>
      </c>
      <c r="L10" s="57">
        <v>24.569409422931301</v>
      </c>
      <c r="M10" s="57">
        <v>-0.22100490915611801</v>
      </c>
      <c r="N10" s="56">
        <v>3998940.2270999998</v>
      </c>
      <c r="O10" s="56">
        <v>40280866.616499998</v>
      </c>
      <c r="P10" s="56">
        <v>102929</v>
      </c>
      <c r="Q10" s="56">
        <v>105913</v>
      </c>
      <c r="R10" s="57">
        <v>-2.8174067394937299</v>
      </c>
      <c r="S10" s="56">
        <v>1.2706515092928099</v>
      </c>
      <c r="T10" s="56">
        <v>1.3477403283827301</v>
      </c>
      <c r="U10" s="58">
        <v>-6.0668734524086796</v>
      </c>
    </row>
    <row r="11" spans="1:23" ht="12" thickBot="1">
      <c r="A11" s="82"/>
      <c r="B11" s="69" t="s">
        <v>9</v>
      </c>
      <c r="C11" s="70"/>
      <c r="D11" s="56">
        <v>49347.221899999997</v>
      </c>
      <c r="E11" s="56">
        <v>52747.23</v>
      </c>
      <c r="F11" s="57">
        <v>93.554148530643204</v>
      </c>
      <c r="G11" s="56">
        <v>55959.789199999999</v>
      </c>
      <c r="H11" s="57">
        <v>-11.816640831806399</v>
      </c>
      <c r="I11" s="56">
        <v>6938.3010999999997</v>
      </c>
      <c r="J11" s="57">
        <v>14.060165563241201</v>
      </c>
      <c r="K11" s="56">
        <v>11761.880300000001</v>
      </c>
      <c r="L11" s="57">
        <v>21.018449976577099</v>
      </c>
      <c r="M11" s="57">
        <v>-0.410102728217698</v>
      </c>
      <c r="N11" s="56">
        <v>1552129.2355</v>
      </c>
      <c r="O11" s="56">
        <v>13829409.860400001</v>
      </c>
      <c r="P11" s="56">
        <v>3221</v>
      </c>
      <c r="Q11" s="56">
        <v>3401</v>
      </c>
      <c r="R11" s="57">
        <v>-5.2925610114672104</v>
      </c>
      <c r="S11" s="56">
        <v>15.3204662837628</v>
      </c>
      <c r="T11" s="56">
        <v>15.424152455160201</v>
      </c>
      <c r="U11" s="58">
        <v>-0.67678208663485895</v>
      </c>
    </row>
    <row r="12" spans="1:23" ht="12" thickBot="1">
      <c r="A12" s="82"/>
      <c r="B12" s="69" t="s">
        <v>10</v>
      </c>
      <c r="C12" s="70"/>
      <c r="D12" s="56">
        <v>137625.28510000001</v>
      </c>
      <c r="E12" s="56">
        <v>129589.63099999999</v>
      </c>
      <c r="F12" s="57">
        <v>106.200846501369</v>
      </c>
      <c r="G12" s="56">
        <v>160983.5772</v>
      </c>
      <c r="H12" s="57">
        <v>-14.509736027905801</v>
      </c>
      <c r="I12" s="56">
        <v>22010.624400000001</v>
      </c>
      <c r="J12" s="57">
        <v>15.9931544439722</v>
      </c>
      <c r="K12" s="56">
        <v>11344.1844</v>
      </c>
      <c r="L12" s="57">
        <v>7.0467960752955596</v>
      </c>
      <c r="M12" s="57">
        <v>0.94025622503103901</v>
      </c>
      <c r="N12" s="56">
        <v>4910961.1157</v>
      </c>
      <c r="O12" s="56">
        <v>49561642.7245</v>
      </c>
      <c r="P12" s="56">
        <v>2513</v>
      </c>
      <c r="Q12" s="56">
        <v>2612</v>
      </c>
      <c r="R12" s="57">
        <v>-3.79019908116386</v>
      </c>
      <c r="S12" s="56">
        <v>54.765334301631498</v>
      </c>
      <c r="T12" s="56">
        <v>55.012068338437999</v>
      </c>
      <c r="U12" s="58">
        <v>-0.45052959130592801</v>
      </c>
    </row>
    <row r="13" spans="1:23" ht="12" thickBot="1">
      <c r="A13" s="82"/>
      <c r="B13" s="69" t="s">
        <v>11</v>
      </c>
      <c r="C13" s="70"/>
      <c r="D13" s="56">
        <v>232786.4713</v>
      </c>
      <c r="E13" s="56">
        <v>377346.88030000002</v>
      </c>
      <c r="F13" s="57">
        <v>61.690312933004499</v>
      </c>
      <c r="G13" s="56">
        <v>338655.15950000001</v>
      </c>
      <c r="H13" s="57">
        <v>-31.2615016278823</v>
      </c>
      <c r="I13" s="56">
        <v>67398.836899999995</v>
      </c>
      <c r="J13" s="57">
        <v>28.9530729700957</v>
      </c>
      <c r="K13" s="56">
        <v>57705.289299999997</v>
      </c>
      <c r="L13" s="57">
        <v>17.039542343071801</v>
      </c>
      <c r="M13" s="57">
        <v>0.167983692961054</v>
      </c>
      <c r="N13" s="56">
        <v>7184785.7777000004</v>
      </c>
      <c r="O13" s="56">
        <v>69954049.169499993</v>
      </c>
      <c r="P13" s="56">
        <v>12557</v>
      </c>
      <c r="Q13" s="56">
        <v>13222</v>
      </c>
      <c r="R13" s="57">
        <v>-5.0294962940553596</v>
      </c>
      <c r="S13" s="56">
        <v>18.538382678983801</v>
      </c>
      <c r="T13" s="56">
        <v>17.6425743911662</v>
      </c>
      <c r="U13" s="58">
        <v>4.8321814439246298</v>
      </c>
    </row>
    <row r="14" spans="1:23" ht="12" thickBot="1">
      <c r="A14" s="82"/>
      <c r="B14" s="69" t="s">
        <v>12</v>
      </c>
      <c r="C14" s="70"/>
      <c r="D14" s="56">
        <v>94785.464699999997</v>
      </c>
      <c r="E14" s="56">
        <v>121529.3538</v>
      </c>
      <c r="F14" s="57">
        <v>77.993885210636194</v>
      </c>
      <c r="G14" s="56">
        <v>164934.4173</v>
      </c>
      <c r="H14" s="57">
        <v>-42.531421730132699</v>
      </c>
      <c r="I14" s="56">
        <v>19723.898799999999</v>
      </c>
      <c r="J14" s="57">
        <v>20.808990980238399</v>
      </c>
      <c r="K14" s="56">
        <v>29610.399799999999</v>
      </c>
      <c r="L14" s="57">
        <v>17.952832577170099</v>
      </c>
      <c r="M14" s="57">
        <v>-0.33388610308463301</v>
      </c>
      <c r="N14" s="56">
        <v>3253163.5772000002</v>
      </c>
      <c r="O14" s="56">
        <v>31826047.641199999</v>
      </c>
      <c r="P14" s="56">
        <v>2059</v>
      </c>
      <c r="Q14" s="56">
        <v>2258</v>
      </c>
      <c r="R14" s="57">
        <v>-8.8131089459698799</v>
      </c>
      <c r="S14" s="56">
        <v>46.034708450704201</v>
      </c>
      <c r="T14" s="56">
        <v>48.467209964570401</v>
      </c>
      <c r="U14" s="58">
        <v>-5.2840597795270297</v>
      </c>
    </row>
    <row r="15" spans="1:23" ht="12" thickBot="1">
      <c r="A15" s="82"/>
      <c r="B15" s="69" t="s">
        <v>13</v>
      </c>
      <c r="C15" s="70"/>
      <c r="D15" s="56">
        <v>94345.049899999998</v>
      </c>
      <c r="E15" s="56">
        <v>127861.8039</v>
      </c>
      <c r="F15" s="57">
        <v>73.786734601200195</v>
      </c>
      <c r="G15" s="56">
        <v>126661.8792</v>
      </c>
      <c r="H15" s="57">
        <v>-25.514250620718698</v>
      </c>
      <c r="I15" s="56">
        <v>3955.8977</v>
      </c>
      <c r="J15" s="57">
        <v>4.1930103425595799</v>
      </c>
      <c r="K15" s="56">
        <v>16058.4519</v>
      </c>
      <c r="L15" s="57">
        <v>12.6782043669537</v>
      </c>
      <c r="M15" s="57">
        <v>-0.75365634716009</v>
      </c>
      <c r="N15" s="56">
        <v>2715936.4284000001</v>
      </c>
      <c r="O15" s="56">
        <v>26736704.550900001</v>
      </c>
      <c r="P15" s="56">
        <v>5290</v>
      </c>
      <c r="Q15" s="56">
        <v>5393</v>
      </c>
      <c r="R15" s="57">
        <v>-1.90988318190246</v>
      </c>
      <c r="S15" s="56">
        <v>17.834603005671099</v>
      </c>
      <c r="T15" s="56">
        <v>18.2644417949193</v>
      </c>
      <c r="U15" s="58">
        <v>-2.4101393740672599</v>
      </c>
    </row>
    <row r="16" spans="1:23" ht="12" thickBot="1">
      <c r="A16" s="82"/>
      <c r="B16" s="69" t="s">
        <v>14</v>
      </c>
      <c r="C16" s="70"/>
      <c r="D16" s="56">
        <v>1018078.4368</v>
      </c>
      <c r="E16" s="56">
        <v>995529.04029999999</v>
      </c>
      <c r="F16" s="57">
        <v>102.26506667180701</v>
      </c>
      <c r="G16" s="56">
        <v>1066930.379</v>
      </c>
      <c r="H16" s="57">
        <v>-4.5787375785276003</v>
      </c>
      <c r="I16" s="56">
        <v>37309.205099999999</v>
      </c>
      <c r="J16" s="57">
        <v>3.6646690226805498</v>
      </c>
      <c r="K16" s="56">
        <v>40973.982600000003</v>
      </c>
      <c r="L16" s="57">
        <v>3.8403614149972598</v>
      </c>
      <c r="M16" s="57">
        <v>-8.9441574078279004E-2</v>
      </c>
      <c r="N16" s="56">
        <v>27711369.708099999</v>
      </c>
      <c r="O16" s="56">
        <v>234098645.05270001</v>
      </c>
      <c r="P16" s="56">
        <v>72136</v>
      </c>
      <c r="Q16" s="56">
        <v>74789</v>
      </c>
      <c r="R16" s="57">
        <v>-3.5473131075425499</v>
      </c>
      <c r="S16" s="56">
        <v>14.113319795941001</v>
      </c>
      <c r="T16" s="56">
        <v>14.4260459372368</v>
      </c>
      <c r="U16" s="58">
        <v>-2.21582268252505</v>
      </c>
    </row>
    <row r="17" spans="1:21" ht="12" thickBot="1">
      <c r="A17" s="82"/>
      <c r="B17" s="69" t="s">
        <v>15</v>
      </c>
      <c r="C17" s="70"/>
      <c r="D17" s="56">
        <v>886335.48389999999</v>
      </c>
      <c r="E17" s="56">
        <v>549191.57070000004</v>
      </c>
      <c r="F17" s="57">
        <v>161.38912743512699</v>
      </c>
      <c r="G17" s="56">
        <v>567342.36329999997</v>
      </c>
      <c r="H17" s="57">
        <v>56.2258595928826</v>
      </c>
      <c r="I17" s="56">
        <v>15751.917600000001</v>
      </c>
      <c r="J17" s="57">
        <v>1.7771958683961699</v>
      </c>
      <c r="K17" s="56">
        <v>61710.954400000002</v>
      </c>
      <c r="L17" s="57">
        <v>10.877198388826899</v>
      </c>
      <c r="M17" s="57">
        <v>-0.74474681597210901</v>
      </c>
      <c r="N17" s="56">
        <v>18262353.360399999</v>
      </c>
      <c r="O17" s="56">
        <v>241439761.38530001</v>
      </c>
      <c r="P17" s="56">
        <v>15594</v>
      </c>
      <c r="Q17" s="56">
        <v>15975</v>
      </c>
      <c r="R17" s="57">
        <v>-2.3849765258215898</v>
      </c>
      <c r="S17" s="56">
        <v>56.838238033859199</v>
      </c>
      <c r="T17" s="56">
        <v>27.336423104851299</v>
      </c>
      <c r="U17" s="58">
        <v>51.904872405497997</v>
      </c>
    </row>
    <row r="18" spans="1:21" ht="12" thickBot="1">
      <c r="A18" s="82"/>
      <c r="B18" s="69" t="s">
        <v>16</v>
      </c>
      <c r="C18" s="70"/>
      <c r="D18" s="56">
        <v>1619866.1072</v>
      </c>
      <c r="E18" s="56">
        <v>2299319.9393000002</v>
      </c>
      <c r="F18" s="57">
        <v>70.449791675931294</v>
      </c>
      <c r="G18" s="56">
        <v>2124003.4339000001</v>
      </c>
      <c r="H18" s="57">
        <v>-23.735240661750002</v>
      </c>
      <c r="I18" s="56">
        <v>212164.90109999999</v>
      </c>
      <c r="J18" s="57">
        <v>13.097681355080301</v>
      </c>
      <c r="K18" s="56">
        <v>295718.46740000002</v>
      </c>
      <c r="L18" s="57">
        <v>13.9226925286564</v>
      </c>
      <c r="M18" s="57">
        <v>-0.28254429638640799</v>
      </c>
      <c r="N18" s="56">
        <v>48661189.205600001</v>
      </c>
      <c r="O18" s="56">
        <v>475884301.56339997</v>
      </c>
      <c r="P18" s="56">
        <v>80686</v>
      </c>
      <c r="Q18" s="56">
        <v>82470</v>
      </c>
      <c r="R18" s="57">
        <v>-2.16321086455681</v>
      </c>
      <c r="S18" s="56">
        <v>20.076173155194201</v>
      </c>
      <c r="T18" s="56">
        <v>20.105194670789398</v>
      </c>
      <c r="U18" s="58">
        <v>-0.144557009798752</v>
      </c>
    </row>
    <row r="19" spans="1:21" ht="12" thickBot="1">
      <c r="A19" s="82"/>
      <c r="B19" s="69" t="s">
        <v>17</v>
      </c>
      <c r="C19" s="70"/>
      <c r="D19" s="56">
        <v>401387.65289999999</v>
      </c>
      <c r="E19" s="56">
        <v>569483.26159999997</v>
      </c>
      <c r="F19" s="57">
        <v>70.482783246741207</v>
      </c>
      <c r="G19" s="56">
        <v>534132.73840000003</v>
      </c>
      <c r="H19" s="57">
        <v>-24.8524525752979</v>
      </c>
      <c r="I19" s="56">
        <v>28312.686300000001</v>
      </c>
      <c r="J19" s="57">
        <v>7.0537013521573604</v>
      </c>
      <c r="K19" s="56">
        <v>25792.430499999999</v>
      </c>
      <c r="L19" s="57">
        <v>4.8288428410625999</v>
      </c>
      <c r="M19" s="57">
        <v>9.7713001494760005E-2</v>
      </c>
      <c r="N19" s="56">
        <v>11835926.2642</v>
      </c>
      <c r="O19" s="56">
        <v>138846068.08340001</v>
      </c>
      <c r="P19" s="56">
        <v>8330</v>
      </c>
      <c r="Q19" s="56">
        <v>8631</v>
      </c>
      <c r="R19" s="57">
        <v>-3.4874290348742898</v>
      </c>
      <c r="S19" s="56">
        <v>48.185792665066003</v>
      </c>
      <c r="T19" s="56">
        <v>45.227932151546703</v>
      </c>
      <c r="U19" s="58">
        <v>6.1384494265333203</v>
      </c>
    </row>
    <row r="20" spans="1:21" ht="12" thickBot="1">
      <c r="A20" s="82"/>
      <c r="B20" s="69" t="s">
        <v>18</v>
      </c>
      <c r="C20" s="70"/>
      <c r="D20" s="56">
        <v>1017004.4185</v>
      </c>
      <c r="E20" s="56">
        <v>942355.32</v>
      </c>
      <c r="F20" s="57">
        <v>107.921544762967</v>
      </c>
      <c r="G20" s="56">
        <v>1099998.1497</v>
      </c>
      <c r="H20" s="57">
        <v>-7.5448973457486899</v>
      </c>
      <c r="I20" s="56">
        <v>76936.4905</v>
      </c>
      <c r="J20" s="57">
        <v>7.5650104464123302</v>
      </c>
      <c r="K20" s="56">
        <v>98553.462799999994</v>
      </c>
      <c r="L20" s="57">
        <v>8.9594207796511505</v>
      </c>
      <c r="M20" s="57">
        <v>-0.21934259523552699</v>
      </c>
      <c r="N20" s="56">
        <v>27917266.038400002</v>
      </c>
      <c r="O20" s="56">
        <v>258539468.8712</v>
      </c>
      <c r="P20" s="56">
        <v>42866</v>
      </c>
      <c r="Q20" s="56">
        <v>44413</v>
      </c>
      <c r="R20" s="57">
        <v>-3.4832143741697301</v>
      </c>
      <c r="S20" s="56">
        <v>23.725199890355999</v>
      </c>
      <c r="T20" s="56">
        <v>23.2454539143944</v>
      </c>
      <c r="U20" s="58">
        <v>2.0220945584385501</v>
      </c>
    </row>
    <row r="21" spans="1:21" ht="12" thickBot="1">
      <c r="A21" s="82"/>
      <c r="B21" s="69" t="s">
        <v>19</v>
      </c>
      <c r="C21" s="70"/>
      <c r="D21" s="56">
        <v>327406.04430000001</v>
      </c>
      <c r="E21" s="56">
        <v>368528.8652</v>
      </c>
      <c r="F21" s="57">
        <v>88.841356869649104</v>
      </c>
      <c r="G21" s="56">
        <v>415113.3578</v>
      </c>
      <c r="H21" s="57">
        <v>-21.1285211260913</v>
      </c>
      <c r="I21" s="56">
        <v>48989.550199999998</v>
      </c>
      <c r="J21" s="57">
        <v>14.962933963158999</v>
      </c>
      <c r="K21" s="56">
        <v>51003.610399999998</v>
      </c>
      <c r="L21" s="57">
        <v>12.286670482083901</v>
      </c>
      <c r="M21" s="57">
        <v>-3.9488580988769E-2</v>
      </c>
      <c r="N21" s="56">
        <v>9614090.5489000008</v>
      </c>
      <c r="O21" s="56">
        <v>86437895.727799997</v>
      </c>
      <c r="P21" s="56">
        <v>29108</v>
      </c>
      <c r="Q21" s="56">
        <v>29883</v>
      </c>
      <c r="R21" s="57">
        <v>-2.5934477796740598</v>
      </c>
      <c r="S21" s="56">
        <v>11.247974587742201</v>
      </c>
      <c r="T21" s="56">
        <v>11.4053773684034</v>
      </c>
      <c r="U21" s="58">
        <v>-1.3993877691790899</v>
      </c>
    </row>
    <row r="22" spans="1:21" ht="12" thickBot="1">
      <c r="A22" s="82"/>
      <c r="B22" s="69" t="s">
        <v>20</v>
      </c>
      <c r="C22" s="70"/>
      <c r="D22" s="56">
        <v>1434125.987</v>
      </c>
      <c r="E22" s="56">
        <v>1581069.3631</v>
      </c>
      <c r="F22" s="57">
        <v>90.706076562517893</v>
      </c>
      <c r="G22" s="56">
        <v>1604934.9003000001</v>
      </c>
      <c r="H22" s="57">
        <v>-10.642731569241301</v>
      </c>
      <c r="I22" s="56">
        <v>80884.219700000001</v>
      </c>
      <c r="J22" s="57">
        <v>5.6399661140789297</v>
      </c>
      <c r="K22" s="56">
        <v>196509.86120000001</v>
      </c>
      <c r="L22" s="57">
        <v>12.244101686820301</v>
      </c>
      <c r="M22" s="57">
        <v>-0.58839612828549503</v>
      </c>
      <c r="N22" s="56">
        <v>38675092.865900002</v>
      </c>
      <c r="O22" s="56">
        <v>303931183.60570002</v>
      </c>
      <c r="P22" s="56">
        <v>86072</v>
      </c>
      <c r="Q22" s="56">
        <v>87694</v>
      </c>
      <c r="R22" s="57">
        <v>-1.8496134285127901</v>
      </c>
      <c r="S22" s="56">
        <v>16.661934043591401</v>
      </c>
      <c r="T22" s="56">
        <v>16.690493551440198</v>
      </c>
      <c r="U22" s="58">
        <v>-0.17140571901259399</v>
      </c>
    </row>
    <row r="23" spans="1:21" ht="12" thickBot="1">
      <c r="A23" s="82"/>
      <c r="B23" s="69" t="s">
        <v>21</v>
      </c>
      <c r="C23" s="70"/>
      <c r="D23" s="56">
        <v>2380384.5635000002</v>
      </c>
      <c r="E23" s="56">
        <v>2992817.0957999998</v>
      </c>
      <c r="F23" s="57">
        <v>79.536586677499798</v>
      </c>
      <c r="G23" s="56">
        <v>3473266.7869000002</v>
      </c>
      <c r="H23" s="57">
        <v>-31.465542109289899</v>
      </c>
      <c r="I23" s="56">
        <v>170444.25159999999</v>
      </c>
      <c r="J23" s="57">
        <v>7.1603661951742401</v>
      </c>
      <c r="K23" s="56">
        <v>141374.25580000001</v>
      </c>
      <c r="L23" s="57">
        <v>4.0703540635927098</v>
      </c>
      <c r="M23" s="57">
        <v>0.205624394876567</v>
      </c>
      <c r="N23" s="56">
        <v>68166800.041999996</v>
      </c>
      <c r="O23" s="56">
        <v>663822241.71270001</v>
      </c>
      <c r="P23" s="56">
        <v>79875</v>
      </c>
      <c r="Q23" s="56">
        <v>84722</v>
      </c>
      <c r="R23" s="57">
        <v>-5.72106418639786</v>
      </c>
      <c r="S23" s="56">
        <v>29.801371687010999</v>
      </c>
      <c r="T23" s="56">
        <v>30.779531405065999</v>
      </c>
      <c r="U23" s="58">
        <v>-3.2822640794126898</v>
      </c>
    </row>
    <row r="24" spans="1:21" ht="12" thickBot="1">
      <c r="A24" s="82"/>
      <c r="B24" s="69" t="s">
        <v>22</v>
      </c>
      <c r="C24" s="70"/>
      <c r="D24" s="56">
        <v>281741.5477</v>
      </c>
      <c r="E24" s="56">
        <v>266463.94459999999</v>
      </c>
      <c r="F24" s="57">
        <v>105.73345978306099</v>
      </c>
      <c r="G24" s="56">
        <v>322107.81300000002</v>
      </c>
      <c r="H24" s="57">
        <v>-12.5319112641332</v>
      </c>
      <c r="I24" s="56">
        <v>44251.959499999997</v>
      </c>
      <c r="J24" s="57">
        <v>15.7065792607627</v>
      </c>
      <c r="K24" s="56">
        <v>53454.084999999999</v>
      </c>
      <c r="L24" s="57">
        <v>16.595091097650599</v>
      </c>
      <c r="M24" s="57">
        <v>-0.172150089184017</v>
      </c>
      <c r="N24" s="56">
        <v>7966164.9735000003</v>
      </c>
      <c r="O24" s="56">
        <v>63207290.988499999</v>
      </c>
      <c r="P24" s="56">
        <v>27924</v>
      </c>
      <c r="Q24" s="56">
        <v>27822</v>
      </c>
      <c r="R24" s="57">
        <v>0.36661634677592803</v>
      </c>
      <c r="S24" s="56">
        <v>10.089584146254101</v>
      </c>
      <c r="T24" s="56">
        <v>10.162279627632801</v>
      </c>
      <c r="U24" s="58">
        <v>-0.72050027359829505</v>
      </c>
    </row>
    <row r="25" spans="1:21" ht="12" thickBot="1">
      <c r="A25" s="82"/>
      <c r="B25" s="69" t="s">
        <v>23</v>
      </c>
      <c r="C25" s="70"/>
      <c r="D25" s="56">
        <v>272835.73979999998</v>
      </c>
      <c r="E25" s="56">
        <v>291270.147</v>
      </c>
      <c r="F25" s="57">
        <v>93.671027604486994</v>
      </c>
      <c r="G25" s="56">
        <v>302204.21539999999</v>
      </c>
      <c r="H25" s="57">
        <v>-9.71808932616233</v>
      </c>
      <c r="I25" s="56">
        <v>23814.507000000001</v>
      </c>
      <c r="J25" s="57">
        <v>8.7285144598200493</v>
      </c>
      <c r="K25" s="56">
        <v>25659.4293</v>
      </c>
      <c r="L25" s="57">
        <v>8.4907582331493892</v>
      </c>
      <c r="M25" s="57">
        <v>-7.1900363738799003E-2</v>
      </c>
      <c r="N25" s="56">
        <v>7898166.8431000002</v>
      </c>
      <c r="O25" s="56">
        <v>76192518.234999999</v>
      </c>
      <c r="P25" s="56">
        <v>19608</v>
      </c>
      <c r="Q25" s="56">
        <v>19499</v>
      </c>
      <c r="R25" s="57">
        <v>0.55900302579618999</v>
      </c>
      <c r="S25" s="56">
        <v>13.9145114137087</v>
      </c>
      <c r="T25" s="56">
        <v>13.547535714652</v>
      </c>
      <c r="U25" s="58">
        <v>2.6373595748041199</v>
      </c>
    </row>
    <row r="26" spans="1:21" ht="12" thickBot="1">
      <c r="A26" s="82"/>
      <c r="B26" s="69" t="s">
        <v>24</v>
      </c>
      <c r="C26" s="70"/>
      <c r="D26" s="56">
        <v>757341.41879999998</v>
      </c>
      <c r="E26" s="56">
        <v>638395.80379999999</v>
      </c>
      <c r="F26" s="57">
        <v>118.631954391302</v>
      </c>
      <c r="G26" s="56">
        <v>669083.74410000001</v>
      </c>
      <c r="H26" s="57">
        <v>13.1908263320188</v>
      </c>
      <c r="I26" s="56">
        <v>162497.12669999999</v>
      </c>
      <c r="J26" s="57">
        <v>21.456257728182202</v>
      </c>
      <c r="K26" s="56">
        <v>128247.001</v>
      </c>
      <c r="L26" s="57">
        <v>19.167555949593101</v>
      </c>
      <c r="M26" s="57">
        <v>0.26706375535440402</v>
      </c>
      <c r="N26" s="56">
        <v>18347957.635499999</v>
      </c>
      <c r="O26" s="56">
        <v>149361195.62290001</v>
      </c>
      <c r="P26" s="56">
        <v>53406</v>
      </c>
      <c r="Q26" s="56">
        <v>53724</v>
      </c>
      <c r="R26" s="57">
        <v>-0.59191422827786799</v>
      </c>
      <c r="S26" s="56">
        <v>14.180830221323401</v>
      </c>
      <c r="T26" s="56">
        <v>14.1643333333333</v>
      </c>
      <c r="U26" s="58">
        <v>0.11633231434720499</v>
      </c>
    </row>
    <row r="27" spans="1:21" ht="12" thickBot="1">
      <c r="A27" s="82"/>
      <c r="B27" s="69" t="s">
        <v>25</v>
      </c>
      <c r="C27" s="70"/>
      <c r="D27" s="56">
        <v>203908.06529999999</v>
      </c>
      <c r="E27" s="56">
        <v>298278.64240000001</v>
      </c>
      <c r="F27" s="57">
        <v>68.361604323836801</v>
      </c>
      <c r="G27" s="56">
        <v>277183.18430000002</v>
      </c>
      <c r="H27" s="57">
        <v>-26.435629269881399</v>
      </c>
      <c r="I27" s="56">
        <v>54516.503499999999</v>
      </c>
      <c r="J27" s="57">
        <v>26.735825000248301</v>
      </c>
      <c r="K27" s="56">
        <v>77827.585099999997</v>
      </c>
      <c r="L27" s="57">
        <v>28.078032690383498</v>
      </c>
      <c r="M27" s="57">
        <v>-0.29952209836715099</v>
      </c>
      <c r="N27" s="56">
        <v>6276861.7717000004</v>
      </c>
      <c r="O27" s="56">
        <v>50415357.6492</v>
      </c>
      <c r="P27" s="56">
        <v>28223</v>
      </c>
      <c r="Q27" s="56">
        <v>29019</v>
      </c>
      <c r="R27" s="57">
        <v>-2.7430304283400502</v>
      </c>
      <c r="S27" s="56">
        <v>7.22488981681607</v>
      </c>
      <c r="T27" s="56">
        <v>7.36870445914745</v>
      </c>
      <c r="U27" s="58">
        <v>-1.9905444370466401</v>
      </c>
    </row>
    <row r="28" spans="1:21" ht="12" thickBot="1">
      <c r="A28" s="82"/>
      <c r="B28" s="69" t="s">
        <v>26</v>
      </c>
      <c r="C28" s="70"/>
      <c r="D28" s="56">
        <v>1124119.0937999999</v>
      </c>
      <c r="E28" s="56">
        <v>919739.37809999997</v>
      </c>
      <c r="F28" s="57">
        <v>122.221481494269</v>
      </c>
      <c r="G28" s="56">
        <v>1010002.6342</v>
      </c>
      <c r="H28" s="57">
        <v>11.2986298981674</v>
      </c>
      <c r="I28" s="56">
        <v>68965.888800000001</v>
      </c>
      <c r="J28" s="57">
        <v>6.1351051841727902</v>
      </c>
      <c r="K28" s="56">
        <v>47305.974600000001</v>
      </c>
      <c r="L28" s="57">
        <v>4.6837476456157896</v>
      </c>
      <c r="M28" s="57">
        <v>0.45786846974716</v>
      </c>
      <c r="N28" s="56">
        <v>25237645.8565</v>
      </c>
      <c r="O28" s="56">
        <v>214020308.4923</v>
      </c>
      <c r="P28" s="56">
        <v>43098</v>
      </c>
      <c r="Q28" s="56">
        <v>43382</v>
      </c>
      <c r="R28" s="57">
        <v>-0.65464939375777798</v>
      </c>
      <c r="S28" s="56">
        <v>26.082859849645001</v>
      </c>
      <c r="T28" s="56">
        <v>21.326317710110199</v>
      </c>
      <c r="U28" s="58">
        <v>18.236275343094899</v>
      </c>
    </row>
    <row r="29" spans="1:21" ht="12" thickBot="1">
      <c r="A29" s="82"/>
      <c r="B29" s="69" t="s">
        <v>27</v>
      </c>
      <c r="C29" s="70"/>
      <c r="D29" s="56">
        <v>739630.72719999996</v>
      </c>
      <c r="E29" s="56">
        <v>679620.32109999994</v>
      </c>
      <c r="F29" s="57">
        <v>108.829989957168</v>
      </c>
      <c r="G29" s="56">
        <v>606058.18599999999</v>
      </c>
      <c r="H29" s="57">
        <v>22.0395573041563</v>
      </c>
      <c r="I29" s="56">
        <v>115394.716</v>
      </c>
      <c r="J29" s="57">
        <v>15.601666041762</v>
      </c>
      <c r="K29" s="56">
        <v>101316.26459999999</v>
      </c>
      <c r="L29" s="57">
        <v>16.7172504126526</v>
      </c>
      <c r="M29" s="57">
        <v>0.13895549204841101</v>
      </c>
      <c r="N29" s="56">
        <v>16164736.868100001</v>
      </c>
      <c r="O29" s="56">
        <v>156001623.5663</v>
      </c>
      <c r="P29" s="56">
        <v>111005</v>
      </c>
      <c r="Q29" s="56">
        <v>108059</v>
      </c>
      <c r="R29" s="57">
        <v>2.72628841651321</v>
      </c>
      <c r="S29" s="56">
        <v>6.6630397477591101</v>
      </c>
      <c r="T29" s="56">
        <v>6.4519073580173796</v>
      </c>
      <c r="U29" s="58">
        <v>3.1687097441184999</v>
      </c>
    </row>
    <row r="30" spans="1:21" ht="12" thickBot="1">
      <c r="A30" s="82"/>
      <c r="B30" s="69" t="s">
        <v>28</v>
      </c>
      <c r="C30" s="70"/>
      <c r="D30" s="56">
        <v>1037335.2271</v>
      </c>
      <c r="E30" s="56">
        <v>1251760.8589999999</v>
      </c>
      <c r="F30" s="57">
        <v>82.870080146834198</v>
      </c>
      <c r="G30" s="56">
        <v>1388196.6481999999</v>
      </c>
      <c r="H30" s="57">
        <v>-25.274619525622899</v>
      </c>
      <c r="I30" s="56">
        <v>125599.7182</v>
      </c>
      <c r="J30" s="57">
        <v>12.107919881515</v>
      </c>
      <c r="K30" s="56">
        <v>145850.60519999999</v>
      </c>
      <c r="L30" s="57">
        <v>10.5064801437978</v>
      </c>
      <c r="M30" s="57">
        <v>-0.138846780733139</v>
      </c>
      <c r="N30" s="56">
        <v>28571042.739</v>
      </c>
      <c r="O30" s="56">
        <v>246863574.21020001</v>
      </c>
      <c r="P30" s="56">
        <v>75900</v>
      </c>
      <c r="Q30" s="56">
        <v>78228</v>
      </c>
      <c r="R30" s="57">
        <v>-2.9759165516183499</v>
      </c>
      <c r="S30" s="56">
        <v>13.667130791831401</v>
      </c>
      <c r="T30" s="56">
        <v>13.589618933118601</v>
      </c>
      <c r="U30" s="58">
        <v>0.56714068148897601</v>
      </c>
    </row>
    <row r="31" spans="1:21" ht="12" thickBot="1">
      <c r="A31" s="82"/>
      <c r="B31" s="69" t="s">
        <v>29</v>
      </c>
      <c r="C31" s="70"/>
      <c r="D31" s="56">
        <v>763289.402</v>
      </c>
      <c r="E31" s="56">
        <v>997397.09400000004</v>
      </c>
      <c r="F31" s="57">
        <v>76.528135743696097</v>
      </c>
      <c r="G31" s="56">
        <v>975151.14740000002</v>
      </c>
      <c r="H31" s="57">
        <v>-21.726041749002398</v>
      </c>
      <c r="I31" s="56">
        <v>29391.721699999998</v>
      </c>
      <c r="J31" s="57">
        <v>3.8506655041962699</v>
      </c>
      <c r="K31" s="56">
        <v>43774.794999999998</v>
      </c>
      <c r="L31" s="57">
        <v>4.4890266618374701</v>
      </c>
      <c r="M31" s="57">
        <v>-0.32856974658590599</v>
      </c>
      <c r="N31" s="56">
        <v>25235530.749200001</v>
      </c>
      <c r="O31" s="56">
        <v>260878344.72209999</v>
      </c>
      <c r="P31" s="56">
        <v>31617</v>
      </c>
      <c r="Q31" s="56">
        <v>32472</v>
      </c>
      <c r="R31" s="57">
        <v>-2.6330376940133098</v>
      </c>
      <c r="S31" s="56">
        <v>24.1417402663124</v>
      </c>
      <c r="T31" s="56">
        <v>24.694241106183799</v>
      </c>
      <c r="U31" s="58">
        <v>-2.2885708891596499</v>
      </c>
    </row>
    <row r="32" spans="1:21" ht="12" thickBot="1">
      <c r="A32" s="82"/>
      <c r="B32" s="69" t="s">
        <v>30</v>
      </c>
      <c r="C32" s="70"/>
      <c r="D32" s="56">
        <v>113949.68580000001</v>
      </c>
      <c r="E32" s="56">
        <v>118924.3052</v>
      </c>
      <c r="F32" s="57">
        <v>95.816986786986902</v>
      </c>
      <c r="G32" s="56">
        <v>137028.84719999999</v>
      </c>
      <c r="H32" s="57">
        <v>-16.842556783911999</v>
      </c>
      <c r="I32" s="56">
        <v>26198.5723</v>
      </c>
      <c r="J32" s="57">
        <v>22.991351065225999</v>
      </c>
      <c r="K32" s="56">
        <v>35833.153700000003</v>
      </c>
      <c r="L32" s="57">
        <v>26.150080389788201</v>
      </c>
      <c r="M32" s="57">
        <v>-0.26887338693830898</v>
      </c>
      <c r="N32" s="56">
        <v>3086849.9355000001</v>
      </c>
      <c r="O32" s="56">
        <v>25855446.402899999</v>
      </c>
      <c r="P32" s="56">
        <v>21550</v>
      </c>
      <c r="Q32" s="56">
        <v>21606</v>
      </c>
      <c r="R32" s="57">
        <v>-0.25918726279736698</v>
      </c>
      <c r="S32" s="56">
        <v>5.2876884361948999</v>
      </c>
      <c r="T32" s="56">
        <v>5.3465412524298799</v>
      </c>
      <c r="U32" s="58">
        <v>-1.11301596047396</v>
      </c>
    </row>
    <row r="33" spans="1:21" ht="12" thickBot="1">
      <c r="A33" s="82"/>
      <c r="B33" s="69" t="s">
        <v>70</v>
      </c>
      <c r="C33" s="7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6">
        <v>41.509700000000002</v>
      </c>
      <c r="O33" s="56">
        <v>366.80829999999997</v>
      </c>
      <c r="P33" s="59"/>
      <c r="Q33" s="59"/>
      <c r="R33" s="59"/>
      <c r="S33" s="59"/>
      <c r="T33" s="59"/>
      <c r="U33" s="60"/>
    </row>
    <row r="34" spans="1:21" ht="12" thickBot="1">
      <c r="A34" s="82"/>
      <c r="B34" s="69" t="s">
        <v>31</v>
      </c>
      <c r="C34" s="70"/>
      <c r="D34" s="56">
        <v>163198.1495</v>
      </c>
      <c r="E34" s="56">
        <v>161115.69219999999</v>
      </c>
      <c r="F34" s="57">
        <v>101.292522951405</v>
      </c>
      <c r="G34" s="56">
        <v>226826.3328</v>
      </c>
      <c r="H34" s="57">
        <v>-28.051497599312299</v>
      </c>
      <c r="I34" s="56">
        <v>22746.4951</v>
      </c>
      <c r="J34" s="57">
        <v>13.9379614105244</v>
      </c>
      <c r="K34" s="56">
        <v>25806.693599999999</v>
      </c>
      <c r="L34" s="57">
        <v>11.377291728626</v>
      </c>
      <c r="M34" s="57">
        <v>-0.118581579935525</v>
      </c>
      <c r="N34" s="56">
        <v>4969383.3932999996</v>
      </c>
      <c r="O34" s="56">
        <v>41385174.343900003</v>
      </c>
      <c r="P34" s="56">
        <v>11270</v>
      </c>
      <c r="Q34" s="56">
        <v>11626</v>
      </c>
      <c r="R34" s="57">
        <v>-3.0621021847583001</v>
      </c>
      <c r="S34" s="56">
        <v>14.480758606921</v>
      </c>
      <c r="T34" s="56">
        <v>14.327253036298</v>
      </c>
      <c r="U34" s="58">
        <v>1.0600658072547999</v>
      </c>
    </row>
    <row r="35" spans="1:21" ht="12" thickBot="1">
      <c r="A35" s="82"/>
      <c r="B35" s="69" t="s">
        <v>78</v>
      </c>
      <c r="C35" s="7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6">
        <v>60.768700000000003</v>
      </c>
      <c r="O35" s="56">
        <v>434482.78769999999</v>
      </c>
      <c r="P35" s="59"/>
      <c r="Q35" s="59"/>
      <c r="R35" s="59"/>
      <c r="S35" s="59"/>
      <c r="T35" s="59"/>
      <c r="U35" s="60"/>
    </row>
    <row r="36" spans="1:21" ht="12" thickBot="1">
      <c r="A36" s="82"/>
      <c r="B36" s="69" t="s">
        <v>64</v>
      </c>
      <c r="C36" s="70"/>
      <c r="D36" s="56">
        <v>70031.649999999994</v>
      </c>
      <c r="E36" s="59"/>
      <c r="F36" s="59"/>
      <c r="G36" s="56">
        <v>97776.12</v>
      </c>
      <c r="H36" s="57">
        <v>-28.375507230190799</v>
      </c>
      <c r="I36" s="56">
        <v>-354.78</v>
      </c>
      <c r="J36" s="57">
        <v>-0.506599516075946</v>
      </c>
      <c r="K36" s="56">
        <v>4018.07</v>
      </c>
      <c r="L36" s="57">
        <v>4.1094594467442596</v>
      </c>
      <c r="M36" s="57">
        <v>-1.0882961222676599</v>
      </c>
      <c r="N36" s="56">
        <v>3735450.99</v>
      </c>
      <c r="O36" s="56">
        <v>33205699.239999998</v>
      </c>
      <c r="P36" s="56">
        <v>68</v>
      </c>
      <c r="Q36" s="56">
        <v>80</v>
      </c>
      <c r="R36" s="57">
        <v>-15</v>
      </c>
      <c r="S36" s="56">
        <v>1029.8772058823499</v>
      </c>
      <c r="T36" s="56">
        <v>2061.004625</v>
      </c>
      <c r="U36" s="58">
        <v>-100.121394398104</v>
      </c>
    </row>
    <row r="37" spans="1:21" ht="12" thickBot="1">
      <c r="A37" s="82"/>
      <c r="B37" s="69" t="s">
        <v>35</v>
      </c>
      <c r="C37" s="70"/>
      <c r="D37" s="56">
        <v>159647.96</v>
      </c>
      <c r="E37" s="59"/>
      <c r="F37" s="59"/>
      <c r="G37" s="56">
        <v>370452.16</v>
      </c>
      <c r="H37" s="57">
        <v>-56.904567650516597</v>
      </c>
      <c r="I37" s="56">
        <v>-9720.2000000000007</v>
      </c>
      <c r="J37" s="57">
        <v>-6.0885212689219497</v>
      </c>
      <c r="K37" s="56">
        <v>-44846.41</v>
      </c>
      <c r="L37" s="57">
        <v>-12.105857339311999</v>
      </c>
      <c r="M37" s="57">
        <v>-0.78325578346182001</v>
      </c>
      <c r="N37" s="56">
        <v>6500296.6900000004</v>
      </c>
      <c r="O37" s="56">
        <v>86440513.109999999</v>
      </c>
      <c r="P37" s="56">
        <v>87</v>
      </c>
      <c r="Q37" s="56">
        <v>89</v>
      </c>
      <c r="R37" s="57">
        <v>-2.2471910112359601</v>
      </c>
      <c r="S37" s="56">
        <v>1835.0340229885101</v>
      </c>
      <c r="T37" s="56">
        <v>1766.04359550562</v>
      </c>
      <c r="U37" s="58">
        <v>3.7596266128369198</v>
      </c>
    </row>
    <row r="38" spans="1:21" ht="12" thickBot="1">
      <c r="A38" s="82"/>
      <c r="B38" s="69" t="s">
        <v>36</v>
      </c>
      <c r="C38" s="70"/>
      <c r="D38" s="56">
        <v>1406035.49</v>
      </c>
      <c r="E38" s="59"/>
      <c r="F38" s="59"/>
      <c r="G38" s="56">
        <v>208039.35</v>
      </c>
      <c r="H38" s="57">
        <v>575.85074169862605</v>
      </c>
      <c r="I38" s="56">
        <v>-35047.19</v>
      </c>
      <c r="J38" s="57">
        <v>-2.4926248483244202</v>
      </c>
      <c r="K38" s="56">
        <v>-9238.6299999999992</v>
      </c>
      <c r="L38" s="57">
        <v>-4.4408089142751104</v>
      </c>
      <c r="M38" s="57">
        <v>2.7935483940800698</v>
      </c>
      <c r="N38" s="56">
        <v>15047332.65</v>
      </c>
      <c r="O38" s="56">
        <v>79546850.769999996</v>
      </c>
      <c r="P38" s="56">
        <v>569</v>
      </c>
      <c r="Q38" s="56">
        <v>467</v>
      </c>
      <c r="R38" s="57">
        <v>21.841541755888699</v>
      </c>
      <c r="S38" s="56">
        <v>2471.06413005272</v>
      </c>
      <c r="T38" s="56">
        <v>2409.92580299786</v>
      </c>
      <c r="U38" s="58">
        <v>2.47416998657825</v>
      </c>
    </row>
    <row r="39" spans="1:21" ht="12" thickBot="1">
      <c r="A39" s="82"/>
      <c r="B39" s="69" t="s">
        <v>37</v>
      </c>
      <c r="C39" s="70"/>
      <c r="D39" s="56">
        <v>201101.97</v>
      </c>
      <c r="E39" s="59"/>
      <c r="F39" s="59"/>
      <c r="G39" s="56">
        <v>284261.81</v>
      </c>
      <c r="H39" s="57">
        <v>-29.254664916120799</v>
      </c>
      <c r="I39" s="56">
        <v>-26265.8</v>
      </c>
      <c r="J39" s="57">
        <v>-13.0609362006747</v>
      </c>
      <c r="K39" s="56">
        <v>-45456.55</v>
      </c>
      <c r="L39" s="57">
        <v>-15.991085823312</v>
      </c>
      <c r="M39" s="57">
        <v>-0.42217788195540601</v>
      </c>
      <c r="N39" s="56">
        <v>7094041.9900000002</v>
      </c>
      <c r="O39" s="56">
        <v>59278988.969999999</v>
      </c>
      <c r="P39" s="56">
        <v>134</v>
      </c>
      <c r="Q39" s="56">
        <v>146</v>
      </c>
      <c r="R39" s="57">
        <v>-8.2191780821917799</v>
      </c>
      <c r="S39" s="56">
        <v>1500.7609701492499</v>
      </c>
      <c r="T39" s="56">
        <v>1461.4757534246601</v>
      </c>
      <c r="U39" s="58">
        <v>2.6176864608019002</v>
      </c>
    </row>
    <row r="40" spans="1:21" ht="12" thickBot="1">
      <c r="A40" s="82"/>
      <c r="B40" s="69" t="s">
        <v>66</v>
      </c>
      <c r="C40" s="70"/>
      <c r="D40" s="59"/>
      <c r="E40" s="59"/>
      <c r="F40" s="59"/>
      <c r="G40" s="56">
        <v>26.35</v>
      </c>
      <c r="H40" s="59"/>
      <c r="I40" s="59"/>
      <c r="J40" s="59"/>
      <c r="K40" s="56">
        <v>23.92</v>
      </c>
      <c r="L40" s="57">
        <v>90.777988614800805</v>
      </c>
      <c r="M40" s="59"/>
      <c r="N40" s="56">
        <v>77.930000000000007</v>
      </c>
      <c r="O40" s="56">
        <v>1380.76</v>
      </c>
      <c r="P40" s="59"/>
      <c r="Q40" s="59"/>
      <c r="R40" s="59"/>
      <c r="S40" s="59"/>
      <c r="T40" s="59"/>
      <c r="U40" s="60"/>
    </row>
    <row r="41" spans="1:21" ht="12" thickBot="1">
      <c r="A41" s="82"/>
      <c r="B41" s="69" t="s">
        <v>32</v>
      </c>
      <c r="C41" s="70"/>
      <c r="D41" s="56">
        <v>25145.299200000001</v>
      </c>
      <c r="E41" s="59"/>
      <c r="F41" s="59"/>
      <c r="G41" s="56">
        <v>200258.11960000001</v>
      </c>
      <c r="H41" s="57">
        <v>-87.443555721872499</v>
      </c>
      <c r="I41" s="56">
        <v>2210.1925000000001</v>
      </c>
      <c r="J41" s="57">
        <v>8.7896846341760799</v>
      </c>
      <c r="K41" s="56">
        <v>13519.6669</v>
      </c>
      <c r="L41" s="57">
        <v>6.75112046742698</v>
      </c>
      <c r="M41" s="57">
        <v>-0.83652019562700897</v>
      </c>
      <c r="N41" s="56">
        <v>1352527.7771000001</v>
      </c>
      <c r="O41" s="56">
        <v>16025791.0142</v>
      </c>
      <c r="P41" s="56">
        <v>71</v>
      </c>
      <c r="Q41" s="56">
        <v>82</v>
      </c>
      <c r="R41" s="57">
        <v>-13.4146341463415</v>
      </c>
      <c r="S41" s="56">
        <v>354.159143661972</v>
      </c>
      <c r="T41" s="56">
        <v>525.65666097560995</v>
      </c>
      <c r="U41" s="58">
        <v>-48.423857009696199</v>
      </c>
    </row>
    <row r="42" spans="1:21" ht="12" thickBot="1">
      <c r="A42" s="82"/>
      <c r="B42" s="69" t="s">
        <v>33</v>
      </c>
      <c r="C42" s="70"/>
      <c r="D42" s="56">
        <v>405627.32260000001</v>
      </c>
      <c r="E42" s="56">
        <v>853977.6851</v>
      </c>
      <c r="F42" s="57">
        <v>47.498585698114702</v>
      </c>
      <c r="G42" s="56">
        <v>668296.62820000004</v>
      </c>
      <c r="H42" s="57">
        <v>-39.304299096567</v>
      </c>
      <c r="I42" s="56">
        <v>15311.5713</v>
      </c>
      <c r="J42" s="57">
        <v>3.7747879511309801</v>
      </c>
      <c r="K42" s="56">
        <v>37123.246599999999</v>
      </c>
      <c r="L42" s="57">
        <v>5.5549055664081797</v>
      </c>
      <c r="M42" s="57">
        <v>-0.58754762305730002</v>
      </c>
      <c r="N42" s="56">
        <v>10670636.897299999</v>
      </c>
      <c r="O42" s="56">
        <v>101797581.7182</v>
      </c>
      <c r="P42" s="56">
        <v>1913</v>
      </c>
      <c r="Q42" s="56">
        <v>1907</v>
      </c>
      <c r="R42" s="57">
        <v>0.31463030938647701</v>
      </c>
      <c r="S42" s="56">
        <v>212.03728311552501</v>
      </c>
      <c r="T42" s="56">
        <v>198.016092134242</v>
      </c>
      <c r="U42" s="58">
        <v>6.6126064130164597</v>
      </c>
    </row>
    <row r="43" spans="1:21" ht="12" thickBot="1">
      <c r="A43" s="82"/>
      <c r="B43" s="69" t="s">
        <v>38</v>
      </c>
      <c r="C43" s="70"/>
      <c r="D43" s="56">
        <v>61841.919999999998</v>
      </c>
      <c r="E43" s="59"/>
      <c r="F43" s="59"/>
      <c r="G43" s="56">
        <v>149879.56</v>
      </c>
      <c r="H43" s="57">
        <v>-58.738923439593798</v>
      </c>
      <c r="I43" s="56">
        <v>-10701.96</v>
      </c>
      <c r="J43" s="57">
        <v>-17.305348863683399</v>
      </c>
      <c r="K43" s="56">
        <v>-16507.919999999998</v>
      </c>
      <c r="L43" s="57">
        <v>-11.014123606981499</v>
      </c>
      <c r="M43" s="57">
        <v>-0.35170754401523602</v>
      </c>
      <c r="N43" s="56">
        <v>2884788.3</v>
      </c>
      <c r="O43" s="56">
        <v>40663716.039999999</v>
      </c>
      <c r="P43" s="56">
        <v>45</v>
      </c>
      <c r="Q43" s="56">
        <v>48</v>
      </c>
      <c r="R43" s="57">
        <v>-6.25</v>
      </c>
      <c r="S43" s="56">
        <v>1374.26488888889</v>
      </c>
      <c r="T43" s="56">
        <v>1164.83354166667</v>
      </c>
      <c r="U43" s="58">
        <v>15.2395181537055</v>
      </c>
    </row>
    <row r="44" spans="1:21" ht="12" thickBot="1">
      <c r="A44" s="82"/>
      <c r="B44" s="69" t="s">
        <v>39</v>
      </c>
      <c r="C44" s="70"/>
      <c r="D44" s="56">
        <v>27796.61</v>
      </c>
      <c r="E44" s="59"/>
      <c r="F44" s="59"/>
      <c r="G44" s="56">
        <v>74411.149999999994</v>
      </c>
      <c r="H44" s="57">
        <v>-62.644563348369203</v>
      </c>
      <c r="I44" s="56">
        <v>3742.23</v>
      </c>
      <c r="J44" s="57">
        <v>13.462900691847</v>
      </c>
      <c r="K44" s="56">
        <v>10190.370000000001</v>
      </c>
      <c r="L44" s="57">
        <v>13.694681509424299</v>
      </c>
      <c r="M44" s="57">
        <v>-0.632767995666497</v>
      </c>
      <c r="N44" s="56">
        <v>1637628.25</v>
      </c>
      <c r="O44" s="56">
        <v>17264937.739999998</v>
      </c>
      <c r="P44" s="56">
        <v>23</v>
      </c>
      <c r="Q44" s="56">
        <v>38</v>
      </c>
      <c r="R44" s="57">
        <v>-39.473684210526301</v>
      </c>
      <c r="S44" s="56">
        <v>1208.54826086957</v>
      </c>
      <c r="T44" s="56">
        <v>2513.1578947368398</v>
      </c>
      <c r="U44" s="58">
        <v>-107.948492923948</v>
      </c>
    </row>
    <row r="45" spans="1:21" ht="12" thickBot="1">
      <c r="A45" s="82"/>
      <c r="B45" s="69" t="s">
        <v>72</v>
      </c>
      <c r="C45" s="70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6">
        <v>-2222.2222000000002</v>
      </c>
      <c r="O45" s="56">
        <v>-2123.3330999999998</v>
      </c>
      <c r="P45" s="59"/>
      <c r="Q45" s="56">
        <v>2</v>
      </c>
      <c r="R45" s="59"/>
      <c r="S45" s="59"/>
      <c r="T45" s="56">
        <v>-1111.1111000000001</v>
      </c>
      <c r="U45" s="60"/>
    </row>
    <row r="46" spans="1:21" ht="12" thickBot="1">
      <c r="A46" s="83"/>
      <c r="B46" s="69" t="s">
        <v>34</v>
      </c>
      <c r="C46" s="70"/>
      <c r="D46" s="61">
        <v>7208.7058999999999</v>
      </c>
      <c r="E46" s="62"/>
      <c r="F46" s="62"/>
      <c r="G46" s="61">
        <v>41134.537400000001</v>
      </c>
      <c r="H46" s="63">
        <v>-82.475296051341999</v>
      </c>
      <c r="I46" s="61">
        <v>363.3621</v>
      </c>
      <c r="J46" s="63">
        <v>5.0406009766607403</v>
      </c>
      <c r="K46" s="61">
        <v>1836.2217000000001</v>
      </c>
      <c r="L46" s="63">
        <v>4.4639415344440003</v>
      </c>
      <c r="M46" s="63">
        <v>-0.80211425450423601</v>
      </c>
      <c r="N46" s="61">
        <v>331824.63370000001</v>
      </c>
      <c r="O46" s="61">
        <v>5669973.8514</v>
      </c>
      <c r="P46" s="61">
        <v>15</v>
      </c>
      <c r="Q46" s="61">
        <v>11</v>
      </c>
      <c r="R46" s="63">
        <v>36.363636363636402</v>
      </c>
      <c r="S46" s="61">
        <v>480.58039333333301</v>
      </c>
      <c r="T46" s="61">
        <v>1078.1129909090901</v>
      </c>
      <c r="U46" s="64">
        <v>-124.335617071524</v>
      </c>
    </row>
  </sheetData>
  <mergeCells count="44">
    <mergeCell ref="B18:C18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9:C29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A1:U4"/>
    <mergeCell ref="W1:W4"/>
    <mergeCell ref="B6:C6"/>
    <mergeCell ref="A7:C7"/>
    <mergeCell ref="A8:A46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8:C28"/>
  </mergeCells>
  <phoneticPr fontId="46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63"/>
  <sheetViews>
    <sheetView workbookViewId="0">
      <selection activeCell="I31" sqref="I31"/>
    </sheetView>
  </sheetViews>
  <sheetFormatPr defaultRowHeight="12.75"/>
  <cols>
    <col min="1" max="1" width="3.140625" style="28" customWidth="1"/>
    <col min="2" max="2" width="5.28515625" style="29" customWidth="1"/>
    <col min="3" max="3" width="9.140625" style="28"/>
    <col min="4" max="7" width="9.85546875" style="28" customWidth="1"/>
    <col min="8" max="8" width="11.140625" style="28" customWidth="1"/>
    <col min="9" max="16384" width="9.140625" style="3"/>
  </cols>
  <sheetData>
    <row r="1" spans="1:8">
      <c r="A1" s="38" t="s">
        <v>68</v>
      </c>
      <c r="B1" s="38" t="s">
        <v>58</v>
      </c>
      <c r="C1" s="38" t="s">
        <v>59</v>
      </c>
      <c r="D1" s="38" t="s">
        <v>60</v>
      </c>
      <c r="E1" s="38" t="s">
        <v>61</v>
      </c>
      <c r="F1" s="38" t="s">
        <v>62</v>
      </c>
      <c r="G1" s="38" t="s">
        <v>61</v>
      </c>
      <c r="H1" s="38" t="s">
        <v>63</v>
      </c>
    </row>
    <row r="2" spans="1:8">
      <c r="A2" s="37">
        <v>1</v>
      </c>
      <c r="B2" s="37">
        <v>12</v>
      </c>
      <c r="C2" s="37">
        <v>148820</v>
      </c>
      <c r="D2" s="37">
        <v>660041.33118632506</v>
      </c>
      <c r="E2" s="37">
        <v>525112.29563931597</v>
      </c>
      <c r="F2" s="37">
        <v>134922.30905128201</v>
      </c>
      <c r="G2" s="37">
        <v>525112.29563931597</v>
      </c>
      <c r="H2" s="37">
        <v>0.20441702312643001</v>
      </c>
    </row>
    <row r="3" spans="1:8">
      <c r="A3" s="37">
        <v>2</v>
      </c>
      <c r="B3" s="37">
        <v>13</v>
      </c>
      <c r="C3" s="37">
        <v>9083</v>
      </c>
      <c r="D3" s="37">
        <v>89924.824850427394</v>
      </c>
      <c r="E3" s="37">
        <v>71867.493937606807</v>
      </c>
      <c r="F3" s="37">
        <v>18034.2230495726</v>
      </c>
      <c r="G3" s="37">
        <v>71867.493937606807</v>
      </c>
      <c r="H3" s="37">
        <v>0.20059931727604799</v>
      </c>
    </row>
    <row r="4" spans="1:8">
      <c r="A4" s="37">
        <v>3</v>
      </c>
      <c r="B4" s="37">
        <v>14</v>
      </c>
      <c r="C4" s="37">
        <v>119812</v>
      </c>
      <c r="D4" s="37">
        <v>130789.191560222</v>
      </c>
      <c r="E4" s="37">
        <v>91179.545802657798</v>
      </c>
      <c r="F4" s="37">
        <v>39583.739774658599</v>
      </c>
      <c r="G4" s="37">
        <v>91179.545802657798</v>
      </c>
      <c r="H4" s="37">
        <v>0.30271294882120298</v>
      </c>
    </row>
    <row r="5" spans="1:8">
      <c r="A5" s="37">
        <v>4</v>
      </c>
      <c r="B5" s="37">
        <v>15</v>
      </c>
      <c r="C5" s="37">
        <v>4104</v>
      </c>
      <c r="D5" s="37">
        <v>49347.266514424002</v>
      </c>
      <c r="E5" s="37">
        <v>42408.920952393899</v>
      </c>
      <c r="F5" s="37">
        <v>6938.3455620301002</v>
      </c>
      <c r="G5" s="37">
        <v>42408.920952393899</v>
      </c>
      <c r="H5" s="37">
        <v>0.14060242951860499</v>
      </c>
    </row>
    <row r="6" spans="1:8">
      <c r="A6" s="37">
        <v>5</v>
      </c>
      <c r="B6" s="37">
        <v>16</v>
      </c>
      <c r="C6" s="37">
        <v>4574</v>
      </c>
      <c r="D6" s="37">
        <v>137625.29537350399</v>
      </c>
      <c r="E6" s="37">
        <v>115614.661273504</v>
      </c>
      <c r="F6" s="37">
        <v>21931.822134188002</v>
      </c>
      <c r="G6" s="37">
        <v>115614.661273504</v>
      </c>
      <c r="H6" s="37">
        <v>0.159450257039152</v>
      </c>
    </row>
    <row r="7" spans="1:8">
      <c r="A7" s="37">
        <v>6</v>
      </c>
      <c r="B7" s="37">
        <v>17</v>
      </c>
      <c r="C7" s="37">
        <v>22876</v>
      </c>
      <c r="D7" s="37">
        <v>232786.59367350399</v>
      </c>
      <c r="E7" s="37">
        <v>165387.63407350401</v>
      </c>
      <c r="F7" s="37">
        <v>67393.899770940203</v>
      </c>
      <c r="G7" s="37">
        <v>165387.63407350401</v>
      </c>
      <c r="H7" s="37">
        <v>0.28951566156435699</v>
      </c>
    </row>
    <row r="8" spans="1:8">
      <c r="A8" s="37">
        <v>7</v>
      </c>
      <c r="B8" s="37">
        <v>18</v>
      </c>
      <c r="C8" s="37">
        <v>35723</v>
      </c>
      <c r="D8" s="37">
        <v>94785.466937606805</v>
      </c>
      <c r="E8" s="37">
        <v>75061.563110256393</v>
      </c>
      <c r="F8" s="37">
        <v>19703.9380153846</v>
      </c>
      <c r="G8" s="37">
        <v>75061.563110256393</v>
      </c>
      <c r="H8" s="37">
        <v>0.20792311317238699</v>
      </c>
    </row>
    <row r="9" spans="1:8">
      <c r="A9" s="37">
        <v>8</v>
      </c>
      <c r="B9" s="37">
        <v>19</v>
      </c>
      <c r="C9" s="37">
        <v>16843</v>
      </c>
      <c r="D9" s="37">
        <v>94345.066959829099</v>
      </c>
      <c r="E9" s="37">
        <v>90389.152870085498</v>
      </c>
      <c r="F9" s="37">
        <v>3955.91408974359</v>
      </c>
      <c r="G9" s="37">
        <v>90389.152870085498</v>
      </c>
      <c r="H9" s="37">
        <v>4.1930269564893798E-2</v>
      </c>
    </row>
    <row r="10" spans="1:8">
      <c r="A10" s="37">
        <v>9</v>
      </c>
      <c r="B10" s="37">
        <v>21</v>
      </c>
      <c r="C10" s="37">
        <v>279019</v>
      </c>
      <c r="D10" s="37">
        <v>1018077.35620545</v>
      </c>
      <c r="E10" s="37">
        <v>980769.23149999999</v>
      </c>
      <c r="F10" s="37">
        <v>24433.720953846201</v>
      </c>
      <c r="G10" s="37">
        <v>980769.23149999999</v>
      </c>
      <c r="H10" s="37">
        <v>2.4307251480111501E-2</v>
      </c>
    </row>
    <row r="11" spans="1:8">
      <c r="A11" s="37">
        <v>10</v>
      </c>
      <c r="B11" s="37">
        <v>22</v>
      </c>
      <c r="C11" s="37">
        <v>98010.338000000003</v>
      </c>
      <c r="D11" s="37">
        <v>886335.48581367498</v>
      </c>
      <c r="E11" s="37">
        <v>870583.56584871805</v>
      </c>
      <c r="F11" s="37">
        <v>15751.9199649573</v>
      </c>
      <c r="G11" s="37">
        <v>870583.56584871805</v>
      </c>
      <c r="H11" s="37">
        <v>1.7771961313832199E-2</v>
      </c>
    </row>
    <row r="12" spans="1:8">
      <c r="A12" s="37">
        <v>11</v>
      </c>
      <c r="B12" s="37">
        <v>23</v>
      </c>
      <c r="C12" s="37">
        <v>242219.967</v>
      </c>
      <c r="D12" s="37">
        <v>1619864.94290171</v>
      </c>
      <c r="E12" s="37">
        <v>1407701.2022188001</v>
      </c>
      <c r="F12" s="37">
        <v>212134.22581111101</v>
      </c>
      <c r="G12" s="37">
        <v>1407701.2022188001</v>
      </c>
      <c r="H12" s="37">
        <v>0.130960356922872</v>
      </c>
    </row>
    <row r="13" spans="1:8">
      <c r="A13" s="37">
        <v>12</v>
      </c>
      <c r="B13" s="37">
        <v>24</v>
      </c>
      <c r="C13" s="37">
        <v>14015</v>
      </c>
      <c r="D13" s="37">
        <v>401387.68543846102</v>
      </c>
      <c r="E13" s="37">
        <v>373074.96492564102</v>
      </c>
      <c r="F13" s="37">
        <v>28305.600854700901</v>
      </c>
      <c r="G13" s="37">
        <v>373074.96492564102</v>
      </c>
      <c r="H13" s="37">
        <v>7.0520606297095306E-2</v>
      </c>
    </row>
    <row r="14" spans="1:8">
      <c r="A14" s="37">
        <v>13</v>
      </c>
      <c r="B14" s="37">
        <v>25</v>
      </c>
      <c r="C14" s="37">
        <v>86484</v>
      </c>
      <c r="D14" s="37">
        <v>1017004.30382848</v>
      </c>
      <c r="E14" s="37">
        <v>940067.92799999996</v>
      </c>
      <c r="F14" s="37">
        <v>76918.740399999995</v>
      </c>
      <c r="G14" s="37">
        <v>940067.92799999996</v>
      </c>
      <c r="H14" s="37">
        <v>7.5633971211259199E-2</v>
      </c>
    </row>
    <row r="15" spans="1:8">
      <c r="A15" s="37">
        <v>14</v>
      </c>
      <c r="B15" s="37">
        <v>26</v>
      </c>
      <c r="C15" s="37">
        <v>62058</v>
      </c>
      <c r="D15" s="37">
        <v>327405.45811661799</v>
      </c>
      <c r="E15" s="37">
        <v>278416.49388259603</v>
      </c>
      <c r="F15" s="37">
        <v>48986.427360865302</v>
      </c>
      <c r="G15" s="37">
        <v>278416.49388259603</v>
      </c>
      <c r="H15" s="37">
        <v>0.14962122871358999</v>
      </c>
    </row>
    <row r="16" spans="1:8">
      <c r="A16" s="37">
        <v>15</v>
      </c>
      <c r="B16" s="37">
        <v>27</v>
      </c>
      <c r="C16" s="37">
        <v>192902.897</v>
      </c>
      <c r="D16" s="37">
        <v>1434127.46849006</v>
      </c>
      <c r="E16" s="37">
        <v>1353241.76394139</v>
      </c>
      <c r="F16" s="37">
        <v>80783.977977308794</v>
      </c>
      <c r="G16" s="37">
        <v>1353241.76394139</v>
      </c>
      <c r="H16" s="37">
        <v>5.6333701422417601E-2</v>
      </c>
    </row>
    <row r="17" spans="1:8">
      <c r="A17" s="37">
        <v>16</v>
      </c>
      <c r="B17" s="37">
        <v>29</v>
      </c>
      <c r="C17" s="37">
        <v>193432</v>
      </c>
      <c r="D17" s="37">
        <v>2380385.2044880302</v>
      </c>
      <c r="E17" s="37">
        <v>2209940.3423187998</v>
      </c>
      <c r="F17" s="37">
        <v>152129.759605128</v>
      </c>
      <c r="G17" s="37">
        <v>2209940.3423187998</v>
      </c>
      <c r="H17" s="37">
        <v>6.44052687010504E-2</v>
      </c>
    </row>
    <row r="18" spans="1:8">
      <c r="A18" s="37">
        <v>17</v>
      </c>
      <c r="B18" s="37">
        <v>31</v>
      </c>
      <c r="C18" s="37">
        <v>30458.444</v>
      </c>
      <c r="D18" s="37">
        <v>281741.55181061203</v>
      </c>
      <c r="E18" s="37">
        <v>237489.58190956601</v>
      </c>
      <c r="F18" s="37">
        <v>44249.226482242302</v>
      </c>
      <c r="G18" s="37">
        <v>237489.58190956601</v>
      </c>
      <c r="H18" s="37">
        <v>0.157057619199928</v>
      </c>
    </row>
    <row r="19" spans="1:8">
      <c r="A19" s="37">
        <v>18</v>
      </c>
      <c r="B19" s="37">
        <v>32</v>
      </c>
      <c r="C19" s="37">
        <v>15190.901</v>
      </c>
      <c r="D19" s="37">
        <v>272835.72244702402</v>
      </c>
      <c r="E19" s="37">
        <v>249021.237487907</v>
      </c>
      <c r="F19" s="37">
        <v>23805.2132862172</v>
      </c>
      <c r="G19" s="37">
        <v>249021.237487907</v>
      </c>
      <c r="H19" s="37">
        <v>8.7254051865835305E-2</v>
      </c>
    </row>
    <row r="20" spans="1:8">
      <c r="A20" s="37">
        <v>19</v>
      </c>
      <c r="B20" s="37">
        <v>33</v>
      </c>
      <c r="C20" s="37">
        <v>68139.888000000006</v>
      </c>
      <c r="D20" s="37">
        <v>757341.33110192104</v>
      </c>
      <c r="E20" s="37">
        <v>594844.270945139</v>
      </c>
      <c r="F20" s="37">
        <v>162491.626796219</v>
      </c>
      <c r="G20" s="37">
        <v>594844.270945139</v>
      </c>
      <c r="H20" s="37">
        <v>0.21455687929335801</v>
      </c>
    </row>
    <row r="21" spans="1:8">
      <c r="A21" s="37">
        <v>20</v>
      </c>
      <c r="B21" s="37">
        <v>34</v>
      </c>
      <c r="C21" s="37">
        <v>37120.31</v>
      </c>
      <c r="D21" s="37">
        <v>203907.89757229399</v>
      </c>
      <c r="E21" s="37">
        <v>149391.55572353501</v>
      </c>
      <c r="F21" s="37">
        <v>54513.981335938202</v>
      </c>
      <c r="G21" s="37">
        <v>149391.55572353501</v>
      </c>
      <c r="H21" s="37">
        <v>0.26734919572114402</v>
      </c>
    </row>
    <row r="22" spans="1:8">
      <c r="A22" s="37">
        <v>21</v>
      </c>
      <c r="B22" s="37">
        <v>35</v>
      </c>
      <c r="C22" s="37">
        <v>37172.519</v>
      </c>
      <c r="D22" s="37">
        <v>1124119.1450115</v>
      </c>
      <c r="E22" s="37">
        <v>1055153.2132159299</v>
      </c>
      <c r="F22" s="37">
        <v>68957.7827955752</v>
      </c>
      <c r="G22" s="37">
        <v>1055153.2132159299</v>
      </c>
      <c r="H22" s="37">
        <v>6.1344282762330997E-2</v>
      </c>
    </row>
    <row r="23" spans="1:8">
      <c r="A23" s="37">
        <v>22</v>
      </c>
      <c r="B23" s="37">
        <v>36</v>
      </c>
      <c r="C23" s="37">
        <v>167110.00599999999</v>
      </c>
      <c r="D23" s="37">
        <v>739632.247253982</v>
      </c>
      <c r="E23" s="37">
        <v>624236.000866496</v>
      </c>
      <c r="F23" s="37">
        <v>115392.44148748599</v>
      </c>
      <c r="G23" s="37">
        <v>624236.000866496</v>
      </c>
      <c r="H23" s="37">
        <v>0.156014067171662</v>
      </c>
    </row>
    <row r="24" spans="1:8">
      <c r="A24" s="37">
        <v>23</v>
      </c>
      <c r="B24" s="37">
        <v>37</v>
      </c>
      <c r="C24" s="37">
        <v>152084.158</v>
      </c>
      <c r="D24" s="37">
        <v>1037335.1878469</v>
      </c>
      <c r="E24" s="37">
        <v>911735.54063303198</v>
      </c>
      <c r="F24" s="37">
        <v>125595.442523605</v>
      </c>
      <c r="G24" s="37">
        <v>911735.54063303198</v>
      </c>
      <c r="H24" s="37">
        <v>0.121075572370752</v>
      </c>
    </row>
    <row r="25" spans="1:8">
      <c r="A25" s="37">
        <v>24</v>
      </c>
      <c r="B25" s="37">
        <v>38</v>
      </c>
      <c r="C25" s="37">
        <v>167187.62700000001</v>
      </c>
      <c r="D25" s="37">
        <v>763289.34323362797</v>
      </c>
      <c r="E25" s="37">
        <v>733897.66272035404</v>
      </c>
      <c r="F25" s="37">
        <v>29383.324318584098</v>
      </c>
      <c r="G25" s="37">
        <v>733897.66272035404</v>
      </c>
      <c r="H25" s="37">
        <v>3.8496077876344501E-2</v>
      </c>
    </row>
    <row r="26" spans="1:8">
      <c r="A26" s="37">
        <v>25</v>
      </c>
      <c r="B26" s="37">
        <v>39</v>
      </c>
      <c r="C26" s="37">
        <v>56640.423999999999</v>
      </c>
      <c r="D26" s="37">
        <v>113949.599186552</v>
      </c>
      <c r="E26" s="37">
        <v>87751.122268123203</v>
      </c>
      <c r="F26" s="37">
        <v>26197.339653471299</v>
      </c>
      <c r="G26" s="37">
        <v>87751.122268123203</v>
      </c>
      <c r="H26" s="37">
        <v>0.22990516248913601</v>
      </c>
    </row>
    <row r="27" spans="1:8">
      <c r="A27" s="37">
        <v>26</v>
      </c>
      <c r="B27" s="37">
        <v>42</v>
      </c>
      <c r="C27" s="37">
        <v>8010.6080000000002</v>
      </c>
      <c r="D27" s="37">
        <v>163198.1562</v>
      </c>
      <c r="E27" s="37">
        <v>140451.64009999999</v>
      </c>
      <c r="F27" s="37">
        <v>22745.757600000001</v>
      </c>
      <c r="G27" s="37">
        <v>140451.64009999999</v>
      </c>
      <c r="H27" s="37">
        <v>0.139375737116916</v>
      </c>
    </row>
    <row r="28" spans="1:8">
      <c r="A28" s="37">
        <v>27</v>
      </c>
      <c r="B28" s="37">
        <v>75</v>
      </c>
      <c r="C28" s="37">
        <v>71</v>
      </c>
      <c r="D28" s="37">
        <v>25145.299145299101</v>
      </c>
      <c r="E28" s="37">
        <v>22935.1068376068</v>
      </c>
      <c r="F28" s="37">
        <v>2210.1923076923099</v>
      </c>
      <c r="G28" s="37">
        <v>22935.1068376068</v>
      </c>
      <c r="H28" s="37">
        <v>8.7896838885112197E-2</v>
      </c>
    </row>
    <row r="29" spans="1:8">
      <c r="A29" s="37">
        <v>28</v>
      </c>
      <c r="B29" s="37">
        <v>76</v>
      </c>
      <c r="C29" s="37">
        <v>1994</v>
      </c>
      <c r="D29" s="37">
        <v>405627.31865726499</v>
      </c>
      <c r="E29" s="37">
        <v>390315.75205042702</v>
      </c>
      <c r="F29" s="37">
        <v>14371.3956666667</v>
      </c>
      <c r="G29" s="37">
        <v>390315.75205042702</v>
      </c>
      <c r="H29" s="37">
        <v>3.5512359974212301E-2</v>
      </c>
    </row>
    <row r="30" spans="1:8">
      <c r="A30" s="37">
        <v>29</v>
      </c>
      <c r="B30" s="37">
        <v>99</v>
      </c>
      <c r="C30" s="37">
        <v>11</v>
      </c>
      <c r="D30" s="37">
        <v>7208.7058467589404</v>
      </c>
      <c r="E30" s="37">
        <v>6845.3439225474604</v>
      </c>
      <c r="F30" s="37">
        <v>363.36192421148201</v>
      </c>
      <c r="G30" s="37">
        <v>6845.3439225474604</v>
      </c>
      <c r="H30" s="37">
        <v>5.0405985753302802E-2</v>
      </c>
    </row>
    <row r="31" spans="1:8">
      <c r="A31" s="30">
        <v>30</v>
      </c>
      <c r="B31" s="39">
        <v>9101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</row>
    <row r="32" spans="1:8">
      <c r="A32" s="30">
        <v>31</v>
      </c>
      <c r="B32" s="39">
        <v>43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</row>
    <row r="33" spans="1:8">
      <c r="A33" s="30"/>
      <c r="B33" s="39">
        <v>40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</row>
    <row r="34" spans="1:8">
      <c r="A34" s="30"/>
      <c r="B34" s="33">
        <v>70</v>
      </c>
      <c r="C34" s="34">
        <v>50</v>
      </c>
      <c r="D34" s="34">
        <v>70031.649999999994</v>
      </c>
      <c r="E34" s="34">
        <v>70386.429999999993</v>
      </c>
      <c r="F34" s="30"/>
      <c r="G34" s="30"/>
      <c r="H34" s="30"/>
    </row>
    <row r="35" spans="1:8">
      <c r="A35" s="30"/>
      <c r="B35" s="33">
        <v>71</v>
      </c>
      <c r="C35" s="34">
        <v>79</v>
      </c>
      <c r="D35" s="34">
        <v>159647.96</v>
      </c>
      <c r="E35" s="34">
        <v>169368.16</v>
      </c>
      <c r="F35" s="30"/>
      <c r="G35" s="30"/>
      <c r="H35" s="30"/>
    </row>
    <row r="36" spans="1:8">
      <c r="A36" s="30"/>
      <c r="B36" s="33">
        <v>72</v>
      </c>
      <c r="C36" s="34">
        <v>535</v>
      </c>
      <c r="D36" s="34">
        <v>1406035.49</v>
      </c>
      <c r="E36" s="34">
        <v>1441082.68</v>
      </c>
      <c r="F36" s="30"/>
      <c r="G36" s="30"/>
      <c r="H36" s="30"/>
    </row>
    <row r="37" spans="1:8">
      <c r="A37" s="30"/>
      <c r="B37" s="33">
        <v>73</v>
      </c>
      <c r="C37" s="34">
        <v>128</v>
      </c>
      <c r="D37" s="34">
        <v>201101.97</v>
      </c>
      <c r="E37" s="34">
        <v>227367.77</v>
      </c>
      <c r="F37" s="30"/>
      <c r="G37" s="30"/>
      <c r="H37" s="30"/>
    </row>
    <row r="38" spans="1:8">
      <c r="A38" s="30"/>
      <c r="B38" s="33">
        <v>77</v>
      </c>
      <c r="C38" s="34">
        <v>43</v>
      </c>
      <c r="D38" s="34">
        <v>61841.919999999998</v>
      </c>
      <c r="E38" s="34">
        <v>72543.88</v>
      </c>
      <c r="F38" s="30"/>
      <c r="G38" s="30"/>
      <c r="H38" s="30"/>
    </row>
    <row r="39" spans="1:8">
      <c r="A39" s="30"/>
      <c r="B39" s="33">
        <v>78</v>
      </c>
      <c r="C39" s="34">
        <v>23</v>
      </c>
      <c r="D39" s="34">
        <v>27796.61</v>
      </c>
      <c r="E39" s="34">
        <v>24054.38</v>
      </c>
      <c r="F39" s="34"/>
      <c r="G39" s="30"/>
      <c r="H39" s="30"/>
    </row>
    <row r="40" spans="1:8">
      <c r="A40" s="30"/>
      <c r="B40" s="33">
        <v>74</v>
      </c>
      <c r="C40" s="34">
        <v>0</v>
      </c>
      <c r="D40" s="34">
        <v>0</v>
      </c>
      <c r="E40" s="34">
        <v>0</v>
      </c>
      <c r="F40" s="30"/>
      <c r="G40" s="30"/>
      <c r="H40" s="30"/>
    </row>
    <row r="41" spans="1:8">
      <c r="A41" s="30"/>
      <c r="B41" s="31"/>
      <c r="C41" s="30"/>
      <c r="D41" s="30"/>
      <c r="E41" s="30"/>
      <c r="F41" s="30"/>
      <c r="G41" s="30"/>
      <c r="H41" s="30"/>
    </row>
    <row r="42" spans="1:8">
      <c r="A42" s="30"/>
      <c r="B42" s="31"/>
      <c r="C42" s="30"/>
      <c r="D42" s="30"/>
      <c r="E42" s="30"/>
      <c r="F42" s="30"/>
      <c r="G42" s="30"/>
      <c r="H42" s="30"/>
    </row>
    <row r="43" spans="1:8">
      <c r="A43" s="30"/>
      <c r="B43" s="31"/>
      <c r="C43" s="31"/>
      <c r="D43" s="31"/>
      <c r="E43" s="31"/>
      <c r="F43" s="31"/>
      <c r="G43" s="31"/>
      <c r="H43" s="31"/>
    </row>
    <row r="44" spans="1:8">
      <c r="A44" s="30"/>
      <c r="B44" s="31"/>
      <c r="C44" s="31"/>
      <c r="D44" s="31"/>
      <c r="E44" s="31"/>
      <c r="F44" s="31"/>
      <c r="G44" s="31"/>
      <c r="H44" s="31"/>
    </row>
    <row r="45" spans="1:8">
      <c r="A45" s="30"/>
      <c r="B45" s="31"/>
      <c r="C45" s="30"/>
      <c r="D45" s="30"/>
      <c r="E45" s="30"/>
      <c r="F45" s="30"/>
      <c r="G45" s="30"/>
      <c r="H45" s="30"/>
    </row>
    <row r="46" spans="1:8">
      <c r="A46" s="30"/>
      <c r="B46" s="31"/>
      <c r="C46" s="30"/>
      <c r="D46" s="30"/>
      <c r="E46" s="30"/>
      <c r="F46" s="30"/>
      <c r="G46" s="30"/>
      <c r="H46" s="30"/>
    </row>
    <row r="47" spans="1:8">
      <c r="A47" s="30"/>
      <c r="B47" s="31"/>
      <c r="C47" s="30"/>
      <c r="D47" s="30"/>
      <c r="E47" s="30"/>
      <c r="F47" s="30"/>
      <c r="G47" s="30"/>
      <c r="H47" s="30"/>
    </row>
    <row r="48" spans="1:8">
      <c r="A48" s="30"/>
      <c r="B48" s="31"/>
      <c r="C48" s="30"/>
      <c r="D48" s="30"/>
      <c r="E48" s="30"/>
      <c r="F48" s="30"/>
      <c r="G48" s="30"/>
      <c r="H48" s="30"/>
    </row>
    <row r="49" spans="1:8">
      <c r="A49" s="30"/>
      <c r="B49" s="31"/>
      <c r="C49" s="30"/>
      <c r="D49" s="30"/>
      <c r="E49" s="30"/>
      <c r="F49" s="30"/>
      <c r="G49" s="30"/>
      <c r="H49" s="30"/>
    </row>
    <row r="50" spans="1:8">
      <c r="A50" s="30"/>
      <c r="B50" s="31"/>
      <c r="C50" s="30"/>
      <c r="D50" s="30"/>
      <c r="E50" s="30"/>
      <c r="F50" s="30"/>
      <c r="G50" s="30"/>
      <c r="H50" s="30"/>
    </row>
    <row r="51" spans="1:8">
      <c r="A51" s="30"/>
      <c r="B51" s="31"/>
      <c r="C51" s="30"/>
      <c r="D51" s="30"/>
      <c r="E51" s="30"/>
      <c r="F51" s="30"/>
      <c r="G51" s="30"/>
      <c r="H51" s="30"/>
    </row>
    <row r="52" spans="1:8">
      <c r="A52" s="30"/>
      <c r="B52" s="31"/>
      <c r="C52" s="30"/>
      <c r="D52" s="30"/>
      <c r="E52" s="30"/>
      <c r="F52" s="30"/>
      <c r="G52" s="30"/>
      <c r="H52" s="30"/>
    </row>
    <row r="53" spans="1:8">
      <c r="A53" s="30"/>
      <c r="B53" s="31"/>
      <c r="C53" s="30"/>
      <c r="D53" s="30"/>
      <c r="E53" s="30"/>
      <c r="F53" s="30"/>
      <c r="G53" s="30"/>
      <c r="H53" s="30"/>
    </row>
    <row r="54" spans="1:8">
      <c r="A54" s="30"/>
      <c r="B54" s="31"/>
      <c r="C54" s="30"/>
      <c r="D54" s="30"/>
      <c r="E54" s="30"/>
      <c r="F54" s="30"/>
      <c r="G54" s="30"/>
      <c r="H54" s="30"/>
    </row>
    <row r="55" spans="1:8">
      <c r="A55" s="30"/>
      <c r="B55" s="31"/>
      <c r="C55" s="30"/>
      <c r="D55" s="30"/>
      <c r="E55" s="30"/>
      <c r="F55" s="30"/>
      <c r="G55" s="30"/>
      <c r="H55" s="30"/>
    </row>
    <row r="56" spans="1:8">
      <c r="A56" s="30"/>
      <c r="B56" s="31"/>
      <c r="C56" s="30"/>
      <c r="D56" s="30"/>
      <c r="E56" s="30"/>
      <c r="F56" s="30"/>
      <c r="G56" s="30"/>
      <c r="H56" s="30"/>
    </row>
    <row r="57" spans="1:8">
      <c r="A57" s="30"/>
      <c r="B57" s="31"/>
      <c r="C57" s="30"/>
      <c r="D57" s="30"/>
      <c r="E57" s="30"/>
      <c r="F57" s="30"/>
      <c r="G57" s="30"/>
      <c r="H57" s="30"/>
    </row>
    <row r="58" spans="1:8">
      <c r="A58" s="30"/>
      <c r="B58" s="31"/>
      <c r="C58" s="30"/>
      <c r="D58" s="30"/>
      <c r="E58" s="30"/>
      <c r="F58" s="30"/>
      <c r="G58" s="30"/>
      <c r="H58" s="30"/>
    </row>
    <row r="59" spans="1:8">
      <c r="A59" s="30"/>
      <c r="B59" s="31"/>
      <c r="C59" s="30"/>
      <c r="D59" s="30"/>
      <c r="E59" s="30"/>
      <c r="F59" s="30"/>
      <c r="G59" s="30"/>
      <c r="H59" s="30"/>
    </row>
    <row r="60" spans="1:8">
      <c r="A60" s="30"/>
      <c r="B60" s="31"/>
      <c r="C60" s="30"/>
      <c r="D60" s="30"/>
      <c r="E60" s="30"/>
      <c r="F60" s="30"/>
      <c r="G60" s="30"/>
      <c r="H60" s="30"/>
    </row>
    <row r="61" spans="1:8">
      <c r="A61" s="30"/>
      <c r="B61" s="31"/>
      <c r="C61" s="30"/>
      <c r="D61" s="30"/>
      <c r="E61" s="30"/>
      <c r="F61" s="30"/>
      <c r="G61" s="30"/>
      <c r="H61" s="30"/>
    </row>
    <row r="62" spans="1:8">
      <c r="A62" s="30"/>
      <c r="B62" s="31"/>
      <c r="C62" s="30"/>
      <c r="D62" s="30"/>
      <c r="E62" s="30"/>
      <c r="F62" s="30"/>
      <c r="G62" s="30"/>
      <c r="H62" s="30"/>
    </row>
    <row r="63" spans="1:8">
      <c r="A63" s="30"/>
      <c r="B63" s="31"/>
      <c r="C63" s="30"/>
      <c r="D63" s="30"/>
      <c r="E63" s="30"/>
      <c r="F63" s="30"/>
      <c r="G63" s="30"/>
      <c r="H63" s="30"/>
    </row>
  </sheetData>
  <phoneticPr fontId="4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2016-07-27T00:55:44Z</dcterms:modified>
</cp:coreProperties>
</file>