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<sst xmlns="http://schemas.openxmlformats.org/spreadsheetml/2006/main" count="112" uniqueCount="70">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</sst>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21206903.812899999</v>
      </c>
      <c r="F3" s="25">
        <f>RA!I7</f>
        <v>2450735.4358999999</v>
      </c>
      <c r="G3" s="16">
        <f>E3-F3</f>
        <v>18756168.377</v>
      </c>
      <c r="H3" s="27">
        <f>RA!J7</f>
        <v>11.556309480732599</v>
      </c>
      <c r="I3" s="20">
        <f>SUM(I4:I38)</f>
        <v>21206910.373702779</v>
      </c>
      <c r="J3" s="21">
        <f>SUM(J4:J38)</f>
        <v>18756168.380803902</v>
      </c>
      <c r="K3" s="22">
        <f>E3-I3</f>
        <v>-6.5608027800917625</v>
      </c>
      <c r="L3" s="22">
        <f>G3-J3</f>
        <v>-3.8039013743400574E-3</v>
      </c>
    </row>
    <row r="4" spans="1:13" x14ac:dyDescent="0.15">
      <c r="A4" s="40">
        <f>RA!A8</f>
        <v>42061</v>
      </c>
      <c r="B4" s="12">
        <v>12</v>
      </c>
      <c r="C4" s="37" t="s">
        <v>6</v>
      </c>
      <c r="D4" s="37"/>
      <c r="E4" s="15">
        <f>VLOOKUP(C4,RA!B8:D36,3,0)</f>
        <v>999749.23710000003</v>
      </c>
      <c r="F4" s="25">
        <f>VLOOKUP(C4,RA!B8:I39,8,0)</f>
        <v>223861.008</v>
      </c>
      <c r="G4" s="16">
        <f t="shared" ref="G4:G38" si="0">E4-F4</f>
        <v>775888.2291</v>
      </c>
      <c r="H4" s="27">
        <f>RA!J8</f>
        <v>22.391715811592899</v>
      </c>
      <c r="I4" s="20">
        <f>VLOOKUP(B4,RMS!B:D,3,FALSE)</f>
        <v>999750.57307435898</v>
      </c>
      <c r="J4" s="21">
        <f>VLOOKUP(B4,RMS!B:E,4,FALSE)</f>
        <v>775888.24775897397</v>
      </c>
      <c r="K4" s="22">
        <f t="shared" ref="K4:K38" si="1">E4-I4</f>
        <v>-1.3359743589535356</v>
      </c>
      <c r="L4" s="22">
        <f t="shared" ref="L4:L38" si="2">G4-J4</f>
        <v>-1.8658973975107074E-2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282175.10100000002</v>
      </c>
      <c r="F5" s="25">
        <f>VLOOKUP(C5,RA!B9:I40,8,0)</f>
        <v>54471.364300000001</v>
      </c>
      <c r="G5" s="16">
        <f t="shared" si="0"/>
        <v>227703.73670000001</v>
      </c>
      <c r="H5" s="27">
        <f>RA!J9</f>
        <v>19.3041002225069</v>
      </c>
      <c r="I5" s="20">
        <f>VLOOKUP(B5,RMS!B:D,3,FALSE)</f>
        <v>282175.21088255802</v>
      </c>
      <c r="J5" s="21">
        <f>VLOOKUP(B5,RMS!B:E,4,FALSE)</f>
        <v>227703.71986886801</v>
      </c>
      <c r="K5" s="22">
        <f t="shared" si="1"/>
        <v>-0.10988255799748003</v>
      </c>
      <c r="L5" s="22">
        <f t="shared" si="2"/>
        <v>1.6831132001243532E-2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379952.51929999999</v>
      </c>
      <c r="F6" s="25">
        <f>VLOOKUP(C6,RA!B10:I41,8,0)</f>
        <v>-1697.9413999999999</v>
      </c>
      <c r="G6" s="16">
        <f t="shared" si="0"/>
        <v>381650.4607</v>
      </c>
      <c r="H6" s="27">
        <f>RA!J10</f>
        <v>-0.44688252182882698</v>
      </c>
      <c r="I6" s="20">
        <f>VLOOKUP(B6,RMS!B:D,3,FALSE)</f>
        <v>379954.49920940201</v>
      </c>
      <c r="J6" s="21">
        <f>VLOOKUP(B6,RMS!B:E,4,FALSE)</f>
        <v>381650.46122393198</v>
      </c>
      <c r="K6" s="22">
        <f>E6-I6</f>
        <v>-1.9799094020272605</v>
      </c>
      <c r="L6" s="22">
        <f t="shared" si="2"/>
        <v>-5.2393198711797595E-4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80730.762600000002</v>
      </c>
      <c r="F7" s="25">
        <f>VLOOKUP(C7,RA!B11:I42,8,0)</f>
        <v>18223.987400000002</v>
      </c>
      <c r="G7" s="16">
        <f t="shared" si="0"/>
        <v>62506.775200000004</v>
      </c>
      <c r="H7" s="27">
        <f>RA!J11</f>
        <v>22.5737832928634</v>
      </c>
      <c r="I7" s="20">
        <f>VLOOKUP(B7,RMS!B:D,3,FALSE)</f>
        <v>80730.829664102595</v>
      </c>
      <c r="J7" s="21">
        <f>VLOOKUP(B7,RMS!B:E,4,FALSE)</f>
        <v>62506.7753025641</v>
      </c>
      <c r="K7" s="22">
        <f t="shared" si="1"/>
        <v>-6.7064102593576536E-2</v>
      </c>
      <c r="L7" s="22">
        <f t="shared" si="2"/>
        <v>-1.0256409586872905E-4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161082.201</v>
      </c>
      <c r="F8" s="25">
        <f>VLOOKUP(C8,RA!B12:I43,8,0)</f>
        <v>24838.372299999999</v>
      </c>
      <c r="G8" s="16">
        <f t="shared" si="0"/>
        <v>136243.82870000001</v>
      </c>
      <c r="H8" s="27">
        <f>RA!J12</f>
        <v>15.419687678590901</v>
      </c>
      <c r="I8" s="20">
        <f>VLOOKUP(B8,RMS!B:D,3,FALSE)</f>
        <v>161082.213874359</v>
      </c>
      <c r="J8" s="21">
        <f>VLOOKUP(B8,RMS!B:E,4,FALSE)</f>
        <v>136243.82747435899</v>
      </c>
      <c r="K8" s="22">
        <f t="shared" si="1"/>
        <v>-1.2874359003035352E-2</v>
      </c>
      <c r="L8" s="22">
        <f t="shared" si="2"/>
        <v>1.2256410263944417E-3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418975.2389</v>
      </c>
      <c r="F9" s="25">
        <f>VLOOKUP(C9,RA!B13:I44,8,0)</f>
        <v>84084.114700000006</v>
      </c>
      <c r="G9" s="16">
        <f t="shared" si="0"/>
        <v>334891.12419999996</v>
      </c>
      <c r="H9" s="27">
        <f>RA!J13</f>
        <v>20.068993795613999</v>
      </c>
      <c r="I9" s="20">
        <f>VLOOKUP(B9,RMS!B:D,3,FALSE)</f>
        <v>418975.67567863199</v>
      </c>
      <c r="J9" s="21">
        <f>VLOOKUP(B9,RMS!B:E,4,FALSE)</f>
        <v>334891.12440598302</v>
      </c>
      <c r="K9" s="22">
        <f t="shared" si="1"/>
        <v>-0.43677863199263811</v>
      </c>
      <c r="L9" s="22">
        <f t="shared" si="2"/>
        <v>-2.0598305854946375E-4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168760.9278</v>
      </c>
      <c r="F10" s="25">
        <f>VLOOKUP(C10,RA!B14:I45,8,0)</f>
        <v>30329.303500000002</v>
      </c>
      <c r="G10" s="16">
        <f t="shared" si="0"/>
        <v>138431.6243</v>
      </c>
      <c r="H10" s="27">
        <f>RA!J14</f>
        <v>17.971756789547602</v>
      </c>
      <c r="I10" s="20">
        <f>VLOOKUP(B10,RMS!B:D,3,FALSE)</f>
        <v>168760.928126496</v>
      </c>
      <c r="J10" s="21">
        <f>VLOOKUP(B10,RMS!B:E,4,FALSE)</f>
        <v>138431.62616495701</v>
      </c>
      <c r="K10" s="22">
        <f t="shared" si="1"/>
        <v>-3.2649599597789347E-4</v>
      </c>
      <c r="L10" s="22">
        <f t="shared" si="2"/>
        <v>-1.8649570120032877E-3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117113.54120000001</v>
      </c>
      <c r="F11" s="25">
        <f>VLOOKUP(C11,RA!B15:I46,8,0)</f>
        <v>4674.7613000000001</v>
      </c>
      <c r="G11" s="16">
        <f t="shared" si="0"/>
        <v>112438.77990000001</v>
      </c>
      <c r="H11" s="27">
        <f>RA!J15</f>
        <v>3.9916488324921402</v>
      </c>
      <c r="I11" s="20">
        <f>VLOOKUP(B11,RMS!B:D,3,FALSE)</f>
        <v>117113.630987179</v>
      </c>
      <c r="J11" s="21">
        <f>VLOOKUP(B11,RMS!B:E,4,FALSE)</f>
        <v>112438.78055811999</v>
      </c>
      <c r="K11" s="22">
        <f t="shared" si="1"/>
        <v>-8.9787178992992267E-2</v>
      </c>
      <c r="L11" s="22">
        <f t="shared" si="2"/>
        <v>-6.5811998501885682E-4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1346873.8258</v>
      </c>
      <c r="F12" s="25">
        <f>VLOOKUP(C12,RA!B16:I47,8,0)</f>
        <v>94127.660799999998</v>
      </c>
      <c r="G12" s="16">
        <f t="shared" si="0"/>
        <v>1252746.165</v>
      </c>
      <c r="H12" s="27">
        <f>RA!J16</f>
        <v>6.9886027181567103</v>
      </c>
      <c r="I12" s="20">
        <f>VLOOKUP(B12,RMS!B:D,3,FALSE)</f>
        <v>1346873.2515615399</v>
      </c>
      <c r="J12" s="21">
        <f>VLOOKUP(B12,RMS!B:E,4,FALSE)</f>
        <v>1252746.1650376101</v>
      </c>
      <c r="K12" s="22">
        <f t="shared" si="1"/>
        <v>0.57423846004530787</v>
      </c>
      <c r="L12" s="22">
        <f t="shared" si="2"/>
        <v>-3.7610065191984177E-5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1505605.1333999999</v>
      </c>
      <c r="F13" s="25">
        <f>VLOOKUP(C13,RA!B17:I48,8,0)</f>
        <v>201081.53750000001</v>
      </c>
      <c r="G13" s="16">
        <f t="shared" si="0"/>
        <v>1304523.5958999998</v>
      </c>
      <c r="H13" s="27">
        <f>RA!J17</f>
        <v>13.355529483744</v>
      </c>
      <c r="I13" s="20">
        <f>VLOOKUP(B13,RMS!B:D,3,FALSE)</f>
        <v>1505605.19717436</v>
      </c>
      <c r="J13" s="21">
        <f>VLOOKUP(B13,RMS!B:E,4,FALSE)</f>
        <v>1304523.59511026</v>
      </c>
      <c r="K13" s="22">
        <f t="shared" si="1"/>
        <v>-6.3774360110983253E-2</v>
      </c>
      <c r="L13" s="22">
        <f t="shared" si="2"/>
        <v>7.8973989002406597E-4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2727249.6264999998</v>
      </c>
      <c r="F14" s="25">
        <f>VLOOKUP(C14,RA!B18:I49,8,0)</f>
        <v>448532.89390000002</v>
      </c>
      <c r="G14" s="16">
        <f t="shared" si="0"/>
        <v>2278716.7325999998</v>
      </c>
      <c r="H14" s="27">
        <f>RA!J18</f>
        <v>16.446345414872098</v>
      </c>
      <c r="I14" s="20">
        <f>VLOOKUP(B14,RMS!B:D,3,FALSE)</f>
        <v>2727249.9429405699</v>
      </c>
      <c r="J14" s="21">
        <f>VLOOKUP(B14,RMS!B:E,4,FALSE)</f>
        <v>2278716.7053406402</v>
      </c>
      <c r="K14" s="22">
        <f t="shared" si="1"/>
        <v>-0.31644057016819715</v>
      </c>
      <c r="L14" s="22">
        <f t="shared" si="2"/>
        <v>2.725935960188508E-2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970104.88520000002</v>
      </c>
      <c r="F15" s="25">
        <f>VLOOKUP(C15,RA!B19:I50,8,0)</f>
        <v>128867.46490000001</v>
      </c>
      <c r="G15" s="16">
        <f t="shared" si="0"/>
        <v>841237.4203</v>
      </c>
      <c r="H15" s="27">
        <f>RA!J19</f>
        <v>13.283869287332999</v>
      </c>
      <c r="I15" s="20">
        <f>VLOOKUP(B15,RMS!B:D,3,FALSE)</f>
        <v>970104.83012820501</v>
      </c>
      <c r="J15" s="21">
        <f>VLOOKUP(B15,RMS!B:E,4,FALSE)</f>
        <v>841237.42121538497</v>
      </c>
      <c r="K15" s="22">
        <f t="shared" si="1"/>
        <v>5.5071795010007918E-2</v>
      </c>
      <c r="L15" s="22">
        <f t="shared" si="2"/>
        <v>-9.1538496781140566E-4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1221495.4983000001</v>
      </c>
      <c r="F16" s="25">
        <f>VLOOKUP(C16,RA!B20:I51,8,0)</f>
        <v>5969.2956000000004</v>
      </c>
      <c r="G16" s="16">
        <f t="shared" si="0"/>
        <v>1215526.2027</v>
      </c>
      <c r="H16" s="27">
        <f>RA!J20</f>
        <v>0.48868748254149802</v>
      </c>
      <c r="I16" s="20">
        <f>VLOOKUP(B16,RMS!B:D,3,FALSE)</f>
        <v>1221495.6895999999</v>
      </c>
      <c r="J16" s="21">
        <f>VLOOKUP(B16,RMS!B:E,4,FALSE)</f>
        <v>1215526.2027</v>
      </c>
      <c r="K16" s="22">
        <f t="shared" si="1"/>
        <v>-0.19129999983124435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590276.66949999996</v>
      </c>
      <c r="F17" s="25">
        <f>VLOOKUP(C17,RA!B21:I52,8,0)</f>
        <v>84625.621400000004</v>
      </c>
      <c r="G17" s="16">
        <f t="shared" si="0"/>
        <v>505651.04809999996</v>
      </c>
      <c r="H17" s="27">
        <f>RA!J21</f>
        <v>14.3366027784366</v>
      </c>
      <c r="I17" s="20">
        <f>VLOOKUP(B17,RMS!B:D,3,FALSE)</f>
        <v>590276.30183812103</v>
      </c>
      <c r="J17" s="21">
        <f>VLOOKUP(B17,RMS!B:E,4,FALSE)</f>
        <v>505651.04762004397</v>
      </c>
      <c r="K17" s="22">
        <f t="shared" si="1"/>
        <v>0.36766187893226743</v>
      </c>
      <c r="L17" s="22">
        <f t="shared" si="2"/>
        <v>4.799559828825295E-4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1736980.3355</v>
      </c>
      <c r="F18" s="25">
        <f>VLOOKUP(C18,RA!B22:I53,8,0)</f>
        <v>240673.15719999999</v>
      </c>
      <c r="G18" s="16">
        <f t="shared" si="0"/>
        <v>1496307.1783</v>
      </c>
      <c r="H18" s="27">
        <f>RA!J22</f>
        <v>13.855836608001701</v>
      </c>
      <c r="I18" s="20">
        <f>VLOOKUP(B18,RMS!B:D,3,FALSE)</f>
        <v>1736981.6884999999</v>
      </c>
      <c r="J18" s="21">
        <f>VLOOKUP(B18,RMS!B:E,4,FALSE)</f>
        <v>1496307.1802000001</v>
      </c>
      <c r="K18" s="22">
        <f t="shared" si="1"/>
        <v>-1.3529999998863786</v>
      </c>
      <c r="L18" s="22">
        <f t="shared" si="2"/>
        <v>-1.9000000320374966E-3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3114165.5767000001</v>
      </c>
      <c r="F19" s="25">
        <f>VLOOKUP(C19,RA!B23:I54,8,0)</f>
        <v>327907.6226</v>
      </c>
      <c r="G19" s="16">
        <f t="shared" si="0"/>
        <v>2786257.9541000002</v>
      </c>
      <c r="H19" s="27">
        <f>RA!J23</f>
        <v>10.5295500359193</v>
      </c>
      <c r="I19" s="20">
        <f>VLOOKUP(B19,RMS!B:D,3,FALSE)</f>
        <v>3114167.34146496</v>
      </c>
      <c r="J19" s="21">
        <f>VLOOKUP(B19,RMS!B:E,4,FALSE)</f>
        <v>2786258.0082623898</v>
      </c>
      <c r="K19" s="22">
        <f t="shared" si="1"/>
        <v>-1.764764959923923</v>
      </c>
      <c r="L19" s="22">
        <f t="shared" si="2"/>
        <v>-5.4162389598786831E-2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336857.40860000002</v>
      </c>
      <c r="F20" s="25">
        <f>VLOOKUP(C20,RA!B24:I55,8,0)</f>
        <v>59034.553899999999</v>
      </c>
      <c r="G20" s="16">
        <f t="shared" si="0"/>
        <v>277822.85470000003</v>
      </c>
      <c r="H20" s="27">
        <f>RA!J24</f>
        <v>17.525086993143798</v>
      </c>
      <c r="I20" s="20">
        <f>VLOOKUP(B20,RMS!B:D,3,FALSE)</f>
        <v>336857.384125754</v>
      </c>
      <c r="J20" s="21">
        <f>VLOOKUP(B20,RMS!B:E,4,FALSE)</f>
        <v>277822.83714663697</v>
      </c>
      <c r="K20" s="22">
        <f t="shared" si="1"/>
        <v>2.4474246019963175E-2</v>
      </c>
      <c r="L20" s="22">
        <f t="shared" si="2"/>
        <v>1.7553363053593785E-2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312997.36369999999</v>
      </c>
      <c r="F21" s="25">
        <f>VLOOKUP(C21,RA!B25:I56,8,0)</f>
        <v>25550.329699999998</v>
      </c>
      <c r="G21" s="16">
        <f t="shared" si="0"/>
        <v>287447.03399999999</v>
      </c>
      <c r="H21" s="27">
        <f>RA!J25</f>
        <v>8.1631133879099806</v>
      </c>
      <c r="I21" s="20">
        <f>VLOOKUP(B21,RMS!B:D,3,FALSE)</f>
        <v>312997.35924423998</v>
      </c>
      <c r="J21" s="21">
        <f>VLOOKUP(B21,RMS!B:E,4,FALSE)</f>
        <v>287447.03629183699</v>
      </c>
      <c r="K21" s="22">
        <f t="shared" si="1"/>
        <v>4.4557600049301982E-3</v>
      </c>
      <c r="L21" s="22">
        <f t="shared" si="2"/>
        <v>-2.2918370086699724E-3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501882.41609999997</v>
      </c>
      <c r="F22" s="25">
        <f>VLOOKUP(C22,RA!B26:I57,8,0)</f>
        <v>115462.7775</v>
      </c>
      <c r="G22" s="16">
        <f t="shared" si="0"/>
        <v>386419.63859999995</v>
      </c>
      <c r="H22" s="27">
        <f>RA!J26</f>
        <v>23.005941988809202</v>
      </c>
      <c r="I22" s="20">
        <f>VLOOKUP(B22,RMS!B:D,3,FALSE)</f>
        <v>501882.38998373802</v>
      </c>
      <c r="J22" s="21">
        <f>VLOOKUP(B22,RMS!B:E,4,FALSE)</f>
        <v>386419.639763591</v>
      </c>
      <c r="K22" s="22">
        <f t="shared" si="1"/>
        <v>2.6116261957213283E-2</v>
      </c>
      <c r="L22" s="22">
        <f t="shared" si="2"/>
        <v>-1.1635910486802459E-3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255564.37969999999</v>
      </c>
      <c r="F23" s="25">
        <f>VLOOKUP(C23,RA!B27:I58,8,0)</f>
        <v>72208.675000000003</v>
      </c>
      <c r="G23" s="16">
        <f t="shared" si="0"/>
        <v>183355.7047</v>
      </c>
      <c r="H23" s="27">
        <f>RA!J27</f>
        <v>28.254592868052999</v>
      </c>
      <c r="I23" s="20">
        <f>VLOOKUP(B23,RMS!B:D,3,FALSE)</f>
        <v>255564.33147860199</v>
      </c>
      <c r="J23" s="21">
        <f>VLOOKUP(B23,RMS!B:E,4,FALSE)</f>
        <v>183355.73047038101</v>
      </c>
      <c r="K23" s="22">
        <f t="shared" si="1"/>
        <v>4.8221397999441251E-2</v>
      </c>
      <c r="L23" s="22">
        <f t="shared" si="2"/>
        <v>-2.5770381005713716E-2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645196.97320000001</v>
      </c>
      <c r="F24" s="25">
        <f>VLOOKUP(C24,RA!B28:I59,8,0)</f>
        <v>38406.811600000001</v>
      </c>
      <c r="G24" s="16">
        <f t="shared" si="0"/>
        <v>606790.16159999999</v>
      </c>
      <c r="H24" s="27">
        <f>RA!J28</f>
        <v>5.9527265618610601</v>
      </c>
      <c r="I24" s="20">
        <f>VLOOKUP(B24,RMS!B:D,3,FALSE)</f>
        <v>645196.97115221201</v>
      </c>
      <c r="J24" s="21">
        <f>VLOOKUP(B24,RMS!B:E,4,FALSE)</f>
        <v>606790.15609685204</v>
      </c>
      <c r="K24" s="22">
        <f t="shared" si="1"/>
        <v>2.0477880025282502E-3</v>
      </c>
      <c r="L24" s="22">
        <f t="shared" si="2"/>
        <v>5.5031479569151998E-3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630754.27430000005</v>
      </c>
      <c r="F25" s="25">
        <f>VLOOKUP(C25,RA!B29:I60,8,0)</f>
        <v>108704.3633</v>
      </c>
      <c r="G25" s="16">
        <f t="shared" si="0"/>
        <v>522049.91100000008</v>
      </c>
      <c r="H25" s="27">
        <f>RA!J29</f>
        <v>17.234027216167199</v>
      </c>
      <c r="I25" s="20">
        <f>VLOOKUP(B25,RMS!B:D,3,FALSE)</f>
        <v>630754.27358407096</v>
      </c>
      <c r="J25" s="21">
        <f>VLOOKUP(B25,RMS!B:E,4,FALSE)</f>
        <v>522049.88230748201</v>
      </c>
      <c r="K25" s="22">
        <f t="shared" si="1"/>
        <v>7.1592908352613449E-4</v>
      </c>
      <c r="L25" s="22">
        <f t="shared" si="2"/>
        <v>2.8692518069874495E-2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1021951.8369</v>
      </c>
      <c r="F26" s="25">
        <f>VLOOKUP(C26,RA!B30:I61,8,0)</f>
        <v>143827.74559999999</v>
      </c>
      <c r="G26" s="16">
        <f t="shared" si="0"/>
        <v>878124.09129999997</v>
      </c>
      <c r="H26" s="27">
        <f>RA!J30</f>
        <v>14.0738281792505</v>
      </c>
      <c r="I26" s="20">
        <f>VLOOKUP(B26,RMS!B:D,3,FALSE)</f>
        <v>1021951.84483894</v>
      </c>
      <c r="J26" s="21">
        <f>VLOOKUP(B26,RMS!B:E,4,FALSE)</f>
        <v>878124.08113728499</v>
      </c>
      <c r="K26" s="22">
        <f t="shared" si="1"/>
        <v>-7.938939961604774E-3</v>
      </c>
      <c r="L26" s="22">
        <f t="shared" si="2"/>
        <v>1.0162714985199273E-2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376213.01549999998</v>
      </c>
      <c r="F27" s="25">
        <f>VLOOKUP(C27,RA!B31:I62,8,0)</f>
        <v>32328.9107</v>
      </c>
      <c r="G27" s="16">
        <f t="shared" si="0"/>
        <v>343884.10479999997</v>
      </c>
      <c r="H27" s="27">
        <f>RA!J31</f>
        <v>8.5932462110684202</v>
      </c>
      <c r="I27" s="20">
        <f>VLOOKUP(B27,RMS!B:D,3,FALSE)</f>
        <v>376213.00615929201</v>
      </c>
      <c r="J27" s="21">
        <f>VLOOKUP(B27,RMS!B:E,4,FALSE)</f>
        <v>343884.10865132703</v>
      </c>
      <c r="K27" s="22">
        <f t="shared" si="1"/>
        <v>9.3407079693861306E-3</v>
      </c>
      <c r="L27" s="22">
        <f t="shared" si="2"/>
        <v>-3.8513270555995405E-3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136170.48629999999</v>
      </c>
      <c r="F28" s="25">
        <f>VLOOKUP(C28,RA!B32:I63,8,0)</f>
        <v>38172.625999999997</v>
      </c>
      <c r="G28" s="16">
        <f t="shared" si="0"/>
        <v>97997.8603</v>
      </c>
      <c r="H28" s="27">
        <f>RA!J32</f>
        <v>28.0329659070917</v>
      </c>
      <c r="I28" s="20">
        <f>VLOOKUP(B28,RMS!B:D,3,FALSE)</f>
        <v>136170.44034296201</v>
      </c>
      <c r="J28" s="21">
        <f>VLOOKUP(B28,RMS!B:E,4,FALSE)</f>
        <v>97997.862837661</v>
      </c>
      <c r="K28" s="22">
        <f t="shared" si="1"/>
        <v>4.5957037975313142E-2</v>
      </c>
      <c r="L28" s="22">
        <f t="shared" si="2"/>
        <v>-2.5376609992235899E-3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11.194900000000001</v>
      </c>
      <c r="F29" s="25">
        <f>VLOOKUP(C29,RA!B33:I64,8,0)</f>
        <v>-242040.08110000001</v>
      </c>
      <c r="G29" s="16">
        <f t="shared" si="0"/>
        <v>242051.27600000001</v>
      </c>
      <c r="H29" s="27">
        <f>RA!J33</f>
        <v>-2162056.6606222498</v>
      </c>
      <c r="I29" s="20">
        <f>VLOOKUP(B29,RMS!B:D,3,FALSE)</f>
        <v>11.194900000000001</v>
      </c>
      <c r="J29" s="21">
        <f>VLOOKUP(B29,RMS!B:E,4,FALSE)</f>
        <v>242051.27600000001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135100.43919999999</v>
      </c>
      <c r="F30" s="25">
        <f>VLOOKUP(C30,RA!B34:I66,8,0)</f>
        <v>17790.3786</v>
      </c>
      <c r="G30" s="16">
        <f t="shared" si="0"/>
        <v>117310.0606</v>
      </c>
      <c r="H30" s="27">
        <f>RA!J34</f>
        <v>13.168261113987599</v>
      </c>
      <c r="I30" s="20">
        <f>VLOOKUP(B30,RMS!B:D,3,FALSE)</f>
        <v>135100.43919999999</v>
      </c>
      <c r="J30" s="21">
        <f>VLOOKUP(B30,RMS!B:E,4,FALSE)</f>
        <v>117310.05929999999</v>
      </c>
      <c r="K30" s="22">
        <f t="shared" si="1"/>
        <v>0</v>
      </c>
      <c r="L30" s="22">
        <f t="shared" si="2"/>
        <v>1.3000000035390258E-3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13.168261113987599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399461.45280000003</v>
      </c>
      <c r="F34" s="25">
        <f>VLOOKUP(C34,RA!B8:I70,8,0)</f>
        <v>25058.728599999999</v>
      </c>
      <c r="G34" s="16">
        <f t="shared" si="0"/>
        <v>374402.72420000006</v>
      </c>
      <c r="H34" s="27">
        <f>RA!J36</f>
        <v>0</v>
      </c>
      <c r="I34" s="20">
        <f>VLOOKUP(B34,RMS!B:D,3,FALSE)</f>
        <v>399461.45301025599</v>
      </c>
      <c r="J34" s="21">
        <f>VLOOKUP(B34,RMS!B:E,4,FALSE)</f>
        <v>374402.726410256</v>
      </c>
      <c r="K34" s="22">
        <f t="shared" si="1"/>
        <v>-2.1025596652179956E-4</v>
      </c>
      <c r="L34" s="22">
        <f t="shared" si="2"/>
        <v>-2.2102559451013803E-3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594011.15170000005</v>
      </c>
      <c r="F35" s="25">
        <f>VLOOKUP(C35,RA!B8:I71,8,0)</f>
        <v>40009.310700000002</v>
      </c>
      <c r="G35" s="16">
        <f t="shared" si="0"/>
        <v>554001.84100000001</v>
      </c>
      <c r="H35" s="27">
        <f>RA!J37</f>
        <v>0</v>
      </c>
      <c r="I35" s="20">
        <f>VLOOKUP(B35,RMS!B:D,3,FALSE)</f>
        <v>594011.14091282105</v>
      </c>
      <c r="J35" s="21">
        <f>VLOOKUP(B35,RMS!B:E,4,FALSE)</f>
        <v>554001.83780598303</v>
      </c>
      <c r="K35" s="22">
        <f t="shared" si="1"/>
        <v>1.0787178995087743E-2</v>
      </c>
      <c r="L35" s="22">
        <f t="shared" si="2"/>
        <v>3.1940169865265489E-3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6.2731280889188197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6.73544774125829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39440.340199999999</v>
      </c>
      <c r="F38" s="25">
        <f>VLOOKUP(C38,RA!B8:I74,8,0)</f>
        <v>5650.0817999999999</v>
      </c>
      <c r="G38" s="16">
        <f t="shared" si="0"/>
        <v>33790.258399999999</v>
      </c>
      <c r="H38" s="27">
        <f>RA!J40</f>
        <v>0</v>
      </c>
      <c r="I38" s="20">
        <f>VLOOKUP(B38,RMS!B:D,3,FALSE)</f>
        <v>39440.340065048003</v>
      </c>
      <c r="J38" s="21">
        <f>VLOOKUP(B38,RMS!B:E,4,FALSE)</f>
        <v>33790.2583405189</v>
      </c>
      <c r="K38" s="22">
        <f t="shared" si="1"/>
        <v>1.3495199527824298E-4</v>
      </c>
      <c r="L38" s="22">
        <f t="shared" si="2"/>
        <v>5.948109901510179E-5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topLeftCell="A4" workbookViewId="0">
      <selection activeCell="D33" sqref="D33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21206903.812899999</v>
      </c>
      <c r="E7" s="64">
        <v>26404223</v>
      </c>
      <c r="F7" s="65">
        <v>80.316333538388903</v>
      </c>
      <c r="G7" s="64">
        <v>17376240.862199999</v>
      </c>
      <c r="H7" s="65">
        <v>22.045406604791999</v>
      </c>
      <c r="I7" s="64">
        <v>2450735.4358999999</v>
      </c>
      <c r="J7" s="65">
        <v>11.556309480732599</v>
      </c>
      <c r="K7" s="64">
        <v>1592389.6469000001</v>
      </c>
      <c r="L7" s="65">
        <v>9.1641780263535608</v>
      </c>
      <c r="M7" s="65">
        <v>0.53902999851260802</v>
      </c>
      <c r="N7" s="64">
        <v>923419969.71819997</v>
      </c>
      <c r="O7" s="64">
        <v>1589429412.7332001</v>
      </c>
      <c r="P7" s="64">
        <v>920387</v>
      </c>
      <c r="Q7" s="64">
        <v>907356</v>
      </c>
      <c r="R7" s="65">
        <v>1.4361507500914701</v>
      </c>
      <c r="S7" s="64">
        <v>23.041290036582399</v>
      </c>
      <c r="T7" s="64">
        <v>23.713595911086699</v>
      </c>
      <c r="U7" s="66">
        <v>-2.91783087421262</v>
      </c>
      <c r="V7" s="54"/>
      <c r="W7" s="54"/>
    </row>
    <row r="8" spans="1:23" ht="14.25" thickBot="1" x14ac:dyDescent="0.2">
      <c r="A8" s="49">
        <v>42061</v>
      </c>
      <c r="B8" s="52" t="s">
        <v>6</v>
      </c>
      <c r="C8" s="53"/>
      <c r="D8" s="67">
        <v>999749.23710000003</v>
      </c>
      <c r="E8" s="67">
        <v>1236953</v>
      </c>
      <c r="F8" s="68">
        <v>80.823542778100702</v>
      </c>
      <c r="G8" s="67">
        <v>789862.43960000004</v>
      </c>
      <c r="H8" s="68">
        <v>26.572576055938299</v>
      </c>
      <c r="I8" s="67">
        <v>223861.008</v>
      </c>
      <c r="J8" s="68">
        <v>22.391715811592899</v>
      </c>
      <c r="K8" s="67">
        <v>-17087.413100000002</v>
      </c>
      <c r="L8" s="68">
        <v>-2.1633403797062898</v>
      </c>
      <c r="M8" s="68">
        <v>-14.100930298220501</v>
      </c>
      <c r="N8" s="67">
        <v>39900290.557499997</v>
      </c>
      <c r="O8" s="67">
        <v>66913546.206799999</v>
      </c>
      <c r="P8" s="67">
        <v>36179</v>
      </c>
      <c r="Q8" s="67">
        <v>33655</v>
      </c>
      <c r="R8" s="68">
        <v>7.4996285841628199</v>
      </c>
      <c r="S8" s="67">
        <v>27.633412673097698</v>
      </c>
      <c r="T8" s="67">
        <v>28.532670723518098</v>
      </c>
      <c r="U8" s="69">
        <v>-3.2542417437129099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282175.10100000002</v>
      </c>
      <c r="E9" s="67">
        <v>368415</v>
      </c>
      <c r="F9" s="68">
        <v>76.591642848418203</v>
      </c>
      <c r="G9" s="67">
        <v>117514.4063</v>
      </c>
      <c r="H9" s="68">
        <v>140.11958183207</v>
      </c>
      <c r="I9" s="67">
        <v>54471.364300000001</v>
      </c>
      <c r="J9" s="68">
        <v>19.3041002225069</v>
      </c>
      <c r="K9" s="67">
        <v>25251.3469</v>
      </c>
      <c r="L9" s="68">
        <v>21.4878734404158</v>
      </c>
      <c r="M9" s="68">
        <v>1.1571666856313301</v>
      </c>
      <c r="N9" s="67">
        <v>5603360.1382999998</v>
      </c>
      <c r="O9" s="67">
        <v>9214372.5797000006</v>
      </c>
      <c r="P9" s="67">
        <v>13441</v>
      </c>
      <c r="Q9" s="67">
        <v>11457</v>
      </c>
      <c r="R9" s="68">
        <v>17.316924151174</v>
      </c>
      <c r="S9" s="67">
        <v>20.9936091808645</v>
      </c>
      <c r="T9" s="67">
        <v>23.448674670507099</v>
      </c>
      <c r="U9" s="69">
        <v>-11.6943469247792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379952.51929999999</v>
      </c>
      <c r="E10" s="67">
        <v>395139</v>
      </c>
      <c r="F10" s="68">
        <v>96.156673803395805</v>
      </c>
      <c r="G10" s="67">
        <v>138745.8168</v>
      </c>
      <c r="H10" s="68">
        <v>173.84790984199199</v>
      </c>
      <c r="I10" s="67">
        <v>-1697.9413999999999</v>
      </c>
      <c r="J10" s="68">
        <v>-0.44688252182882698</v>
      </c>
      <c r="K10" s="67">
        <v>26417.3753</v>
      </c>
      <c r="L10" s="68">
        <v>19.040123810060699</v>
      </c>
      <c r="M10" s="68">
        <v>-1.0642736600709899</v>
      </c>
      <c r="N10" s="67">
        <v>11957889.7127</v>
      </c>
      <c r="O10" s="67">
        <v>17336464.020799998</v>
      </c>
      <c r="P10" s="67">
        <v>105507</v>
      </c>
      <c r="Q10" s="67">
        <v>105588</v>
      </c>
      <c r="R10" s="68">
        <v>-7.6713262870775997E-2</v>
      </c>
      <c r="S10" s="67">
        <v>3.6012067379415602</v>
      </c>
      <c r="T10" s="67">
        <v>3.6912112493843998</v>
      </c>
      <c r="U10" s="69">
        <v>-2.4992875442160098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80730.762600000002</v>
      </c>
      <c r="E11" s="67">
        <v>175130</v>
      </c>
      <c r="F11" s="68">
        <v>46.097620396277101</v>
      </c>
      <c r="G11" s="67">
        <v>81044.591700000004</v>
      </c>
      <c r="H11" s="68">
        <v>-0.387230157394924</v>
      </c>
      <c r="I11" s="67">
        <v>18223.987400000002</v>
      </c>
      <c r="J11" s="68">
        <v>22.5737832928634</v>
      </c>
      <c r="K11" s="67">
        <v>12848.8099</v>
      </c>
      <c r="L11" s="68">
        <v>15.854000409505399</v>
      </c>
      <c r="M11" s="68">
        <v>0.418340495488224</v>
      </c>
      <c r="N11" s="67">
        <v>2774619.2916999999</v>
      </c>
      <c r="O11" s="67">
        <v>5160506.4610000001</v>
      </c>
      <c r="P11" s="67">
        <v>3906</v>
      </c>
      <c r="Q11" s="67">
        <v>3934</v>
      </c>
      <c r="R11" s="68">
        <v>-0.71174377224199104</v>
      </c>
      <c r="S11" s="67">
        <v>20.668398003072198</v>
      </c>
      <c r="T11" s="67">
        <v>21.283578063040199</v>
      </c>
      <c r="U11" s="69">
        <v>-2.9764283611943001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161082.201</v>
      </c>
      <c r="E12" s="67">
        <v>283618</v>
      </c>
      <c r="F12" s="68">
        <v>56.795478777792702</v>
      </c>
      <c r="G12" s="67">
        <v>206345.6949</v>
      </c>
      <c r="H12" s="68">
        <v>-21.935758786698099</v>
      </c>
      <c r="I12" s="67">
        <v>24838.372299999999</v>
      </c>
      <c r="J12" s="68">
        <v>15.419687678590901</v>
      </c>
      <c r="K12" s="67">
        <v>21506.584200000001</v>
      </c>
      <c r="L12" s="68">
        <v>10.4225989354528</v>
      </c>
      <c r="M12" s="68">
        <v>0.15491944555286499</v>
      </c>
      <c r="N12" s="67">
        <v>8375462.3510999996</v>
      </c>
      <c r="O12" s="67">
        <v>19819232.790800001</v>
      </c>
      <c r="P12" s="67">
        <v>1732</v>
      </c>
      <c r="Q12" s="67">
        <v>1523</v>
      </c>
      <c r="R12" s="68">
        <v>13.7229152987525</v>
      </c>
      <c r="S12" s="67">
        <v>93.003580254041594</v>
      </c>
      <c r="T12" s="67">
        <v>106.10280840446499</v>
      </c>
      <c r="U12" s="69">
        <v>-14.084649337845301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418975.2389</v>
      </c>
      <c r="E13" s="67">
        <v>501426</v>
      </c>
      <c r="F13" s="68">
        <v>83.5567439462653</v>
      </c>
      <c r="G13" s="67">
        <v>406727.97509999998</v>
      </c>
      <c r="H13" s="68">
        <v>3.0111682868602299</v>
      </c>
      <c r="I13" s="67">
        <v>84084.114700000006</v>
      </c>
      <c r="J13" s="68">
        <v>20.068993795613999</v>
      </c>
      <c r="K13" s="67">
        <v>62345.952100000002</v>
      </c>
      <c r="L13" s="68">
        <v>15.3286609028236</v>
      </c>
      <c r="M13" s="68">
        <v>0.34866999168018198</v>
      </c>
      <c r="N13" s="67">
        <v>13314300.932700001</v>
      </c>
      <c r="O13" s="67">
        <v>25109291.3246</v>
      </c>
      <c r="P13" s="67">
        <v>15160</v>
      </c>
      <c r="Q13" s="67">
        <v>14472</v>
      </c>
      <c r="R13" s="68">
        <v>4.7540077390823701</v>
      </c>
      <c r="S13" s="67">
        <v>27.6368891094987</v>
      </c>
      <c r="T13" s="67">
        <v>28.972483817025999</v>
      </c>
      <c r="U13" s="69">
        <v>-4.8326521202716002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168760.9278</v>
      </c>
      <c r="E14" s="67">
        <v>119805</v>
      </c>
      <c r="F14" s="68">
        <v>140.86300888944501</v>
      </c>
      <c r="G14" s="67">
        <v>159902.01180000001</v>
      </c>
      <c r="H14" s="68">
        <v>5.5402154733865698</v>
      </c>
      <c r="I14" s="67">
        <v>30329.303500000002</v>
      </c>
      <c r="J14" s="68">
        <v>17.971756789547602</v>
      </c>
      <c r="K14" s="67">
        <v>15066.4488</v>
      </c>
      <c r="L14" s="68">
        <v>9.4223009644460305</v>
      </c>
      <c r="M14" s="68">
        <v>1.01303597832556</v>
      </c>
      <c r="N14" s="67">
        <v>7898605.4084000001</v>
      </c>
      <c r="O14" s="67">
        <v>14457774.429199999</v>
      </c>
      <c r="P14" s="67">
        <v>3510</v>
      </c>
      <c r="Q14" s="67">
        <v>3210</v>
      </c>
      <c r="R14" s="68">
        <v>9.34579439252337</v>
      </c>
      <c r="S14" s="67">
        <v>48.080036410256398</v>
      </c>
      <c r="T14" s="67">
        <v>48.702846105919001</v>
      </c>
      <c r="U14" s="69">
        <v>-1.2953602829005599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117113.54120000001</v>
      </c>
      <c r="E15" s="67">
        <v>99724</v>
      </c>
      <c r="F15" s="68">
        <v>117.437669166901</v>
      </c>
      <c r="G15" s="67">
        <v>295111.38799999998</v>
      </c>
      <c r="H15" s="68">
        <v>-60.315478845567299</v>
      </c>
      <c r="I15" s="67">
        <v>4674.7613000000001</v>
      </c>
      <c r="J15" s="68">
        <v>3.9916488324921402</v>
      </c>
      <c r="K15" s="67">
        <v>-83340.521200000003</v>
      </c>
      <c r="L15" s="68">
        <v>-28.2403609582156</v>
      </c>
      <c r="M15" s="68">
        <v>-1.05609229739254</v>
      </c>
      <c r="N15" s="67">
        <v>5602827.5137999998</v>
      </c>
      <c r="O15" s="67">
        <v>10862353.044399999</v>
      </c>
      <c r="P15" s="67">
        <v>5003</v>
      </c>
      <c r="Q15" s="67">
        <v>4209</v>
      </c>
      <c r="R15" s="68">
        <v>18.864338322641999</v>
      </c>
      <c r="S15" s="67">
        <v>23.408663042174702</v>
      </c>
      <c r="T15" s="67">
        <v>25.3119105963412</v>
      </c>
      <c r="U15" s="69">
        <v>-8.1305265095125296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1346873.8258</v>
      </c>
      <c r="E16" s="67">
        <v>1433757</v>
      </c>
      <c r="F16" s="68">
        <v>93.940174367064998</v>
      </c>
      <c r="G16" s="67">
        <v>724210.52529999998</v>
      </c>
      <c r="H16" s="68">
        <v>85.978217486146804</v>
      </c>
      <c r="I16" s="67">
        <v>94127.660799999998</v>
      </c>
      <c r="J16" s="68">
        <v>6.9886027181567103</v>
      </c>
      <c r="K16" s="67">
        <v>10580.7678</v>
      </c>
      <c r="L16" s="68">
        <v>1.46100718373528</v>
      </c>
      <c r="M16" s="68">
        <v>7.8961087304080202</v>
      </c>
      <c r="N16" s="67">
        <v>56569059.651199996</v>
      </c>
      <c r="O16" s="67">
        <v>82749694.388300002</v>
      </c>
      <c r="P16" s="67">
        <v>60844</v>
      </c>
      <c r="Q16" s="67">
        <v>63172</v>
      </c>
      <c r="R16" s="68">
        <v>-3.6851769771417699</v>
      </c>
      <c r="S16" s="67">
        <v>22.136510186707</v>
      </c>
      <c r="T16" s="67">
        <v>23.061880174761001</v>
      </c>
      <c r="U16" s="69">
        <v>-4.1802884928522701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1505605.1333999999</v>
      </c>
      <c r="E17" s="67">
        <v>2021765</v>
      </c>
      <c r="F17" s="68">
        <v>74.469838650881798</v>
      </c>
      <c r="G17" s="67">
        <v>472562.29070000001</v>
      </c>
      <c r="H17" s="68">
        <v>218.60458674554201</v>
      </c>
      <c r="I17" s="67">
        <v>201081.53750000001</v>
      </c>
      <c r="J17" s="68">
        <v>13.355529483744</v>
      </c>
      <c r="K17" s="67">
        <v>54446.2235</v>
      </c>
      <c r="L17" s="68">
        <v>11.5214913613504</v>
      </c>
      <c r="M17" s="68">
        <v>2.693213680835</v>
      </c>
      <c r="N17" s="67">
        <v>82489877.813099995</v>
      </c>
      <c r="O17" s="67">
        <v>110294600.3858</v>
      </c>
      <c r="P17" s="67">
        <v>16456</v>
      </c>
      <c r="Q17" s="67">
        <v>18038</v>
      </c>
      <c r="R17" s="68">
        <v>-8.7703736556159306</v>
      </c>
      <c r="S17" s="67">
        <v>91.492776701506997</v>
      </c>
      <c r="T17" s="67">
        <v>96.344909014303099</v>
      </c>
      <c r="U17" s="69">
        <v>-5.3032955034538602</v>
      </c>
    </row>
    <row r="18" spans="1:21" ht="12" thickBot="1" x14ac:dyDescent="0.2">
      <c r="A18" s="50"/>
      <c r="B18" s="52" t="s">
        <v>16</v>
      </c>
      <c r="C18" s="53"/>
      <c r="D18" s="67">
        <v>2727249.6264999998</v>
      </c>
      <c r="E18" s="67">
        <v>3879856</v>
      </c>
      <c r="F18" s="68">
        <v>70.292547622901495</v>
      </c>
      <c r="G18" s="67">
        <v>1726869.1387</v>
      </c>
      <c r="H18" s="68">
        <v>57.930300876943903</v>
      </c>
      <c r="I18" s="67">
        <v>448532.89390000002</v>
      </c>
      <c r="J18" s="68">
        <v>16.446345414872098</v>
      </c>
      <c r="K18" s="67">
        <v>244187.36869999999</v>
      </c>
      <c r="L18" s="68">
        <v>14.140467463784001</v>
      </c>
      <c r="M18" s="68">
        <v>0.83683904817800703</v>
      </c>
      <c r="N18" s="67">
        <v>167783052.5634</v>
      </c>
      <c r="O18" s="67">
        <v>241664434.28240001</v>
      </c>
      <c r="P18" s="67">
        <v>97124</v>
      </c>
      <c r="Q18" s="67">
        <v>100845</v>
      </c>
      <c r="R18" s="68">
        <v>-3.6898210124448401</v>
      </c>
      <c r="S18" s="67">
        <v>28.080079347020298</v>
      </c>
      <c r="T18" s="67">
        <v>29.8560861470574</v>
      </c>
      <c r="U18" s="69">
        <v>-6.3247926691685796</v>
      </c>
    </row>
    <row r="19" spans="1:21" ht="12" thickBot="1" x14ac:dyDescent="0.2">
      <c r="A19" s="50"/>
      <c r="B19" s="52" t="s">
        <v>17</v>
      </c>
      <c r="C19" s="53"/>
      <c r="D19" s="67">
        <v>970104.88520000002</v>
      </c>
      <c r="E19" s="67">
        <v>1297074</v>
      </c>
      <c r="F19" s="68">
        <v>74.791791771325293</v>
      </c>
      <c r="G19" s="67">
        <v>1242731.6936999999</v>
      </c>
      <c r="H19" s="68">
        <v>-21.937704645505999</v>
      </c>
      <c r="I19" s="67">
        <v>128867.46490000001</v>
      </c>
      <c r="J19" s="68">
        <v>13.283869287332999</v>
      </c>
      <c r="K19" s="67">
        <v>75126.899699999994</v>
      </c>
      <c r="L19" s="68">
        <v>6.0453032686664496</v>
      </c>
      <c r="M19" s="68">
        <v>0.71533053293293303</v>
      </c>
      <c r="N19" s="67">
        <v>36853695.501699999</v>
      </c>
      <c r="O19" s="67">
        <v>61590484.850699998</v>
      </c>
      <c r="P19" s="67">
        <v>17887</v>
      </c>
      <c r="Q19" s="67">
        <v>17973</v>
      </c>
      <c r="R19" s="68">
        <v>-0.47849552105936299</v>
      </c>
      <c r="S19" s="67">
        <v>54.235192329624901</v>
      </c>
      <c r="T19" s="67">
        <v>66.2792511433817</v>
      </c>
      <c r="U19" s="69">
        <v>-22.207091551472299</v>
      </c>
    </row>
    <row r="20" spans="1:21" ht="12" thickBot="1" x14ac:dyDescent="0.2">
      <c r="A20" s="50"/>
      <c r="B20" s="52" t="s">
        <v>18</v>
      </c>
      <c r="C20" s="53"/>
      <c r="D20" s="67">
        <v>1221495.4983000001</v>
      </c>
      <c r="E20" s="67">
        <v>1119674</v>
      </c>
      <c r="F20" s="68">
        <v>109.093852165898</v>
      </c>
      <c r="G20" s="67">
        <v>1018002.0296</v>
      </c>
      <c r="H20" s="68">
        <v>19.989495382436299</v>
      </c>
      <c r="I20" s="67">
        <v>5969.2956000000004</v>
      </c>
      <c r="J20" s="68">
        <v>0.48868748254149802</v>
      </c>
      <c r="K20" s="67">
        <v>71348.280599999998</v>
      </c>
      <c r="L20" s="68">
        <v>7.0086579913828499</v>
      </c>
      <c r="M20" s="68">
        <v>-0.91633581706802902</v>
      </c>
      <c r="N20" s="67">
        <v>50510395.081299998</v>
      </c>
      <c r="O20" s="67">
        <v>93743347.038000003</v>
      </c>
      <c r="P20" s="67">
        <v>37772</v>
      </c>
      <c r="Q20" s="67">
        <v>33761</v>
      </c>
      <c r="R20" s="68">
        <v>11.880572257930799</v>
      </c>
      <c r="S20" s="67">
        <v>32.338650277983703</v>
      </c>
      <c r="T20" s="67">
        <v>25.093422520067499</v>
      </c>
      <c r="U20" s="69">
        <v>22.404236712528299</v>
      </c>
    </row>
    <row r="21" spans="1:21" ht="12" thickBot="1" x14ac:dyDescent="0.2">
      <c r="A21" s="50"/>
      <c r="B21" s="52" t="s">
        <v>19</v>
      </c>
      <c r="C21" s="53"/>
      <c r="D21" s="67">
        <v>590276.66949999996</v>
      </c>
      <c r="E21" s="67">
        <v>768657</v>
      </c>
      <c r="F21" s="68">
        <v>76.793247118025405</v>
      </c>
      <c r="G21" s="67">
        <v>423607.00679999997</v>
      </c>
      <c r="H21" s="68">
        <v>39.345350767224403</v>
      </c>
      <c r="I21" s="67">
        <v>84625.621400000004</v>
      </c>
      <c r="J21" s="68">
        <v>14.3366027784366</v>
      </c>
      <c r="K21" s="67">
        <v>58363.776100000003</v>
      </c>
      <c r="L21" s="68">
        <v>13.7778117838253</v>
      </c>
      <c r="M21" s="68">
        <v>0.44996823466328101</v>
      </c>
      <c r="N21" s="67">
        <v>24285676.8358</v>
      </c>
      <c r="O21" s="67">
        <v>37823072.326099999</v>
      </c>
      <c r="P21" s="67">
        <v>33201</v>
      </c>
      <c r="Q21" s="67">
        <v>32516</v>
      </c>
      <c r="R21" s="68">
        <v>2.10665518513962</v>
      </c>
      <c r="S21" s="67">
        <v>17.778882247522699</v>
      </c>
      <c r="T21" s="67">
        <v>19.039394922499699</v>
      </c>
      <c r="U21" s="69">
        <v>-7.08994332392672</v>
      </c>
    </row>
    <row r="22" spans="1:21" ht="12" thickBot="1" x14ac:dyDescent="0.2">
      <c r="A22" s="50"/>
      <c r="B22" s="52" t="s">
        <v>20</v>
      </c>
      <c r="C22" s="53"/>
      <c r="D22" s="67">
        <v>1736980.3355</v>
      </c>
      <c r="E22" s="67">
        <v>2359582</v>
      </c>
      <c r="F22" s="68">
        <v>73.613900067893397</v>
      </c>
      <c r="G22" s="67">
        <v>1125892.3757</v>
      </c>
      <c r="H22" s="68">
        <v>54.275876894545</v>
      </c>
      <c r="I22" s="67">
        <v>240673.15719999999</v>
      </c>
      <c r="J22" s="68">
        <v>13.855836608001701</v>
      </c>
      <c r="K22" s="67">
        <v>153000.35459999999</v>
      </c>
      <c r="L22" s="68">
        <v>13.5892522147044</v>
      </c>
      <c r="M22" s="68">
        <v>0.57302352552848301</v>
      </c>
      <c r="N22" s="67">
        <v>58047285.274099998</v>
      </c>
      <c r="O22" s="67">
        <v>95752854.975899994</v>
      </c>
      <c r="P22" s="67">
        <v>81461</v>
      </c>
      <c r="Q22" s="67">
        <v>82142</v>
      </c>
      <c r="R22" s="68">
        <v>-0.82905212923960503</v>
      </c>
      <c r="S22" s="67">
        <v>21.322845723720601</v>
      </c>
      <c r="T22" s="67">
        <v>22.712939429281001</v>
      </c>
      <c r="U22" s="69">
        <v>-6.5192691612172498</v>
      </c>
    </row>
    <row r="23" spans="1:21" ht="12" thickBot="1" x14ac:dyDescent="0.2">
      <c r="A23" s="50"/>
      <c r="B23" s="52" t="s">
        <v>21</v>
      </c>
      <c r="C23" s="53"/>
      <c r="D23" s="67">
        <v>3114165.5767000001</v>
      </c>
      <c r="E23" s="67">
        <v>3411033</v>
      </c>
      <c r="F23" s="68">
        <v>91.296846928774997</v>
      </c>
      <c r="G23" s="67">
        <v>2925921.0147000002</v>
      </c>
      <c r="H23" s="68">
        <v>6.4336857028692203</v>
      </c>
      <c r="I23" s="67">
        <v>327907.6226</v>
      </c>
      <c r="J23" s="68">
        <v>10.5295500359193</v>
      </c>
      <c r="K23" s="67">
        <v>172200.31909999999</v>
      </c>
      <c r="L23" s="68">
        <v>5.8853372403033202</v>
      </c>
      <c r="M23" s="68">
        <v>0.90422192196739104</v>
      </c>
      <c r="N23" s="67">
        <v>91313293.369299993</v>
      </c>
      <c r="O23" s="67">
        <v>184927051.8459</v>
      </c>
      <c r="P23" s="67">
        <v>91515</v>
      </c>
      <c r="Q23" s="67">
        <v>80153</v>
      </c>
      <c r="R23" s="68">
        <v>14.175389567452299</v>
      </c>
      <c r="S23" s="67">
        <v>34.029017939135699</v>
      </c>
      <c r="T23" s="67">
        <v>32.9216835077914</v>
      </c>
      <c r="U23" s="69">
        <v>3.25408871136068</v>
      </c>
    </row>
    <row r="24" spans="1:21" ht="12" thickBot="1" x14ac:dyDescent="0.2">
      <c r="A24" s="50"/>
      <c r="B24" s="52" t="s">
        <v>22</v>
      </c>
      <c r="C24" s="53"/>
      <c r="D24" s="67">
        <v>336857.40860000002</v>
      </c>
      <c r="E24" s="67">
        <v>518223</v>
      </c>
      <c r="F24" s="68">
        <v>65.002404100165407</v>
      </c>
      <c r="G24" s="67">
        <v>245679.84229999999</v>
      </c>
      <c r="H24" s="68">
        <v>37.112351362006699</v>
      </c>
      <c r="I24" s="67">
        <v>59034.553899999999</v>
      </c>
      <c r="J24" s="68">
        <v>17.525086993143798</v>
      </c>
      <c r="K24" s="67">
        <v>43372.603799999997</v>
      </c>
      <c r="L24" s="68">
        <v>17.654115776840001</v>
      </c>
      <c r="M24" s="68">
        <v>0.36110237172341503</v>
      </c>
      <c r="N24" s="67">
        <v>15281439.2645</v>
      </c>
      <c r="O24" s="67">
        <v>24855536.516199999</v>
      </c>
      <c r="P24" s="67">
        <v>22791</v>
      </c>
      <c r="Q24" s="67">
        <v>21394</v>
      </c>
      <c r="R24" s="68">
        <v>6.5298681873422497</v>
      </c>
      <c r="S24" s="67">
        <v>14.780282067482799</v>
      </c>
      <c r="T24" s="67">
        <v>16.1588940918014</v>
      </c>
      <c r="U24" s="69">
        <v>-9.3273729014391495</v>
      </c>
    </row>
    <row r="25" spans="1:21" ht="12" thickBot="1" x14ac:dyDescent="0.2">
      <c r="A25" s="50"/>
      <c r="B25" s="52" t="s">
        <v>23</v>
      </c>
      <c r="C25" s="53"/>
      <c r="D25" s="67">
        <v>312997.36369999999</v>
      </c>
      <c r="E25" s="67">
        <v>449420</v>
      </c>
      <c r="F25" s="68">
        <v>69.644734034978399</v>
      </c>
      <c r="G25" s="67">
        <v>214226.68460000001</v>
      </c>
      <c r="H25" s="68">
        <v>46.105684398945399</v>
      </c>
      <c r="I25" s="67">
        <v>25550.329699999998</v>
      </c>
      <c r="J25" s="68">
        <v>8.1631133879099806</v>
      </c>
      <c r="K25" s="67">
        <v>18944.363600000001</v>
      </c>
      <c r="L25" s="68">
        <v>8.8431390493544502</v>
      </c>
      <c r="M25" s="68">
        <v>0.34870351094823798</v>
      </c>
      <c r="N25" s="67">
        <v>16628378.071900001</v>
      </c>
      <c r="O25" s="67">
        <v>32342188.523600001</v>
      </c>
      <c r="P25" s="67">
        <v>16765</v>
      </c>
      <c r="Q25" s="67">
        <v>18170</v>
      </c>
      <c r="R25" s="68">
        <v>-7.7325261419922899</v>
      </c>
      <c r="S25" s="67">
        <v>18.6696906471816</v>
      </c>
      <c r="T25" s="67">
        <v>19.299945729224</v>
      </c>
      <c r="U25" s="69">
        <v>-3.3758196316847</v>
      </c>
    </row>
    <row r="26" spans="1:21" ht="12" thickBot="1" x14ac:dyDescent="0.2">
      <c r="A26" s="50"/>
      <c r="B26" s="52" t="s">
        <v>24</v>
      </c>
      <c r="C26" s="53"/>
      <c r="D26" s="67">
        <v>501882.41609999997</v>
      </c>
      <c r="E26" s="67">
        <v>567038</v>
      </c>
      <c r="F26" s="68">
        <v>88.509485448947004</v>
      </c>
      <c r="G26" s="67">
        <v>534281.57189999998</v>
      </c>
      <c r="H26" s="68">
        <v>-6.0640601330835402</v>
      </c>
      <c r="I26" s="67">
        <v>115462.7775</v>
      </c>
      <c r="J26" s="68">
        <v>23.005941988809202</v>
      </c>
      <c r="K26" s="67">
        <v>111612.00260000001</v>
      </c>
      <c r="L26" s="68">
        <v>20.8901089743912</v>
      </c>
      <c r="M26" s="68">
        <v>3.4501440797550999E-2</v>
      </c>
      <c r="N26" s="67">
        <v>35223568.855599999</v>
      </c>
      <c r="O26" s="67">
        <v>57893515.295299999</v>
      </c>
      <c r="P26" s="67">
        <v>32938</v>
      </c>
      <c r="Q26" s="67">
        <v>32123</v>
      </c>
      <c r="R26" s="68">
        <v>2.5371229337235</v>
      </c>
      <c r="S26" s="67">
        <v>15.237185503066399</v>
      </c>
      <c r="T26" s="67">
        <v>15.986486922142999</v>
      </c>
      <c r="U26" s="69">
        <v>-4.9175841491583503</v>
      </c>
    </row>
    <row r="27" spans="1:21" ht="12" thickBot="1" x14ac:dyDescent="0.2">
      <c r="A27" s="50"/>
      <c r="B27" s="52" t="s">
        <v>25</v>
      </c>
      <c r="C27" s="53"/>
      <c r="D27" s="67">
        <v>255564.37969999999</v>
      </c>
      <c r="E27" s="67">
        <v>382830</v>
      </c>
      <c r="F27" s="68">
        <v>66.756622965807296</v>
      </c>
      <c r="G27" s="67">
        <v>283210.29090000002</v>
      </c>
      <c r="H27" s="68">
        <v>-9.7616195767976404</v>
      </c>
      <c r="I27" s="67">
        <v>72208.675000000003</v>
      </c>
      <c r="J27" s="68">
        <v>28.254592868052999</v>
      </c>
      <c r="K27" s="67">
        <v>79839.6976</v>
      </c>
      <c r="L27" s="68">
        <v>28.1909592148934</v>
      </c>
      <c r="M27" s="68">
        <v>-9.5579302394551993E-2</v>
      </c>
      <c r="N27" s="67">
        <v>9759971.9818999991</v>
      </c>
      <c r="O27" s="67">
        <v>18810300.442600001</v>
      </c>
      <c r="P27" s="67">
        <v>29213</v>
      </c>
      <c r="Q27" s="67">
        <v>28849</v>
      </c>
      <c r="R27" s="68">
        <v>1.2617421747720801</v>
      </c>
      <c r="S27" s="67">
        <v>8.7483099887036602</v>
      </c>
      <c r="T27" s="67">
        <v>9.1788130957745508</v>
      </c>
      <c r="U27" s="69">
        <v>-4.9209859690246702</v>
      </c>
    </row>
    <row r="28" spans="1:21" ht="12" thickBot="1" x14ac:dyDescent="0.2">
      <c r="A28" s="50"/>
      <c r="B28" s="52" t="s">
        <v>26</v>
      </c>
      <c r="C28" s="53"/>
      <c r="D28" s="67">
        <v>645196.97320000001</v>
      </c>
      <c r="E28" s="67">
        <v>836936</v>
      </c>
      <c r="F28" s="68">
        <v>77.090359740768704</v>
      </c>
      <c r="G28" s="67">
        <v>744404.20510000002</v>
      </c>
      <c r="H28" s="68">
        <v>-13.3270649494347</v>
      </c>
      <c r="I28" s="67">
        <v>38406.811600000001</v>
      </c>
      <c r="J28" s="68">
        <v>5.9527265618610601</v>
      </c>
      <c r="K28" s="67">
        <v>28402.5373</v>
      </c>
      <c r="L28" s="68">
        <v>3.8154724416400301</v>
      </c>
      <c r="M28" s="68">
        <v>0.35223171065072401</v>
      </c>
      <c r="N28" s="67">
        <v>30826619.723900001</v>
      </c>
      <c r="O28" s="67">
        <v>73702979.319499999</v>
      </c>
      <c r="P28" s="67">
        <v>27268</v>
      </c>
      <c r="Q28" s="67">
        <v>27810</v>
      </c>
      <c r="R28" s="68">
        <v>-1.9489392304926301</v>
      </c>
      <c r="S28" s="67">
        <v>23.6613236467654</v>
      </c>
      <c r="T28" s="67">
        <v>22.466517428982399</v>
      </c>
      <c r="U28" s="69">
        <v>5.0496169851697799</v>
      </c>
    </row>
    <row r="29" spans="1:21" ht="12" thickBot="1" x14ac:dyDescent="0.2">
      <c r="A29" s="50"/>
      <c r="B29" s="52" t="s">
        <v>27</v>
      </c>
      <c r="C29" s="53"/>
      <c r="D29" s="67">
        <v>630754.27430000005</v>
      </c>
      <c r="E29" s="67">
        <v>1082075</v>
      </c>
      <c r="F29" s="68">
        <v>58.291178920130299</v>
      </c>
      <c r="G29" s="67">
        <v>650035.08799999999</v>
      </c>
      <c r="H29" s="68">
        <v>-2.9661189151069398</v>
      </c>
      <c r="I29" s="67">
        <v>108704.3633</v>
      </c>
      <c r="J29" s="68">
        <v>17.234027216167199</v>
      </c>
      <c r="K29" s="67">
        <v>103938.7227</v>
      </c>
      <c r="L29" s="68">
        <v>15.989709573954601</v>
      </c>
      <c r="M29" s="68">
        <v>4.5850482632494E-2</v>
      </c>
      <c r="N29" s="67">
        <v>21552396.669399999</v>
      </c>
      <c r="O29" s="67">
        <v>43400478.490099996</v>
      </c>
      <c r="P29" s="67">
        <v>71053</v>
      </c>
      <c r="Q29" s="67">
        <v>71740</v>
      </c>
      <c r="R29" s="68">
        <v>-0.95762475606355801</v>
      </c>
      <c r="S29" s="67">
        <v>8.87723634892264</v>
      </c>
      <c r="T29" s="67">
        <v>9.3018724059102293</v>
      </c>
      <c r="U29" s="69">
        <v>-4.7834262860324896</v>
      </c>
    </row>
    <row r="30" spans="1:21" ht="12" thickBot="1" x14ac:dyDescent="0.2">
      <c r="A30" s="50"/>
      <c r="B30" s="52" t="s">
        <v>28</v>
      </c>
      <c r="C30" s="53"/>
      <c r="D30" s="67">
        <v>1021951.8369</v>
      </c>
      <c r="E30" s="67">
        <v>1295544</v>
      </c>
      <c r="F30" s="68">
        <v>78.882063202793603</v>
      </c>
      <c r="G30" s="67">
        <v>975961.43259999994</v>
      </c>
      <c r="H30" s="68">
        <v>4.71231779902201</v>
      </c>
      <c r="I30" s="67">
        <v>143827.74559999999</v>
      </c>
      <c r="J30" s="68">
        <v>14.0738281792505</v>
      </c>
      <c r="K30" s="67">
        <v>146294.51060000001</v>
      </c>
      <c r="L30" s="68">
        <v>14.9897839928229</v>
      </c>
      <c r="M30" s="68">
        <v>-1.6861637459143E-2</v>
      </c>
      <c r="N30" s="67">
        <v>47339333.251000002</v>
      </c>
      <c r="O30" s="67">
        <v>78804522.905100003</v>
      </c>
      <c r="P30" s="67">
        <v>51369</v>
      </c>
      <c r="Q30" s="67">
        <v>51642</v>
      </c>
      <c r="R30" s="68">
        <v>-0.52863947949343104</v>
      </c>
      <c r="S30" s="67">
        <v>19.894329983063699</v>
      </c>
      <c r="T30" s="67">
        <v>20.808120843499498</v>
      </c>
      <c r="U30" s="69">
        <v>-4.5932225976631598</v>
      </c>
    </row>
    <row r="31" spans="1:21" ht="12" thickBot="1" x14ac:dyDescent="0.2">
      <c r="A31" s="50"/>
      <c r="B31" s="52" t="s">
        <v>29</v>
      </c>
      <c r="C31" s="53"/>
      <c r="D31" s="67">
        <v>376213.01549999998</v>
      </c>
      <c r="E31" s="67">
        <v>652365</v>
      </c>
      <c r="F31" s="68">
        <v>57.669098664091401</v>
      </c>
      <c r="G31" s="67">
        <v>789876.55020000006</v>
      </c>
      <c r="H31" s="68">
        <v>-52.370656477301203</v>
      </c>
      <c r="I31" s="67">
        <v>32328.9107</v>
      </c>
      <c r="J31" s="68">
        <v>8.5932462110684202</v>
      </c>
      <c r="K31" s="67">
        <v>53835.267500000002</v>
      </c>
      <c r="L31" s="68">
        <v>6.8156558751324701</v>
      </c>
      <c r="M31" s="68">
        <v>-0.399484534928706</v>
      </c>
      <c r="N31" s="67">
        <v>33786066.521200001</v>
      </c>
      <c r="O31" s="67">
        <v>93303396.012500003</v>
      </c>
      <c r="P31" s="67">
        <v>14949</v>
      </c>
      <c r="Q31" s="67">
        <v>14692</v>
      </c>
      <c r="R31" s="68">
        <v>1.74925129322081</v>
      </c>
      <c r="S31" s="67">
        <v>25.166433574152101</v>
      </c>
      <c r="T31" s="67">
        <v>26.228525238224901</v>
      </c>
      <c r="U31" s="69">
        <v>-4.22027086572814</v>
      </c>
    </row>
    <row r="32" spans="1:21" ht="12" thickBot="1" x14ac:dyDescent="0.2">
      <c r="A32" s="50"/>
      <c r="B32" s="52" t="s">
        <v>30</v>
      </c>
      <c r="C32" s="53"/>
      <c r="D32" s="67">
        <v>136170.48629999999</v>
      </c>
      <c r="E32" s="67">
        <v>255501</v>
      </c>
      <c r="F32" s="68">
        <v>53.295480761327703</v>
      </c>
      <c r="G32" s="67">
        <v>164565.29569999999</v>
      </c>
      <c r="H32" s="68">
        <v>-17.254433432771499</v>
      </c>
      <c r="I32" s="67">
        <v>38172.625999999997</v>
      </c>
      <c r="J32" s="68">
        <v>28.0329659070917</v>
      </c>
      <c r="K32" s="67">
        <v>43376.035600000003</v>
      </c>
      <c r="L32" s="68">
        <v>26.357948324094899</v>
      </c>
      <c r="M32" s="68">
        <v>-0.11996046960086899</v>
      </c>
      <c r="N32" s="67">
        <v>4399872.8801999995</v>
      </c>
      <c r="O32" s="67">
        <v>8349380.3996000001</v>
      </c>
      <c r="P32" s="67">
        <v>23010</v>
      </c>
      <c r="Q32" s="67">
        <v>23592</v>
      </c>
      <c r="R32" s="68">
        <v>-2.46693794506613</v>
      </c>
      <c r="S32" s="67">
        <v>5.9178829335071699</v>
      </c>
      <c r="T32" s="67">
        <v>6.1889732197354999</v>
      </c>
      <c r="U32" s="69">
        <v>-4.5808659832287999</v>
      </c>
    </row>
    <row r="33" spans="1:21" ht="12" thickBot="1" x14ac:dyDescent="0.2">
      <c r="A33" s="50"/>
      <c r="B33" s="52" t="s">
        <v>31</v>
      </c>
      <c r="C33" s="53"/>
      <c r="D33" s="67">
        <v>11.194900000000001</v>
      </c>
      <c r="E33" s="70"/>
      <c r="F33" s="70"/>
      <c r="G33" s="67">
        <v>-73.47</v>
      </c>
      <c r="H33" s="68">
        <v>-115.237375799646</v>
      </c>
      <c r="I33" s="67">
        <v>-242040.08110000001</v>
      </c>
      <c r="J33" s="68">
        <v>-2162056.6606222498</v>
      </c>
      <c r="K33" s="67">
        <v>-11.523999999999999</v>
      </c>
      <c r="L33" s="68">
        <v>15.685313733496701</v>
      </c>
      <c r="M33" s="68">
        <v>21002.130952794199</v>
      </c>
      <c r="N33" s="67">
        <v>63.106299999999997</v>
      </c>
      <c r="O33" s="67">
        <v>87.552899999999994</v>
      </c>
      <c r="P33" s="67">
        <v>1</v>
      </c>
      <c r="Q33" s="70"/>
      <c r="R33" s="70"/>
      <c r="S33" s="67">
        <v>11.194900000000001</v>
      </c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135100.43919999999</v>
      </c>
      <c r="E34" s="67">
        <v>153005</v>
      </c>
      <c r="F34" s="68">
        <v>88.298055096238699</v>
      </c>
      <c r="G34" s="67">
        <v>95873.375799999994</v>
      </c>
      <c r="H34" s="68">
        <v>40.915491994180897</v>
      </c>
      <c r="I34" s="67">
        <v>17790.3786</v>
      </c>
      <c r="J34" s="68">
        <v>13.168261113987599</v>
      </c>
      <c r="K34" s="67">
        <v>8215.1188999999995</v>
      </c>
      <c r="L34" s="68">
        <v>8.5687176773011906</v>
      </c>
      <c r="M34" s="68">
        <v>1.1655655647296801</v>
      </c>
      <c r="N34" s="67">
        <v>10071740.3914</v>
      </c>
      <c r="O34" s="67">
        <v>18607461.923099998</v>
      </c>
      <c r="P34" s="67">
        <v>6565</v>
      </c>
      <c r="Q34" s="67">
        <v>6727</v>
      </c>
      <c r="R34" s="68">
        <v>-2.40820573807046</v>
      </c>
      <c r="S34" s="67">
        <v>20.5788940137091</v>
      </c>
      <c r="T34" s="67">
        <v>21.024402214954701</v>
      </c>
      <c r="U34" s="69">
        <v>-2.1648792250390798</v>
      </c>
    </row>
    <row r="35" spans="1:21" ht="12" thickBot="1" x14ac:dyDescent="0.2">
      <c r="A35" s="50"/>
      <c r="B35" s="52" t="s">
        <v>36</v>
      </c>
      <c r="C35" s="53"/>
      <c r="D35" s="70"/>
      <c r="E35" s="67">
        <v>100835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76946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399461.45280000003</v>
      </c>
      <c r="E38" s="67">
        <v>147547</v>
      </c>
      <c r="F38" s="68">
        <v>270.735055812724</v>
      </c>
      <c r="G38" s="67">
        <v>274016.63099999999</v>
      </c>
      <c r="H38" s="68">
        <v>45.780002966316303</v>
      </c>
      <c r="I38" s="67">
        <v>25058.728599999999</v>
      </c>
      <c r="J38" s="68">
        <v>6.2731280889188197</v>
      </c>
      <c r="K38" s="67">
        <v>14687.278399999999</v>
      </c>
      <c r="L38" s="68">
        <v>5.35999524787968</v>
      </c>
      <c r="M38" s="68">
        <v>0.70615194439291096</v>
      </c>
      <c r="N38" s="67">
        <v>10008680.1993</v>
      </c>
      <c r="O38" s="67">
        <v>17281044.317299999</v>
      </c>
      <c r="P38" s="67">
        <v>535</v>
      </c>
      <c r="Q38" s="67">
        <v>559</v>
      </c>
      <c r="R38" s="68">
        <v>-4.2933810375670802</v>
      </c>
      <c r="S38" s="67">
        <v>746.65692112149497</v>
      </c>
      <c r="T38" s="67">
        <v>769.46623398926704</v>
      </c>
      <c r="U38" s="69">
        <v>-3.0548585598739302</v>
      </c>
    </row>
    <row r="39" spans="1:21" ht="12" thickBot="1" x14ac:dyDescent="0.2">
      <c r="A39" s="50"/>
      <c r="B39" s="52" t="s">
        <v>34</v>
      </c>
      <c r="C39" s="53"/>
      <c r="D39" s="67">
        <v>594011.15170000005</v>
      </c>
      <c r="E39" s="67">
        <v>327011</v>
      </c>
      <c r="F39" s="68">
        <v>181.64867594668101</v>
      </c>
      <c r="G39" s="67">
        <v>517785.89640000003</v>
      </c>
      <c r="H39" s="68">
        <v>14.721385002946199</v>
      </c>
      <c r="I39" s="67">
        <v>40009.310700000002</v>
      </c>
      <c r="J39" s="68">
        <v>6.73544774125829</v>
      </c>
      <c r="K39" s="67">
        <v>34486.440799999997</v>
      </c>
      <c r="L39" s="68">
        <v>6.6603669663027203</v>
      </c>
      <c r="M39" s="68">
        <v>0.16014612618417901</v>
      </c>
      <c r="N39" s="67">
        <v>23851076.954700001</v>
      </c>
      <c r="O39" s="67">
        <v>42660027.258400001</v>
      </c>
      <c r="P39" s="67">
        <v>3205</v>
      </c>
      <c r="Q39" s="67">
        <v>3378</v>
      </c>
      <c r="R39" s="68">
        <v>-5.1213735938425202</v>
      </c>
      <c r="S39" s="67">
        <v>185.33889288611499</v>
      </c>
      <c r="T39" s="67">
        <v>189.62958454706899</v>
      </c>
      <c r="U39" s="69">
        <v>-2.3150519538229601</v>
      </c>
    </row>
    <row r="40" spans="1:21" ht="12" thickBot="1" x14ac:dyDescent="0.2">
      <c r="A40" s="50"/>
      <c r="B40" s="52" t="s">
        <v>39</v>
      </c>
      <c r="C40" s="53"/>
      <c r="D40" s="70"/>
      <c r="E40" s="67">
        <v>60270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8681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39440.340199999999</v>
      </c>
      <c r="E42" s="72">
        <v>18388</v>
      </c>
      <c r="F42" s="73">
        <v>214.48955949532299</v>
      </c>
      <c r="G42" s="72">
        <v>31347.068299999999</v>
      </c>
      <c r="H42" s="73">
        <v>25.818273729923298</v>
      </c>
      <c r="I42" s="72">
        <v>5650.0817999999999</v>
      </c>
      <c r="J42" s="73">
        <v>14.325641643425801</v>
      </c>
      <c r="K42" s="72">
        <v>3134.0185000000001</v>
      </c>
      <c r="L42" s="73">
        <v>9.9978041646720808</v>
      </c>
      <c r="M42" s="73">
        <v>0.80282337197435205</v>
      </c>
      <c r="N42" s="72">
        <v>1411069.8507999999</v>
      </c>
      <c r="O42" s="72">
        <v>1999412.8266</v>
      </c>
      <c r="P42" s="72">
        <v>27</v>
      </c>
      <c r="Q42" s="72">
        <v>32</v>
      </c>
      <c r="R42" s="73">
        <v>-15.625</v>
      </c>
      <c r="S42" s="72">
        <v>1460.75334074074</v>
      </c>
      <c r="T42" s="72">
        <v>565.55186875000004</v>
      </c>
      <c r="U42" s="74">
        <v>61.2835478121713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activeCell="A27" sqref="A27:XFD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89296</v>
      </c>
      <c r="D2" s="32">
        <v>999750.57307435898</v>
      </c>
      <c r="E2" s="32">
        <v>775888.24775897397</v>
      </c>
      <c r="F2" s="32">
        <v>223862.32531538501</v>
      </c>
      <c r="G2" s="32">
        <v>775888.24775897397</v>
      </c>
      <c r="H2" s="32">
        <v>0.223918176537754</v>
      </c>
    </row>
    <row r="3" spans="1:8" ht="14.25" x14ac:dyDescent="0.2">
      <c r="A3" s="32">
        <v>2</v>
      </c>
      <c r="B3" s="33">
        <v>13</v>
      </c>
      <c r="C3" s="32">
        <v>45133</v>
      </c>
      <c r="D3" s="32">
        <v>282175.21088255802</v>
      </c>
      <c r="E3" s="32">
        <v>227703.71986886801</v>
      </c>
      <c r="F3" s="32">
        <v>54471.491013690298</v>
      </c>
      <c r="G3" s="32">
        <v>227703.71986886801</v>
      </c>
      <c r="H3" s="32">
        <v>0.193041376112806</v>
      </c>
    </row>
    <row r="4" spans="1:8" ht="14.25" x14ac:dyDescent="0.2">
      <c r="A4" s="32">
        <v>3</v>
      </c>
      <c r="B4" s="33">
        <v>14</v>
      </c>
      <c r="C4" s="32">
        <v>142218</v>
      </c>
      <c r="D4" s="32">
        <v>379954.49920940201</v>
      </c>
      <c r="E4" s="32">
        <v>381650.46122393198</v>
      </c>
      <c r="F4" s="32">
        <v>-1695.96201452991</v>
      </c>
      <c r="G4" s="32">
        <v>381650.46122393198</v>
      </c>
      <c r="H4" s="32">
        <v>-4.4635923987183298E-3</v>
      </c>
    </row>
    <row r="5" spans="1:8" ht="14.25" x14ac:dyDescent="0.2">
      <c r="A5" s="32">
        <v>4</v>
      </c>
      <c r="B5" s="33">
        <v>15</v>
      </c>
      <c r="C5" s="32">
        <v>4929</v>
      </c>
      <c r="D5" s="32">
        <v>80730.829664102595</v>
      </c>
      <c r="E5" s="32">
        <v>62506.7753025641</v>
      </c>
      <c r="F5" s="32">
        <v>18224.0543615385</v>
      </c>
      <c r="G5" s="32">
        <v>62506.7753025641</v>
      </c>
      <c r="H5" s="32">
        <v>0.22573847484738399</v>
      </c>
    </row>
    <row r="6" spans="1:8" ht="14.25" x14ac:dyDescent="0.2">
      <c r="A6" s="32">
        <v>5</v>
      </c>
      <c r="B6" s="33">
        <v>16</v>
      </c>
      <c r="C6" s="32">
        <v>3086</v>
      </c>
      <c r="D6" s="32">
        <v>161082.213874359</v>
      </c>
      <c r="E6" s="32">
        <v>136243.82747435899</v>
      </c>
      <c r="F6" s="32">
        <v>24838.386399999999</v>
      </c>
      <c r="G6" s="32">
        <v>136243.82747435899</v>
      </c>
      <c r="H6" s="32">
        <v>0.15419695199479599</v>
      </c>
    </row>
    <row r="7" spans="1:8" ht="14.25" x14ac:dyDescent="0.2">
      <c r="A7" s="32">
        <v>6</v>
      </c>
      <c r="B7" s="33">
        <v>17</v>
      </c>
      <c r="C7" s="32">
        <v>27673</v>
      </c>
      <c r="D7" s="32">
        <v>418975.67567863199</v>
      </c>
      <c r="E7" s="32">
        <v>334891.12440598302</v>
      </c>
      <c r="F7" s="32">
        <v>84084.551272649594</v>
      </c>
      <c r="G7" s="32">
        <v>334891.12440598302</v>
      </c>
      <c r="H7" s="32">
        <v>0.20069077073854999</v>
      </c>
    </row>
    <row r="8" spans="1:8" ht="14.25" x14ac:dyDescent="0.2">
      <c r="A8" s="32">
        <v>7</v>
      </c>
      <c r="B8" s="33">
        <v>18</v>
      </c>
      <c r="C8" s="32">
        <v>108200</v>
      </c>
      <c r="D8" s="32">
        <v>168760.928126496</v>
      </c>
      <c r="E8" s="32">
        <v>138431.62616495701</v>
      </c>
      <c r="F8" s="32">
        <v>30329.301961538498</v>
      </c>
      <c r="G8" s="32">
        <v>138431.62616495701</v>
      </c>
      <c r="H8" s="32">
        <v>0.17971755843156401</v>
      </c>
    </row>
    <row r="9" spans="1:8" ht="14.25" x14ac:dyDescent="0.2">
      <c r="A9" s="32">
        <v>8</v>
      </c>
      <c r="B9" s="33">
        <v>19</v>
      </c>
      <c r="C9" s="32">
        <v>15158</v>
      </c>
      <c r="D9" s="32">
        <v>117113.630987179</v>
      </c>
      <c r="E9" s="32">
        <v>112438.78055811999</v>
      </c>
      <c r="F9" s="32">
        <v>4674.8504290598303</v>
      </c>
      <c r="G9" s="32">
        <v>112438.78055811999</v>
      </c>
      <c r="H9" s="32">
        <v>3.9917218769961897E-2</v>
      </c>
    </row>
    <row r="10" spans="1:8" ht="14.25" x14ac:dyDescent="0.2">
      <c r="A10" s="32">
        <v>9</v>
      </c>
      <c r="B10" s="33">
        <v>21</v>
      </c>
      <c r="C10" s="32">
        <v>248695</v>
      </c>
      <c r="D10" s="32">
        <v>1346873.2515615399</v>
      </c>
      <c r="E10" s="32">
        <v>1252746.1650376101</v>
      </c>
      <c r="F10" s="32">
        <v>94127.086523931604</v>
      </c>
      <c r="G10" s="32">
        <v>1252746.1650376101</v>
      </c>
      <c r="H10" s="35">
        <v>6.9885630600208706E-2</v>
      </c>
    </row>
    <row r="11" spans="1:8" ht="14.25" x14ac:dyDescent="0.2">
      <c r="A11" s="32">
        <v>10</v>
      </c>
      <c r="B11" s="33">
        <v>22</v>
      </c>
      <c r="C11" s="32">
        <v>43609</v>
      </c>
      <c r="D11" s="32">
        <v>1505605.19717436</v>
      </c>
      <c r="E11" s="32">
        <v>1304523.59511026</v>
      </c>
      <c r="F11" s="32">
        <v>201081.602064103</v>
      </c>
      <c r="G11" s="32">
        <v>1304523.59511026</v>
      </c>
      <c r="H11" s="32">
        <v>0.13355533206280201</v>
      </c>
    </row>
    <row r="12" spans="1:8" ht="14.25" x14ac:dyDescent="0.2">
      <c r="A12" s="32">
        <v>11</v>
      </c>
      <c r="B12" s="33">
        <v>23</v>
      </c>
      <c r="C12" s="32">
        <v>261437.274</v>
      </c>
      <c r="D12" s="32">
        <v>2727249.9429405699</v>
      </c>
      <c r="E12" s="32">
        <v>2278716.7053406402</v>
      </c>
      <c r="F12" s="32">
        <v>448533.23759993201</v>
      </c>
      <c r="G12" s="32">
        <v>2278716.7053406402</v>
      </c>
      <c r="H12" s="32">
        <v>0.16446356109052301</v>
      </c>
    </row>
    <row r="13" spans="1:8" ht="14.25" x14ac:dyDescent="0.2">
      <c r="A13" s="32">
        <v>12</v>
      </c>
      <c r="B13" s="33">
        <v>24</v>
      </c>
      <c r="C13" s="32">
        <v>70420.100000000006</v>
      </c>
      <c r="D13" s="32">
        <v>970104.83012820501</v>
      </c>
      <c r="E13" s="32">
        <v>841237.42121538497</v>
      </c>
      <c r="F13" s="32">
        <v>128867.408912821</v>
      </c>
      <c r="G13" s="32">
        <v>841237.42121538497</v>
      </c>
      <c r="H13" s="32">
        <v>0.13283864270193299</v>
      </c>
    </row>
    <row r="14" spans="1:8" ht="14.25" x14ac:dyDescent="0.2">
      <c r="A14" s="32">
        <v>13</v>
      </c>
      <c r="B14" s="33">
        <v>25</v>
      </c>
      <c r="C14" s="32">
        <v>78406</v>
      </c>
      <c r="D14" s="32">
        <v>1221495.6895999999</v>
      </c>
      <c r="E14" s="32">
        <v>1215526.2027</v>
      </c>
      <c r="F14" s="32">
        <v>5969.4868999999999</v>
      </c>
      <c r="G14" s="32">
        <v>1215526.2027</v>
      </c>
      <c r="H14" s="32">
        <v>4.8870306713524403E-3</v>
      </c>
    </row>
    <row r="15" spans="1:8" ht="14.25" x14ac:dyDescent="0.2">
      <c r="A15" s="32">
        <v>14</v>
      </c>
      <c r="B15" s="33">
        <v>26</v>
      </c>
      <c r="C15" s="32">
        <v>68628</v>
      </c>
      <c r="D15" s="32">
        <v>590276.30183812103</v>
      </c>
      <c r="E15" s="32">
        <v>505651.04762004397</v>
      </c>
      <c r="F15" s="32">
        <v>84625.254218077302</v>
      </c>
      <c r="G15" s="32">
        <v>505651.04762004397</v>
      </c>
      <c r="H15" s="32">
        <v>0.14336549503097801</v>
      </c>
    </row>
    <row r="16" spans="1:8" ht="14.25" x14ac:dyDescent="0.2">
      <c r="A16" s="32">
        <v>15</v>
      </c>
      <c r="B16" s="33">
        <v>27</v>
      </c>
      <c r="C16" s="32">
        <v>187332.14</v>
      </c>
      <c r="D16" s="32">
        <v>1736981.6884999999</v>
      </c>
      <c r="E16" s="32">
        <v>1496307.1802000001</v>
      </c>
      <c r="F16" s="32">
        <v>240674.50829999999</v>
      </c>
      <c r="G16" s="32">
        <v>1496307.1802000001</v>
      </c>
      <c r="H16" s="32">
        <v>0.138559035995272</v>
      </c>
    </row>
    <row r="17" spans="1:8" ht="14.25" x14ac:dyDescent="0.2">
      <c r="A17" s="32">
        <v>16</v>
      </c>
      <c r="B17" s="33">
        <v>29</v>
      </c>
      <c r="C17" s="32">
        <v>236018</v>
      </c>
      <c r="D17" s="32">
        <v>3114167.34146496</v>
      </c>
      <c r="E17" s="32">
        <v>2786258.0082623898</v>
      </c>
      <c r="F17" s="32">
        <v>327909.33320256398</v>
      </c>
      <c r="G17" s="32">
        <v>2786258.0082623898</v>
      </c>
      <c r="H17" s="32">
        <v>0.105295989986302</v>
      </c>
    </row>
    <row r="18" spans="1:8" ht="14.25" x14ac:dyDescent="0.2">
      <c r="A18" s="32">
        <v>17</v>
      </c>
      <c r="B18" s="33">
        <v>31</v>
      </c>
      <c r="C18" s="32">
        <v>38734.139000000003</v>
      </c>
      <c r="D18" s="32">
        <v>336857.384125754</v>
      </c>
      <c r="E18" s="32">
        <v>277822.83714663697</v>
      </c>
      <c r="F18" s="32">
        <v>59034.546979117004</v>
      </c>
      <c r="G18" s="32">
        <v>277822.83714663697</v>
      </c>
      <c r="H18" s="32">
        <v>0.17525086211878399</v>
      </c>
    </row>
    <row r="19" spans="1:8" ht="14.25" x14ac:dyDescent="0.2">
      <c r="A19" s="32">
        <v>18</v>
      </c>
      <c r="B19" s="33">
        <v>32</v>
      </c>
      <c r="C19" s="32">
        <v>14385.353999999999</v>
      </c>
      <c r="D19" s="32">
        <v>312997.35924423998</v>
      </c>
      <c r="E19" s="32">
        <v>287447.03629183699</v>
      </c>
      <c r="F19" s="32">
        <v>25550.322952403301</v>
      </c>
      <c r="G19" s="32">
        <v>287447.03629183699</v>
      </c>
      <c r="H19" s="32">
        <v>8.1631113483183498E-2</v>
      </c>
    </row>
    <row r="20" spans="1:8" ht="14.25" x14ac:dyDescent="0.2">
      <c r="A20" s="32">
        <v>19</v>
      </c>
      <c r="B20" s="33">
        <v>33</v>
      </c>
      <c r="C20" s="32">
        <v>30908.714</v>
      </c>
      <c r="D20" s="32">
        <v>501882.38998373802</v>
      </c>
      <c r="E20" s="32">
        <v>386419.639763591</v>
      </c>
      <c r="F20" s="32">
        <v>115462.75022014701</v>
      </c>
      <c r="G20" s="32">
        <v>386419.639763591</v>
      </c>
      <c r="H20" s="32">
        <v>0.23005937750453401</v>
      </c>
    </row>
    <row r="21" spans="1:8" ht="14.25" x14ac:dyDescent="0.2">
      <c r="A21" s="32">
        <v>20</v>
      </c>
      <c r="B21" s="33">
        <v>34</v>
      </c>
      <c r="C21" s="32">
        <v>38554.489000000001</v>
      </c>
      <c r="D21" s="32">
        <v>255564.33147860199</v>
      </c>
      <c r="E21" s="32">
        <v>183355.73047038101</v>
      </c>
      <c r="F21" s="32">
        <v>72208.601008221696</v>
      </c>
      <c r="G21" s="32">
        <v>183355.73047038101</v>
      </c>
      <c r="H21" s="32">
        <v>0.28254569246987199</v>
      </c>
    </row>
    <row r="22" spans="1:8" ht="14.25" x14ac:dyDescent="0.2">
      <c r="A22" s="32">
        <v>21</v>
      </c>
      <c r="B22" s="33">
        <v>35</v>
      </c>
      <c r="C22" s="32">
        <v>24800.358</v>
      </c>
      <c r="D22" s="32">
        <v>645196.97115221201</v>
      </c>
      <c r="E22" s="32">
        <v>606790.15609685204</v>
      </c>
      <c r="F22" s="32">
        <v>38406.815055360203</v>
      </c>
      <c r="G22" s="32">
        <v>606790.15609685204</v>
      </c>
      <c r="H22" s="32">
        <v>5.9527271163055999E-2</v>
      </c>
    </row>
    <row r="23" spans="1:8" ht="14.25" x14ac:dyDescent="0.2">
      <c r="A23" s="32">
        <v>22</v>
      </c>
      <c r="B23" s="33">
        <v>36</v>
      </c>
      <c r="C23" s="32">
        <v>116506.247</v>
      </c>
      <c r="D23" s="32">
        <v>630754.27358407096</v>
      </c>
      <c r="E23" s="32">
        <v>522049.88230748201</v>
      </c>
      <c r="F23" s="32">
        <v>108704.391276589</v>
      </c>
      <c r="G23" s="32">
        <v>522049.88230748201</v>
      </c>
      <c r="H23" s="32">
        <v>0.17234031671146499</v>
      </c>
    </row>
    <row r="24" spans="1:8" ht="14.25" x14ac:dyDescent="0.2">
      <c r="A24" s="32">
        <v>23</v>
      </c>
      <c r="B24" s="33">
        <v>37</v>
      </c>
      <c r="C24" s="32">
        <v>88818.042000000001</v>
      </c>
      <c r="D24" s="32">
        <v>1021951.84483894</v>
      </c>
      <c r="E24" s="32">
        <v>878124.08113728499</v>
      </c>
      <c r="F24" s="32">
        <v>143827.76370165299</v>
      </c>
      <c r="G24" s="32">
        <v>878124.08113728499</v>
      </c>
      <c r="H24" s="32">
        <v>0.14073829841201599</v>
      </c>
    </row>
    <row r="25" spans="1:8" ht="14.25" x14ac:dyDescent="0.2">
      <c r="A25" s="32">
        <v>24</v>
      </c>
      <c r="B25" s="33">
        <v>38</v>
      </c>
      <c r="C25" s="32">
        <v>55142.464</v>
      </c>
      <c r="D25" s="32">
        <v>376213.00615929201</v>
      </c>
      <c r="E25" s="32">
        <v>343884.10865132703</v>
      </c>
      <c r="F25" s="32">
        <v>32328.897507964601</v>
      </c>
      <c r="G25" s="32">
        <v>343884.10865132703</v>
      </c>
      <c r="H25" s="32">
        <v>8.5932429178900496E-2</v>
      </c>
    </row>
    <row r="26" spans="1:8" ht="14.25" x14ac:dyDescent="0.2">
      <c r="A26" s="32">
        <v>25</v>
      </c>
      <c r="B26" s="33">
        <v>39</v>
      </c>
      <c r="C26" s="32">
        <v>81503.289999999994</v>
      </c>
      <c r="D26" s="32">
        <v>136170.44034296201</v>
      </c>
      <c r="E26" s="32">
        <v>97997.862837661</v>
      </c>
      <c r="F26" s="32">
        <v>38172.577505301</v>
      </c>
      <c r="G26" s="32">
        <v>97997.862837661</v>
      </c>
      <c r="H26" s="32">
        <v>0.28032939754882702</v>
      </c>
    </row>
    <row r="27" spans="1:8" ht="14.25" x14ac:dyDescent="0.2">
      <c r="A27" s="32">
        <v>26</v>
      </c>
      <c r="B27" s="33">
        <v>40</v>
      </c>
      <c r="C27" s="32">
        <v>590</v>
      </c>
      <c r="D27" s="32">
        <v>11.194900000000001</v>
      </c>
      <c r="E27" s="32">
        <v>242051.27600000001</v>
      </c>
      <c r="F27" s="32">
        <v>-242040.08110000001</v>
      </c>
      <c r="G27" s="32">
        <v>242051.27600000001</v>
      </c>
      <c r="H27" s="32">
        <v>-21620.566606222499</v>
      </c>
    </row>
    <row r="28" spans="1:8" ht="14.25" x14ac:dyDescent="0.2">
      <c r="A28" s="32">
        <v>27</v>
      </c>
      <c r="B28" s="33">
        <v>42</v>
      </c>
      <c r="C28" s="32">
        <v>5276.9089999999997</v>
      </c>
      <c r="D28" s="32">
        <v>135100.43919999999</v>
      </c>
      <c r="E28" s="32">
        <v>117310.05929999999</v>
      </c>
      <c r="F28" s="32">
        <v>17790.3799</v>
      </c>
      <c r="G28" s="32">
        <v>117310.05929999999</v>
      </c>
      <c r="H28" s="32">
        <v>0.13168262076234599</v>
      </c>
    </row>
    <row r="29" spans="1:8" ht="14.25" x14ac:dyDescent="0.2">
      <c r="A29" s="32">
        <v>28</v>
      </c>
      <c r="B29" s="33">
        <v>75</v>
      </c>
      <c r="C29" s="32">
        <v>551</v>
      </c>
      <c r="D29" s="32">
        <v>399461.45301025599</v>
      </c>
      <c r="E29" s="32">
        <v>374402.726410256</v>
      </c>
      <c r="F29" s="32">
        <v>25058.726600000002</v>
      </c>
      <c r="G29" s="32">
        <v>374402.726410256</v>
      </c>
      <c r="H29" s="32">
        <v>6.2731275849428697E-2</v>
      </c>
    </row>
    <row r="30" spans="1:8" ht="14.25" x14ac:dyDescent="0.2">
      <c r="A30" s="32">
        <v>29</v>
      </c>
      <c r="B30" s="33">
        <v>76</v>
      </c>
      <c r="C30" s="32">
        <v>3246</v>
      </c>
      <c r="D30" s="32">
        <v>594011.14091282105</v>
      </c>
      <c r="E30" s="32">
        <v>554001.83780598303</v>
      </c>
      <c r="F30" s="32">
        <v>40009.3031068376</v>
      </c>
      <c r="G30" s="32">
        <v>554001.83780598303</v>
      </c>
      <c r="H30" s="32">
        <v>6.7354465852871206E-2</v>
      </c>
    </row>
    <row r="31" spans="1:8" ht="14.25" x14ac:dyDescent="0.2">
      <c r="A31" s="32">
        <v>30</v>
      </c>
      <c r="B31" s="33">
        <v>99</v>
      </c>
      <c r="C31" s="32">
        <v>345</v>
      </c>
      <c r="D31" s="32">
        <v>39440.340065048003</v>
      </c>
      <c r="E31" s="32">
        <v>33790.2583405189</v>
      </c>
      <c r="F31" s="32">
        <v>5650.0817245291601</v>
      </c>
      <c r="G31" s="32">
        <v>33790.2583405189</v>
      </c>
      <c r="H31" s="32">
        <v>0.14325641501089001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2015-02-27T00:56:54Z</dcterms:modified>
</cp:coreProperties>
</file>