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BBG_Ksl\Project\Analyst\Data checking_201403\"/>
    </mc:Choice>
  </mc:AlternateContent>
  <bookViews>
    <workbookView xWindow="0" yWindow="0" windowWidth="20490" windowHeight="8445" tabRatio="862" activeTab="5"/>
  </bookViews>
  <sheets>
    <sheet name="Process" sheetId="4" r:id="rId1"/>
    <sheet name="Action plan" sheetId="5" r:id="rId2"/>
    <sheet name="Action process" sheetId="2" r:id="rId3"/>
    <sheet name="Data checking_Year" sheetId="8" r:id="rId4"/>
    <sheet name="Data checking_Month" sheetId="9" r:id="rId5"/>
    <sheet name="Data checking_Day" sheetId="10" r:id="rId6"/>
    <sheet name="Data issues" sheetId="7" r:id="rId7"/>
    <sheet name="OPTION" sheetId="3" state="hidden" r:id="rId8"/>
    <sheet name="History List" sheetId="1" r:id="rId9"/>
  </sheets>
  <definedNames>
    <definedName name="_xlnm._FilterDatabase" localSheetId="8" hidden="1">'History List'!$A$1:$D$29</definedName>
    <definedName name="_xlnm._FilterDatabase" localSheetId="7" hidden="1">OPTION!$A$1:$A$5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C9" i="9"/>
  <c r="C13" i="9"/>
  <c r="C14" i="9"/>
  <c r="C18" i="9"/>
  <c r="C19" i="9"/>
  <c r="C23" i="9"/>
  <c r="C24" i="9"/>
  <c r="C28" i="9"/>
  <c r="C29" i="9"/>
  <c r="C33" i="9"/>
  <c r="C34" i="9"/>
  <c r="C38" i="9"/>
  <c r="G38" i="9" s="1"/>
  <c r="C39" i="9"/>
  <c r="C43" i="9"/>
  <c r="C44" i="9"/>
  <c r="C48" i="9"/>
  <c r="C49" i="9"/>
  <c r="C53" i="9"/>
  <c r="C54" i="9"/>
  <c r="C58" i="9"/>
  <c r="G58" i="9" s="1"/>
  <c r="C59" i="9"/>
  <c r="C63" i="9"/>
  <c r="C64" i="9"/>
  <c r="C68" i="9"/>
  <c r="C69" i="9"/>
  <c r="C73" i="9"/>
  <c r="C74" i="9"/>
  <c r="C78" i="9"/>
  <c r="G78" i="9" s="1"/>
  <c r="C79" i="9"/>
  <c r="G79" i="9" s="1"/>
  <c r="C83" i="9"/>
  <c r="G83" i="9" s="1"/>
  <c r="C84" i="9"/>
  <c r="C87" i="9"/>
  <c r="C90" i="9" s="1"/>
  <c r="C88" i="9"/>
  <c r="C89" i="9"/>
  <c r="C93" i="9"/>
  <c r="C94" i="9"/>
  <c r="C97" i="9"/>
  <c r="C100" i="9" s="1"/>
  <c r="C98" i="9"/>
  <c r="C99" i="9"/>
  <c r="C103" i="9"/>
  <c r="C104" i="9"/>
  <c r="C108" i="9"/>
  <c r="C109" i="9"/>
  <c r="C113" i="9"/>
  <c r="C114" i="9"/>
  <c r="C118" i="9"/>
  <c r="G118" i="9" s="1"/>
  <c r="C119" i="9"/>
  <c r="C123" i="9"/>
  <c r="C124" i="9"/>
  <c r="C128" i="9"/>
  <c r="C129" i="9"/>
  <c r="C133" i="9"/>
  <c r="C134" i="9"/>
  <c r="C138" i="9"/>
  <c r="C139" i="9"/>
  <c r="C143" i="9"/>
  <c r="C144" i="9"/>
  <c r="AR4" i="9"/>
  <c r="C137" i="9" s="1"/>
  <c r="AR5" i="9"/>
  <c r="C132" i="9" s="1"/>
  <c r="AR6" i="9"/>
  <c r="C127" i="9" s="1"/>
  <c r="C130" i="9" s="1"/>
  <c r="AR7" i="9"/>
  <c r="C122" i="9" s="1"/>
  <c r="C125" i="9" s="1"/>
  <c r="AR8" i="9"/>
  <c r="C117" i="9" s="1"/>
  <c r="AR9" i="9"/>
  <c r="C112" i="9" s="1"/>
  <c r="AR10" i="9"/>
  <c r="C107" i="9" s="1"/>
  <c r="C110" i="9" s="1"/>
  <c r="AR11" i="9"/>
  <c r="C102" i="9" s="1"/>
  <c r="AR12" i="9"/>
  <c r="C92" i="9" s="1"/>
  <c r="AR13" i="9"/>
  <c r="C82" i="9" s="1"/>
  <c r="C85" i="9" s="1"/>
  <c r="AR14" i="9"/>
  <c r="C77" i="9" s="1"/>
  <c r="AR15" i="9"/>
  <c r="C72" i="9" s="1"/>
  <c r="AR16" i="9"/>
  <c r="C67" i="9" s="1"/>
  <c r="C70" i="9" s="1"/>
  <c r="AR17" i="9"/>
  <c r="C62" i="9" s="1"/>
  <c r="AR18" i="9"/>
  <c r="C57" i="9" s="1"/>
  <c r="AR19" i="9"/>
  <c r="C52" i="9" s="1"/>
  <c r="AR20" i="9"/>
  <c r="C47" i="9" s="1"/>
  <c r="C50" i="9" s="1"/>
  <c r="AR21" i="9"/>
  <c r="C42" i="9" s="1"/>
  <c r="C45" i="9" s="1"/>
  <c r="AR22" i="9"/>
  <c r="C37" i="9" s="1"/>
  <c r="AR23" i="9"/>
  <c r="C32" i="9" s="1"/>
  <c r="AR24" i="9"/>
  <c r="C27" i="9" s="1"/>
  <c r="C30" i="9" s="1"/>
  <c r="AR25" i="9"/>
  <c r="C22" i="9" s="1"/>
  <c r="C25" i="9" s="1"/>
  <c r="AR26" i="9"/>
  <c r="C17" i="9" s="1"/>
  <c r="AR27" i="9"/>
  <c r="C12" i="9" s="1"/>
  <c r="C15" i="9" s="1"/>
  <c r="D15" i="9" s="1"/>
  <c r="AR28" i="9"/>
  <c r="C7" i="9" s="1"/>
  <c r="C10" i="9" s="1"/>
  <c r="AR29" i="9"/>
  <c r="C2" i="9" s="1"/>
  <c r="AR30" i="9"/>
  <c r="AR31" i="9"/>
  <c r="AR32" i="9"/>
  <c r="AR33" i="9"/>
  <c r="AR34" i="9"/>
  <c r="AR35" i="9"/>
  <c r="AR36" i="9"/>
  <c r="AR37" i="9"/>
  <c r="AR38" i="9"/>
  <c r="AR39" i="9"/>
  <c r="AR3" i="9"/>
  <c r="C142" i="9" s="1"/>
  <c r="E24" i="8"/>
  <c r="F24" i="8" s="1"/>
  <c r="G31" i="8"/>
  <c r="G32" i="8"/>
  <c r="E30" i="8"/>
  <c r="E25" i="8"/>
  <c r="E28" i="8" s="1"/>
  <c r="F28" i="8" s="1"/>
  <c r="C29" i="8"/>
  <c r="D29" i="8" s="1"/>
  <c r="K25" i="8"/>
  <c r="K29" i="8" s="1"/>
  <c r="L29" i="8" s="1"/>
  <c r="M25" i="8"/>
  <c r="M28" i="8" s="1"/>
  <c r="N28" i="8" s="1"/>
  <c r="C26" i="8"/>
  <c r="E26" i="8"/>
  <c r="G26" i="8"/>
  <c r="I26" i="8"/>
  <c r="K26" i="8"/>
  <c r="M26" i="8"/>
  <c r="O26" i="8"/>
  <c r="C27" i="8"/>
  <c r="E27" i="8"/>
  <c r="G27" i="8"/>
  <c r="G29" i="8" s="1"/>
  <c r="H29" i="8" s="1"/>
  <c r="I27" i="8"/>
  <c r="K27" i="8"/>
  <c r="M27" i="8"/>
  <c r="O27" i="8"/>
  <c r="O29" i="8" s="1"/>
  <c r="P29" i="8" s="1"/>
  <c r="C28" i="8"/>
  <c r="D28" i="8" s="1"/>
  <c r="G28" i="8"/>
  <c r="H28" i="8" s="1"/>
  <c r="I28" i="8"/>
  <c r="J28" i="8"/>
  <c r="K28" i="8"/>
  <c r="L28" i="8" s="1"/>
  <c r="O28" i="8"/>
  <c r="P28" i="8" s="1"/>
  <c r="I29" i="8"/>
  <c r="J29" i="8" s="1"/>
  <c r="M29" i="8"/>
  <c r="N29" i="8" s="1"/>
  <c r="C33" i="8"/>
  <c r="D33" i="8" s="1"/>
  <c r="G33" i="8"/>
  <c r="H33" i="8" s="1"/>
  <c r="I34" i="8"/>
  <c r="J34" i="8" s="1"/>
  <c r="K30" i="8"/>
  <c r="K33" i="8" s="1"/>
  <c r="L33" i="8" s="1"/>
  <c r="M30" i="8"/>
  <c r="C31" i="8"/>
  <c r="E31" i="8"/>
  <c r="I31" i="8"/>
  <c r="K31" i="8"/>
  <c r="M31" i="8"/>
  <c r="M33" i="8" s="1"/>
  <c r="N33" i="8" s="1"/>
  <c r="O31" i="8"/>
  <c r="C32" i="8"/>
  <c r="E32" i="8"/>
  <c r="G34" i="8"/>
  <c r="H34" i="8" s="1"/>
  <c r="I32" i="8"/>
  <c r="K32" i="8"/>
  <c r="M32" i="8"/>
  <c r="M34" i="8" s="1"/>
  <c r="N34" i="8" s="1"/>
  <c r="O32" i="8"/>
  <c r="I33" i="8"/>
  <c r="J33" i="8"/>
  <c r="G23" i="8"/>
  <c r="H23" i="8" s="1"/>
  <c r="I24" i="8"/>
  <c r="J24" i="8" s="1"/>
  <c r="M20" i="8"/>
  <c r="O23" i="8"/>
  <c r="P23" i="8" s="1"/>
  <c r="G21" i="8"/>
  <c r="I21" i="8"/>
  <c r="K21" i="8"/>
  <c r="M21" i="8"/>
  <c r="O21" i="8"/>
  <c r="G22" i="8"/>
  <c r="I22" i="8"/>
  <c r="K22" i="8"/>
  <c r="M22" i="8"/>
  <c r="M24" i="8" s="1"/>
  <c r="N24" i="8" s="1"/>
  <c r="O22" i="8"/>
  <c r="I23" i="8"/>
  <c r="J23" i="8" s="1"/>
  <c r="K23" i="8"/>
  <c r="L23" i="8"/>
  <c r="M23" i="8"/>
  <c r="N23" i="8" s="1"/>
  <c r="G24" i="8"/>
  <c r="H24" i="8" s="1"/>
  <c r="K24" i="8"/>
  <c r="L24" i="8" s="1"/>
  <c r="O24" i="8"/>
  <c r="P24" i="8" s="1"/>
  <c r="E21" i="8"/>
  <c r="E22" i="8"/>
  <c r="C24" i="8"/>
  <c r="D24" i="8" s="1"/>
  <c r="C23" i="8"/>
  <c r="D23" i="8" s="1"/>
  <c r="C21" i="8"/>
  <c r="C22" i="8"/>
  <c r="G8" i="8"/>
  <c r="K146" i="9"/>
  <c r="K145" i="9"/>
  <c r="O144" i="9"/>
  <c r="K144" i="9"/>
  <c r="I144" i="9"/>
  <c r="M144" i="9" s="1"/>
  <c r="M146" i="9" s="1"/>
  <c r="E144" i="9"/>
  <c r="O143" i="9"/>
  <c r="K143" i="9"/>
  <c r="I143" i="9"/>
  <c r="M143" i="9" s="1"/>
  <c r="M145" i="9" s="1"/>
  <c r="E143" i="9"/>
  <c r="G143" i="9"/>
  <c r="O142" i="9"/>
  <c r="O146" i="9" s="1"/>
  <c r="P146" i="9" s="1"/>
  <c r="I142" i="9"/>
  <c r="G142" i="9"/>
  <c r="O139" i="9"/>
  <c r="K139" i="9"/>
  <c r="K141" i="9" s="1"/>
  <c r="I139" i="9"/>
  <c r="E139" i="9"/>
  <c r="G139" i="9"/>
  <c r="O138" i="9"/>
  <c r="K138" i="9"/>
  <c r="K140" i="9" s="1"/>
  <c r="I138" i="9"/>
  <c r="M138" i="9" s="1"/>
  <c r="M140" i="9" s="1"/>
  <c r="E138" i="9"/>
  <c r="O137" i="9"/>
  <c r="O141" i="9" s="1"/>
  <c r="P141" i="9" s="1"/>
  <c r="I137" i="9"/>
  <c r="I141" i="9" s="1"/>
  <c r="J141" i="9" s="1"/>
  <c r="G137" i="9"/>
  <c r="O134" i="9"/>
  <c r="K134" i="9"/>
  <c r="K136" i="9" s="1"/>
  <c r="I134" i="9"/>
  <c r="M134" i="9" s="1"/>
  <c r="M136" i="9" s="1"/>
  <c r="E134" i="9"/>
  <c r="O133" i="9"/>
  <c r="K133" i="9"/>
  <c r="K135" i="9" s="1"/>
  <c r="I133" i="9"/>
  <c r="E133" i="9"/>
  <c r="G133" i="9"/>
  <c r="O132" i="9"/>
  <c r="O135" i="9" s="1"/>
  <c r="P135" i="9" s="1"/>
  <c r="I132" i="9"/>
  <c r="I136" i="9" s="1"/>
  <c r="J136" i="9" s="1"/>
  <c r="G132" i="9"/>
  <c r="O129" i="9"/>
  <c r="K129" i="9"/>
  <c r="K131" i="9" s="1"/>
  <c r="I129" i="9"/>
  <c r="E129" i="9"/>
  <c r="G129" i="9"/>
  <c r="O128" i="9"/>
  <c r="K128" i="9"/>
  <c r="K130" i="9" s="1"/>
  <c r="I128" i="9"/>
  <c r="E128" i="9"/>
  <c r="G128" i="9"/>
  <c r="O127" i="9"/>
  <c r="I127" i="9"/>
  <c r="I131" i="9" s="1"/>
  <c r="J131" i="9" s="1"/>
  <c r="G127" i="9"/>
  <c r="G131" i="9" s="1"/>
  <c r="H131" i="9" s="1"/>
  <c r="K125" i="9"/>
  <c r="O124" i="9"/>
  <c r="K124" i="9"/>
  <c r="K126" i="9" s="1"/>
  <c r="I124" i="9"/>
  <c r="E124" i="9"/>
  <c r="O123" i="9"/>
  <c r="K123" i="9"/>
  <c r="I123" i="9"/>
  <c r="M123" i="9" s="1"/>
  <c r="M125" i="9" s="1"/>
  <c r="E123" i="9"/>
  <c r="G123" i="9"/>
  <c r="O122" i="9"/>
  <c r="O126" i="9" s="1"/>
  <c r="P126" i="9" s="1"/>
  <c r="I122" i="9"/>
  <c r="G122" i="9"/>
  <c r="O119" i="9"/>
  <c r="K119" i="9"/>
  <c r="K121" i="9" s="1"/>
  <c r="I119" i="9"/>
  <c r="E119" i="9"/>
  <c r="O118" i="9"/>
  <c r="K118" i="9"/>
  <c r="I118" i="9"/>
  <c r="E118" i="9"/>
  <c r="O117" i="9"/>
  <c r="O121" i="9" s="1"/>
  <c r="P121" i="9" s="1"/>
  <c r="I117" i="9"/>
  <c r="G117" i="9"/>
  <c r="O114" i="9"/>
  <c r="K114" i="9"/>
  <c r="K116" i="9" s="1"/>
  <c r="I114" i="9"/>
  <c r="E114" i="9"/>
  <c r="O113" i="9"/>
  <c r="K113" i="9"/>
  <c r="K115" i="9" s="1"/>
  <c r="I113" i="9"/>
  <c r="E113" i="9"/>
  <c r="O112" i="9"/>
  <c r="I112" i="9"/>
  <c r="G112" i="9"/>
  <c r="O109" i="9"/>
  <c r="K109" i="9"/>
  <c r="K111" i="9" s="1"/>
  <c r="I109" i="9"/>
  <c r="M109" i="9" s="1"/>
  <c r="M111" i="9" s="1"/>
  <c r="E109" i="9"/>
  <c r="O108" i="9"/>
  <c r="K108" i="9"/>
  <c r="K110" i="9" s="1"/>
  <c r="I108" i="9"/>
  <c r="E108" i="9"/>
  <c r="G108" i="9"/>
  <c r="O107" i="9"/>
  <c r="I107" i="9"/>
  <c r="G107" i="9"/>
  <c r="K106" i="9"/>
  <c r="K105" i="9"/>
  <c r="O104" i="9"/>
  <c r="K104" i="9"/>
  <c r="I104" i="9"/>
  <c r="M104" i="9" s="1"/>
  <c r="M106" i="9" s="1"/>
  <c r="G104" i="9"/>
  <c r="E104" i="9"/>
  <c r="O103" i="9"/>
  <c r="M103" i="9"/>
  <c r="M105" i="9" s="1"/>
  <c r="K103" i="9"/>
  <c r="I103" i="9"/>
  <c r="E103" i="9"/>
  <c r="O102" i="9"/>
  <c r="O106" i="9" s="1"/>
  <c r="P106" i="9" s="1"/>
  <c r="I102" i="9"/>
  <c r="G102" i="9"/>
  <c r="O99" i="9"/>
  <c r="K99" i="9"/>
  <c r="K101" i="9" s="1"/>
  <c r="I99" i="9"/>
  <c r="M99" i="9" s="1"/>
  <c r="M101" i="9" s="1"/>
  <c r="E99" i="9"/>
  <c r="G99" i="9"/>
  <c r="O98" i="9"/>
  <c r="K98" i="9"/>
  <c r="K100" i="9" s="1"/>
  <c r="I98" i="9"/>
  <c r="M98" i="9" s="1"/>
  <c r="M100" i="9" s="1"/>
  <c r="E98" i="9"/>
  <c r="O97" i="9"/>
  <c r="O100" i="9" s="1"/>
  <c r="P100" i="9" s="1"/>
  <c r="I97" i="9"/>
  <c r="G97" i="9"/>
  <c r="K95" i="9"/>
  <c r="O94" i="9"/>
  <c r="K94" i="9"/>
  <c r="K96" i="9" s="1"/>
  <c r="I94" i="9"/>
  <c r="E94" i="9"/>
  <c r="O93" i="9"/>
  <c r="K93" i="9"/>
  <c r="I93" i="9"/>
  <c r="M93" i="9" s="1"/>
  <c r="M95" i="9" s="1"/>
  <c r="E93" i="9"/>
  <c r="O92" i="9"/>
  <c r="I92" i="9"/>
  <c r="G92" i="9"/>
  <c r="O89" i="9"/>
  <c r="K89" i="9"/>
  <c r="K91" i="9" s="1"/>
  <c r="I89" i="9"/>
  <c r="E89" i="9"/>
  <c r="O88" i="9"/>
  <c r="K88" i="9"/>
  <c r="K90" i="9" s="1"/>
  <c r="I88" i="9"/>
  <c r="M88" i="9" s="1"/>
  <c r="M90" i="9" s="1"/>
  <c r="E88" i="9"/>
  <c r="O87" i="9"/>
  <c r="O91" i="9" s="1"/>
  <c r="P91" i="9" s="1"/>
  <c r="I87" i="9"/>
  <c r="I91" i="9" s="1"/>
  <c r="J91" i="9" s="1"/>
  <c r="G87" i="9"/>
  <c r="O84" i="9"/>
  <c r="K84" i="9"/>
  <c r="K86" i="9" s="1"/>
  <c r="I84" i="9"/>
  <c r="M84" i="9" s="1"/>
  <c r="M86" i="9" s="1"/>
  <c r="E84" i="9"/>
  <c r="G84" i="9" s="1"/>
  <c r="O83" i="9"/>
  <c r="K83" i="9"/>
  <c r="I83" i="9"/>
  <c r="E83" i="9"/>
  <c r="O82" i="9"/>
  <c r="O85" i="9" s="1"/>
  <c r="P85" i="9" s="1"/>
  <c r="I82" i="9"/>
  <c r="I86" i="9" s="1"/>
  <c r="J86" i="9" s="1"/>
  <c r="G82" i="9"/>
  <c r="O79" i="9"/>
  <c r="K79" i="9"/>
  <c r="K81" i="9" s="1"/>
  <c r="I79" i="9"/>
  <c r="E79" i="9"/>
  <c r="O78" i="9"/>
  <c r="K78" i="9"/>
  <c r="K80" i="9" s="1"/>
  <c r="I78" i="9"/>
  <c r="M78" i="9" s="1"/>
  <c r="M80" i="9" s="1"/>
  <c r="E78" i="9"/>
  <c r="O77" i="9"/>
  <c r="I77" i="9"/>
  <c r="I81" i="9" s="1"/>
  <c r="J81" i="9" s="1"/>
  <c r="G77" i="9"/>
  <c r="K75" i="9"/>
  <c r="O74" i="9"/>
  <c r="K74" i="9"/>
  <c r="K76" i="9" s="1"/>
  <c r="I74" i="9"/>
  <c r="E74" i="9"/>
  <c r="O73" i="9"/>
  <c r="K73" i="9"/>
  <c r="I73" i="9"/>
  <c r="M73" i="9" s="1"/>
  <c r="M75" i="9" s="1"/>
  <c r="E73" i="9"/>
  <c r="G73" i="9" s="1"/>
  <c r="O72" i="9"/>
  <c r="O76" i="9" s="1"/>
  <c r="P76" i="9" s="1"/>
  <c r="I72" i="9"/>
  <c r="G72" i="9"/>
  <c r="O69" i="9"/>
  <c r="K69" i="9"/>
  <c r="K71" i="9" s="1"/>
  <c r="I69" i="9"/>
  <c r="E69" i="9"/>
  <c r="G69" i="9"/>
  <c r="O68" i="9"/>
  <c r="K68" i="9"/>
  <c r="K70" i="9" s="1"/>
  <c r="I68" i="9"/>
  <c r="M68" i="9" s="1"/>
  <c r="M70" i="9" s="1"/>
  <c r="E68" i="9"/>
  <c r="O67" i="9"/>
  <c r="O71" i="9" s="1"/>
  <c r="P71" i="9" s="1"/>
  <c r="I67" i="9"/>
  <c r="G67" i="9"/>
  <c r="O64" i="9"/>
  <c r="K64" i="9"/>
  <c r="M64" i="9" s="1"/>
  <c r="M66" i="9" s="1"/>
  <c r="I64" i="9"/>
  <c r="E64" i="9"/>
  <c r="O63" i="9"/>
  <c r="K63" i="9"/>
  <c r="K65" i="9" s="1"/>
  <c r="I63" i="9"/>
  <c r="E63" i="9"/>
  <c r="G63" i="9"/>
  <c r="O62" i="9"/>
  <c r="I62" i="9"/>
  <c r="G62" i="9"/>
  <c r="O59" i="9"/>
  <c r="K59" i="9"/>
  <c r="K61" i="9" s="1"/>
  <c r="I59" i="9"/>
  <c r="M59" i="9" s="1"/>
  <c r="M61" i="9" s="1"/>
  <c r="E59" i="9"/>
  <c r="O58" i="9"/>
  <c r="K58" i="9"/>
  <c r="K60" i="9" s="1"/>
  <c r="I58" i="9"/>
  <c r="M58" i="9" s="1"/>
  <c r="M60" i="9" s="1"/>
  <c r="E58" i="9"/>
  <c r="O57" i="9"/>
  <c r="O60" i="9" s="1"/>
  <c r="P60" i="9" s="1"/>
  <c r="I57" i="9"/>
  <c r="G57" i="9"/>
  <c r="O54" i="9"/>
  <c r="K54" i="9"/>
  <c r="K56" i="9" s="1"/>
  <c r="I54" i="9"/>
  <c r="E54" i="9"/>
  <c r="O53" i="9"/>
  <c r="K53" i="9"/>
  <c r="K55" i="9" s="1"/>
  <c r="I53" i="9"/>
  <c r="M53" i="9" s="1"/>
  <c r="M55" i="9" s="1"/>
  <c r="E53" i="9"/>
  <c r="G53" i="9"/>
  <c r="O52" i="9"/>
  <c r="I52" i="9"/>
  <c r="G52" i="9"/>
  <c r="E52" i="9"/>
  <c r="O49" i="9"/>
  <c r="K49" i="9"/>
  <c r="K51" i="9" s="1"/>
  <c r="I49" i="9"/>
  <c r="M49" i="9" s="1"/>
  <c r="M51" i="9" s="1"/>
  <c r="E49" i="9"/>
  <c r="O48" i="9"/>
  <c r="K48" i="9"/>
  <c r="K50" i="9" s="1"/>
  <c r="I48" i="9"/>
  <c r="E48" i="9"/>
  <c r="O47" i="9"/>
  <c r="O51" i="9" s="1"/>
  <c r="P51" i="9" s="1"/>
  <c r="I47" i="9"/>
  <c r="G47" i="9"/>
  <c r="K45" i="9"/>
  <c r="O44" i="9"/>
  <c r="K44" i="9"/>
  <c r="K46" i="9" s="1"/>
  <c r="I44" i="9"/>
  <c r="M44" i="9" s="1"/>
  <c r="M46" i="9" s="1"/>
  <c r="E44" i="9"/>
  <c r="G44" i="9"/>
  <c r="O43" i="9"/>
  <c r="K43" i="9"/>
  <c r="I43" i="9"/>
  <c r="M43" i="9" s="1"/>
  <c r="M45" i="9" s="1"/>
  <c r="E43" i="9"/>
  <c r="G43" i="9" s="1"/>
  <c r="O42" i="9"/>
  <c r="I42" i="9"/>
  <c r="G42" i="9"/>
  <c r="K40" i="9"/>
  <c r="O39" i="9"/>
  <c r="K39" i="9"/>
  <c r="K41" i="9" s="1"/>
  <c r="I39" i="9"/>
  <c r="M39" i="9" s="1"/>
  <c r="M41" i="9" s="1"/>
  <c r="E39" i="9"/>
  <c r="G39" i="9"/>
  <c r="O38" i="9"/>
  <c r="K38" i="9"/>
  <c r="I38" i="9"/>
  <c r="M38" i="9" s="1"/>
  <c r="M40" i="9" s="1"/>
  <c r="E38" i="9"/>
  <c r="O37" i="9"/>
  <c r="O40" i="9" s="1"/>
  <c r="P40" i="9" s="1"/>
  <c r="I37" i="9"/>
  <c r="I40" i="9" s="1"/>
  <c r="J40" i="9" s="1"/>
  <c r="G37" i="9"/>
  <c r="O34" i="9"/>
  <c r="K34" i="9"/>
  <c r="K36" i="9" s="1"/>
  <c r="I34" i="9"/>
  <c r="E34" i="9"/>
  <c r="O33" i="9"/>
  <c r="K33" i="9"/>
  <c r="K35" i="9" s="1"/>
  <c r="I33" i="9"/>
  <c r="E33" i="9"/>
  <c r="G33" i="9"/>
  <c r="O32" i="9"/>
  <c r="I32" i="9"/>
  <c r="I36" i="9" s="1"/>
  <c r="J36" i="9" s="1"/>
  <c r="G32" i="9"/>
  <c r="O29" i="9"/>
  <c r="K29" i="9"/>
  <c r="K31" i="9" s="1"/>
  <c r="I29" i="9"/>
  <c r="M29" i="9" s="1"/>
  <c r="M31" i="9" s="1"/>
  <c r="E29" i="9"/>
  <c r="G29" i="9"/>
  <c r="O28" i="9"/>
  <c r="K28" i="9"/>
  <c r="K30" i="9" s="1"/>
  <c r="I28" i="9"/>
  <c r="M28" i="9" s="1"/>
  <c r="M30" i="9" s="1"/>
  <c r="G28" i="9"/>
  <c r="E28" i="9"/>
  <c r="O27" i="9"/>
  <c r="I27" i="9"/>
  <c r="I31" i="9" s="1"/>
  <c r="J31" i="9" s="1"/>
  <c r="G27" i="9"/>
  <c r="E27" i="9"/>
  <c r="E31" i="9" s="1"/>
  <c r="F31" i="9" s="1"/>
  <c r="O7" i="9"/>
  <c r="O10" i="9" s="1"/>
  <c r="P10" i="9" s="1"/>
  <c r="O8" i="9"/>
  <c r="O9" i="9"/>
  <c r="O12" i="9"/>
  <c r="O15" i="9" s="1"/>
  <c r="P15" i="9" s="1"/>
  <c r="O13" i="9"/>
  <c r="O14" i="9"/>
  <c r="O17" i="9"/>
  <c r="O20" i="9" s="1"/>
  <c r="P20" i="9" s="1"/>
  <c r="O18" i="9"/>
  <c r="O19" i="9"/>
  <c r="O22" i="9"/>
  <c r="O25" i="9" s="1"/>
  <c r="P25" i="9" s="1"/>
  <c r="O23" i="9"/>
  <c r="O24" i="9"/>
  <c r="O4" i="9"/>
  <c r="O3" i="9"/>
  <c r="O2" i="9"/>
  <c r="O6" i="9" s="1"/>
  <c r="P6" i="9" s="1"/>
  <c r="M8" i="9"/>
  <c r="M9" i="9"/>
  <c r="M10" i="9"/>
  <c r="M11" i="9"/>
  <c r="M13" i="9"/>
  <c r="M14" i="9"/>
  <c r="M15" i="9"/>
  <c r="M16" i="9"/>
  <c r="M18" i="9"/>
  <c r="M19" i="9"/>
  <c r="M20" i="9"/>
  <c r="M21" i="9"/>
  <c r="M23" i="9"/>
  <c r="M24" i="9"/>
  <c r="M25" i="9"/>
  <c r="M26" i="9"/>
  <c r="M6" i="9"/>
  <c r="M5" i="9"/>
  <c r="M4" i="9"/>
  <c r="M3" i="9"/>
  <c r="K8" i="9"/>
  <c r="K9" i="9"/>
  <c r="K10" i="9"/>
  <c r="K11" i="9"/>
  <c r="K13" i="9"/>
  <c r="K14" i="9"/>
  <c r="K15" i="9"/>
  <c r="K16" i="9"/>
  <c r="K18" i="9"/>
  <c r="K19" i="9"/>
  <c r="K20" i="9"/>
  <c r="K21" i="9"/>
  <c r="K23" i="9"/>
  <c r="K24" i="9"/>
  <c r="K25" i="9"/>
  <c r="K26" i="9"/>
  <c r="K6" i="9"/>
  <c r="K5" i="9"/>
  <c r="K4" i="9"/>
  <c r="K3" i="9"/>
  <c r="I7" i="9"/>
  <c r="I8" i="9"/>
  <c r="I9" i="9"/>
  <c r="I12" i="9"/>
  <c r="I15" i="9" s="1"/>
  <c r="J15" i="9" s="1"/>
  <c r="I13" i="9"/>
  <c r="I14" i="9"/>
  <c r="I17" i="9"/>
  <c r="I20" i="9" s="1"/>
  <c r="J20" i="9" s="1"/>
  <c r="I18" i="9"/>
  <c r="I19" i="9"/>
  <c r="I22" i="9"/>
  <c r="I23" i="9"/>
  <c r="I24" i="9"/>
  <c r="I4" i="9"/>
  <c r="I3" i="9"/>
  <c r="I2" i="9"/>
  <c r="I5" i="9" s="1"/>
  <c r="J5" i="9" s="1"/>
  <c r="E13" i="9"/>
  <c r="E14" i="9"/>
  <c r="E18" i="9"/>
  <c r="E19" i="9"/>
  <c r="E23" i="9"/>
  <c r="G23" i="9" s="1"/>
  <c r="E24" i="9"/>
  <c r="G7" i="9"/>
  <c r="G10" i="9" s="1"/>
  <c r="H10" i="9" s="1"/>
  <c r="G8" i="9"/>
  <c r="G9" i="9"/>
  <c r="G12" i="9"/>
  <c r="G13" i="9"/>
  <c r="G17" i="9"/>
  <c r="G22" i="9"/>
  <c r="G24" i="9"/>
  <c r="G2" i="9"/>
  <c r="G6" i="9" s="1"/>
  <c r="H6" i="9" s="1"/>
  <c r="E8" i="9"/>
  <c r="E9" i="9"/>
  <c r="E2" i="9"/>
  <c r="E6" i="9" s="1"/>
  <c r="F6" i="9" s="1"/>
  <c r="G4" i="9"/>
  <c r="G3" i="9"/>
  <c r="E4" i="9"/>
  <c r="E3" i="9"/>
  <c r="C3" i="9"/>
  <c r="C4" i="9"/>
  <c r="I6" i="9"/>
  <c r="J6" i="9" s="1"/>
  <c r="L12" i="8"/>
  <c r="G3" i="8"/>
  <c r="I3" i="8"/>
  <c r="C3" i="8" s="1"/>
  <c r="J30" i="2"/>
  <c r="J31" i="2"/>
  <c r="J32" i="2"/>
  <c r="I33" i="2"/>
  <c r="J33" i="2"/>
  <c r="I32" i="2"/>
  <c r="I31" i="2"/>
  <c r="I30" i="2"/>
  <c r="J27" i="2"/>
  <c r="J28" i="2"/>
  <c r="I28" i="2"/>
  <c r="I27" i="2"/>
  <c r="J25" i="2"/>
  <c r="J26" i="2"/>
  <c r="I26" i="2"/>
  <c r="I25" i="2"/>
  <c r="J23" i="2"/>
  <c r="I22" i="2"/>
  <c r="I21" i="2"/>
  <c r="J20" i="2"/>
  <c r="I20" i="2"/>
  <c r="J22" i="2"/>
  <c r="J21" i="2"/>
  <c r="J18" i="2"/>
  <c r="J17" i="2"/>
  <c r="I18" i="2"/>
  <c r="I17" i="2"/>
  <c r="J8" i="2"/>
  <c r="J7" i="2"/>
  <c r="J13" i="2"/>
  <c r="J12" i="2"/>
  <c r="I13" i="2"/>
  <c r="I12" i="2"/>
  <c r="I8" i="2"/>
  <c r="I7" i="2"/>
  <c r="J15" i="2"/>
  <c r="J16" i="2"/>
  <c r="I16" i="2"/>
  <c r="J11" i="2"/>
  <c r="I11" i="2"/>
  <c r="J10" i="2"/>
  <c r="J6" i="2"/>
  <c r="I6" i="2"/>
  <c r="J5" i="2"/>
  <c r="O3" i="8"/>
  <c r="O15" i="8"/>
  <c r="K15" i="8"/>
  <c r="E15" i="8" s="1"/>
  <c r="I15" i="8"/>
  <c r="C15" i="8" s="1"/>
  <c r="O14" i="8"/>
  <c r="K14" i="8"/>
  <c r="K16" i="8" s="1"/>
  <c r="L16" i="8" s="1"/>
  <c r="I14" i="8"/>
  <c r="G13" i="8"/>
  <c r="O13" i="8"/>
  <c r="O33" i="8" s="1"/>
  <c r="P33" i="8" s="1"/>
  <c r="I13" i="8"/>
  <c r="C13" i="8" s="1"/>
  <c r="O8" i="8"/>
  <c r="I8" i="8"/>
  <c r="C8" i="8" s="1"/>
  <c r="O10" i="8"/>
  <c r="K10" i="8"/>
  <c r="K12" i="8" s="1"/>
  <c r="I10" i="8"/>
  <c r="O9" i="8"/>
  <c r="K9" i="8"/>
  <c r="E9" i="8" s="1"/>
  <c r="I9" i="8"/>
  <c r="O5" i="8"/>
  <c r="K5" i="8"/>
  <c r="K7" i="8" s="1"/>
  <c r="L7" i="8" s="1"/>
  <c r="I5" i="8"/>
  <c r="O4" i="8"/>
  <c r="K4" i="8"/>
  <c r="E4" i="8" s="1"/>
  <c r="I4" i="8"/>
  <c r="C101" i="9" l="1"/>
  <c r="C20" i="9"/>
  <c r="C21" i="9"/>
  <c r="C40" i="9"/>
  <c r="C41" i="9"/>
  <c r="C60" i="9"/>
  <c r="C61" i="9"/>
  <c r="D61" i="9" s="1"/>
  <c r="C80" i="9"/>
  <c r="C81" i="9"/>
  <c r="C65" i="9"/>
  <c r="C66" i="9"/>
  <c r="D66" i="9" s="1"/>
  <c r="C145" i="9"/>
  <c r="C146" i="9"/>
  <c r="C120" i="9"/>
  <c r="D120" i="9" s="1"/>
  <c r="C121" i="9"/>
  <c r="D121" i="9" s="1"/>
  <c r="C140" i="9"/>
  <c r="C141" i="9"/>
  <c r="C105" i="9"/>
  <c r="C106" i="9"/>
  <c r="C136" i="9"/>
  <c r="C131" i="9"/>
  <c r="D131" i="9" s="1"/>
  <c r="C115" i="9"/>
  <c r="D115" i="9" s="1"/>
  <c r="C56" i="9"/>
  <c r="C51" i="9"/>
  <c r="D51" i="9" s="1"/>
  <c r="C35" i="9"/>
  <c r="D35" i="9" s="1"/>
  <c r="C135" i="9"/>
  <c r="C86" i="9"/>
  <c r="C76" i="9"/>
  <c r="C71" i="9"/>
  <c r="C55" i="9"/>
  <c r="C16" i="9"/>
  <c r="D16" i="9" s="1"/>
  <c r="C11" i="9"/>
  <c r="D11" i="9" s="1"/>
  <c r="C96" i="9"/>
  <c r="C91" i="9"/>
  <c r="C75" i="9"/>
  <c r="C126" i="9"/>
  <c r="C116" i="9"/>
  <c r="D116" i="9" s="1"/>
  <c r="C111" i="9"/>
  <c r="D111" i="9" s="1"/>
  <c r="C95" i="9"/>
  <c r="D95" i="9" s="1"/>
  <c r="C46" i="9"/>
  <c r="C36" i="9"/>
  <c r="C31" i="9"/>
  <c r="C26" i="9"/>
  <c r="D26" i="9" s="1"/>
  <c r="G45" i="9"/>
  <c r="H45" i="9" s="1"/>
  <c r="G14" i="9"/>
  <c r="G16" i="9" s="1"/>
  <c r="H16" i="9" s="1"/>
  <c r="G34" i="9"/>
  <c r="G36" i="9" s="1"/>
  <c r="H36" i="9" s="1"/>
  <c r="G81" i="9"/>
  <c r="H81" i="9" s="1"/>
  <c r="G89" i="9"/>
  <c r="G93" i="9"/>
  <c r="G95" i="9" s="1"/>
  <c r="H95" i="9" s="1"/>
  <c r="G94" i="9"/>
  <c r="G96" i="9" s="1"/>
  <c r="H96" i="9" s="1"/>
  <c r="G134" i="9"/>
  <c r="G18" i="9"/>
  <c r="D25" i="9"/>
  <c r="G109" i="9"/>
  <c r="G113" i="9"/>
  <c r="C5" i="9"/>
  <c r="D5" i="9" s="1"/>
  <c r="G145" i="9"/>
  <c r="H145" i="9" s="1"/>
  <c r="E7" i="9"/>
  <c r="E10" i="9" s="1"/>
  <c r="F10" i="9" s="1"/>
  <c r="O65" i="9"/>
  <c r="P65" i="9" s="1"/>
  <c r="O66" i="9"/>
  <c r="P66" i="9" s="1"/>
  <c r="D81" i="9"/>
  <c r="G11" i="9"/>
  <c r="H11" i="9" s="1"/>
  <c r="I10" i="9"/>
  <c r="J10" i="9" s="1"/>
  <c r="G5" i="9"/>
  <c r="H5" i="9" s="1"/>
  <c r="G26" i="9"/>
  <c r="H26" i="9" s="1"/>
  <c r="I26" i="9"/>
  <c r="J26" i="9" s="1"/>
  <c r="I21" i="9"/>
  <c r="J21" i="9" s="1"/>
  <c r="I16" i="9"/>
  <c r="J16" i="9" s="1"/>
  <c r="I11" i="9"/>
  <c r="J11" i="9" s="1"/>
  <c r="O26" i="9"/>
  <c r="P26" i="9" s="1"/>
  <c r="O21" i="9"/>
  <c r="P21" i="9" s="1"/>
  <c r="O16" i="9"/>
  <c r="P16" i="9" s="1"/>
  <c r="O11" i="9"/>
  <c r="P11" i="9" s="1"/>
  <c r="E107" i="9"/>
  <c r="E110" i="9" s="1"/>
  <c r="F110" i="9" s="1"/>
  <c r="O120" i="9"/>
  <c r="P120" i="9" s="1"/>
  <c r="I100" i="9"/>
  <c r="J100" i="9" s="1"/>
  <c r="G30" i="9"/>
  <c r="H30" i="9" s="1"/>
  <c r="E112" i="9"/>
  <c r="E116" i="9" s="1"/>
  <c r="F116" i="9" s="1"/>
  <c r="G20" i="9"/>
  <c r="H20" i="9" s="1"/>
  <c r="O5" i="9"/>
  <c r="E30" i="9"/>
  <c r="F30" i="9" s="1"/>
  <c r="G40" i="9"/>
  <c r="H40" i="9" s="1"/>
  <c r="G41" i="9"/>
  <c r="H41" i="9" s="1"/>
  <c r="G55" i="9"/>
  <c r="H55" i="9" s="1"/>
  <c r="G110" i="9"/>
  <c r="H110" i="9" s="1"/>
  <c r="I121" i="9"/>
  <c r="J121" i="9" s="1"/>
  <c r="G125" i="9"/>
  <c r="H125" i="9" s="1"/>
  <c r="P5" i="9"/>
  <c r="G31" i="9"/>
  <c r="H31" i="9" s="1"/>
  <c r="G35" i="9"/>
  <c r="H35" i="9" s="1"/>
  <c r="I50" i="9"/>
  <c r="J50" i="9" s="1"/>
  <c r="G75" i="9"/>
  <c r="H75" i="9" s="1"/>
  <c r="O86" i="9"/>
  <c r="P86" i="9" s="1"/>
  <c r="O136" i="9"/>
  <c r="P136" i="9" s="1"/>
  <c r="E33" i="8"/>
  <c r="F33" i="8" s="1"/>
  <c r="E23" i="8"/>
  <c r="F23" i="8" s="1"/>
  <c r="O34" i="8"/>
  <c r="P34" i="8" s="1"/>
  <c r="E34" i="8"/>
  <c r="F34" i="8" s="1"/>
  <c r="E29" i="8"/>
  <c r="F29" i="8" s="1"/>
  <c r="K34" i="8"/>
  <c r="L34" i="8" s="1"/>
  <c r="C34" i="8"/>
  <c r="D34" i="8" s="1"/>
  <c r="E3" i="8"/>
  <c r="E6" i="8" s="1"/>
  <c r="F6" i="8" s="1"/>
  <c r="E13" i="8"/>
  <c r="E17" i="8" s="1"/>
  <c r="F17" i="8" s="1"/>
  <c r="M9" i="8"/>
  <c r="M11" i="8" s="1"/>
  <c r="N11" i="8" s="1"/>
  <c r="M14" i="8"/>
  <c r="M16" i="8" s="1"/>
  <c r="N16" i="8" s="1"/>
  <c r="I146" i="9"/>
  <c r="J146" i="9" s="1"/>
  <c r="G144" i="9"/>
  <c r="G146" i="9" s="1"/>
  <c r="H146" i="9" s="1"/>
  <c r="G141" i="9"/>
  <c r="H141" i="9" s="1"/>
  <c r="G138" i="9"/>
  <c r="G140" i="9" s="1"/>
  <c r="H140" i="9" s="1"/>
  <c r="M139" i="9"/>
  <c r="M141" i="9" s="1"/>
  <c r="I135" i="9"/>
  <c r="J135" i="9" s="1"/>
  <c r="G136" i="9"/>
  <c r="H136" i="9" s="1"/>
  <c r="I130" i="9"/>
  <c r="J130" i="9" s="1"/>
  <c r="O131" i="9"/>
  <c r="P131" i="9" s="1"/>
  <c r="G124" i="9"/>
  <c r="G126" i="9" s="1"/>
  <c r="H126" i="9" s="1"/>
  <c r="M124" i="9"/>
  <c r="M126" i="9" s="1"/>
  <c r="E122" i="9"/>
  <c r="D126" i="9"/>
  <c r="D125" i="9"/>
  <c r="M129" i="9"/>
  <c r="M131" i="9" s="1"/>
  <c r="O130" i="9"/>
  <c r="P130" i="9" s="1"/>
  <c r="M133" i="9"/>
  <c r="M135" i="9" s="1"/>
  <c r="I125" i="9"/>
  <c r="J125" i="9" s="1"/>
  <c r="O125" i="9"/>
  <c r="P125" i="9" s="1"/>
  <c r="I126" i="9"/>
  <c r="J126" i="9" s="1"/>
  <c r="M128" i="9"/>
  <c r="M130" i="9" s="1"/>
  <c r="G135" i="9"/>
  <c r="H135" i="9" s="1"/>
  <c r="I145" i="9"/>
  <c r="J145" i="9" s="1"/>
  <c r="O145" i="9"/>
  <c r="P145" i="9" s="1"/>
  <c r="E127" i="9"/>
  <c r="G130" i="9"/>
  <c r="H130" i="9" s="1"/>
  <c r="I140" i="9"/>
  <c r="J140" i="9" s="1"/>
  <c r="O140" i="9"/>
  <c r="P140" i="9" s="1"/>
  <c r="M119" i="9"/>
  <c r="M121" i="9" s="1"/>
  <c r="G119" i="9"/>
  <c r="I120" i="9"/>
  <c r="J120" i="9" s="1"/>
  <c r="I116" i="9"/>
  <c r="J116" i="9" s="1"/>
  <c r="G111" i="9"/>
  <c r="H111" i="9" s="1"/>
  <c r="M108" i="9"/>
  <c r="M110" i="9" s="1"/>
  <c r="G103" i="9"/>
  <c r="G105" i="9" s="1"/>
  <c r="H105" i="9" s="1"/>
  <c r="I101" i="9"/>
  <c r="J101" i="9" s="1"/>
  <c r="G98" i="9"/>
  <c r="O101" i="9"/>
  <c r="P101" i="9" s="1"/>
  <c r="D101" i="9"/>
  <c r="D100" i="9"/>
  <c r="G106" i="9"/>
  <c r="H106" i="9" s="1"/>
  <c r="I106" i="9"/>
  <c r="J106" i="9" s="1"/>
  <c r="I105" i="9"/>
  <c r="J105" i="9" s="1"/>
  <c r="G114" i="9"/>
  <c r="G116" i="9" s="1"/>
  <c r="H116" i="9" s="1"/>
  <c r="M114" i="9"/>
  <c r="M116" i="9" s="1"/>
  <c r="K120" i="9"/>
  <c r="M118" i="9"/>
  <c r="M120" i="9" s="1"/>
  <c r="E97" i="9"/>
  <c r="I111" i="9"/>
  <c r="J111" i="9" s="1"/>
  <c r="I110" i="9"/>
  <c r="J110" i="9" s="1"/>
  <c r="M113" i="9"/>
  <c r="M115" i="9" s="1"/>
  <c r="I115" i="9"/>
  <c r="J115" i="9" s="1"/>
  <c r="E117" i="9"/>
  <c r="G101" i="9"/>
  <c r="H101" i="9" s="1"/>
  <c r="G100" i="9"/>
  <c r="H100" i="9" s="1"/>
  <c r="O111" i="9"/>
  <c r="P111" i="9" s="1"/>
  <c r="O110" i="9"/>
  <c r="P110" i="9" s="1"/>
  <c r="D110" i="9"/>
  <c r="O116" i="9"/>
  <c r="P116" i="9" s="1"/>
  <c r="O115" i="9"/>
  <c r="P115" i="9" s="1"/>
  <c r="G121" i="9"/>
  <c r="H121" i="9" s="1"/>
  <c r="G120" i="9"/>
  <c r="H120" i="9" s="1"/>
  <c r="O105" i="9"/>
  <c r="P105" i="9" s="1"/>
  <c r="G115" i="9"/>
  <c r="H115" i="9" s="1"/>
  <c r="O96" i="9"/>
  <c r="P96" i="9" s="1"/>
  <c r="M94" i="9"/>
  <c r="M96" i="9" s="1"/>
  <c r="G91" i="9"/>
  <c r="H91" i="9" s="1"/>
  <c r="G88" i="9"/>
  <c r="M89" i="9"/>
  <c r="M91" i="9" s="1"/>
  <c r="M83" i="9"/>
  <c r="M85" i="9" s="1"/>
  <c r="I85" i="9"/>
  <c r="J85" i="9" s="1"/>
  <c r="G86" i="9"/>
  <c r="H86" i="9" s="1"/>
  <c r="O80" i="9"/>
  <c r="P80" i="9" s="1"/>
  <c r="E92" i="9"/>
  <c r="D96" i="9"/>
  <c r="M79" i="9"/>
  <c r="M81" i="9" s="1"/>
  <c r="I80" i="9"/>
  <c r="J80" i="9" s="1"/>
  <c r="O81" i="9"/>
  <c r="P81" i="9" s="1"/>
  <c r="G90" i="9"/>
  <c r="H90" i="9" s="1"/>
  <c r="D85" i="9"/>
  <c r="G85" i="9"/>
  <c r="H85" i="9" s="1"/>
  <c r="K85" i="9"/>
  <c r="I95" i="9"/>
  <c r="J95" i="9" s="1"/>
  <c r="O95" i="9"/>
  <c r="P95" i="9" s="1"/>
  <c r="I96" i="9"/>
  <c r="J96" i="9" s="1"/>
  <c r="E77" i="9"/>
  <c r="G80" i="9"/>
  <c r="H80" i="9" s="1"/>
  <c r="I90" i="9"/>
  <c r="J90" i="9" s="1"/>
  <c r="O90" i="9"/>
  <c r="P90" i="9" s="1"/>
  <c r="G74" i="9"/>
  <c r="G76" i="9" s="1"/>
  <c r="H76" i="9" s="1"/>
  <c r="M74" i="9"/>
  <c r="M76" i="9" s="1"/>
  <c r="G68" i="9"/>
  <c r="G70" i="9" s="1"/>
  <c r="H70" i="9" s="1"/>
  <c r="M69" i="9"/>
  <c r="M71" i="9" s="1"/>
  <c r="K66" i="9"/>
  <c r="G64" i="9"/>
  <c r="G66" i="9" s="1"/>
  <c r="H66" i="9" s="1"/>
  <c r="I66" i="9"/>
  <c r="J66" i="9" s="1"/>
  <c r="I65" i="9"/>
  <c r="J65" i="9" s="1"/>
  <c r="I61" i="9"/>
  <c r="J61" i="9" s="1"/>
  <c r="O61" i="9"/>
  <c r="P61" i="9" s="1"/>
  <c r="G59" i="9"/>
  <c r="G61" i="9" s="1"/>
  <c r="H61" i="9" s="1"/>
  <c r="E56" i="9"/>
  <c r="F56" i="9" s="1"/>
  <c r="G54" i="9"/>
  <c r="G56" i="9" s="1"/>
  <c r="H56" i="9" s="1"/>
  <c r="D65" i="9"/>
  <c r="G71" i="9"/>
  <c r="H71" i="9" s="1"/>
  <c r="I56" i="9"/>
  <c r="J56" i="9" s="1"/>
  <c r="I55" i="9"/>
  <c r="J55" i="9" s="1"/>
  <c r="I60" i="9"/>
  <c r="J60" i="9" s="1"/>
  <c r="I71" i="9"/>
  <c r="J71" i="9" s="1"/>
  <c r="I70" i="9"/>
  <c r="J70" i="9" s="1"/>
  <c r="I76" i="9"/>
  <c r="J76" i="9" s="1"/>
  <c r="I75" i="9"/>
  <c r="J75" i="9" s="1"/>
  <c r="O56" i="9"/>
  <c r="P56" i="9" s="1"/>
  <c r="O55" i="9"/>
  <c r="P55" i="9" s="1"/>
  <c r="D60" i="9"/>
  <c r="E62" i="9"/>
  <c r="M63" i="9"/>
  <c r="M65" i="9" s="1"/>
  <c r="M54" i="9"/>
  <c r="M56" i="9" s="1"/>
  <c r="E57" i="9"/>
  <c r="G65" i="9"/>
  <c r="H65" i="9" s="1"/>
  <c r="E55" i="9"/>
  <c r="F55" i="9" s="1"/>
  <c r="O75" i="9"/>
  <c r="P75" i="9" s="1"/>
  <c r="G60" i="9"/>
  <c r="H60" i="9" s="1"/>
  <c r="O70" i="9"/>
  <c r="P70" i="9" s="1"/>
  <c r="G48" i="9"/>
  <c r="G50" i="9" s="1"/>
  <c r="H50" i="9" s="1"/>
  <c r="O50" i="9"/>
  <c r="P50" i="9" s="1"/>
  <c r="I51" i="9"/>
  <c r="J51" i="9" s="1"/>
  <c r="G49" i="9"/>
  <c r="G51" i="9" s="1"/>
  <c r="H51" i="9" s="1"/>
  <c r="I46" i="9"/>
  <c r="J46" i="9" s="1"/>
  <c r="O45" i="9"/>
  <c r="P45" i="9" s="1"/>
  <c r="I45" i="9"/>
  <c r="J45" i="9" s="1"/>
  <c r="I35" i="9"/>
  <c r="J35" i="9" s="1"/>
  <c r="O35" i="9"/>
  <c r="P35" i="9" s="1"/>
  <c r="O31" i="9"/>
  <c r="P31" i="9" s="1"/>
  <c r="D50" i="9"/>
  <c r="E47" i="9"/>
  <c r="O36" i="9"/>
  <c r="P36" i="9" s="1"/>
  <c r="M34" i="9"/>
  <c r="M36" i="9" s="1"/>
  <c r="O41" i="9"/>
  <c r="P41" i="9" s="1"/>
  <c r="M48" i="9"/>
  <c r="M50" i="9" s="1"/>
  <c r="M33" i="9"/>
  <c r="M35" i="9" s="1"/>
  <c r="I41" i="9"/>
  <c r="J41" i="9" s="1"/>
  <c r="G46" i="9"/>
  <c r="H46" i="9" s="1"/>
  <c r="O46" i="9"/>
  <c r="P46" i="9" s="1"/>
  <c r="I30" i="9"/>
  <c r="J30" i="9" s="1"/>
  <c r="O30" i="9"/>
  <c r="P30" i="9" s="1"/>
  <c r="I25" i="9"/>
  <c r="J25" i="9" s="1"/>
  <c r="E17" i="9"/>
  <c r="E20" i="9" s="1"/>
  <c r="F20" i="9" s="1"/>
  <c r="E12" i="9"/>
  <c r="E15" i="9" s="1"/>
  <c r="F15" i="9" s="1"/>
  <c r="E22" i="9"/>
  <c r="G19" i="9"/>
  <c r="G21" i="9" s="1"/>
  <c r="H21" i="9" s="1"/>
  <c r="G25" i="9"/>
  <c r="H25" i="9" s="1"/>
  <c r="G15" i="9"/>
  <c r="H15" i="9" s="1"/>
  <c r="D10" i="9"/>
  <c r="E5" i="9"/>
  <c r="F5" i="9" s="1"/>
  <c r="C6" i="9"/>
  <c r="D6" i="9" s="1"/>
  <c r="I23" i="2"/>
  <c r="O7" i="8"/>
  <c r="P7" i="8" s="1"/>
  <c r="O6" i="8"/>
  <c r="P6" i="8" s="1"/>
  <c r="M10" i="8"/>
  <c r="M12" i="8" s="1"/>
  <c r="N12" i="8" s="1"/>
  <c r="E8" i="8"/>
  <c r="E11" i="8" s="1"/>
  <c r="F11" i="8" s="1"/>
  <c r="O17" i="8"/>
  <c r="P17" i="8" s="1"/>
  <c r="G15" i="8"/>
  <c r="G17" i="8" s="1"/>
  <c r="H17" i="8" s="1"/>
  <c r="C17" i="8"/>
  <c r="D17" i="8" s="1"/>
  <c r="C14" i="8"/>
  <c r="I16" i="8"/>
  <c r="J16" i="8" s="1"/>
  <c r="E14" i="8"/>
  <c r="M15" i="8"/>
  <c r="M17" i="8" s="1"/>
  <c r="N17" i="8" s="1"/>
  <c r="K17" i="8"/>
  <c r="L17" i="8" s="1"/>
  <c r="O16" i="8"/>
  <c r="P16" i="8" s="1"/>
  <c r="I17" i="8"/>
  <c r="J17" i="8" s="1"/>
  <c r="O12" i="8"/>
  <c r="P12" i="8" s="1"/>
  <c r="O11" i="8"/>
  <c r="P11" i="8" s="1"/>
  <c r="I12" i="8"/>
  <c r="J12" i="8" s="1"/>
  <c r="I7" i="8"/>
  <c r="J7" i="8" s="1"/>
  <c r="I6" i="8"/>
  <c r="J6" i="8" s="1"/>
  <c r="C9" i="8"/>
  <c r="E10" i="8"/>
  <c r="K11" i="8"/>
  <c r="L11" i="8" s="1"/>
  <c r="I11" i="8"/>
  <c r="J11" i="8" s="1"/>
  <c r="K6" i="8"/>
  <c r="L6" i="8" s="1"/>
  <c r="C10" i="8"/>
  <c r="E5" i="8"/>
  <c r="M5" i="8"/>
  <c r="M7" i="8" s="1"/>
  <c r="N7" i="8" s="1"/>
  <c r="C5" i="8"/>
  <c r="M4" i="8"/>
  <c r="M6" i="8" s="1"/>
  <c r="N6" i="8" s="1"/>
  <c r="C4" i="8"/>
  <c r="B20" i="5"/>
  <c r="B21" i="5" s="1"/>
  <c r="B22" i="5" s="1"/>
  <c r="B24" i="5" s="1"/>
  <c r="B25" i="5" s="1"/>
  <c r="B26" i="5" s="1"/>
  <c r="B28" i="5" s="1"/>
  <c r="B29" i="5" s="1"/>
  <c r="B30" i="5" s="1"/>
  <c r="D177" i="7"/>
  <c r="E177" i="7" s="1"/>
  <c r="D176" i="7"/>
  <c r="E176" i="7" s="1"/>
  <c r="D175" i="7"/>
  <c r="E175" i="7" s="1"/>
  <c r="D174" i="7"/>
  <c r="E174" i="7" s="1"/>
  <c r="D173" i="7"/>
  <c r="E173" i="7" s="1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D139" i="7"/>
  <c r="E139" i="7" s="1"/>
  <c r="D138" i="7"/>
  <c r="E138" i="7" s="1"/>
  <c r="D137" i="7"/>
  <c r="E137" i="7" s="1"/>
  <c r="D136" i="7"/>
  <c r="E136" i="7" s="1"/>
  <c r="D135" i="7"/>
  <c r="E135" i="7" s="1"/>
  <c r="D134" i="7"/>
  <c r="E134" i="7" s="1"/>
  <c r="D133" i="7"/>
  <c r="E133" i="7" s="1"/>
  <c r="D132" i="7"/>
  <c r="E132" i="7" s="1"/>
  <c r="D131" i="7"/>
  <c r="E131" i="7" s="1"/>
  <c r="D130" i="7"/>
  <c r="E130" i="7" s="1"/>
  <c r="D129" i="7"/>
  <c r="E129" i="7" s="1"/>
  <c r="D128" i="7"/>
  <c r="E128" i="7" s="1"/>
  <c r="D127" i="7"/>
  <c r="E127" i="7" s="1"/>
  <c r="D126" i="7"/>
  <c r="E126" i="7" s="1"/>
  <c r="D125" i="7"/>
  <c r="E125" i="7" s="1"/>
  <c r="D124" i="7"/>
  <c r="E124" i="7" s="1"/>
  <c r="D123" i="7"/>
  <c r="E123" i="7" s="1"/>
  <c r="D122" i="7"/>
  <c r="E122" i="7" s="1"/>
  <c r="D121" i="7"/>
  <c r="E121" i="7" s="1"/>
  <c r="D120" i="7"/>
  <c r="E120" i="7" s="1"/>
  <c r="D119" i="7"/>
  <c r="E119" i="7" s="1"/>
  <c r="D118" i="7"/>
  <c r="E118" i="7" s="1"/>
  <c r="D117" i="7"/>
  <c r="E117" i="7" s="1"/>
  <c r="D116" i="7"/>
  <c r="E116" i="7" s="1"/>
  <c r="D115" i="7"/>
  <c r="E115" i="7" s="1"/>
  <c r="D114" i="7"/>
  <c r="E114" i="7" s="1"/>
  <c r="D113" i="7"/>
  <c r="E113" i="7" s="1"/>
  <c r="D112" i="7"/>
  <c r="E112" i="7" s="1"/>
  <c r="D111" i="7"/>
  <c r="E111" i="7" s="1"/>
  <c r="D110" i="7"/>
  <c r="E110" i="7" s="1"/>
  <c r="D109" i="7"/>
  <c r="E109" i="7" s="1"/>
  <c r="D108" i="7"/>
  <c r="E108" i="7" s="1"/>
  <c r="D107" i="7"/>
  <c r="E107" i="7" s="1"/>
  <c r="D106" i="7"/>
  <c r="E106" i="7" s="1"/>
  <c r="D105" i="7"/>
  <c r="E105" i="7" s="1"/>
  <c r="D104" i="7"/>
  <c r="E104" i="7" s="1"/>
  <c r="D103" i="7"/>
  <c r="E103" i="7" s="1"/>
  <c r="D102" i="7"/>
  <c r="E102" i="7" s="1"/>
  <c r="D101" i="7"/>
  <c r="E101" i="7" s="1"/>
  <c r="D100" i="7"/>
  <c r="E100" i="7" s="1"/>
  <c r="D99" i="7"/>
  <c r="E99" i="7" s="1"/>
  <c r="D98" i="7"/>
  <c r="E98" i="7" s="1"/>
  <c r="D97" i="7"/>
  <c r="E97" i="7" s="1"/>
  <c r="D96" i="7"/>
  <c r="E96" i="7" s="1"/>
  <c r="D95" i="7"/>
  <c r="E95" i="7" s="1"/>
  <c r="D94" i="7"/>
  <c r="E94" i="7" s="1"/>
  <c r="D93" i="7"/>
  <c r="E93" i="7" s="1"/>
  <c r="D92" i="7"/>
  <c r="E92" i="7" s="1"/>
  <c r="D91" i="7"/>
  <c r="E91" i="7" s="1"/>
  <c r="D90" i="7"/>
  <c r="E90" i="7" s="1"/>
  <c r="D89" i="7"/>
  <c r="E89" i="7" s="1"/>
  <c r="D88" i="7"/>
  <c r="E88" i="7" s="1"/>
  <c r="D87" i="7"/>
  <c r="E87" i="7" s="1"/>
  <c r="D86" i="7"/>
  <c r="E86" i="7" s="1"/>
  <c r="D85" i="7"/>
  <c r="E85" i="7" s="1"/>
  <c r="D84" i="7"/>
  <c r="E84" i="7" s="1"/>
  <c r="D83" i="7"/>
  <c r="E83" i="7" s="1"/>
  <c r="D82" i="7"/>
  <c r="E82" i="7" s="1"/>
  <c r="D81" i="7"/>
  <c r="E81" i="7" s="1"/>
  <c r="D80" i="7"/>
  <c r="E80" i="7" s="1"/>
  <c r="D79" i="7"/>
  <c r="E79" i="7" s="1"/>
  <c r="D78" i="7"/>
  <c r="E78" i="7" s="1"/>
  <c r="D77" i="7"/>
  <c r="E77" i="7" s="1"/>
  <c r="D76" i="7"/>
  <c r="E76" i="7" s="1"/>
  <c r="D75" i="7"/>
  <c r="E75" i="7" s="1"/>
  <c r="D74" i="7"/>
  <c r="E74" i="7" s="1"/>
  <c r="D73" i="7"/>
  <c r="E73" i="7" s="1"/>
  <c r="D72" i="7"/>
  <c r="E72" i="7" s="1"/>
  <c r="D71" i="7"/>
  <c r="E71" i="7" s="1"/>
  <c r="D70" i="7"/>
  <c r="E70" i="7" s="1"/>
  <c r="D69" i="7"/>
  <c r="E69" i="7" s="1"/>
  <c r="D68" i="7"/>
  <c r="E68" i="7" s="1"/>
  <c r="D67" i="7"/>
  <c r="E67" i="7" s="1"/>
  <c r="D66" i="7"/>
  <c r="E66" i="7" s="1"/>
  <c r="D65" i="7"/>
  <c r="E65" i="7" s="1"/>
  <c r="D64" i="7"/>
  <c r="E64" i="7" s="1"/>
  <c r="D63" i="7"/>
  <c r="E63" i="7" s="1"/>
  <c r="D62" i="7"/>
  <c r="E62" i="7" s="1"/>
  <c r="D61" i="7"/>
  <c r="E61" i="7" s="1"/>
  <c r="D60" i="7"/>
  <c r="E60" i="7" s="1"/>
  <c r="D59" i="7"/>
  <c r="E59" i="7" s="1"/>
  <c r="D58" i="7"/>
  <c r="E58" i="7" s="1"/>
  <c r="D57" i="7"/>
  <c r="E57" i="7" s="1"/>
  <c r="D56" i="7"/>
  <c r="E56" i="7" s="1"/>
  <c r="D55" i="7"/>
  <c r="E55" i="7" s="1"/>
  <c r="D54" i="7"/>
  <c r="E54" i="7" s="1"/>
  <c r="D53" i="7"/>
  <c r="E53" i="7" s="1"/>
  <c r="D52" i="7"/>
  <c r="E52" i="7" s="1"/>
  <c r="D51" i="7"/>
  <c r="E51" i="7" s="1"/>
  <c r="D50" i="7"/>
  <c r="E50" i="7" s="1"/>
  <c r="D49" i="7"/>
  <c r="E49" i="7" s="1"/>
  <c r="D48" i="7"/>
  <c r="E48" i="7" s="1"/>
  <c r="D47" i="7"/>
  <c r="E47" i="7" s="1"/>
  <c r="D46" i="7"/>
  <c r="E46" i="7" s="1"/>
  <c r="D45" i="7"/>
  <c r="E45" i="7" s="1"/>
  <c r="D44" i="7"/>
  <c r="E44" i="7" s="1"/>
  <c r="D43" i="7"/>
  <c r="E43" i="7" s="1"/>
  <c r="D42" i="7"/>
  <c r="E42" i="7" s="1"/>
  <c r="D41" i="7"/>
  <c r="E41" i="7" s="1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Z11" i="7"/>
  <c r="X11" i="7"/>
  <c r="V11" i="7"/>
  <c r="N11" i="7"/>
  <c r="L11" i="7"/>
  <c r="K11" i="7"/>
  <c r="I11" i="7"/>
  <c r="E11" i="7"/>
  <c r="D11" i="7"/>
  <c r="H10" i="7"/>
  <c r="AA9" i="7"/>
  <c r="W9" i="7"/>
  <c r="Y9" i="7" s="1"/>
  <c r="T9" i="7"/>
  <c r="R9" i="7"/>
  <c r="U9" i="7" s="1"/>
  <c r="P9" i="7"/>
  <c r="L9" i="7"/>
  <c r="O9" i="7" s="1"/>
  <c r="J9" i="7"/>
  <c r="J11" i="7" s="1"/>
  <c r="H9" i="7"/>
  <c r="G9" i="7"/>
  <c r="M9" i="7" s="1"/>
  <c r="F9" i="7"/>
  <c r="F11" i="7" s="1"/>
  <c r="H8" i="7"/>
  <c r="H11" i="7" s="1"/>
  <c r="AA7" i="7"/>
  <c r="AA11" i="7" s="1"/>
  <c r="U7" i="7"/>
  <c r="U11" i="7" s="1"/>
  <c r="T7" i="7"/>
  <c r="R7" i="7"/>
  <c r="O7" i="7"/>
  <c r="J7" i="7"/>
  <c r="H7" i="7"/>
  <c r="G7" i="7"/>
  <c r="G11" i="7" s="1"/>
  <c r="M11" i="7" s="1"/>
  <c r="F7" i="7"/>
  <c r="E111" i="9" l="1"/>
  <c r="F111" i="9" s="1"/>
  <c r="E11" i="9"/>
  <c r="F11" i="9" s="1"/>
  <c r="D36" i="9"/>
  <c r="D80" i="9"/>
  <c r="E21" i="9"/>
  <c r="F21" i="9" s="1"/>
  <c r="E32" i="9"/>
  <c r="E36" i="9" s="1"/>
  <c r="F36" i="9" s="1"/>
  <c r="D130" i="9"/>
  <c r="E115" i="9"/>
  <c r="F115" i="9" s="1"/>
  <c r="E16" i="8"/>
  <c r="F16" i="8" s="1"/>
  <c r="E7" i="8"/>
  <c r="F7" i="8" s="1"/>
  <c r="D136" i="9"/>
  <c r="E132" i="9"/>
  <c r="D135" i="9"/>
  <c r="E142" i="9"/>
  <c r="D146" i="9"/>
  <c r="D145" i="9"/>
  <c r="E137" i="9"/>
  <c r="D141" i="9"/>
  <c r="D140" i="9"/>
  <c r="E131" i="9"/>
  <c r="F131" i="9" s="1"/>
  <c r="E130" i="9"/>
  <c r="F130" i="9" s="1"/>
  <c r="E126" i="9"/>
  <c r="F126" i="9" s="1"/>
  <c r="E125" i="9"/>
  <c r="F125" i="9" s="1"/>
  <c r="E120" i="9"/>
  <c r="F120" i="9" s="1"/>
  <c r="E121" i="9"/>
  <c r="F121" i="9" s="1"/>
  <c r="E102" i="9"/>
  <c r="D106" i="9"/>
  <c r="D105" i="9"/>
  <c r="E100" i="9"/>
  <c r="F100" i="9" s="1"/>
  <c r="E101" i="9"/>
  <c r="F101" i="9" s="1"/>
  <c r="D86" i="9"/>
  <c r="E82" i="9"/>
  <c r="E87" i="9"/>
  <c r="D90" i="9"/>
  <c r="D91" i="9"/>
  <c r="E80" i="9"/>
  <c r="F80" i="9" s="1"/>
  <c r="E81" i="9"/>
  <c r="F81" i="9" s="1"/>
  <c r="E96" i="9"/>
  <c r="F96" i="9" s="1"/>
  <c r="E95" i="9"/>
  <c r="F95" i="9" s="1"/>
  <c r="E65" i="9"/>
  <c r="F65" i="9" s="1"/>
  <c r="E66" i="9"/>
  <c r="F66" i="9" s="1"/>
  <c r="E60" i="9"/>
  <c r="F60" i="9" s="1"/>
  <c r="E61" i="9"/>
  <c r="F61" i="9" s="1"/>
  <c r="D55" i="9"/>
  <c r="D56" i="9"/>
  <c r="E67" i="9"/>
  <c r="D71" i="9"/>
  <c r="D70" i="9"/>
  <c r="E72" i="9"/>
  <c r="D75" i="9"/>
  <c r="D76" i="9"/>
  <c r="D41" i="9"/>
  <c r="E37" i="9"/>
  <c r="D40" i="9"/>
  <c r="E50" i="9"/>
  <c r="F50" i="9" s="1"/>
  <c r="E51" i="9"/>
  <c r="F51" i="9" s="1"/>
  <c r="E42" i="9"/>
  <c r="D45" i="9"/>
  <c r="D46" i="9"/>
  <c r="D31" i="9"/>
  <c r="D30" i="9"/>
  <c r="D21" i="9"/>
  <c r="D20" i="9"/>
  <c r="E16" i="9"/>
  <c r="F16" i="9" s="1"/>
  <c r="E25" i="9"/>
  <c r="F25" i="9" s="1"/>
  <c r="E26" i="9"/>
  <c r="F26" i="9" s="1"/>
  <c r="E12" i="8"/>
  <c r="F12" i="8" s="1"/>
  <c r="G14" i="8"/>
  <c r="G16" i="8" s="1"/>
  <c r="H16" i="8" s="1"/>
  <c r="C16" i="8"/>
  <c r="D16" i="8" s="1"/>
  <c r="C12" i="8"/>
  <c r="D12" i="8" s="1"/>
  <c r="G10" i="8"/>
  <c r="G12" i="8" s="1"/>
  <c r="H12" i="8" s="1"/>
  <c r="C11" i="8"/>
  <c r="D11" i="8" s="1"/>
  <c r="G9" i="8"/>
  <c r="G11" i="8" s="1"/>
  <c r="H11" i="8" s="1"/>
  <c r="G4" i="8"/>
  <c r="G6" i="8" s="1"/>
  <c r="H6" i="8" s="1"/>
  <c r="C6" i="8"/>
  <c r="D6" i="8" s="1"/>
  <c r="C7" i="8"/>
  <c r="D7" i="8" s="1"/>
  <c r="G5" i="8"/>
  <c r="G7" i="8" s="1"/>
  <c r="H7" i="8" s="1"/>
  <c r="B36" i="5"/>
  <c r="B37" i="5" s="1"/>
  <c r="B38" i="5" s="1"/>
  <c r="B40" i="5" s="1"/>
  <c r="B32" i="5"/>
  <c r="B33" i="5" s="1"/>
  <c r="B34" i="5" s="1"/>
  <c r="O11" i="7"/>
  <c r="P7" i="7"/>
  <c r="P11" i="7" s="1"/>
  <c r="W7" i="7"/>
  <c r="M7" i="7"/>
  <c r="E35" i="9" l="1"/>
  <c r="F35" i="9" s="1"/>
  <c r="E136" i="9"/>
  <c r="F136" i="9" s="1"/>
  <c r="E135" i="9"/>
  <c r="F135" i="9" s="1"/>
  <c r="E141" i="9"/>
  <c r="F141" i="9" s="1"/>
  <c r="E140" i="9"/>
  <c r="F140" i="9" s="1"/>
  <c r="E146" i="9"/>
  <c r="F146" i="9" s="1"/>
  <c r="E145" i="9"/>
  <c r="F145" i="9" s="1"/>
  <c r="E106" i="9"/>
  <c r="F106" i="9" s="1"/>
  <c r="E105" i="9"/>
  <c r="F105" i="9" s="1"/>
  <c r="E86" i="9"/>
  <c r="F86" i="9" s="1"/>
  <c r="E85" i="9"/>
  <c r="F85" i="9" s="1"/>
  <c r="E91" i="9"/>
  <c r="F91" i="9" s="1"/>
  <c r="E90" i="9"/>
  <c r="F90" i="9" s="1"/>
  <c r="E71" i="9"/>
  <c r="F71" i="9" s="1"/>
  <c r="E70" i="9"/>
  <c r="F70" i="9" s="1"/>
  <c r="E76" i="9"/>
  <c r="F76" i="9" s="1"/>
  <c r="E75" i="9"/>
  <c r="F75" i="9" s="1"/>
  <c r="E45" i="9"/>
  <c r="F45" i="9" s="1"/>
  <c r="E46" i="9"/>
  <c r="F46" i="9" s="1"/>
  <c r="E40" i="9"/>
  <c r="F40" i="9" s="1"/>
  <c r="E41" i="9"/>
  <c r="F41" i="9" s="1"/>
  <c r="W11" i="7"/>
  <c r="Y7" i="7"/>
  <c r="Y11" i="7" s="1"/>
  <c r="B13" i="2" l="1"/>
  <c r="B14" i="2"/>
  <c r="B15" i="2"/>
  <c r="B16" i="2"/>
  <c r="B17" i="2" s="1"/>
  <c r="B18" i="2" s="1"/>
  <c r="B19" i="2" s="1"/>
  <c r="B20" i="2" s="1"/>
  <c r="B21" i="2" s="1"/>
  <c r="B22" i="2" s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 s="1"/>
  <c r="B40" i="2"/>
  <c r="B41" i="2"/>
  <c r="B42" i="2" s="1"/>
  <c r="B43" i="2" s="1"/>
  <c r="B44" i="2" s="1"/>
  <c r="B45" i="2"/>
  <c r="B46" i="2"/>
  <c r="B47" i="2" s="1"/>
  <c r="B48" i="2" s="1"/>
  <c r="B49" i="2" s="1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5" i="2"/>
  <c r="B6" i="2" s="1"/>
  <c r="B7" i="2"/>
  <c r="B8" i="2"/>
  <c r="B9" i="2" s="1"/>
  <c r="B10" i="2" s="1"/>
  <c r="B11" i="2" s="1"/>
  <c r="B12" i="2" s="1"/>
  <c r="B67" i="2"/>
  <c r="B68" i="2"/>
  <c r="B69" i="2"/>
  <c r="B70" i="2"/>
  <c r="B71" i="2"/>
  <c r="B72" i="2"/>
  <c r="B73" i="2"/>
  <c r="B74" i="2"/>
  <c r="B75" i="2"/>
</calcChain>
</file>

<file path=xl/sharedStrings.xml><?xml version="1.0" encoding="utf-8"?>
<sst xmlns="http://schemas.openxmlformats.org/spreadsheetml/2006/main" count="849" uniqueCount="286">
  <si>
    <t>Fact</t>
  </si>
  <si>
    <t>FactSeg</t>
  </si>
  <si>
    <t>Hisdata</t>
  </si>
  <si>
    <t>昨天库存水平</t>
  </si>
  <si>
    <t>印花发放数量</t>
  </si>
  <si>
    <t>销售预算</t>
  </si>
  <si>
    <t>销售小票交易金额</t>
  </si>
  <si>
    <t>销售打包组合商品</t>
  </si>
  <si>
    <t>销售</t>
  </si>
  <si>
    <t>from 2011-01-01</t>
    <phoneticPr fontId="0" type="noConversion"/>
  </si>
  <si>
    <t>批发销售</t>
  </si>
  <si>
    <t>门店的NBO商品数统计</t>
  </si>
  <si>
    <t>毛利</t>
  </si>
  <si>
    <t>来客数</t>
  </si>
  <si>
    <t>库存转运</t>
  </si>
  <si>
    <t>库存调整</t>
  </si>
  <si>
    <t>库存水平</t>
  </si>
  <si>
    <t>净成本</t>
  </si>
  <si>
    <t>减价</t>
  </si>
  <si>
    <t>会员销售</t>
  </si>
  <si>
    <t>供应商销售</t>
  </si>
  <si>
    <t>from 2012-01-01</t>
    <phoneticPr fontId="0" type="noConversion"/>
  </si>
  <si>
    <t>供应商收入</t>
  </si>
  <si>
    <t>供应商库存</t>
  </si>
  <si>
    <t>供应商合规情况</t>
  </si>
  <si>
    <t>供应商发票</t>
  </si>
  <si>
    <t>返厂</t>
  </si>
  <si>
    <t>定价</t>
  </si>
  <si>
    <t>单位成本</t>
  </si>
  <si>
    <t>存货接收</t>
  </si>
  <si>
    <t>NBO商品的门店数统计</t>
  </si>
  <si>
    <t>NBO商品的大类数统计NBO</t>
  </si>
  <si>
    <t>总计</t>
  </si>
  <si>
    <t>Not yet</t>
  </si>
  <si>
    <t>Solution</t>
  </si>
  <si>
    <t>Item</t>
  </si>
  <si>
    <t>销售总金额，销售总数量，供应商总数，以及根据供应商分组的销售金额、数量</t>
  </si>
  <si>
    <t>销售总金额，销售总数量，总客流量，总客单价，以及根据门店分组的销售金额、数量、客流量、客单价</t>
  </si>
  <si>
    <t>库存总金额，库存总数量，仓库总数，转运方式数量，以及根据仓库分组下的金额、数量、转运方式</t>
  </si>
  <si>
    <t>库存金额，库存数量，库存调整原因分类，以及根据仓库分组下的金额、数量、调整原因</t>
  </si>
  <si>
    <t>订购量，订购金额，运抵天数，提前运抵计数，根据供应商分组下的前面数据</t>
  </si>
  <si>
    <t>返厂金额，返厂数量，返厂原因，退货机构，返厂供应商数量</t>
  </si>
  <si>
    <t>Responsible </t>
  </si>
  <si>
    <t>WZ</t>
  </si>
  <si>
    <t>KSL</t>
  </si>
  <si>
    <t>GD</t>
  </si>
  <si>
    <t>DY</t>
  </si>
  <si>
    <t>YJ</t>
  </si>
  <si>
    <t>Process</t>
  </si>
  <si>
    <t>I</t>
  </si>
  <si>
    <t>II</t>
  </si>
  <si>
    <t>III</t>
  </si>
  <si>
    <t>Period</t>
  </si>
  <si>
    <t>Year</t>
  </si>
  <si>
    <t>Month</t>
  </si>
  <si>
    <t>Week</t>
  </si>
  <si>
    <t>Day</t>
  </si>
  <si>
    <t>RA</t>
  </si>
  <si>
    <t>RMS</t>
  </si>
  <si>
    <t>融通</t>
  </si>
  <si>
    <t>Phase</t>
  </si>
  <si>
    <t>Notes</t>
  </si>
  <si>
    <t xml:space="preserve"> </t>
  </si>
  <si>
    <t>System</t>
  </si>
  <si>
    <t>Data checking action plan</t>
  </si>
  <si>
    <t>全司数据的汇总</t>
  </si>
  <si>
    <t>2013-01到2013-05全司数据的汇总</t>
  </si>
  <si>
    <t>2012年全年RA系统与融通系统的数据差异</t>
  </si>
  <si>
    <t>2013-05之前全司RA系统与融通系统的数据差异</t>
  </si>
  <si>
    <t>IV</t>
  </si>
  <si>
    <t>Hours</t>
  </si>
  <si>
    <t>行标签</t>
  </si>
  <si>
    <t>求和项:Hours</t>
  </si>
  <si>
    <t>Start</t>
  </si>
  <si>
    <t>End</t>
  </si>
  <si>
    <t>一、</t>
    <phoneticPr fontId="2" type="noConversion"/>
  </si>
  <si>
    <t>行动目的</t>
    <phoneticPr fontId="2" type="noConversion"/>
  </si>
  <si>
    <t>二、</t>
    <phoneticPr fontId="2" type="noConversion"/>
  </si>
  <si>
    <t>问题描述</t>
    <phoneticPr fontId="2" type="noConversion"/>
  </si>
  <si>
    <t>三、</t>
    <phoneticPr fontId="2" type="noConversion"/>
  </si>
  <si>
    <t>问题分析</t>
  </si>
  <si>
    <t>四、</t>
    <phoneticPr fontId="2" type="noConversion"/>
  </si>
  <si>
    <t>方案</t>
  </si>
  <si>
    <t>五、</t>
    <phoneticPr fontId="2" type="noConversion"/>
  </si>
  <si>
    <t>计划日程</t>
  </si>
  <si>
    <t>序号</t>
    <phoneticPr fontId="2" type="noConversion"/>
  </si>
  <si>
    <t>计划分解</t>
    <phoneticPr fontId="2" type="noConversion"/>
  </si>
  <si>
    <t>执行人</t>
    <phoneticPr fontId="2" type="noConversion"/>
  </si>
  <si>
    <t>跟踪人</t>
    <phoneticPr fontId="2" type="noConversion"/>
  </si>
  <si>
    <t>完成时间</t>
    <phoneticPr fontId="2" type="noConversion"/>
  </si>
  <si>
    <t>备注</t>
    <phoneticPr fontId="2" type="noConversion"/>
  </si>
  <si>
    <t>周期</t>
    <phoneticPr fontId="1" type="noConversion"/>
  </si>
  <si>
    <t>销售类型</t>
    <phoneticPr fontId="1" type="noConversion"/>
  </si>
  <si>
    <t>销售-实际-未税销售金额</t>
    <phoneticPr fontId="1" type="noConversion"/>
  </si>
  <si>
    <t>销售-提供报表 -未税销售金额</t>
    <phoneticPr fontId="1" type="noConversion"/>
  </si>
  <si>
    <t>未税销售成本</t>
    <phoneticPr fontId="1" type="noConversion"/>
  </si>
  <si>
    <t xml:space="preserve">毛利 </t>
    <phoneticPr fontId="1" type="noConversion"/>
  </si>
  <si>
    <t>RMS-Exc</t>
    <phoneticPr fontId="1" type="noConversion"/>
  </si>
  <si>
    <t>RA-Exc</t>
    <phoneticPr fontId="1" type="noConversion"/>
  </si>
  <si>
    <t>RMS汇总</t>
    <phoneticPr fontId="1" type="noConversion"/>
  </si>
  <si>
    <t>RA 汇总</t>
    <phoneticPr fontId="1" type="noConversion"/>
  </si>
  <si>
    <t>差异 RMS-RA</t>
    <phoneticPr fontId="1" type="noConversion"/>
  </si>
  <si>
    <t>财务销售</t>
    <phoneticPr fontId="1" type="noConversion"/>
  </si>
  <si>
    <t>差异</t>
    <phoneticPr fontId="1" type="noConversion"/>
  </si>
  <si>
    <t>报表-exc</t>
    <phoneticPr fontId="1" type="noConversion"/>
  </si>
  <si>
    <t>报表-exc 汇总</t>
    <phoneticPr fontId="1" type="noConversion"/>
  </si>
  <si>
    <t>差异(RA实际与报表)</t>
    <phoneticPr fontId="1" type="noConversion"/>
  </si>
  <si>
    <t>财务</t>
    <phoneticPr fontId="1" type="noConversion"/>
  </si>
  <si>
    <t>差异(RA报表与财务差异)</t>
    <phoneticPr fontId="1" type="noConversion"/>
  </si>
  <si>
    <t>差异(RA实际与财务差异)</t>
    <phoneticPr fontId="1" type="noConversion"/>
  </si>
  <si>
    <t>RMS销售成本</t>
    <phoneticPr fontId="1" type="noConversion"/>
  </si>
  <si>
    <t>RMS销售成本汇总</t>
    <phoneticPr fontId="1" type="noConversion"/>
  </si>
  <si>
    <t>RA销售成本</t>
    <phoneticPr fontId="1" type="noConversion"/>
  </si>
  <si>
    <t>RA销售成本汇总</t>
    <phoneticPr fontId="1" type="noConversion"/>
  </si>
  <si>
    <t>RMS与RA差异</t>
    <phoneticPr fontId="1" type="noConversion"/>
  </si>
  <si>
    <t>RA毛利汇总-实际</t>
    <phoneticPr fontId="1" type="noConversion"/>
  </si>
  <si>
    <t xml:space="preserve">RA实际毛利汇总 </t>
    <phoneticPr fontId="1" type="noConversion"/>
  </si>
  <si>
    <t>RA毛利汇总-报表</t>
    <phoneticPr fontId="1" type="noConversion"/>
  </si>
  <si>
    <t>差异（RA实际与RA报表）</t>
    <phoneticPr fontId="1" type="noConversion"/>
  </si>
  <si>
    <t>财务毛利汇总</t>
    <phoneticPr fontId="1" type="noConversion"/>
  </si>
  <si>
    <t>RA报表与财务差异</t>
    <phoneticPr fontId="1" type="noConversion"/>
  </si>
  <si>
    <t>自营</t>
    <phoneticPr fontId="1" type="noConversion"/>
  </si>
  <si>
    <t>联营</t>
    <phoneticPr fontId="1" type="noConversion"/>
  </si>
  <si>
    <t>汇总</t>
    <phoneticPr fontId="1" type="noConversion"/>
  </si>
  <si>
    <t>没有含其他销售</t>
    <phoneticPr fontId="1" type="noConversion"/>
  </si>
  <si>
    <t>RA实际比RA报表多</t>
    <phoneticPr fontId="1" type="noConversion"/>
  </si>
  <si>
    <t>财务报表比RA报表多</t>
    <phoneticPr fontId="1" type="noConversion"/>
  </si>
  <si>
    <t>RA实际数据与财务差异不大</t>
    <phoneticPr fontId="1" type="noConversion"/>
  </si>
  <si>
    <t>财务比RA报表多</t>
    <phoneticPr fontId="1" type="noConversion"/>
  </si>
  <si>
    <t xml:space="preserve"> </t>
    <phoneticPr fontId="1" type="noConversion"/>
  </si>
  <si>
    <t>SN</t>
    <phoneticPr fontId="1" type="noConversion"/>
  </si>
  <si>
    <t>金额</t>
    <phoneticPr fontId="1" type="noConversion"/>
  </si>
  <si>
    <t>系统</t>
    <phoneticPr fontId="1" type="noConversion"/>
  </si>
  <si>
    <t>差异说明</t>
    <phoneticPr fontId="1" type="noConversion"/>
  </si>
  <si>
    <t>下一步</t>
    <phoneticPr fontId="1" type="noConversion"/>
  </si>
  <si>
    <t>备注</t>
    <phoneticPr fontId="1" type="noConversion"/>
  </si>
  <si>
    <t>部分联营商品销售成本在RMS中的data fix未
传入RA，影响报表中毛利数字</t>
    <phoneticPr fontId="1" type="noConversion"/>
  </si>
  <si>
    <t>RMS-RA</t>
    <phoneticPr fontId="1" type="noConversion"/>
  </si>
  <si>
    <t>应该增加毛利716682.310433772</t>
    <phoneticPr fontId="1" type="noConversion"/>
  </si>
  <si>
    <t>修复RA数据</t>
    <phoneticPr fontId="1" type="noConversion"/>
  </si>
  <si>
    <t>1 ：部分损耗数据未包括在报表中，
但是出现在财务报表中；
2：原因类型 A-部分关店门店误操作进行报损，B- 仓库库存调整 C - 40/41原料大类报损</t>
    <phoneticPr fontId="1" type="noConversion"/>
  </si>
  <si>
    <t>RMS-Finance</t>
    <phoneticPr fontId="1" type="noConversion"/>
  </si>
  <si>
    <t>应该减少毛利 235806</t>
    <phoneticPr fontId="1" type="noConversion"/>
  </si>
  <si>
    <t>RMS销售成本比RA多,原因未知</t>
    <phoneticPr fontId="1" type="noConversion"/>
  </si>
  <si>
    <t>RMS - RA</t>
    <phoneticPr fontId="1" type="noConversion"/>
  </si>
  <si>
    <t>应该减少毛利8319.068</t>
    <phoneticPr fontId="1" type="noConversion"/>
  </si>
  <si>
    <t>对成本差异进行细化分析</t>
    <phoneticPr fontId="1" type="noConversion"/>
  </si>
  <si>
    <t>在财务GL中可能存在直接录入返利的情况</t>
    <phoneticPr fontId="1" type="noConversion"/>
  </si>
  <si>
    <t>？</t>
    <phoneticPr fontId="1" type="noConversion"/>
  </si>
  <si>
    <t>原因未知</t>
    <phoneticPr fontId="1" type="noConversion"/>
  </si>
  <si>
    <t>与财务沟通，确认</t>
    <phoneticPr fontId="1" type="noConversion"/>
  </si>
  <si>
    <t>其他差异</t>
    <phoneticPr fontId="1" type="noConversion"/>
  </si>
  <si>
    <t>RA-Finance</t>
    <phoneticPr fontId="1" type="noConversion"/>
  </si>
  <si>
    <t>与财务进行沟通，确认口径是否一致</t>
    <phoneticPr fontId="1" type="noConversion"/>
  </si>
  <si>
    <t>差异汇总</t>
    <phoneticPr fontId="1" type="noConversion"/>
  </si>
  <si>
    <t>财务/RMS数据</t>
    <phoneticPr fontId="1" type="noConversion"/>
  </si>
  <si>
    <t>RA报表数据</t>
    <phoneticPr fontId="1" type="noConversion"/>
  </si>
  <si>
    <t>S1</t>
    <phoneticPr fontId="5" type="noConversion"/>
  </si>
  <si>
    <t>SD1</t>
    <phoneticPr fontId="5" type="noConversion"/>
  </si>
  <si>
    <t>SD2</t>
    <phoneticPr fontId="5" type="noConversion"/>
  </si>
  <si>
    <t>DIFF</t>
    <phoneticPr fontId="5" type="noConversion"/>
  </si>
  <si>
    <t>S2</t>
    <phoneticPr fontId="5" type="noConversion"/>
  </si>
  <si>
    <t>仓库</t>
    <phoneticPr fontId="1" type="noConversion"/>
  </si>
  <si>
    <t>关闭店</t>
    <phoneticPr fontId="1" type="noConversion"/>
  </si>
  <si>
    <t>整合比较</t>
  </si>
  <si>
    <t>毛利差异分析</t>
  </si>
  <si>
    <t>损耗</t>
  </si>
  <si>
    <t>根据financial的毛利报表，发现RA中的销售、成本及毛利数据有所差异，现开始全面核查数据的问题</t>
  </si>
  <si>
    <t>Ksl</t>
  </si>
  <si>
    <t>Wz</t>
  </si>
  <si>
    <t>Yj</t>
  </si>
  <si>
    <t>详见 Data issues</t>
  </si>
  <si>
    <t>Sjh</t>
  </si>
  <si>
    <t xml:space="preserve">2013年到系统上线之前，RA中的销售数据 </t>
  </si>
  <si>
    <t xml:space="preserve">         全司按年从2013年开始在融通中进行数据抓取</t>
  </si>
  <si>
    <t xml:space="preserve">         比对RA与融通中的年数据差异</t>
  </si>
  <si>
    <t xml:space="preserve">         根据噪点，在RA中进行日数据抓取</t>
  </si>
  <si>
    <t xml:space="preserve">         根据噪点，在融通中进行日数据抓取</t>
  </si>
  <si>
    <t xml:space="preserve">         比对RA与融通中的日数据差异</t>
  </si>
  <si>
    <t xml:space="preserve">         根据噪点，在RA中进行门店数据抓取</t>
  </si>
  <si>
    <t xml:space="preserve">         根据噪点，在融通中进行门店数据抓取</t>
  </si>
  <si>
    <t xml:space="preserve">         比对RA与融通中的门店数据差异</t>
  </si>
  <si>
    <t xml:space="preserve">         根据数据差异，分析差异原因，提出修改方案</t>
  </si>
  <si>
    <t xml:space="preserve">         历史数据的重新导出</t>
  </si>
  <si>
    <t xml:space="preserve">         RA历史数据的修复</t>
  </si>
  <si>
    <t xml:space="preserve">         完善RA数据核算机制</t>
  </si>
  <si>
    <t xml:space="preserve">         从2013年开始往前在RA中进行数据的抓取</t>
  </si>
  <si>
    <t xml:space="preserve">找到噪点数据进行逐步数据修复
</t>
  </si>
  <si>
    <t>V</t>
  </si>
  <si>
    <t>根据正确的数据完善现有的核查机制</t>
  </si>
  <si>
    <t>按年对全司的销售、成本、毛利数据进行逐年汇总核查</t>
  </si>
  <si>
    <t>按月对全司销售、成本、毛利数据进行逐月汇总核查</t>
  </si>
  <si>
    <t>按门店对全司销售、成本、毛利数据进行逐店汇总核查</t>
  </si>
  <si>
    <t>以销售时间为取值</t>
  </si>
  <si>
    <t>2013年</t>
  </si>
  <si>
    <t>2012年</t>
  </si>
  <si>
    <t>2011年</t>
  </si>
  <si>
    <t xml:space="preserve">         根据噪点，在RA中进行月数据抓取</t>
  </si>
  <si>
    <t xml:space="preserve">         根据噪点，在融通中进行月数据抓取</t>
  </si>
  <si>
    <t xml:space="preserve">         比对RA与融通中的月数据差异</t>
  </si>
  <si>
    <t>VI</t>
  </si>
  <si>
    <t>按日对全司销售、成本、毛利数据进行逐店汇总核查</t>
  </si>
  <si>
    <t>销售总数量</t>
  </si>
  <si>
    <t>销售未税总金额</t>
  </si>
  <si>
    <t>销售未税总成本</t>
  </si>
  <si>
    <t>销售未税总毛利</t>
  </si>
  <si>
    <t>销售含税总金额</t>
  </si>
  <si>
    <t>销售含税总成本</t>
  </si>
  <si>
    <t>销售含税总毛利</t>
  </si>
  <si>
    <t>销项税</t>
  </si>
  <si>
    <t>进项税</t>
  </si>
  <si>
    <t>融通数据，以销售日期为口径</t>
  </si>
  <si>
    <t>数量</t>
    <phoneticPr fontId="17" type="noConversion"/>
  </si>
  <si>
    <t>含税销售金额</t>
  </si>
  <si>
    <t>含税销售成本</t>
  </si>
  <si>
    <t>销项税额</t>
    <phoneticPr fontId="17" type="noConversion"/>
  </si>
  <si>
    <t>进项税额</t>
    <phoneticPr fontId="17" type="noConversion"/>
  </si>
  <si>
    <t>融通数据，以记账日起为口径</t>
  </si>
  <si>
    <t>融通I</t>
  </si>
  <si>
    <t>融通II</t>
  </si>
  <si>
    <t>Diff I</t>
  </si>
  <si>
    <t>Diff II</t>
  </si>
  <si>
    <t>RA数据</t>
  </si>
  <si>
    <t>SUBSTR(DT_WID,2,6)</t>
  </si>
  <si>
    <t>销售含税金额</t>
  </si>
  <si>
    <t>销售未税成本</t>
  </si>
  <si>
    <t>未税毛利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</si>
  <si>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</si>
  <si>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</si>
  <si>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</si>
  <si>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</si>
  <si>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</si>
  <si>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</si>
  <si>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</si>
  <si>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</si>
  <si>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</si>
  <si>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</si>
  <si>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销项税额</t>
  </si>
  <si>
    <t>Null</t>
  </si>
  <si>
    <t>2013-01到2013-05全司数据按门店汇总</t>
  </si>
  <si>
    <t>全司数据按门店汇总</t>
  </si>
  <si>
    <t>2011年全年RA系统与融通系统的数据差异</t>
  </si>
  <si>
    <t>2013-01到2013-05中每月数据汇总</t>
  </si>
  <si>
    <t>2013-01到2013-05中每月按门店数据汇总</t>
  </si>
  <si>
    <t>按照第五步中的噪点进行逐月汇总</t>
  </si>
  <si>
    <t>同上</t>
  </si>
  <si>
    <t>按照第五步中的噪点进行逐月逐门店汇总</t>
  </si>
  <si>
    <t>全司每月数据汇总</t>
  </si>
  <si>
    <t>全司每月按门店数据汇总</t>
  </si>
  <si>
    <t>按照第十步中的噪点进行逐月汇总</t>
  </si>
  <si>
    <t>按照第十步中的噪点进行逐月逐门店汇总</t>
  </si>
  <si>
    <t>按照第十五步中的噪点进行逐月汇总</t>
  </si>
  <si>
    <t>按照第十五步中的噪点进行逐月逐门店汇总</t>
  </si>
  <si>
    <t>全司每天数据汇总</t>
  </si>
  <si>
    <t>全司每天按门店数据汇总</t>
  </si>
  <si>
    <t>按照第二十步中的噪点进行逐月汇总</t>
  </si>
  <si>
    <t>按照第二十步中的噪点进行逐月逐门店汇总</t>
  </si>
  <si>
    <t>2013-01到2013-05全司每天数据汇总</t>
  </si>
  <si>
    <t>2013-01到2013-05全司每天按门店数据汇总</t>
  </si>
  <si>
    <t>2013-01到2013-05中RA系统与融通系统的数据差异</t>
  </si>
  <si>
    <t>按照第二十五步中的噪点进行逐月汇总</t>
  </si>
  <si>
    <t>按照第二十五步中的噪点进行逐月逐门店汇总</t>
  </si>
  <si>
    <t>按照第三十步中的噪点进行逐月汇总</t>
  </si>
  <si>
    <t>按照第三十步中的噪点进行逐月逐门店汇总</t>
  </si>
  <si>
    <t>Pre</t>
  </si>
  <si>
    <t>年</t>
  </si>
  <si>
    <t>净销售额</t>
  </si>
  <si>
    <t>净销售量</t>
  </si>
  <si>
    <t>净利润</t>
  </si>
  <si>
    <t>W_RTL_SLS_TRX_IT_LC_DY_F</t>
  </si>
  <si>
    <t>BIEE</t>
  </si>
  <si>
    <t>数量</t>
  </si>
  <si>
    <t>-</t>
  </si>
  <si>
    <t>未税销售</t>
  </si>
  <si>
    <t>记帐月份</t>
    <phoneticPr fontId="1" type="noConversion"/>
  </si>
  <si>
    <t>门店代码</t>
    <phoneticPr fontId="1" type="noConversion"/>
  </si>
  <si>
    <t>数量</t>
    <phoneticPr fontId="1" type="noConversion"/>
  </si>
  <si>
    <t>销售金额含税</t>
  </si>
  <si>
    <t>销售成本含税</t>
  </si>
  <si>
    <t>销项税额</t>
    <phoneticPr fontId="1" type="noConversion"/>
  </si>
  <si>
    <t>进项税额</t>
    <phoneticPr fontId="1" type="noConversion"/>
  </si>
  <si>
    <t>商品编码</t>
  </si>
  <si>
    <t>销售月份</t>
  </si>
  <si>
    <t>SELECT * FROM W_RTL_SLS_TRX_IT_LC_DY_F WHERE ORG_WID=108 AND DT_WID&gt;='120130101000' AND DT_WID&lt;='120131231000';</t>
  </si>
  <si>
    <t>SELECT * FROM SA_TRAN_HEAD WHERE STORE=120114</t>
  </si>
  <si>
    <t>同样的门店，消费条目数不同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</si>
</sst>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0">
    <font>
      <sz val="11"/>
      <color theme="1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34"/>
      <scheme val="minor"/>
    </font>
    <font>
      <b/>
      <sz val="16"/>
      <color rgb="FF333333"/>
      <name val="Arial"/>
      <family val="2"/>
    </font>
    <font>
      <b/>
      <sz val="20"/>
      <color theme="1"/>
      <name val="Calibri"/>
      <family val="2"/>
      <scheme val="minor"/>
    </font>
    <font>
      <sz val="10"/>
      <color theme="1"/>
      <name val="宋体"/>
      <charset val="134"/>
    </font>
    <font>
      <b/>
      <sz val="11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charset val="134"/>
      <scheme val="minor"/>
    </font>
    <font>
      <sz val="9"/>
      <color indexed="64"/>
      <name val="宋体"/>
      <charset val="134"/>
    </font>
    <font>
      <sz val="10"/>
      <color indexed="6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9" fillId="0" borderId="0"/>
  </cellStyleXfs>
  <cellXfs count="102">
    <xf numFmtId="0" fontId="0" fillId="0" borderId="0" xfId="0"/>
    <xf numFmtId="0" fontId="1" fillId="0" borderId="0" xfId="0" applyFont="1" applyFill="1"/>
    <xf numFmtId="1" fontId="2" fillId="0" borderId="0" xfId="0" applyNumberFormat="1" applyFont="1" applyFill="1"/>
    <xf numFmtId="0" fontId="0" fillId="2" borderId="0" xfId="0" applyFill="1"/>
    <xf numFmtId="1" fontId="2" fillId="2" borderId="0" xfId="0" applyNumberFormat="1" applyFont="1" applyFill="1"/>
    <xf numFmtId="0" fontId="1" fillId="0" borderId="0" xfId="0" applyFont="1" applyFill="1" applyAlignment="1"/>
    <xf numFmtId="0" fontId="2" fillId="0" borderId="0" xfId="0" applyFont="1" applyFill="1" applyAlignment="1"/>
    <xf numFmtId="0" fontId="2" fillId="2" borderId="0" xfId="0" applyFont="1" applyFill="1" applyAlignment="1"/>
    <xf numFmtId="0" fontId="7" fillId="2" borderId="0" xfId="0" applyFont="1" applyFill="1"/>
    <xf numFmtId="0" fontId="5" fillId="2" borderId="0" xfId="0" applyFont="1" applyFill="1"/>
    <xf numFmtId="14" fontId="0" fillId="2" borderId="0" xfId="0" applyNumberFormat="1" applyFill="1"/>
    <xf numFmtId="9" fontId="0" fillId="2" borderId="0" xfId="1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14" fontId="7" fillId="0" borderId="0" xfId="0" applyNumberFormat="1" applyFont="1" applyFill="1"/>
    <xf numFmtId="9" fontId="7" fillId="0" borderId="0" xfId="1" applyFont="1" applyFill="1"/>
    <xf numFmtId="0" fontId="5" fillId="0" borderId="0" xfId="0" applyFont="1" applyFill="1"/>
    <xf numFmtId="0" fontId="0" fillId="0" borderId="0" xfId="0" applyFill="1"/>
    <xf numFmtId="14" fontId="0" fillId="0" borderId="0" xfId="0" applyNumberFormat="1" applyFill="1"/>
    <xf numFmtId="9" fontId="0" fillId="0" borderId="0" xfId="1" applyFont="1" applyFill="1"/>
    <xf numFmtId="0" fontId="10" fillId="0" borderId="0" xfId="0" applyFont="1"/>
    <xf numFmtId="0" fontId="10" fillId="0" borderId="0" xfId="0" applyFont="1" applyFill="1"/>
    <xf numFmtId="9" fontId="4" fillId="0" borderId="0" xfId="1" applyFont="1" applyFill="1"/>
    <xf numFmtId="1" fontId="7" fillId="0" borderId="0" xfId="0" applyNumberFormat="1" applyFont="1" applyFill="1"/>
    <xf numFmtId="1" fontId="0" fillId="0" borderId="0" xfId="0" applyNumberFormat="1" applyFill="1"/>
    <xf numFmtId="1" fontId="0" fillId="2" borderId="0" xfId="0" applyNumberFormat="1" applyFill="1"/>
    <xf numFmtId="0" fontId="0" fillId="0" borderId="0" xfId="0" applyAlignment="1">
      <alignment vertical="center"/>
    </xf>
    <xf numFmtId="0" fontId="12" fillId="3" borderId="1" xfId="0" applyFont="1" applyFill="1" applyBorder="1" applyAlignment="1">
      <alignment vertical="center"/>
    </xf>
    <xf numFmtId="1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0" fillId="0" borderId="9" xfId="0" applyNumberFormat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0" fillId="0" borderId="8" xfId="0" applyNumberFormat="1" applyBorder="1" applyAlignment="1"/>
    <xf numFmtId="0" fontId="11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1" xfId="0" applyFill="1" applyBorder="1" applyAlignment="1">
      <alignment vertical="center"/>
    </xf>
    <xf numFmtId="14" fontId="0" fillId="7" borderId="1" xfId="0" applyNumberFormat="1" applyFill="1" applyBorder="1" applyAlignment="1">
      <alignment vertical="center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16" fillId="7" borderId="1" xfId="0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/>
    </xf>
    <xf numFmtId="0" fontId="16" fillId="7" borderId="2" xfId="0" applyFont="1" applyFill="1" applyBorder="1" applyAlignment="1">
      <alignment vertical="center"/>
    </xf>
    <xf numFmtId="0" fontId="0" fillId="5" borderId="0" xfId="0" applyFill="1"/>
    <xf numFmtId="43" fontId="0" fillId="7" borderId="0" xfId="3" applyFont="1" applyFill="1"/>
    <xf numFmtId="43" fontId="0" fillId="0" borderId="0" xfId="3" applyFont="1" applyFill="1"/>
    <xf numFmtId="43" fontId="0" fillId="5" borderId="0" xfId="3" applyFont="1" applyFill="1"/>
    <xf numFmtId="43" fontId="0" fillId="7" borderId="0" xfId="0" applyNumberFormat="1" applyFill="1"/>
    <xf numFmtId="0" fontId="18" fillId="0" borderId="0" xfId="0" applyNumberFormat="1" applyFont="1"/>
    <xf numFmtId="10" fontId="0" fillId="7" borderId="0" xfId="1" applyNumberFormat="1" applyFont="1" applyFill="1"/>
    <xf numFmtId="10" fontId="0" fillId="0" borderId="0" xfId="1" applyNumberFormat="1" applyFont="1" applyFill="1"/>
    <xf numFmtId="10" fontId="0" fillId="7" borderId="0" xfId="0" applyNumberFormat="1" applyFill="1"/>
    <xf numFmtId="4" fontId="0" fillId="7" borderId="0" xfId="0" applyNumberFormat="1" applyFill="1"/>
    <xf numFmtId="10" fontId="0" fillId="0" borderId="0" xfId="3" applyNumberFormat="1" applyFont="1" applyFill="1"/>
    <xf numFmtId="0" fontId="18" fillId="7" borderId="0" xfId="0" applyNumberFormat="1" applyFont="1" applyFill="1"/>
    <xf numFmtId="0" fontId="0" fillId="8" borderId="0" xfId="0" applyFill="1"/>
    <xf numFmtId="43" fontId="0" fillId="8" borderId="0" xfId="3" applyFont="1" applyFill="1"/>
    <xf numFmtId="10" fontId="0" fillId="8" borderId="0" xfId="0" applyNumberFormat="1" applyFill="1"/>
    <xf numFmtId="43" fontId="0" fillId="8" borderId="0" xfId="0" applyNumberFormat="1" applyFill="1"/>
    <xf numFmtId="10" fontId="0" fillId="8" borderId="0" xfId="1" applyNumberFormat="1" applyFont="1" applyFill="1"/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15" fillId="7" borderId="0" xfId="2" applyFill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4"/>
    <cellStyle name="超链接" xfId="2" builtinId="8"/>
    <cellStyle name="千位分隔" xfId="3" builtinId="3"/>
  </cellStyles>
  <dxfs count="2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check action plan_KslV0.1_20140304.xlsx]Process!数据透视表4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>
                <a:effectLst/>
              </a:rPr>
              <a:t>Occupancy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Process!$C$21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Process!$B$22:$B$25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Process!$C$22:$C$25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4986670-DD6A-417D-8C65-E419DB5259E2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89A0F14C-8F38-4011-AA56-FA5220FF4837}">
      <dgm:prSet phldrT="[文本]"/>
      <dgm:spPr/>
      <dgm:t>
        <a:bodyPr/>
        <a:lstStyle/>
        <a:p>
          <a:r>
            <a:rPr lang="zh-CN" altLang="en-US"/>
            <a:t>按年对全司的数据进行逐年汇总核查</a:t>
          </a:r>
          <a:endParaRPr lang="en-US"/>
        </a:p>
      </dgm:t>
    </dgm:pt>
    <dgm:pt modelId="{29F8949B-DD5D-42BA-AFE5-921159C421C4}" type="parTrans" cxnId="{331E3D92-83EB-488D-8E0C-C1CFAB24197E}">
      <dgm:prSet/>
      <dgm:spPr/>
      <dgm:t>
        <a:bodyPr/>
        <a:lstStyle/>
        <a:p>
          <a:endParaRPr lang="en-US"/>
        </a:p>
      </dgm:t>
    </dgm:pt>
    <dgm:pt modelId="{C20649D9-3183-40C5-8192-8EEB08A03060}" type="sibTrans" cxnId="{331E3D92-83EB-488D-8E0C-C1CFAB24197E}">
      <dgm:prSet/>
      <dgm:spPr/>
      <dgm:t>
        <a:bodyPr/>
        <a:lstStyle/>
        <a:p>
          <a:endParaRPr lang="en-US"/>
        </a:p>
      </dgm:t>
    </dgm:pt>
    <dgm:pt modelId="{B0FB54B1-85F6-46C2-B531-070B06F1F849}">
      <dgm:prSet phldrT="[文本]"/>
      <dgm:spPr/>
      <dgm:t>
        <a:bodyPr/>
        <a:lstStyle/>
        <a:p>
          <a:r>
            <a:rPr lang="zh-CN" altLang="en-US"/>
            <a:t>按月对全司数据进行逐月汇总核查</a:t>
          </a:r>
          <a:endParaRPr lang="en-US"/>
        </a:p>
      </dgm:t>
    </dgm:pt>
    <dgm:pt modelId="{47F27EB2-C29D-4768-A7A5-89BA71D28879}" type="parTrans" cxnId="{8C76AC7A-41B2-4DCB-BBB8-0B708C295D8D}">
      <dgm:prSet/>
      <dgm:spPr/>
      <dgm:t>
        <a:bodyPr/>
        <a:lstStyle/>
        <a:p>
          <a:endParaRPr lang="en-US"/>
        </a:p>
      </dgm:t>
    </dgm:pt>
    <dgm:pt modelId="{5E46D40F-3BE9-437B-A3BF-E6506D986A40}" type="sibTrans" cxnId="{8C76AC7A-41B2-4DCB-BBB8-0B708C295D8D}">
      <dgm:prSet/>
      <dgm:spPr/>
      <dgm:t>
        <a:bodyPr/>
        <a:lstStyle/>
        <a:p>
          <a:endParaRPr lang="en-US"/>
        </a:p>
      </dgm:t>
    </dgm:pt>
    <dgm:pt modelId="{EAFC1B64-23C4-4889-A577-7B3CE598EDA9}">
      <dgm:prSet phldrT="[文本]"/>
      <dgm:spPr/>
      <dgm:t>
        <a:bodyPr/>
        <a:lstStyle/>
        <a:p>
          <a:r>
            <a:rPr lang="zh-CN" altLang="en-US"/>
            <a:t>按门店对全司数据进行逐店汇总核查</a:t>
          </a:r>
          <a:endParaRPr lang="en-US" altLang="zh-CN"/>
        </a:p>
      </dgm:t>
    </dgm:pt>
    <dgm:pt modelId="{1CB484B9-3DB2-4F6C-AAB9-61B85038C230}" type="parTrans" cxnId="{23FB8DDA-63DD-4943-A23A-0C155BC175C0}">
      <dgm:prSet/>
      <dgm:spPr/>
      <dgm:t>
        <a:bodyPr/>
        <a:lstStyle/>
        <a:p>
          <a:endParaRPr lang="en-US"/>
        </a:p>
      </dgm:t>
    </dgm:pt>
    <dgm:pt modelId="{DA9F81AD-01B4-4AB8-AF76-B44D134A42A7}" type="sibTrans" cxnId="{23FB8DDA-63DD-4943-A23A-0C155BC175C0}">
      <dgm:prSet/>
      <dgm:spPr/>
      <dgm:t>
        <a:bodyPr/>
        <a:lstStyle/>
        <a:p>
          <a:endParaRPr lang="en-US"/>
        </a:p>
      </dgm:t>
    </dgm:pt>
    <dgm:pt modelId="{72035CC8-3EF4-420A-8660-24CC7A776C8F}">
      <dgm:prSet phldrT="[文本]"/>
      <dgm:spPr/>
      <dgm:t>
        <a:bodyPr/>
        <a:lstStyle/>
        <a:p>
          <a:r>
            <a:rPr lang="zh-CN" altLang="en-US"/>
            <a:t>找到噪点数据进行逐步数据修复</a:t>
          </a:r>
          <a:endParaRPr lang="en-US" altLang="zh-CN"/>
        </a:p>
      </dgm:t>
    </dgm:pt>
    <dgm:pt modelId="{44DBF105-C870-442F-A4E6-57D170A1B02B}" type="parTrans" cxnId="{91CD8FF8-3A30-43E0-9730-987E39B1A82D}">
      <dgm:prSet/>
      <dgm:spPr/>
      <dgm:t>
        <a:bodyPr/>
        <a:lstStyle/>
        <a:p>
          <a:endParaRPr lang="en-US"/>
        </a:p>
      </dgm:t>
    </dgm:pt>
    <dgm:pt modelId="{514035AD-841F-4027-8E4C-66A7227921BD}" type="sibTrans" cxnId="{91CD8FF8-3A30-43E0-9730-987E39B1A82D}">
      <dgm:prSet/>
      <dgm:spPr/>
      <dgm:t>
        <a:bodyPr/>
        <a:lstStyle/>
        <a:p>
          <a:endParaRPr lang="en-US"/>
        </a:p>
      </dgm:t>
    </dgm:pt>
    <dgm:pt modelId="{7D2AF034-0AD4-42BC-9457-853DD6848384}">
      <dgm:prSet phldrT="[文本]"/>
      <dgm:spPr/>
      <dgm:t>
        <a:bodyPr/>
        <a:lstStyle/>
        <a:p>
          <a:r>
            <a:rPr lang="zh-CN" altLang="en-US"/>
            <a:t>根据正确的数据完善现有的核查机制</a:t>
          </a:r>
          <a:endParaRPr lang="en-US" altLang="zh-CN"/>
        </a:p>
      </dgm:t>
    </dgm:pt>
    <dgm:pt modelId="{2E3C988C-0C6B-4972-BB8A-A2ADCC0625B9}" type="parTrans" cxnId="{32262D27-0888-465F-9D9C-E71B22E6CC45}">
      <dgm:prSet/>
      <dgm:spPr/>
      <dgm:t>
        <a:bodyPr/>
        <a:lstStyle/>
        <a:p>
          <a:endParaRPr lang="en-US"/>
        </a:p>
      </dgm:t>
    </dgm:pt>
    <dgm:pt modelId="{15CFC0F9-D03D-442F-86C4-450BFAD02FAB}" type="sibTrans" cxnId="{32262D27-0888-465F-9D9C-E71B22E6CC45}">
      <dgm:prSet/>
      <dgm:spPr/>
      <dgm:t>
        <a:bodyPr/>
        <a:lstStyle/>
        <a:p>
          <a:endParaRPr lang="en-US"/>
        </a:p>
      </dgm:t>
    </dgm:pt>
    <dgm:pt modelId="{5B5CBC15-A7C6-446E-BC28-6AC459505CF1}" type="pres">
      <dgm:prSet presAssocID="{44986670-DD6A-417D-8C65-E419DB5259E2}" presName="CompostProcess" presStyleCnt="0">
        <dgm:presLayoutVars>
          <dgm:dir/>
          <dgm:resizeHandles val="exact"/>
        </dgm:presLayoutVars>
      </dgm:prSet>
      <dgm:spPr/>
    </dgm:pt>
    <dgm:pt modelId="{BBB58B28-8AF1-420E-A836-8CC9E0C91975}" type="pres">
      <dgm:prSet presAssocID="{44986670-DD6A-417D-8C65-E419DB5259E2}" presName="arrow" presStyleLbl="bgShp" presStyleIdx="0" presStyleCnt="1"/>
      <dgm:spPr>
        <a:ln>
          <a:solidFill>
            <a:schemeClr val="accent1">
              <a:lumMod val="75000"/>
            </a:schemeClr>
          </a:solidFill>
        </a:ln>
      </dgm:spPr>
    </dgm:pt>
    <dgm:pt modelId="{13F909BA-D8CA-4C06-A981-19750DD43EF8}" type="pres">
      <dgm:prSet presAssocID="{44986670-DD6A-417D-8C65-E419DB5259E2}" presName="linearProcess" presStyleCnt="0"/>
      <dgm:spPr/>
    </dgm:pt>
    <dgm:pt modelId="{9E756D55-C963-4834-9AB3-DF9E6229EA4B}" type="pres">
      <dgm:prSet presAssocID="{89A0F14C-8F38-4011-AA56-FA5220FF4837}" presName="text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7237977-F6DC-48E0-87EE-EDD2137037E6}" type="pres">
      <dgm:prSet presAssocID="{C20649D9-3183-40C5-8192-8EEB08A03060}" presName="sibTrans" presStyleCnt="0"/>
      <dgm:spPr/>
    </dgm:pt>
    <dgm:pt modelId="{9C7B1CE4-7A1A-4DC4-8822-66C3D2DBBC20}" type="pres">
      <dgm:prSet presAssocID="{B0FB54B1-85F6-46C2-B531-070B06F1F849}" presName="text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5B0B278-A7F0-4050-87A1-954135A935C5}" type="pres">
      <dgm:prSet presAssocID="{5E46D40F-3BE9-437B-A3BF-E6506D986A40}" presName="sibTrans" presStyleCnt="0"/>
      <dgm:spPr/>
    </dgm:pt>
    <dgm:pt modelId="{4B13060F-95BE-4504-88F9-98ABAA5C47AD}" type="pres">
      <dgm:prSet presAssocID="{EAFC1B64-23C4-4889-A577-7B3CE598EDA9}" presName="text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488CAB5-0398-4A68-A952-459218E896CB}" type="pres">
      <dgm:prSet presAssocID="{DA9F81AD-01B4-4AB8-AF76-B44D134A42A7}" presName="sibTrans" presStyleCnt="0"/>
      <dgm:spPr/>
    </dgm:pt>
    <dgm:pt modelId="{350DC127-9691-4755-A2EA-EDBE70283058}" type="pres">
      <dgm:prSet presAssocID="{72035CC8-3EF4-420A-8660-24CC7A776C8F}" presName="text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3C014912-F1E1-49E4-AE8D-06A12E8BE849}" type="pres">
      <dgm:prSet presAssocID="{514035AD-841F-4027-8E4C-66A7227921BD}" presName="sibTrans" presStyleCnt="0"/>
      <dgm:spPr/>
    </dgm:pt>
    <dgm:pt modelId="{B9093BF8-CF28-4B01-9DD8-4FC0CADB6638}" type="pres">
      <dgm:prSet presAssocID="{7D2AF034-0AD4-42BC-9457-853DD6848384}" presName="text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2262D27-0888-465F-9D9C-E71B22E6CC45}" srcId="{44986670-DD6A-417D-8C65-E419DB5259E2}" destId="{7D2AF034-0AD4-42BC-9457-853DD6848384}" srcOrd="4" destOrd="0" parTransId="{2E3C988C-0C6B-4972-BB8A-A2ADCC0625B9}" sibTransId="{15CFC0F9-D03D-442F-86C4-450BFAD02FAB}"/>
    <dgm:cxn modelId="{A04A432E-8C07-4883-95A0-6A4A6B362CE2}" type="presOf" srcId="{7D2AF034-0AD4-42BC-9457-853DD6848384}" destId="{B9093BF8-CF28-4B01-9DD8-4FC0CADB6638}" srcOrd="0" destOrd="0" presId="urn:microsoft.com/office/officeart/2005/8/layout/hProcess9"/>
    <dgm:cxn modelId="{71DF2ABF-3D86-4A7F-9083-72CCCC14265A}" type="presOf" srcId="{B0FB54B1-85F6-46C2-B531-070B06F1F849}" destId="{9C7B1CE4-7A1A-4DC4-8822-66C3D2DBBC20}" srcOrd="0" destOrd="0" presId="urn:microsoft.com/office/officeart/2005/8/layout/hProcess9"/>
    <dgm:cxn modelId="{91CD8FF8-3A30-43E0-9730-987E39B1A82D}" srcId="{44986670-DD6A-417D-8C65-E419DB5259E2}" destId="{72035CC8-3EF4-420A-8660-24CC7A776C8F}" srcOrd="3" destOrd="0" parTransId="{44DBF105-C870-442F-A4E6-57D170A1B02B}" sibTransId="{514035AD-841F-4027-8E4C-66A7227921BD}"/>
    <dgm:cxn modelId="{EE9AAD62-1E32-4361-8F60-9A46F44C255E}" type="presOf" srcId="{89A0F14C-8F38-4011-AA56-FA5220FF4837}" destId="{9E756D55-C963-4834-9AB3-DF9E6229EA4B}" srcOrd="0" destOrd="0" presId="urn:microsoft.com/office/officeart/2005/8/layout/hProcess9"/>
    <dgm:cxn modelId="{23FB8DDA-63DD-4943-A23A-0C155BC175C0}" srcId="{44986670-DD6A-417D-8C65-E419DB5259E2}" destId="{EAFC1B64-23C4-4889-A577-7B3CE598EDA9}" srcOrd="2" destOrd="0" parTransId="{1CB484B9-3DB2-4F6C-AAB9-61B85038C230}" sibTransId="{DA9F81AD-01B4-4AB8-AF76-B44D134A42A7}"/>
    <dgm:cxn modelId="{942D67D3-A463-45D3-99F5-F004AB7A4C83}" type="presOf" srcId="{44986670-DD6A-417D-8C65-E419DB5259E2}" destId="{5B5CBC15-A7C6-446E-BC28-6AC459505CF1}" srcOrd="0" destOrd="0" presId="urn:microsoft.com/office/officeart/2005/8/layout/hProcess9"/>
    <dgm:cxn modelId="{8C76AC7A-41B2-4DCB-BBB8-0B708C295D8D}" srcId="{44986670-DD6A-417D-8C65-E419DB5259E2}" destId="{B0FB54B1-85F6-46C2-B531-070B06F1F849}" srcOrd="1" destOrd="0" parTransId="{47F27EB2-C29D-4768-A7A5-89BA71D28879}" sibTransId="{5E46D40F-3BE9-437B-A3BF-E6506D986A40}"/>
    <dgm:cxn modelId="{331E3D92-83EB-488D-8E0C-C1CFAB24197E}" srcId="{44986670-DD6A-417D-8C65-E419DB5259E2}" destId="{89A0F14C-8F38-4011-AA56-FA5220FF4837}" srcOrd="0" destOrd="0" parTransId="{29F8949B-DD5D-42BA-AFE5-921159C421C4}" sibTransId="{C20649D9-3183-40C5-8192-8EEB08A03060}"/>
    <dgm:cxn modelId="{888CB94D-4202-44BF-AFC9-04FD424DB6EC}" type="presOf" srcId="{72035CC8-3EF4-420A-8660-24CC7A776C8F}" destId="{350DC127-9691-4755-A2EA-EDBE70283058}" srcOrd="0" destOrd="0" presId="urn:microsoft.com/office/officeart/2005/8/layout/hProcess9"/>
    <dgm:cxn modelId="{3124200A-B1F5-41CE-95F6-6A6F7FA9B408}" type="presOf" srcId="{EAFC1B64-23C4-4889-A577-7B3CE598EDA9}" destId="{4B13060F-95BE-4504-88F9-98ABAA5C47AD}" srcOrd="0" destOrd="0" presId="urn:microsoft.com/office/officeart/2005/8/layout/hProcess9"/>
    <dgm:cxn modelId="{65312363-87AA-4494-966A-DC78648E1F07}" type="presParOf" srcId="{5B5CBC15-A7C6-446E-BC28-6AC459505CF1}" destId="{BBB58B28-8AF1-420E-A836-8CC9E0C91975}" srcOrd="0" destOrd="0" presId="urn:microsoft.com/office/officeart/2005/8/layout/hProcess9"/>
    <dgm:cxn modelId="{BBDC4C26-693D-4E9C-A579-A882776B796B}" type="presParOf" srcId="{5B5CBC15-A7C6-446E-BC28-6AC459505CF1}" destId="{13F909BA-D8CA-4C06-A981-19750DD43EF8}" srcOrd="1" destOrd="0" presId="urn:microsoft.com/office/officeart/2005/8/layout/hProcess9"/>
    <dgm:cxn modelId="{85442C04-1EF6-4D6F-87CF-63BFA251539B}" type="presParOf" srcId="{13F909BA-D8CA-4C06-A981-19750DD43EF8}" destId="{9E756D55-C963-4834-9AB3-DF9E6229EA4B}" srcOrd="0" destOrd="0" presId="urn:microsoft.com/office/officeart/2005/8/layout/hProcess9"/>
    <dgm:cxn modelId="{D4C2CEA2-2486-41E7-9AC0-BA7C4680B1FF}" type="presParOf" srcId="{13F909BA-D8CA-4C06-A981-19750DD43EF8}" destId="{67237977-F6DC-48E0-87EE-EDD2137037E6}" srcOrd="1" destOrd="0" presId="urn:microsoft.com/office/officeart/2005/8/layout/hProcess9"/>
    <dgm:cxn modelId="{A91D3E1C-AF5B-41CF-91C7-A9A96D5AC641}" type="presParOf" srcId="{13F909BA-D8CA-4C06-A981-19750DD43EF8}" destId="{9C7B1CE4-7A1A-4DC4-8822-66C3D2DBBC20}" srcOrd="2" destOrd="0" presId="urn:microsoft.com/office/officeart/2005/8/layout/hProcess9"/>
    <dgm:cxn modelId="{FCD3F3A9-3BFC-49C8-9AAC-40E83177792C}" type="presParOf" srcId="{13F909BA-D8CA-4C06-A981-19750DD43EF8}" destId="{15B0B278-A7F0-4050-87A1-954135A935C5}" srcOrd="3" destOrd="0" presId="urn:microsoft.com/office/officeart/2005/8/layout/hProcess9"/>
    <dgm:cxn modelId="{72427757-F372-47E9-8E65-E703DA7C560F}" type="presParOf" srcId="{13F909BA-D8CA-4C06-A981-19750DD43EF8}" destId="{4B13060F-95BE-4504-88F9-98ABAA5C47AD}" srcOrd="4" destOrd="0" presId="urn:microsoft.com/office/officeart/2005/8/layout/hProcess9"/>
    <dgm:cxn modelId="{70A731C7-2A6E-403F-A825-A735178CA008}" type="presParOf" srcId="{13F909BA-D8CA-4C06-A981-19750DD43EF8}" destId="{4488CAB5-0398-4A68-A952-459218E896CB}" srcOrd="5" destOrd="0" presId="urn:microsoft.com/office/officeart/2005/8/layout/hProcess9"/>
    <dgm:cxn modelId="{F6632AD1-1F48-498D-8A25-449BE430412C}" type="presParOf" srcId="{13F909BA-D8CA-4C06-A981-19750DD43EF8}" destId="{350DC127-9691-4755-A2EA-EDBE70283058}" srcOrd="6" destOrd="0" presId="urn:microsoft.com/office/officeart/2005/8/layout/hProcess9"/>
    <dgm:cxn modelId="{9FC84BE7-155F-4E3B-99A4-8AD94C47702F}" type="presParOf" srcId="{13F909BA-D8CA-4C06-A981-19750DD43EF8}" destId="{3C014912-F1E1-49E4-AE8D-06A12E8BE849}" srcOrd="7" destOrd="0" presId="urn:microsoft.com/office/officeart/2005/8/layout/hProcess9"/>
    <dgm:cxn modelId="{D8D2D27B-64CB-4D11-B50C-FE7CD20A2F29}" type="presParOf" srcId="{13F909BA-D8CA-4C06-A981-19750DD43EF8}" destId="{B9093BF8-CF28-4B01-9DD8-4FC0CADB6638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3</xdr:row>
      <xdr:rowOff>95250</xdr:rowOff>
    </xdr:from>
    <xdr:to>
      <xdr:col>17</xdr:col>
      <xdr:colOff>228600</xdr:colOff>
      <xdr:row>17</xdr:row>
      <xdr:rowOff>171450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61912</xdr:colOff>
      <xdr:row>15</xdr:row>
      <xdr:rowOff>0</xdr:rowOff>
    </xdr:from>
    <xdr:to>
      <xdr:col>12</xdr:col>
      <xdr:colOff>366712</xdr:colOff>
      <xdr:row>29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sley" refreshedDate="41704.428894907411" createdVersion="5" refreshedVersion="5" minRefreshableVersion="3" recordCount="62">
  <cacheSource type="worksheet">
    <worksheetSource name="表1"/>
  </cacheSource>
  <cacheFields count="12">
    <cacheField name=" " numFmtId="0">
      <sharedItems containsMixedTypes="1" containsNumber="1" containsInteger="1" minValue="1" maxValue="46"/>
    </cacheField>
    <cacheField name="Phase" numFmtId="0">
      <sharedItems containsBlank="1" count="5">
        <s v="I"/>
        <s v="II"/>
        <s v="III"/>
        <m/>
        <s v="IV" u="1"/>
      </sharedItems>
    </cacheField>
    <cacheField name="Period" numFmtId="0">
      <sharedItems containsBlank="1"/>
    </cacheField>
    <cacheField name="Year" numFmtId="0">
      <sharedItems containsString="0" containsBlank="1" containsNumber="1" containsInteger="1" minValue="2011" maxValue="2013"/>
    </cacheField>
    <cacheField name="System" numFmtId="0">
      <sharedItems containsBlank="1"/>
    </cacheField>
    <cacheField name="Item" numFmtId="0">
      <sharedItems containsBlank="1"/>
    </cacheField>
    <cacheField name="Responsible " numFmtId="0">
      <sharedItems containsBlank="1"/>
    </cacheField>
    <cacheField name="Start" numFmtId="14">
      <sharedItems containsNonDate="0" containsDate="1" containsString="0" containsBlank="1" minDate="2014-03-05T00:00:00" maxDate="2014-03-07T00:00:00"/>
    </cacheField>
    <cacheField name="End" numFmtId="14">
      <sharedItems containsNonDate="0" containsDate="1" containsString="0" containsBlank="1" minDate="2014-03-05T00:00:00" maxDate="2014-03-07T00:00:00"/>
    </cacheField>
    <cacheField name="Hours" numFmtId="1">
      <sharedItems containsString="0" containsBlank="1" containsNumber="1" containsInteger="1" minValue="2" maxValue="2"/>
    </cacheField>
    <cacheField name="Process" numFmtId="9">
      <sharedItems containsString="0" containsBlank="1" containsNumber="1" containsInteger="1" minValue="1" maxValue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1"/>
    <x v="0"/>
    <s v="Year"/>
    <n v="2013"/>
    <s v="RA"/>
    <s v="2013-01到2013-05全司数据的汇总"/>
    <s v="KSL"/>
    <d v="2014-03-05T00:00:00"/>
    <d v="2014-03-05T00:00:00"/>
    <m/>
    <n v="1"/>
    <m/>
  </r>
  <r>
    <n v="2"/>
    <x v="0"/>
    <s v="Year"/>
    <n v="2013"/>
    <s v="融通"/>
    <s v="2013-01到2013-05全司数据的汇总"/>
    <s v="WZ"/>
    <d v="2014-03-05T00:00:00"/>
    <d v="2014-03-05T00:00:00"/>
    <m/>
    <n v="1"/>
    <m/>
  </r>
  <r>
    <n v="3"/>
    <x v="0"/>
    <s v="Year"/>
    <n v="2013"/>
    <s v="RA"/>
    <s v="2013-01到2013-05全司数据按门店汇总"/>
    <s v="KSL"/>
    <d v="2014-03-06T00:00:00"/>
    <d v="2014-03-06T00:00:00"/>
    <m/>
    <n v="1"/>
    <m/>
  </r>
  <r>
    <n v="4"/>
    <x v="0"/>
    <s v="Year"/>
    <n v="2013"/>
    <s v="融通"/>
    <s v="2013-01到2013-05全司数据按门店汇总"/>
    <s v="WZ"/>
    <d v="2014-03-06T00:00:00"/>
    <d v="2014-03-06T00:00:00"/>
    <m/>
    <n v="1"/>
    <m/>
  </r>
  <r>
    <n v="5"/>
    <x v="0"/>
    <s v="Year"/>
    <n v="2013"/>
    <m/>
    <s v="2013-05之前全司RA系统与融通系统的数据差异"/>
    <s v="KSL"/>
    <m/>
    <m/>
    <n v="2"/>
    <m/>
    <m/>
  </r>
  <r>
    <n v="6"/>
    <x v="0"/>
    <s v="Year"/>
    <n v="2012"/>
    <s v="RA"/>
    <s v="全司数据的汇总"/>
    <s v="KSL"/>
    <d v="2014-03-05T00:00:00"/>
    <d v="2014-03-05T00:00:00"/>
    <m/>
    <n v="1"/>
    <m/>
  </r>
  <r>
    <n v="7"/>
    <x v="0"/>
    <s v="Year"/>
    <n v="2012"/>
    <s v="融通"/>
    <s v="全司数据的汇总"/>
    <s v="WZ"/>
    <d v="2014-03-05T00:00:00"/>
    <d v="2014-03-05T00:00:00"/>
    <m/>
    <n v="1"/>
    <m/>
  </r>
  <r>
    <n v="8"/>
    <x v="0"/>
    <s v="Year"/>
    <n v="2012"/>
    <s v="RA"/>
    <s v="全司数据按门店汇总"/>
    <s v="KSL"/>
    <d v="2014-03-06T00:00:00"/>
    <d v="2014-03-06T00:00:00"/>
    <m/>
    <n v="1"/>
    <m/>
  </r>
  <r>
    <n v="9"/>
    <x v="0"/>
    <s v="Year"/>
    <n v="2012"/>
    <s v="融通"/>
    <s v="全司数据按门店汇总"/>
    <s v="WZ"/>
    <d v="2014-03-06T00:00:00"/>
    <d v="2014-03-06T00:00:00"/>
    <m/>
    <n v="1"/>
    <m/>
  </r>
  <r>
    <n v="10"/>
    <x v="0"/>
    <s v="Year"/>
    <n v="2012"/>
    <m/>
    <s v="2012年全年RA系统与融通系统的数据差异"/>
    <s v="KSL"/>
    <m/>
    <m/>
    <n v="2"/>
    <m/>
    <m/>
  </r>
  <r>
    <n v="11"/>
    <x v="0"/>
    <s v="Year"/>
    <n v="2011"/>
    <s v="RA"/>
    <s v="全司数据的汇总"/>
    <s v="KSL"/>
    <d v="2014-03-05T00:00:00"/>
    <d v="2014-03-05T00:00:00"/>
    <m/>
    <n v="1"/>
    <m/>
  </r>
  <r>
    <n v="12"/>
    <x v="0"/>
    <s v="Year"/>
    <n v="2011"/>
    <s v="融通"/>
    <s v="全司数据的汇总"/>
    <s v="WZ"/>
    <d v="2014-03-05T00:00:00"/>
    <d v="2014-03-05T00:00:00"/>
    <m/>
    <n v="1"/>
    <m/>
  </r>
  <r>
    <n v="13"/>
    <x v="0"/>
    <s v="Year"/>
    <n v="2011"/>
    <s v="RA"/>
    <s v="全司数据按门店汇总"/>
    <s v="KSL"/>
    <d v="2014-03-06T00:00:00"/>
    <d v="2014-03-06T00:00:00"/>
    <m/>
    <n v="1"/>
    <m/>
  </r>
  <r>
    <n v="14"/>
    <x v="0"/>
    <s v="Year"/>
    <n v="2011"/>
    <s v="融通"/>
    <s v="全司数据按门店汇总"/>
    <s v="WZ"/>
    <d v="2014-03-06T00:00:00"/>
    <d v="2014-03-06T00:00:00"/>
    <m/>
    <n v="1"/>
    <m/>
  </r>
  <r>
    <n v="15"/>
    <x v="0"/>
    <s v="Year"/>
    <n v="2011"/>
    <m/>
    <s v="2011年全年RA系统与融通系统的数据差异"/>
    <s v="KSL"/>
    <m/>
    <m/>
    <n v="2"/>
    <m/>
    <m/>
  </r>
  <r>
    <n v="16"/>
    <x v="1"/>
    <s v="Month"/>
    <n v="2013"/>
    <s v="RA"/>
    <s v="2013-01到2013-05中每月数据汇总"/>
    <s v="KSL"/>
    <d v="2014-03-05T00:00:00"/>
    <d v="2014-03-05T00:00:00"/>
    <m/>
    <n v="1"/>
    <s v="按照第五步中的噪点进行逐月汇总"/>
  </r>
  <r>
    <n v="17"/>
    <x v="1"/>
    <s v="Month"/>
    <n v="2013"/>
    <s v="融通"/>
    <s v="2013-01到2013-05中每月数据汇总"/>
    <s v="WZ"/>
    <d v="2014-03-05T00:00:00"/>
    <d v="2014-03-05T00:00:00"/>
    <m/>
    <n v="1"/>
    <s v="同上"/>
  </r>
  <r>
    <n v="18"/>
    <x v="1"/>
    <s v="Month"/>
    <n v="2013"/>
    <s v="RA"/>
    <s v="2013-01到2013-05中每月按门店数据汇总"/>
    <s v="KSL"/>
    <d v="2014-03-06T00:00:00"/>
    <d v="2014-03-06T00:00:00"/>
    <m/>
    <n v="1"/>
    <s v="按照第五步中的噪点进行逐月逐门店汇总"/>
  </r>
  <r>
    <n v="19"/>
    <x v="1"/>
    <s v="Month"/>
    <n v="2013"/>
    <s v="融通"/>
    <s v="2013-01到2013-05中每月按门店数据汇总"/>
    <s v="WZ"/>
    <d v="2014-03-06T00:00:00"/>
    <d v="2014-03-06T00:00:00"/>
    <m/>
    <n v="1"/>
    <s v="同上"/>
  </r>
  <r>
    <n v="20"/>
    <x v="1"/>
    <s v="Month"/>
    <n v="2013"/>
    <m/>
    <s v="2013-05之前全司RA系统与融通系统的数据差异"/>
    <s v="KSL"/>
    <m/>
    <m/>
    <n v="2"/>
    <m/>
    <m/>
  </r>
  <r>
    <n v="21"/>
    <x v="1"/>
    <s v="Month"/>
    <n v="2012"/>
    <s v="RA"/>
    <s v="全司每月数据汇总"/>
    <s v="KSL"/>
    <d v="2014-03-05T00:00:00"/>
    <d v="2014-03-05T00:00:00"/>
    <m/>
    <n v="1"/>
    <s v="按照第十步中的噪点进行逐月汇总"/>
  </r>
  <r>
    <n v="22"/>
    <x v="1"/>
    <s v="Month"/>
    <n v="2012"/>
    <s v="融通"/>
    <s v="全司每月数据汇总"/>
    <s v="WZ"/>
    <d v="2014-03-05T00:00:00"/>
    <d v="2014-03-05T00:00:00"/>
    <m/>
    <n v="1"/>
    <s v="同上"/>
  </r>
  <r>
    <n v="23"/>
    <x v="1"/>
    <s v="Month"/>
    <n v="2012"/>
    <s v="RA"/>
    <s v="全司每月按门店数据汇总"/>
    <s v="KSL"/>
    <d v="2014-03-06T00:00:00"/>
    <d v="2014-03-06T00:00:00"/>
    <m/>
    <n v="1"/>
    <s v="按照第十步中的噪点进行逐月逐门店汇总"/>
  </r>
  <r>
    <n v="24"/>
    <x v="1"/>
    <s v="Month"/>
    <n v="2012"/>
    <s v="融通"/>
    <s v="全司每月按门店数据汇总"/>
    <s v="WZ"/>
    <d v="2014-03-06T00:00:00"/>
    <d v="2014-03-06T00:00:00"/>
    <m/>
    <n v="1"/>
    <s v="同上"/>
  </r>
  <r>
    <n v="25"/>
    <x v="1"/>
    <s v="Month"/>
    <n v="2012"/>
    <m/>
    <s v="2012年全年RA系统与融通系统的数据差异"/>
    <s v="KSL"/>
    <m/>
    <m/>
    <n v="2"/>
    <m/>
    <m/>
  </r>
  <r>
    <n v="26"/>
    <x v="1"/>
    <s v="Month"/>
    <n v="2011"/>
    <s v="RA"/>
    <s v="全司每月数据汇总"/>
    <s v="KSL"/>
    <d v="2014-03-05T00:00:00"/>
    <d v="2014-03-05T00:00:00"/>
    <m/>
    <n v="1"/>
    <s v="按照第十五步中的噪点进行逐月汇总"/>
  </r>
  <r>
    <n v="27"/>
    <x v="1"/>
    <s v="Month"/>
    <n v="2011"/>
    <s v="融通"/>
    <s v="全司每月数据汇总"/>
    <s v="WZ"/>
    <d v="2014-03-05T00:00:00"/>
    <d v="2014-03-05T00:00:00"/>
    <m/>
    <n v="1"/>
    <s v="同上"/>
  </r>
  <r>
    <n v="28"/>
    <x v="1"/>
    <s v="Month"/>
    <n v="2011"/>
    <s v="RA"/>
    <s v="全司每月按门店数据汇总"/>
    <s v="KSL"/>
    <d v="2014-03-06T00:00:00"/>
    <d v="2014-03-06T00:00:00"/>
    <m/>
    <n v="1"/>
    <s v="按照第十五步中的噪点进行逐月逐门店汇总"/>
  </r>
  <r>
    <n v="29"/>
    <x v="1"/>
    <s v="Month"/>
    <n v="2011"/>
    <s v="融通"/>
    <s v="全司每月按门店数据汇总"/>
    <s v="WZ"/>
    <d v="2014-03-06T00:00:00"/>
    <d v="2014-03-06T00:00:00"/>
    <m/>
    <n v="1"/>
    <s v="同上"/>
  </r>
  <r>
    <n v="30"/>
    <x v="1"/>
    <s v="Month"/>
    <n v="2011"/>
    <m/>
    <s v="2011年全年RA系统与融通系统的数据差异"/>
    <s v="KSL"/>
    <m/>
    <m/>
    <n v="2"/>
    <m/>
    <m/>
  </r>
  <r>
    <n v="31"/>
    <x v="2"/>
    <s v="Day"/>
    <n v="2013"/>
    <s v="RA"/>
    <s v="2013-01到2013-05全司每天数据汇总"/>
    <s v="KSL"/>
    <m/>
    <m/>
    <m/>
    <m/>
    <s v="按照第二十步中的噪点进行逐月汇总"/>
  </r>
  <r>
    <n v="32"/>
    <x v="2"/>
    <s v="Day"/>
    <n v="2013"/>
    <s v="融通"/>
    <s v="2013-01到2013-05全司每天数据汇总"/>
    <s v="WZ"/>
    <m/>
    <m/>
    <m/>
    <m/>
    <s v="同上"/>
  </r>
  <r>
    <n v="33"/>
    <x v="2"/>
    <s v="Day"/>
    <n v="2013"/>
    <s v="RA"/>
    <s v="2013-01到2013-05全司每天按门店数据汇总"/>
    <s v="KSL"/>
    <m/>
    <m/>
    <m/>
    <m/>
    <s v="按照第二十步中的噪点进行逐月逐门店汇总"/>
  </r>
  <r>
    <n v="34"/>
    <x v="2"/>
    <s v="Day"/>
    <n v="2013"/>
    <s v="融通"/>
    <s v="2013-01到2013-05全司每天按门店数据汇总"/>
    <s v="WZ"/>
    <m/>
    <m/>
    <m/>
    <m/>
    <s v="同上"/>
  </r>
  <r>
    <n v="35"/>
    <x v="2"/>
    <s v="Day"/>
    <n v="2013"/>
    <m/>
    <s v="2013-01到2013-05中RA系统与融通系统的数据差异"/>
    <s v="KSL"/>
    <m/>
    <m/>
    <m/>
    <m/>
    <m/>
  </r>
  <r>
    <n v="36"/>
    <x v="2"/>
    <s v="Day"/>
    <n v="2012"/>
    <s v="RA"/>
    <s v="全司每天数据汇总"/>
    <s v="KSL"/>
    <m/>
    <m/>
    <m/>
    <m/>
    <s v="按照第二十五步中的噪点进行逐月汇总"/>
  </r>
  <r>
    <n v="37"/>
    <x v="2"/>
    <s v="Day"/>
    <n v="2012"/>
    <s v="融通"/>
    <s v="全司每天数据汇总"/>
    <s v="WZ"/>
    <m/>
    <m/>
    <m/>
    <m/>
    <s v="同上"/>
  </r>
  <r>
    <n v="38"/>
    <x v="2"/>
    <s v="Day"/>
    <n v="2012"/>
    <s v="RA"/>
    <s v="全司每天按门店数据汇总"/>
    <s v="KSL"/>
    <m/>
    <m/>
    <m/>
    <m/>
    <s v="按照第二十五步中的噪点进行逐月逐门店汇总"/>
  </r>
  <r>
    <n v="39"/>
    <x v="2"/>
    <s v="Day"/>
    <n v="2012"/>
    <s v="融通"/>
    <s v="全司每天按门店数据汇总"/>
    <s v="WZ"/>
    <m/>
    <m/>
    <m/>
    <m/>
    <s v="同上"/>
  </r>
  <r>
    <n v="40"/>
    <x v="2"/>
    <s v="Day"/>
    <n v="2012"/>
    <m/>
    <s v="2012年全年RA系统与融通系统的数据差异"/>
    <s v="KSL"/>
    <m/>
    <m/>
    <m/>
    <m/>
    <m/>
  </r>
  <r>
    <n v="41"/>
    <x v="2"/>
    <s v="Day"/>
    <n v="2011"/>
    <s v="RA"/>
    <s v="全司每天数据汇总"/>
    <s v="KSL"/>
    <m/>
    <m/>
    <m/>
    <m/>
    <s v="按照第三十步中的噪点进行逐月汇总"/>
  </r>
  <r>
    <n v="42"/>
    <x v="2"/>
    <s v="Day"/>
    <n v="2011"/>
    <s v="融通"/>
    <s v="全司每天数据汇总"/>
    <s v="WZ"/>
    <m/>
    <m/>
    <m/>
    <m/>
    <s v="同上"/>
  </r>
  <r>
    <n v="43"/>
    <x v="2"/>
    <s v="Day"/>
    <n v="2011"/>
    <s v="RA"/>
    <s v="全司每天按门店数据汇总"/>
    <s v="KSL"/>
    <m/>
    <m/>
    <m/>
    <m/>
    <s v="按照第三十步中的噪点进行逐月逐门店汇总"/>
  </r>
  <r>
    <n v="44"/>
    <x v="2"/>
    <s v="Day"/>
    <n v="2011"/>
    <s v="融通"/>
    <s v="全司每天按门店数据汇总"/>
    <s v="WZ"/>
    <m/>
    <m/>
    <m/>
    <m/>
    <s v="同上"/>
  </r>
  <r>
    <n v="45"/>
    <x v="2"/>
    <s v="Day"/>
    <n v="2011"/>
    <m/>
    <s v="2011年全年RA系统与融通系统的数据差异"/>
    <s v="KSL"/>
    <m/>
    <m/>
    <m/>
    <m/>
    <m/>
  </r>
  <r>
    <n v="46"/>
    <x v="2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  <r>
    <s v=""/>
    <x v="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6">
  <location ref="B21:C25" firstHeaderRow="1" firstDataRow="1" firstDataCol="1"/>
  <pivotFields count="12">
    <pivotField showAll="0"/>
    <pivotField axis="axisRow" showAll="0">
      <items count="6">
        <item x="0"/>
        <item x="1"/>
        <item x="2"/>
        <item m="1" x="4"/>
        <item h="1"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Hours" fld="9" baseField="1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4:M66" totalsRowShown="0" headerRowDxfId="13" dataDxfId="12">
  <autoFilter ref="B4:M66"/>
  <tableColumns count="12">
    <tableColumn id="1" name=" " dataDxfId="11">
      <calculatedColumnFormula>IF(C5&lt;&gt;"",A4+1,"")</calculatedColumnFormula>
    </tableColumn>
    <tableColumn id="2" name="Phase" dataDxfId="10"/>
    <tableColumn id="3" name="Period" dataDxfId="9"/>
    <tableColumn id="4" name="Year" dataDxfId="8"/>
    <tableColumn id="5" name="System" dataDxfId="7"/>
    <tableColumn id="6" name="Item" dataDxfId="6"/>
    <tableColumn id="7" name="Responsible " dataDxfId="5"/>
    <tableColumn id="8" name="Start" dataDxfId="4"/>
    <tableColumn id="9" name="End" dataDxfId="3"/>
    <tableColumn id="13" name="Hours" dataDxfId="2"/>
    <tableColumn id="10" name="Process" dataDxfId="1" dataCellStyle="百分比"/>
    <tableColumn id="11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1:C25"/>
  <sheetViews>
    <sheetView topLeftCell="A4" workbookViewId="0">
      <selection activeCell="O26" sqref="O26"/>
    </sheetView>
  </sheetViews>
  <sheetFormatPr defaultRowHeight="15"/>
  <cols>
    <col min="1" max="1" width="9.140625" style="3"/>
    <col min="2" max="2" width="9.5703125" style="3" customWidth="1"/>
    <col min="3" max="3" width="13.28515625" style="3" customWidth="1"/>
    <col min="4" max="5" width="10" style="3" customWidth="1"/>
    <col min="6" max="16384" width="9.140625" style="3"/>
  </cols>
  <sheetData>
    <row r="21" spans="2:3">
      <c r="B21" s="3" t="s">
        <v>71</v>
      </c>
      <c r="C21" s="3" t="s">
        <v>72</v>
      </c>
    </row>
    <row r="22" spans="2:3">
      <c r="B22" s="3" t="s">
        <v>49</v>
      </c>
      <c r="C22" s="3">
        <v>6</v>
      </c>
    </row>
    <row r="23" spans="2:3">
      <c r="B23" s="3" t="s">
        <v>50</v>
      </c>
      <c r="C23" s="3">
        <v>6</v>
      </c>
    </row>
    <row r="24" spans="2:3">
      <c r="B24" s="3" t="s">
        <v>51</v>
      </c>
    </row>
    <row r="25" spans="2:3">
      <c r="B25" s="3" t="s">
        <v>32</v>
      </c>
      <c r="C25" s="3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0"/>
  <sheetViews>
    <sheetView topLeftCell="A15" workbookViewId="0">
      <selection activeCell="P15" sqref="P15"/>
    </sheetView>
  </sheetViews>
  <sheetFormatPr defaultRowHeight="15"/>
  <cols>
    <col min="1" max="1" width="9.140625" style="51"/>
    <col min="2" max="3" width="15" style="51" customWidth="1"/>
    <col min="4" max="11" width="9.140625" style="51"/>
    <col min="12" max="12" width="10.42578125" style="51" bestFit="1" customWidth="1"/>
    <col min="13" max="13" width="31.85546875" style="51" customWidth="1"/>
    <col min="14" max="16384" width="9.140625" style="51"/>
  </cols>
  <sheetData>
    <row r="1" spans="1:13">
      <c r="A1" s="50" t="s">
        <v>75</v>
      </c>
      <c r="B1" s="50" t="s">
        <v>76</v>
      </c>
    </row>
    <row r="2" spans="1:13">
      <c r="B2" s="84" t="s">
        <v>167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4" spans="1:13">
      <c r="A4" s="50" t="s">
        <v>77</v>
      </c>
      <c r="B4" s="50" t="s">
        <v>78</v>
      </c>
    </row>
    <row r="5" spans="1:13">
      <c r="A5" s="50"/>
      <c r="B5" s="85" t="s">
        <v>171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</row>
    <row r="6" spans="1:13">
      <c r="A6" s="50"/>
      <c r="B6" s="50"/>
    </row>
    <row r="7" spans="1:13">
      <c r="A7" s="50" t="s">
        <v>79</v>
      </c>
      <c r="B7" s="50" t="s">
        <v>80</v>
      </c>
    </row>
    <row r="8" spans="1:13"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13"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</row>
    <row r="11" spans="1:13">
      <c r="A11" s="50" t="s">
        <v>81</v>
      </c>
      <c r="B11" s="50" t="s">
        <v>82</v>
      </c>
    </row>
    <row r="12" spans="1:13"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</row>
    <row r="13" spans="1:13"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</row>
    <row r="14" spans="1:13"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</row>
    <row r="15" spans="1:13"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</row>
    <row r="17" spans="1:13">
      <c r="A17" s="50" t="s">
        <v>83</v>
      </c>
      <c r="B17" s="50" t="s">
        <v>84</v>
      </c>
    </row>
    <row r="18" spans="1:13">
      <c r="A18" s="52"/>
      <c r="B18" s="52" t="s">
        <v>85</v>
      </c>
      <c r="C18" s="52" t="s">
        <v>86</v>
      </c>
      <c r="D18" s="86"/>
      <c r="E18" s="87"/>
      <c r="F18" s="87"/>
      <c r="G18" s="87"/>
      <c r="H18" s="87"/>
      <c r="I18" s="88"/>
      <c r="J18" s="52" t="s">
        <v>87</v>
      </c>
      <c r="K18" s="52" t="s">
        <v>88</v>
      </c>
      <c r="L18" s="52" t="s">
        <v>89</v>
      </c>
      <c r="M18" s="52" t="s">
        <v>90</v>
      </c>
    </row>
    <row r="19" spans="1:13" ht="15.75">
      <c r="A19" s="52"/>
      <c r="B19" s="61" t="s">
        <v>49</v>
      </c>
      <c r="C19" s="63" t="s">
        <v>190</v>
      </c>
      <c r="D19" s="56"/>
      <c r="E19" s="56"/>
      <c r="F19" s="56"/>
      <c r="G19" s="56"/>
      <c r="H19" s="56"/>
      <c r="I19" s="57"/>
      <c r="J19" s="52"/>
      <c r="K19" s="52"/>
      <c r="L19" s="53">
        <v>41704</v>
      </c>
      <c r="M19" s="52" t="s">
        <v>193</v>
      </c>
    </row>
    <row r="20" spans="1:13">
      <c r="A20" s="52"/>
      <c r="B20" s="52">
        <f>IF(C20&lt;&gt;"",0+1,"")</f>
        <v>1</v>
      </c>
      <c r="C20" s="81" t="s">
        <v>186</v>
      </c>
      <c r="D20" s="82"/>
      <c r="E20" s="82"/>
      <c r="F20" s="82"/>
      <c r="G20" s="82"/>
      <c r="H20" s="82"/>
      <c r="I20" s="83"/>
      <c r="J20" s="52" t="s">
        <v>168</v>
      </c>
      <c r="K20" s="52"/>
      <c r="L20" s="53">
        <v>41703</v>
      </c>
      <c r="M20" s="52"/>
    </row>
    <row r="21" spans="1:13">
      <c r="A21" s="52"/>
      <c r="B21" s="52">
        <f>IF(C21&lt;&gt;"",B20+1,"")</f>
        <v>2</v>
      </c>
      <c r="C21" s="81" t="s">
        <v>174</v>
      </c>
      <c r="D21" s="82"/>
      <c r="E21" s="82"/>
      <c r="F21" s="82"/>
      <c r="G21" s="82"/>
      <c r="H21" s="82"/>
      <c r="I21" s="83"/>
      <c r="J21" s="52" t="s">
        <v>169</v>
      </c>
      <c r="K21" s="52"/>
      <c r="L21" s="53">
        <v>41703</v>
      </c>
      <c r="M21" s="52"/>
    </row>
    <row r="22" spans="1:13">
      <c r="A22" s="52"/>
      <c r="B22" s="52">
        <f t="shared" ref="B22:B38" si="0">IF(C22&lt;&gt;"",B21+1,"")</f>
        <v>3</v>
      </c>
      <c r="C22" s="81" t="s">
        <v>175</v>
      </c>
      <c r="D22" s="82"/>
      <c r="E22" s="82"/>
      <c r="F22" s="82"/>
      <c r="G22" s="82"/>
      <c r="H22" s="82"/>
      <c r="I22" s="83"/>
      <c r="J22" s="52" t="s">
        <v>168</v>
      </c>
      <c r="K22" s="52"/>
      <c r="L22" s="53">
        <v>41704</v>
      </c>
      <c r="M22" s="52"/>
    </row>
    <row r="23" spans="1:13" ht="15.75">
      <c r="A23" s="52"/>
      <c r="B23" s="61" t="s">
        <v>50</v>
      </c>
      <c r="C23" s="62" t="s">
        <v>191</v>
      </c>
      <c r="D23" s="54"/>
      <c r="E23" s="54"/>
      <c r="F23" s="54"/>
      <c r="G23" s="54"/>
      <c r="H23" s="54"/>
      <c r="I23" s="55"/>
      <c r="J23" s="52"/>
      <c r="K23" s="52"/>
      <c r="L23" s="53">
        <v>41705</v>
      </c>
      <c r="M23" s="52"/>
    </row>
    <row r="24" spans="1:13">
      <c r="A24" s="52"/>
      <c r="B24" s="52">
        <f>IF(C24&lt;&gt;"",B22+1,"")</f>
        <v>4</v>
      </c>
      <c r="C24" s="81" t="s">
        <v>197</v>
      </c>
      <c r="D24" s="82"/>
      <c r="E24" s="82"/>
      <c r="F24" s="82"/>
      <c r="G24" s="82"/>
      <c r="H24" s="82"/>
      <c r="I24" s="83"/>
      <c r="J24" s="52" t="s">
        <v>168</v>
      </c>
      <c r="K24" s="52"/>
      <c r="L24" s="53">
        <v>41704</v>
      </c>
      <c r="M24" s="52"/>
    </row>
    <row r="25" spans="1:13" ht="15" customHeight="1">
      <c r="A25" s="52"/>
      <c r="B25" s="52">
        <f t="shared" si="0"/>
        <v>5</v>
      </c>
      <c r="C25" s="81" t="s">
        <v>198</v>
      </c>
      <c r="D25" s="82"/>
      <c r="E25" s="82"/>
      <c r="F25" s="82"/>
      <c r="G25" s="82"/>
      <c r="H25" s="82"/>
      <c r="I25" s="83"/>
      <c r="J25" s="52" t="s">
        <v>169</v>
      </c>
      <c r="K25" s="52"/>
      <c r="L25" s="53">
        <v>41704</v>
      </c>
      <c r="M25" s="52"/>
    </row>
    <row r="26" spans="1:13" ht="15" customHeight="1">
      <c r="A26" s="52"/>
      <c r="B26" s="52">
        <f t="shared" si="0"/>
        <v>6</v>
      </c>
      <c r="C26" s="81" t="s">
        <v>199</v>
      </c>
      <c r="D26" s="82"/>
      <c r="E26" s="82"/>
      <c r="F26" s="82"/>
      <c r="G26" s="82"/>
      <c r="H26" s="82"/>
      <c r="I26" s="83"/>
      <c r="J26" s="52" t="s">
        <v>168</v>
      </c>
      <c r="K26" s="52"/>
      <c r="L26" s="53">
        <v>41705</v>
      </c>
      <c r="M26" s="52"/>
    </row>
    <row r="27" spans="1:13" ht="15" customHeight="1">
      <c r="A27" s="52"/>
      <c r="B27" s="61" t="s">
        <v>51</v>
      </c>
      <c r="C27" s="62" t="s">
        <v>201</v>
      </c>
      <c r="D27" s="59"/>
      <c r="E27" s="59"/>
      <c r="F27" s="59"/>
      <c r="G27" s="59"/>
      <c r="H27" s="59"/>
      <c r="I27" s="60"/>
      <c r="J27" s="52"/>
      <c r="K27" s="52"/>
      <c r="L27" s="53">
        <v>41709</v>
      </c>
      <c r="M27" s="52"/>
    </row>
    <row r="28" spans="1:13" ht="15" customHeight="1">
      <c r="A28" s="52"/>
      <c r="B28" s="52">
        <f>IF(C28&lt;&gt;"",B26+1,"")</f>
        <v>7</v>
      </c>
      <c r="C28" s="81" t="s">
        <v>176</v>
      </c>
      <c r="D28" s="82"/>
      <c r="E28" s="82"/>
      <c r="F28" s="82"/>
      <c r="G28" s="82"/>
      <c r="H28" s="82"/>
      <c r="I28" s="83"/>
      <c r="J28" s="52" t="s">
        <v>168</v>
      </c>
      <c r="K28" s="52"/>
      <c r="L28" s="53">
        <v>41708</v>
      </c>
      <c r="M28" s="52"/>
    </row>
    <row r="29" spans="1:13" ht="15" customHeight="1">
      <c r="A29" s="52"/>
      <c r="B29" s="52">
        <f t="shared" si="0"/>
        <v>8</v>
      </c>
      <c r="C29" s="81" t="s">
        <v>177</v>
      </c>
      <c r="D29" s="82"/>
      <c r="E29" s="82"/>
      <c r="F29" s="82"/>
      <c r="G29" s="82"/>
      <c r="H29" s="82"/>
      <c r="I29" s="83"/>
      <c r="J29" s="52" t="s">
        <v>169</v>
      </c>
      <c r="K29" s="52"/>
      <c r="L29" s="53">
        <v>41708</v>
      </c>
      <c r="M29" s="52"/>
    </row>
    <row r="30" spans="1:13" ht="15" customHeight="1">
      <c r="A30" s="52"/>
      <c r="B30" s="52">
        <f t="shared" si="0"/>
        <v>9</v>
      </c>
      <c r="C30" s="81" t="s">
        <v>178</v>
      </c>
      <c r="D30" s="82"/>
      <c r="E30" s="82"/>
      <c r="F30" s="82"/>
      <c r="G30" s="82"/>
      <c r="H30" s="82"/>
      <c r="I30" s="83"/>
      <c r="J30" s="52" t="s">
        <v>169</v>
      </c>
      <c r="K30" s="52"/>
      <c r="L30" s="53">
        <v>41709</v>
      </c>
      <c r="M30" s="52"/>
    </row>
    <row r="31" spans="1:13" ht="15" customHeight="1">
      <c r="A31" s="52"/>
      <c r="B31" s="61" t="s">
        <v>69</v>
      </c>
      <c r="C31" s="62" t="s">
        <v>192</v>
      </c>
      <c r="D31" s="59"/>
      <c r="E31" s="59"/>
      <c r="F31" s="59"/>
      <c r="G31" s="59"/>
      <c r="H31" s="59"/>
      <c r="I31" s="60"/>
      <c r="J31" s="52"/>
      <c r="K31" s="52"/>
      <c r="L31" s="53">
        <v>41709</v>
      </c>
      <c r="M31" s="52"/>
    </row>
    <row r="32" spans="1:13" ht="15" customHeight="1">
      <c r="A32" s="52"/>
      <c r="B32" s="52">
        <f>IF(C32&lt;&gt;"",B30+1,"")</f>
        <v>10</v>
      </c>
      <c r="C32" s="81" t="s">
        <v>179</v>
      </c>
      <c r="D32" s="82"/>
      <c r="E32" s="82"/>
      <c r="F32" s="82"/>
      <c r="G32" s="82"/>
      <c r="H32" s="82"/>
      <c r="I32" s="83"/>
      <c r="J32" s="52" t="s">
        <v>168</v>
      </c>
      <c r="K32" s="52"/>
      <c r="L32" s="53">
        <v>41708</v>
      </c>
      <c r="M32" s="52"/>
    </row>
    <row r="33" spans="1:13" ht="15" customHeight="1">
      <c r="A33" s="52"/>
      <c r="B33" s="52">
        <f t="shared" ref="B33:B34" si="1">IF(C33&lt;&gt;"",B32+1,"")</f>
        <v>11</v>
      </c>
      <c r="C33" s="81" t="s">
        <v>180</v>
      </c>
      <c r="D33" s="82"/>
      <c r="E33" s="82"/>
      <c r="F33" s="82"/>
      <c r="G33" s="82"/>
      <c r="H33" s="82"/>
      <c r="I33" s="83"/>
      <c r="J33" s="52" t="s">
        <v>169</v>
      </c>
      <c r="K33" s="52"/>
      <c r="L33" s="53">
        <v>41708</v>
      </c>
      <c r="M33" s="52"/>
    </row>
    <row r="34" spans="1:13" ht="15" customHeight="1">
      <c r="A34" s="52"/>
      <c r="B34" s="52">
        <f t="shared" si="1"/>
        <v>12</v>
      </c>
      <c r="C34" s="81" t="s">
        <v>181</v>
      </c>
      <c r="D34" s="82"/>
      <c r="E34" s="82"/>
      <c r="F34" s="82"/>
      <c r="G34" s="82"/>
      <c r="H34" s="82"/>
      <c r="I34" s="83"/>
      <c r="J34" s="52" t="s">
        <v>169</v>
      </c>
      <c r="K34" s="52"/>
      <c r="L34" s="53">
        <v>41709</v>
      </c>
      <c r="M34" s="52"/>
    </row>
    <row r="35" spans="1:13" ht="15" customHeight="1">
      <c r="A35" s="52"/>
      <c r="B35" s="61" t="s">
        <v>188</v>
      </c>
      <c r="C35" s="62" t="s">
        <v>187</v>
      </c>
      <c r="D35" s="54"/>
      <c r="E35" s="54"/>
      <c r="F35" s="54"/>
      <c r="G35" s="54"/>
      <c r="H35" s="54"/>
      <c r="I35" s="55"/>
      <c r="J35" s="52"/>
      <c r="K35" s="52"/>
      <c r="L35" s="52"/>
      <c r="M35" s="52"/>
    </row>
    <row r="36" spans="1:13" ht="15" customHeight="1">
      <c r="A36" s="52"/>
      <c r="B36" s="52">
        <f>IF(C36&lt;&gt;"",B30+1,"")</f>
        <v>10</v>
      </c>
      <c r="C36" s="81" t="s">
        <v>182</v>
      </c>
      <c r="D36" s="82"/>
      <c r="E36" s="82"/>
      <c r="F36" s="82"/>
      <c r="G36" s="82"/>
      <c r="H36" s="82"/>
      <c r="I36" s="83"/>
      <c r="J36" s="52" t="s">
        <v>168</v>
      </c>
      <c r="K36" s="52"/>
      <c r="L36" s="53"/>
      <c r="M36" s="52"/>
    </row>
    <row r="37" spans="1:13">
      <c r="A37" s="52"/>
      <c r="B37" s="52">
        <f t="shared" si="0"/>
        <v>11</v>
      </c>
      <c r="C37" s="81" t="s">
        <v>183</v>
      </c>
      <c r="D37" s="82"/>
      <c r="E37" s="82"/>
      <c r="F37" s="82"/>
      <c r="G37" s="82"/>
      <c r="H37" s="82"/>
      <c r="I37" s="83"/>
      <c r="J37" s="52"/>
      <c r="K37" s="52"/>
      <c r="L37" s="53"/>
      <c r="M37" s="52"/>
    </row>
    <row r="38" spans="1:13">
      <c r="A38" s="52"/>
      <c r="B38" s="52">
        <f t="shared" si="0"/>
        <v>12</v>
      </c>
      <c r="C38" s="81" t="s">
        <v>184</v>
      </c>
      <c r="D38" s="82"/>
      <c r="E38" s="82"/>
      <c r="F38" s="82"/>
      <c r="G38" s="82"/>
      <c r="H38" s="82"/>
      <c r="I38" s="83"/>
      <c r="J38" s="52" t="s">
        <v>170</v>
      </c>
      <c r="K38" s="52"/>
      <c r="L38" s="53"/>
      <c r="M38" s="52"/>
    </row>
    <row r="39" spans="1:13" ht="15.75">
      <c r="A39" s="52"/>
      <c r="B39" s="61" t="s">
        <v>200</v>
      </c>
      <c r="C39" s="62" t="s">
        <v>189</v>
      </c>
      <c r="D39" s="54"/>
      <c r="E39" s="54"/>
      <c r="F39" s="54"/>
      <c r="G39" s="54"/>
      <c r="H39" s="54"/>
      <c r="I39" s="55"/>
      <c r="J39" s="52"/>
      <c r="K39" s="52"/>
      <c r="L39" s="53"/>
      <c r="M39" s="52"/>
    </row>
    <row r="40" spans="1:13">
      <c r="A40" s="52"/>
      <c r="B40" s="52">
        <f>IF(C40&lt;&gt;"",B38+1,"")</f>
        <v>13</v>
      </c>
      <c r="C40" s="81" t="s">
        <v>185</v>
      </c>
      <c r="D40" s="82"/>
      <c r="E40" s="82"/>
      <c r="F40" s="82"/>
      <c r="G40" s="82"/>
      <c r="H40" s="82"/>
      <c r="I40" s="83"/>
      <c r="J40" s="52" t="s">
        <v>172</v>
      </c>
      <c r="K40" s="52"/>
      <c r="L40" s="53"/>
      <c r="M40" s="52"/>
    </row>
  </sheetData>
  <mergeCells count="25">
    <mergeCell ref="C36:I36"/>
    <mergeCell ref="C37:I37"/>
    <mergeCell ref="C38:I38"/>
    <mergeCell ref="C40:I40"/>
    <mergeCell ref="C24:I24"/>
    <mergeCell ref="C25:I25"/>
    <mergeCell ref="C26:I26"/>
    <mergeCell ref="C28:I28"/>
    <mergeCell ref="C29:I29"/>
    <mergeCell ref="C30:I30"/>
    <mergeCell ref="C32:I32"/>
    <mergeCell ref="C33:I33"/>
    <mergeCell ref="C34:I34"/>
    <mergeCell ref="C22:I22"/>
    <mergeCell ref="B2:M2"/>
    <mergeCell ref="B5:M5"/>
    <mergeCell ref="B8:M8"/>
    <mergeCell ref="B9:M9"/>
    <mergeCell ref="B12:M12"/>
    <mergeCell ref="B13:M13"/>
    <mergeCell ref="B14:M14"/>
    <mergeCell ref="B15:M15"/>
    <mergeCell ref="D18:I18"/>
    <mergeCell ref="C20:I20"/>
    <mergeCell ref="C21:I21"/>
  </mergeCells>
  <hyperlinks>
    <hyperlink ref="B5:M5" location="'Data issues'!A1" display="详见 Data issu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M75"/>
  <sheetViews>
    <sheetView topLeftCell="A16" workbookViewId="0">
      <selection activeCell="M20" sqref="M20"/>
    </sheetView>
  </sheetViews>
  <sheetFormatPr defaultRowHeight="15"/>
  <cols>
    <col min="1" max="1" width="9.140625" style="3"/>
    <col min="2" max="2" width="6.5703125" style="9" customWidth="1"/>
    <col min="3" max="3" width="10.28515625" style="3" customWidth="1"/>
    <col min="4" max="4" width="11" style="3" customWidth="1"/>
    <col min="5" max="5" width="8.5703125" style="3" customWidth="1"/>
    <col min="6" max="6" width="13.42578125" style="3" customWidth="1"/>
    <col min="7" max="7" width="44.28515625" style="3" customWidth="1"/>
    <col min="8" max="8" width="21.7109375" style="3" customWidth="1"/>
    <col min="9" max="9" width="9.7109375" style="10" customWidth="1"/>
    <col min="10" max="10" width="10.5703125" style="10" customWidth="1"/>
    <col min="11" max="11" width="8.5703125" style="26" customWidth="1"/>
    <col min="12" max="12" width="23" style="11" customWidth="1"/>
    <col min="13" max="13" width="47.85546875" style="3" customWidth="1"/>
    <col min="14" max="16384" width="9.140625" style="3"/>
  </cols>
  <sheetData>
    <row r="2" spans="2:13">
      <c r="B2" s="89" t="s">
        <v>64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2:13"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2:13" s="8" customFormat="1" ht="21">
      <c r="B4" s="12" t="s">
        <v>62</v>
      </c>
      <c r="C4" s="13" t="s">
        <v>60</v>
      </c>
      <c r="D4" s="13" t="s">
        <v>52</v>
      </c>
      <c r="E4" s="13" t="s">
        <v>53</v>
      </c>
      <c r="F4" s="13" t="s">
        <v>63</v>
      </c>
      <c r="G4" s="13" t="s">
        <v>35</v>
      </c>
      <c r="H4" s="14" t="s">
        <v>42</v>
      </c>
      <c r="I4" s="15" t="s">
        <v>73</v>
      </c>
      <c r="J4" s="15" t="s">
        <v>74</v>
      </c>
      <c r="K4" s="24" t="s">
        <v>70</v>
      </c>
      <c r="L4" s="16" t="s">
        <v>48</v>
      </c>
      <c r="M4" s="13" t="s">
        <v>61</v>
      </c>
    </row>
    <row r="5" spans="2:13">
      <c r="B5" s="17">
        <f>IF(C5&lt;&gt;"",A4+1,"")</f>
        <v>1</v>
      </c>
      <c r="C5" s="18" t="s">
        <v>49</v>
      </c>
      <c r="D5" s="18" t="s">
        <v>53</v>
      </c>
      <c r="E5" s="18">
        <v>2013</v>
      </c>
      <c r="F5" s="18" t="s">
        <v>57</v>
      </c>
      <c r="G5" s="22" t="s">
        <v>66</v>
      </c>
      <c r="H5" s="18" t="s">
        <v>44</v>
      </c>
      <c r="I5" s="19">
        <v>41703</v>
      </c>
      <c r="J5" s="19">
        <f>表1[[#This Row],[Start]]</f>
        <v>41703</v>
      </c>
      <c r="K5" s="25"/>
      <c r="L5" s="20">
        <v>1</v>
      </c>
      <c r="M5" s="18"/>
    </row>
    <row r="6" spans="2:13">
      <c r="B6" s="17">
        <f>IF(C6&lt;&gt;"",B5+1,"")</f>
        <v>2</v>
      </c>
      <c r="C6" s="18" t="s">
        <v>49</v>
      </c>
      <c r="D6" s="18" t="s">
        <v>53</v>
      </c>
      <c r="E6" s="18">
        <v>2013</v>
      </c>
      <c r="F6" s="22" t="s">
        <v>59</v>
      </c>
      <c r="G6" s="22" t="s">
        <v>66</v>
      </c>
      <c r="H6" s="18" t="s">
        <v>43</v>
      </c>
      <c r="I6" s="19">
        <f>I5</f>
        <v>41703</v>
      </c>
      <c r="J6" s="19">
        <f>表1[[#This Row],[Start]]</f>
        <v>41703</v>
      </c>
      <c r="K6" s="25"/>
      <c r="L6" s="20">
        <v>1</v>
      </c>
      <c r="M6" s="18"/>
    </row>
    <row r="7" spans="2:13">
      <c r="B7" s="17">
        <f t="shared" ref="B7:B66" si="0">IF(C7&lt;&gt;"",B6+1,"")</f>
        <v>3</v>
      </c>
      <c r="C7" s="18" t="s">
        <v>49</v>
      </c>
      <c r="D7" s="18" t="s">
        <v>53</v>
      </c>
      <c r="E7" s="18">
        <v>2013</v>
      </c>
      <c r="F7" s="18" t="s">
        <v>57</v>
      </c>
      <c r="G7" s="22" t="s">
        <v>239</v>
      </c>
      <c r="H7" s="18" t="s">
        <v>44</v>
      </c>
      <c r="I7" s="19">
        <f>I6+1</f>
        <v>41704</v>
      </c>
      <c r="J7" s="19">
        <f>表1[[#This Row],[Start]]</f>
        <v>41704</v>
      </c>
      <c r="K7" s="25"/>
      <c r="L7" s="20">
        <v>1</v>
      </c>
      <c r="M7" s="18"/>
    </row>
    <row r="8" spans="2:13">
      <c r="B8" s="17">
        <f t="shared" si="0"/>
        <v>4</v>
      </c>
      <c r="C8" s="18" t="s">
        <v>49</v>
      </c>
      <c r="D8" s="18" t="s">
        <v>53</v>
      </c>
      <c r="E8" s="18">
        <v>2013</v>
      </c>
      <c r="F8" s="18" t="s">
        <v>59</v>
      </c>
      <c r="G8" s="22" t="s">
        <v>239</v>
      </c>
      <c r="H8" s="18" t="s">
        <v>43</v>
      </c>
      <c r="I8" s="19">
        <f>I7</f>
        <v>41704</v>
      </c>
      <c r="J8" s="19">
        <f>表1[[#This Row],[Start]]</f>
        <v>41704</v>
      </c>
      <c r="K8" s="25"/>
      <c r="L8" s="20">
        <v>1</v>
      </c>
      <c r="M8" s="18"/>
    </row>
    <row r="9" spans="2:13">
      <c r="B9" s="17">
        <f t="shared" si="0"/>
        <v>5</v>
      </c>
      <c r="C9" s="18" t="s">
        <v>49</v>
      </c>
      <c r="D9" s="18" t="s">
        <v>53</v>
      </c>
      <c r="E9" s="18">
        <v>2013</v>
      </c>
      <c r="F9" s="18"/>
      <c r="G9" s="22" t="s">
        <v>68</v>
      </c>
      <c r="H9" s="18" t="s">
        <v>44</v>
      </c>
      <c r="I9" s="19"/>
      <c r="J9" s="19"/>
      <c r="K9" s="25">
        <v>2</v>
      </c>
      <c r="L9" s="20"/>
      <c r="M9" s="18"/>
    </row>
    <row r="10" spans="2:13">
      <c r="B10" s="17">
        <f t="shared" si="0"/>
        <v>6</v>
      </c>
      <c r="C10" s="18" t="s">
        <v>49</v>
      </c>
      <c r="D10" s="18" t="s">
        <v>53</v>
      </c>
      <c r="E10" s="18">
        <v>2012</v>
      </c>
      <c r="F10" s="18" t="s">
        <v>57</v>
      </c>
      <c r="G10" s="22" t="s">
        <v>65</v>
      </c>
      <c r="H10" s="18" t="s">
        <v>44</v>
      </c>
      <c r="I10" s="19">
        <v>41703</v>
      </c>
      <c r="J10" s="19">
        <f>表1[[#This Row],[Start]]</f>
        <v>41703</v>
      </c>
      <c r="K10" s="25"/>
      <c r="L10" s="20">
        <v>1</v>
      </c>
      <c r="M10" s="18"/>
    </row>
    <row r="11" spans="2:13">
      <c r="B11" s="17">
        <f t="shared" si="0"/>
        <v>7</v>
      </c>
      <c r="C11" s="18" t="s">
        <v>49</v>
      </c>
      <c r="D11" s="18" t="s">
        <v>53</v>
      </c>
      <c r="E11" s="18">
        <v>2012</v>
      </c>
      <c r="F11" s="18" t="s">
        <v>59</v>
      </c>
      <c r="G11" s="22" t="s">
        <v>65</v>
      </c>
      <c r="H11" s="18" t="s">
        <v>43</v>
      </c>
      <c r="I11" s="19">
        <f>I10</f>
        <v>41703</v>
      </c>
      <c r="J11" s="19">
        <f>表1[[#This Row],[Start]]</f>
        <v>41703</v>
      </c>
      <c r="K11" s="25"/>
      <c r="L11" s="20">
        <v>1</v>
      </c>
      <c r="M11" s="18"/>
    </row>
    <row r="12" spans="2:13">
      <c r="B12" s="17">
        <f t="shared" si="0"/>
        <v>8</v>
      </c>
      <c r="C12" s="18" t="s">
        <v>49</v>
      </c>
      <c r="D12" s="18" t="s">
        <v>53</v>
      </c>
      <c r="E12" s="18">
        <v>2012</v>
      </c>
      <c r="F12" s="18" t="s">
        <v>57</v>
      </c>
      <c r="G12" s="22" t="s">
        <v>240</v>
      </c>
      <c r="H12" s="18" t="s">
        <v>44</v>
      </c>
      <c r="I12" s="19">
        <f>I11+1</f>
        <v>41704</v>
      </c>
      <c r="J12" s="19">
        <f>表1[[#This Row],[Start]]</f>
        <v>41704</v>
      </c>
      <c r="K12" s="25"/>
      <c r="L12" s="20">
        <v>1</v>
      </c>
      <c r="M12" s="18"/>
    </row>
    <row r="13" spans="2:13">
      <c r="B13" s="17">
        <f t="shared" si="0"/>
        <v>9</v>
      </c>
      <c r="C13" s="18" t="s">
        <v>49</v>
      </c>
      <c r="D13" s="18" t="s">
        <v>53</v>
      </c>
      <c r="E13" s="18">
        <v>2012</v>
      </c>
      <c r="F13" s="18" t="s">
        <v>59</v>
      </c>
      <c r="G13" s="22" t="s">
        <v>240</v>
      </c>
      <c r="H13" s="18" t="s">
        <v>43</v>
      </c>
      <c r="I13" s="19">
        <f>I12</f>
        <v>41704</v>
      </c>
      <c r="J13" s="19">
        <f>表1[[#This Row],[Start]]</f>
        <v>41704</v>
      </c>
      <c r="K13" s="25"/>
      <c r="L13" s="20">
        <v>1</v>
      </c>
      <c r="M13" s="18"/>
    </row>
    <row r="14" spans="2:13">
      <c r="B14" s="17">
        <f t="shared" si="0"/>
        <v>10</v>
      </c>
      <c r="C14" s="18" t="s">
        <v>49</v>
      </c>
      <c r="D14" s="18" t="s">
        <v>53</v>
      </c>
      <c r="E14" s="18">
        <v>2012</v>
      </c>
      <c r="F14" s="18"/>
      <c r="G14" s="22" t="s">
        <v>67</v>
      </c>
      <c r="H14" s="18" t="s">
        <v>44</v>
      </c>
      <c r="I14" s="19"/>
      <c r="J14" s="19"/>
      <c r="K14" s="25">
        <v>2</v>
      </c>
      <c r="L14" s="23"/>
      <c r="M14" s="18"/>
    </row>
    <row r="15" spans="2:13">
      <c r="B15" s="17">
        <f t="shared" si="0"/>
        <v>11</v>
      </c>
      <c r="C15" s="18" t="s">
        <v>49</v>
      </c>
      <c r="D15" s="18" t="s">
        <v>53</v>
      </c>
      <c r="E15" s="18">
        <v>2011</v>
      </c>
      <c r="F15" s="18" t="s">
        <v>57</v>
      </c>
      <c r="G15" s="22" t="s">
        <v>65</v>
      </c>
      <c r="H15" s="18" t="s">
        <v>44</v>
      </c>
      <c r="I15" s="19">
        <v>41703</v>
      </c>
      <c r="J15" s="19">
        <f>J16</f>
        <v>41703</v>
      </c>
      <c r="K15" s="25"/>
      <c r="L15" s="20">
        <v>1</v>
      </c>
      <c r="M15" s="18"/>
    </row>
    <row r="16" spans="2:13">
      <c r="B16" s="17">
        <f t="shared" si="0"/>
        <v>12</v>
      </c>
      <c r="C16" s="18" t="s">
        <v>49</v>
      </c>
      <c r="D16" s="18" t="s">
        <v>53</v>
      </c>
      <c r="E16" s="18">
        <v>2011</v>
      </c>
      <c r="F16" s="18" t="s">
        <v>59</v>
      </c>
      <c r="G16" s="22" t="s">
        <v>65</v>
      </c>
      <c r="H16" s="18" t="s">
        <v>43</v>
      </c>
      <c r="I16" s="19">
        <f>I15</f>
        <v>41703</v>
      </c>
      <c r="J16" s="19">
        <f>表1[[#This Row],[Start]]</f>
        <v>41703</v>
      </c>
      <c r="K16" s="25"/>
      <c r="L16" s="20">
        <v>1</v>
      </c>
      <c r="M16" s="18"/>
    </row>
    <row r="17" spans="2:13">
      <c r="B17" s="17">
        <f t="shared" si="0"/>
        <v>13</v>
      </c>
      <c r="C17" s="18" t="s">
        <v>49</v>
      </c>
      <c r="D17" s="18" t="s">
        <v>53</v>
      </c>
      <c r="E17" s="18">
        <v>2011</v>
      </c>
      <c r="F17" s="18" t="s">
        <v>57</v>
      </c>
      <c r="G17" s="22" t="s">
        <v>240</v>
      </c>
      <c r="H17" s="18" t="s">
        <v>44</v>
      </c>
      <c r="I17" s="19">
        <f>I16+1</f>
        <v>41704</v>
      </c>
      <c r="J17" s="19">
        <f>表1[[#This Row],[Start]]</f>
        <v>41704</v>
      </c>
      <c r="K17" s="25"/>
      <c r="L17" s="20">
        <v>1</v>
      </c>
      <c r="M17" s="18"/>
    </row>
    <row r="18" spans="2:13">
      <c r="B18" s="17">
        <f t="shared" si="0"/>
        <v>14</v>
      </c>
      <c r="C18" s="18" t="s">
        <v>49</v>
      </c>
      <c r="D18" s="18" t="s">
        <v>53</v>
      </c>
      <c r="E18" s="18">
        <v>2011</v>
      </c>
      <c r="F18" s="18" t="s">
        <v>59</v>
      </c>
      <c r="G18" s="22" t="s">
        <v>240</v>
      </c>
      <c r="H18" s="18" t="s">
        <v>43</v>
      </c>
      <c r="I18" s="19">
        <f>I17</f>
        <v>41704</v>
      </c>
      <c r="J18" s="19">
        <f>表1[[#This Row],[Start]]</f>
        <v>41704</v>
      </c>
      <c r="K18" s="25"/>
      <c r="L18" s="20">
        <v>1</v>
      </c>
      <c r="M18" s="18"/>
    </row>
    <row r="19" spans="2:13">
      <c r="B19" s="17">
        <f t="shared" si="0"/>
        <v>15</v>
      </c>
      <c r="C19" s="18" t="s">
        <v>49</v>
      </c>
      <c r="D19" s="18" t="s">
        <v>53</v>
      </c>
      <c r="E19" s="18">
        <v>2011</v>
      </c>
      <c r="F19" s="18"/>
      <c r="G19" s="22" t="s">
        <v>241</v>
      </c>
      <c r="H19" s="18" t="s">
        <v>44</v>
      </c>
      <c r="I19" s="19"/>
      <c r="J19" s="19"/>
      <c r="K19" s="25">
        <v>2</v>
      </c>
      <c r="L19" s="20"/>
      <c r="M19" s="18"/>
    </row>
    <row r="20" spans="2:13">
      <c r="B20" s="17">
        <f t="shared" si="0"/>
        <v>16</v>
      </c>
      <c r="C20" s="18" t="s">
        <v>50</v>
      </c>
      <c r="D20" s="18" t="s">
        <v>54</v>
      </c>
      <c r="E20" s="18">
        <v>2013</v>
      </c>
      <c r="F20" s="18" t="s">
        <v>57</v>
      </c>
      <c r="G20" s="22" t="s">
        <v>242</v>
      </c>
      <c r="H20" s="18" t="s">
        <v>44</v>
      </c>
      <c r="I20" s="19">
        <f>I15</f>
        <v>41703</v>
      </c>
      <c r="J20" s="19">
        <f>表1[[#This Row],[Start]]</f>
        <v>41703</v>
      </c>
      <c r="K20" s="25"/>
      <c r="L20" s="20">
        <v>1</v>
      </c>
      <c r="M20" s="18" t="s">
        <v>244</v>
      </c>
    </row>
    <row r="21" spans="2:13">
      <c r="B21" s="17">
        <f t="shared" si="0"/>
        <v>17</v>
      </c>
      <c r="C21" s="18" t="s">
        <v>50</v>
      </c>
      <c r="D21" s="18" t="s">
        <v>54</v>
      </c>
      <c r="E21" s="18">
        <v>2013</v>
      </c>
      <c r="F21" s="18" t="s">
        <v>59</v>
      </c>
      <c r="G21" s="22" t="s">
        <v>242</v>
      </c>
      <c r="H21" s="18" t="s">
        <v>43</v>
      </c>
      <c r="I21" s="19">
        <f>I20</f>
        <v>41703</v>
      </c>
      <c r="J21" s="19">
        <f>表1[[#This Row],[Start]]</f>
        <v>41703</v>
      </c>
      <c r="K21" s="25"/>
      <c r="L21" s="20">
        <v>1</v>
      </c>
      <c r="M21" s="18" t="s">
        <v>245</v>
      </c>
    </row>
    <row r="22" spans="2:13">
      <c r="B22" s="17">
        <f t="shared" si="0"/>
        <v>18</v>
      </c>
      <c r="C22" s="18" t="s">
        <v>50</v>
      </c>
      <c r="D22" s="18" t="s">
        <v>54</v>
      </c>
      <c r="E22" s="18">
        <v>2013</v>
      </c>
      <c r="F22" s="18" t="s">
        <v>57</v>
      </c>
      <c r="G22" s="22" t="s">
        <v>243</v>
      </c>
      <c r="H22" s="18" t="s">
        <v>44</v>
      </c>
      <c r="I22" s="19">
        <f>I21+1</f>
        <v>41704</v>
      </c>
      <c r="J22" s="19">
        <f>表1[[#This Row],[Start]]</f>
        <v>41704</v>
      </c>
      <c r="K22" s="25"/>
      <c r="L22" s="23">
        <v>1</v>
      </c>
      <c r="M22" s="18" t="s">
        <v>246</v>
      </c>
    </row>
    <row r="23" spans="2:13">
      <c r="B23" s="17">
        <f t="shared" si="0"/>
        <v>19</v>
      </c>
      <c r="C23" s="18" t="s">
        <v>50</v>
      </c>
      <c r="D23" s="18" t="s">
        <v>54</v>
      </c>
      <c r="E23" s="18">
        <v>2013</v>
      </c>
      <c r="F23" s="18" t="s">
        <v>59</v>
      </c>
      <c r="G23" s="22" t="s">
        <v>243</v>
      </c>
      <c r="H23" s="18" t="s">
        <v>43</v>
      </c>
      <c r="I23" s="19">
        <f>I22</f>
        <v>41704</v>
      </c>
      <c r="J23" s="19">
        <f>表1[[#This Row],[Start]]</f>
        <v>41704</v>
      </c>
      <c r="K23" s="25"/>
      <c r="L23" s="23">
        <v>1</v>
      </c>
      <c r="M23" s="18" t="s">
        <v>245</v>
      </c>
    </row>
    <row r="24" spans="2:13">
      <c r="B24" s="17">
        <f t="shared" si="0"/>
        <v>20</v>
      </c>
      <c r="C24" s="18" t="s">
        <v>50</v>
      </c>
      <c r="D24" s="18" t="s">
        <v>54</v>
      </c>
      <c r="E24" s="18">
        <v>2013</v>
      </c>
      <c r="F24" s="18"/>
      <c r="G24" s="22" t="s">
        <v>68</v>
      </c>
      <c r="H24" s="18" t="s">
        <v>44</v>
      </c>
      <c r="I24" s="19"/>
      <c r="J24" s="19"/>
      <c r="K24" s="25">
        <v>2</v>
      </c>
      <c r="L24" s="23"/>
      <c r="M24" s="18"/>
    </row>
    <row r="25" spans="2:13">
      <c r="B25" s="17">
        <f t="shared" si="0"/>
        <v>21</v>
      </c>
      <c r="C25" s="18" t="s">
        <v>50</v>
      </c>
      <c r="D25" s="18" t="s">
        <v>54</v>
      </c>
      <c r="E25" s="18">
        <v>2012</v>
      </c>
      <c r="F25" s="18" t="s">
        <v>57</v>
      </c>
      <c r="G25" s="22" t="s">
        <v>247</v>
      </c>
      <c r="H25" s="18" t="s">
        <v>44</v>
      </c>
      <c r="I25" s="19">
        <f>I20</f>
        <v>41703</v>
      </c>
      <c r="J25" s="19">
        <f>表1[[#This Row],[Start]]</f>
        <v>41703</v>
      </c>
      <c r="K25" s="25"/>
      <c r="L25" s="20">
        <v>1</v>
      </c>
      <c r="M25" s="18" t="s">
        <v>249</v>
      </c>
    </row>
    <row r="26" spans="2:13">
      <c r="B26" s="17">
        <f t="shared" si="0"/>
        <v>22</v>
      </c>
      <c r="C26" s="18" t="s">
        <v>50</v>
      </c>
      <c r="D26" s="18" t="s">
        <v>54</v>
      </c>
      <c r="E26" s="18">
        <v>2012</v>
      </c>
      <c r="F26" s="18" t="s">
        <v>59</v>
      </c>
      <c r="G26" s="22" t="s">
        <v>247</v>
      </c>
      <c r="H26" s="18" t="s">
        <v>43</v>
      </c>
      <c r="I26" s="19">
        <f>I25</f>
        <v>41703</v>
      </c>
      <c r="J26" s="19">
        <f>表1[[#This Row],[Start]]</f>
        <v>41703</v>
      </c>
      <c r="K26" s="25"/>
      <c r="L26" s="20">
        <v>1</v>
      </c>
      <c r="M26" s="18" t="s">
        <v>245</v>
      </c>
    </row>
    <row r="27" spans="2:13">
      <c r="B27" s="17">
        <f t="shared" si="0"/>
        <v>23</v>
      </c>
      <c r="C27" s="18" t="s">
        <v>50</v>
      </c>
      <c r="D27" s="18" t="s">
        <v>54</v>
      </c>
      <c r="E27" s="18">
        <v>2012</v>
      </c>
      <c r="F27" s="18" t="s">
        <v>57</v>
      </c>
      <c r="G27" s="22" t="s">
        <v>248</v>
      </c>
      <c r="H27" s="18" t="s">
        <v>44</v>
      </c>
      <c r="I27" s="19">
        <f>I26+1</f>
        <v>41704</v>
      </c>
      <c r="J27" s="19">
        <f>表1[[#This Row],[Start]]</f>
        <v>41704</v>
      </c>
      <c r="K27" s="25"/>
      <c r="L27" s="23">
        <v>1</v>
      </c>
      <c r="M27" s="18" t="s">
        <v>250</v>
      </c>
    </row>
    <row r="28" spans="2:13">
      <c r="B28" s="17">
        <f t="shared" si="0"/>
        <v>24</v>
      </c>
      <c r="C28" s="18" t="s">
        <v>50</v>
      </c>
      <c r="D28" s="18" t="s">
        <v>54</v>
      </c>
      <c r="E28" s="18">
        <v>2012</v>
      </c>
      <c r="F28" s="18" t="s">
        <v>59</v>
      </c>
      <c r="G28" s="22" t="s">
        <v>248</v>
      </c>
      <c r="H28" s="18" t="s">
        <v>43</v>
      </c>
      <c r="I28" s="19">
        <f>I27</f>
        <v>41704</v>
      </c>
      <c r="J28" s="19">
        <f>表1[[#This Row],[Start]]</f>
        <v>41704</v>
      </c>
      <c r="K28" s="25"/>
      <c r="L28" s="23">
        <v>1</v>
      </c>
      <c r="M28" s="18" t="s">
        <v>245</v>
      </c>
    </row>
    <row r="29" spans="2:13">
      <c r="B29" s="17">
        <f t="shared" si="0"/>
        <v>25</v>
      </c>
      <c r="C29" s="18" t="s">
        <v>50</v>
      </c>
      <c r="D29" s="18" t="s">
        <v>54</v>
      </c>
      <c r="E29" s="18">
        <v>2012</v>
      </c>
      <c r="F29" s="18"/>
      <c r="G29" s="22" t="s">
        <v>67</v>
      </c>
      <c r="H29" s="18" t="s">
        <v>44</v>
      </c>
      <c r="I29" s="19"/>
      <c r="J29" s="19"/>
      <c r="K29" s="25">
        <v>2</v>
      </c>
      <c r="L29" s="23"/>
      <c r="M29" s="18"/>
    </row>
    <row r="30" spans="2:13">
      <c r="B30" s="17">
        <f t="shared" si="0"/>
        <v>26</v>
      </c>
      <c r="C30" s="18" t="s">
        <v>50</v>
      </c>
      <c r="D30" s="18" t="s">
        <v>54</v>
      </c>
      <c r="E30" s="18">
        <v>2011</v>
      </c>
      <c r="F30" s="18" t="s">
        <v>57</v>
      </c>
      <c r="G30" s="22" t="s">
        <v>247</v>
      </c>
      <c r="H30" s="18" t="s">
        <v>44</v>
      </c>
      <c r="I30" s="19">
        <f>I25</f>
        <v>41703</v>
      </c>
      <c r="J30" s="19">
        <f>表1[[#This Row],[Start]]</f>
        <v>41703</v>
      </c>
      <c r="K30" s="25"/>
      <c r="L30" s="23">
        <v>1</v>
      </c>
      <c r="M30" s="18" t="s">
        <v>251</v>
      </c>
    </row>
    <row r="31" spans="2:13">
      <c r="B31" s="17">
        <f t="shared" si="0"/>
        <v>27</v>
      </c>
      <c r="C31" s="18" t="s">
        <v>50</v>
      </c>
      <c r="D31" s="18" t="s">
        <v>54</v>
      </c>
      <c r="E31" s="18">
        <v>2011</v>
      </c>
      <c r="F31" s="18" t="s">
        <v>59</v>
      </c>
      <c r="G31" s="22" t="s">
        <v>247</v>
      </c>
      <c r="H31" s="18" t="s">
        <v>43</v>
      </c>
      <c r="I31" s="19">
        <f>I30</f>
        <v>41703</v>
      </c>
      <c r="J31" s="19">
        <f>表1[[#This Row],[Start]]</f>
        <v>41703</v>
      </c>
      <c r="K31" s="25"/>
      <c r="L31" s="23">
        <v>1</v>
      </c>
      <c r="M31" s="18" t="s">
        <v>245</v>
      </c>
    </row>
    <row r="32" spans="2:13">
      <c r="B32" s="17">
        <f t="shared" si="0"/>
        <v>28</v>
      </c>
      <c r="C32" s="18" t="s">
        <v>50</v>
      </c>
      <c r="D32" s="18" t="s">
        <v>54</v>
      </c>
      <c r="E32" s="18">
        <v>2011</v>
      </c>
      <c r="F32" s="18" t="s">
        <v>57</v>
      </c>
      <c r="G32" s="22" t="s">
        <v>248</v>
      </c>
      <c r="H32" s="18" t="s">
        <v>44</v>
      </c>
      <c r="I32" s="19">
        <f>I31+1</f>
        <v>41704</v>
      </c>
      <c r="J32" s="19">
        <f>表1[[#This Row],[Start]]</f>
        <v>41704</v>
      </c>
      <c r="K32" s="25"/>
      <c r="L32" s="23">
        <v>1</v>
      </c>
      <c r="M32" s="18" t="s">
        <v>252</v>
      </c>
    </row>
    <row r="33" spans="2:13">
      <c r="B33" s="17">
        <f t="shared" si="0"/>
        <v>29</v>
      </c>
      <c r="C33" s="18" t="s">
        <v>50</v>
      </c>
      <c r="D33" s="18" t="s">
        <v>54</v>
      </c>
      <c r="E33" s="18">
        <v>2011</v>
      </c>
      <c r="F33" s="18" t="s">
        <v>59</v>
      </c>
      <c r="G33" s="22" t="s">
        <v>248</v>
      </c>
      <c r="H33" s="18" t="s">
        <v>43</v>
      </c>
      <c r="I33" s="19">
        <f>I32</f>
        <v>41704</v>
      </c>
      <c r="J33" s="19">
        <f>表1[[#This Row],[Start]]</f>
        <v>41704</v>
      </c>
      <c r="K33" s="25"/>
      <c r="L33" s="23">
        <v>1</v>
      </c>
      <c r="M33" s="18" t="s">
        <v>245</v>
      </c>
    </row>
    <row r="34" spans="2:13">
      <c r="B34" s="17">
        <f t="shared" si="0"/>
        <v>30</v>
      </c>
      <c r="C34" s="18" t="s">
        <v>50</v>
      </c>
      <c r="D34" s="18" t="s">
        <v>54</v>
      </c>
      <c r="E34" s="18">
        <v>2011</v>
      </c>
      <c r="F34" s="18"/>
      <c r="G34" s="22" t="s">
        <v>241</v>
      </c>
      <c r="H34" s="18" t="s">
        <v>44</v>
      </c>
      <c r="I34" s="19"/>
      <c r="J34" s="19"/>
      <c r="K34" s="25">
        <v>2</v>
      </c>
      <c r="L34" s="23"/>
      <c r="M34" s="18"/>
    </row>
    <row r="35" spans="2:13">
      <c r="B35" s="17">
        <f t="shared" si="0"/>
        <v>31</v>
      </c>
      <c r="C35" s="18" t="s">
        <v>51</v>
      </c>
      <c r="D35" s="18" t="s">
        <v>56</v>
      </c>
      <c r="E35" s="18">
        <v>2013</v>
      </c>
      <c r="F35" s="18" t="s">
        <v>57</v>
      </c>
      <c r="G35" s="22" t="s">
        <v>257</v>
      </c>
      <c r="H35" s="18" t="s">
        <v>44</v>
      </c>
      <c r="I35" s="19"/>
      <c r="J35" s="19"/>
      <c r="K35" s="25"/>
      <c r="L35" s="23"/>
      <c r="M35" s="18" t="s">
        <v>255</v>
      </c>
    </row>
    <row r="36" spans="2:13">
      <c r="B36" s="17">
        <f t="shared" si="0"/>
        <v>32</v>
      </c>
      <c r="C36" s="18" t="s">
        <v>51</v>
      </c>
      <c r="D36" s="18" t="s">
        <v>56</v>
      </c>
      <c r="E36" s="18">
        <v>2013</v>
      </c>
      <c r="F36" s="18" t="s">
        <v>59</v>
      </c>
      <c r="G36" s="22" t="s">
        <v>257</v>
      </c>
      <c r="H36" s="18" t="s">
        <v>43</v>
      </c>
      <c r="I36" s="19"/>
      <c r="J36" s="19"/>
      <c r="K36" s="25"/>
      <c r="L36" s="23"/>
      <c r="M36" s="18" t="s">
        <v>245</v>
      </c>
    </row>
    <row r="37" spans="2:13">
      <c r="B37" s="17">
        <f t="shared" si="0"/>
        <v>33</v>
      </c>
      <c r="C37" s="18" t="s">
        <v>51</v>
      </c>
      <c r="D37" s="18" t="s">
        <v>56</v>
      </c>
      <c r="E37" s="18">
        <v>2013</v>
      </c>
      <c r="F37" s="18" t="s">
        <v>57</v>
      </c>
      <c r="G37" s="22" t="s">
        <v>258</v>
      </c>
      <c r="H37" s="18" t="s">
        <v>44</v>
      </c>
      <c r="I37" s="19"/>
      <c r="J37" s="19"/>
      <c r="K37" s="25"/>
      <c r="L37" s="23"/>
      <c r="M37" s="18" t="s">
        <v>256</v>
      </c>
    </row>
    <row r="38" spans="2:13">
      <c r="B38" s="17">
        <f t="shared" si="0"/>
        <v>34</v>
      </c>
      <c r="C38" s="18" t="s">
        <v>51</v>
      </c>
      <c r="D38" s="18" t="s">
        <v>56</v>
      </c>
      <c r="E38" s="18">
        <v>2013</v>
      </c>
      <c r="F38" s="18" t="s">
        <v>59</v>
      </c>
      <c r="G38" s="22" t="s">
        <v>258</v>
      </c>
      <c r="H38" s="18" t="s">
        <v>43</v>
      </c>
      <c r="I38" s="19"/>
      <c r="J38" s="19"/>
      <c r="K38" s="25"/>
      <c r="L38" s="23"/>
      <c r="M38" s="18" t="s">
        <v>245</v>
      </c>
    </row>
    <row r="39" spans="2:13">
      <c r="B39" s="17">
        <f t="shared" si="0"/>
        <v>35</v>
      </c>
      <c r="C39" s="18" t="s">
        <v>51</v>
      </c>
      <c r="D39" s="18" t="s">
        <v>56</v>
      </c>
      <c r="E39" s="18">
        <v>2013</v>
      </c>
      <c r="F39" s="18"/>
      <c r="G39" s="22" t="s">
        <v>259</v>
      </c>
      <c r="H39" s="18" t="s">
        <v>44</v>
      </c>
      <c r="I39" s="19"/>
      <c r="J39" s="19"/>
      <c r="K39" s="25"/>
      <c r="L39" s="23"/>
      <c r="M39" s="18"/>
    </row>
    <row r="40" spans="2:13">
      <c r="B40" s="17">
        <f t="shared" si="0"/>
        <v>36</v>
      </c>
      <c r="C40" s="18" t="s">
        <v>51</v>
      </c>
      <c r="D40" s="18" t="s">
        <v>56</v>
      </c>
      <c r="E40" s="18">
        <v>2012</v>
      </c>
      <c r="F40" s="18" t="s">
        <v>57</v>
      </c>
      <c r="G40" s="22" t="s">
        <v>253</v>
      </c>
      <c r="H40" s="18" t="s">
        <v>44</v>
      </c>
      <c r="I40" s="19"/>
      <c r="J40" s="19"/>
      <c r="K40" s="25"/>
      <c r="L40" s="23"/>
      <c r="M40" s="18" t="s">
        <v>260</v>
      </c>
    </row>
    <row r="41" spans="2:13">
      <c r="B41" s="17">
        <f t="shared" si="0"/>
        <v>37</v>
      </c>
      <c r="C41" s="18" t="s">
        <v>51</v>
      </c>
      <c r="D41" s="18" t="s">
        <v>56</v>
      </c>
      <c r="E41" s="18">
        <v>2012</v>
      </c>
      <c r="F41" s="18" t="s">
        <v>59</v>
      </c>
      <c r="G41" s="22" t="s">
        <v>253</v>
      </c>
      <c r="H41" s="18" t="s">
        <v>43</v>
      </c>
      <c r="I41" s="19"/>
      <c r="J41" s="19"/>
      <c r="K41" s="25"/>
      <c r="L41" s="23"/>
      <c r="M41" s="18" t="s">
        <v>245</v>
      </c>
    </row>
    <row r="42" spans="2:13">
      <c r="B42" s="17">
        <f t="shared" si="0"/>
        <v>38</v>
      </c>
      <c r="C42" s="18" t="s">
        <v>51</v>
      </c>
      <c r="D42" s="18" t="s">
        <v>56</v>
      </c>
      <c r="E42" s="18">
        <v>2012</v>
      </c>
      <c r="F42" s="18" t="s">
        <v>57</v>
      </c>
      <c r="G42" s="22" t="s">
        <v>254</v>
      </c>
      <c r="H42" s="18" t="s">
        <v>44</v>
      </c>
      <c r="I42" s="19"/>
      <c r="J42" s="19"/>
      <c r="K42" s="25"/>
      <c r="L42" s="23"/>
      <c r="M42" s="18" t="s">
        <v>261</v>
      </c>
    </row>
    <row r="43" spans="2:13">
      <c r="B43" s="17">
        <f t="shared" si="0"/>
        <v>39</v>
      </c>
      <c r="C43" s="18" t="s">
        <v>51</v>
      </c>
      <c r="D43" s="18" t="s">
        <v>56</v>
      </c>
      <c r="E43" s="18">
        <v>2012</v>
      </c>
      <c r="F43" s="18" t="s">
        <v>59</v>
      </c>
      <c r="G43" s="22" t="s">
        <v>254</v>
      </c>
      <c r="H43" s="18" t="s">
        <v>43</v>
      </c>
      <c r="I43" s="19"/>
      <c r="J43" s="19"/>
      <c r="K43" s="25"/>
      <c r="L43" s="23"/>
      <c r="M43" s="18" t="s">
        <v>245</v>
      </c>
    </row>
    <row r="44" spans="2:13">
      <c r="B44" s="17">
        <f t="shared" si="0"/>
        <v>40</v>
      </c>
      <c r="C44" s="18" t="s">
        <v>51</v>
      </c>
      <c r="D44" s="18" t="s">
        <v>56</v>
      </c>
      <c r="E44" s="18">
        <v>2012</v>
      </c>
      <c r="F44" s="18"/>
      <c r="G44" s="22" t="s">
        <v>67</v>
      </c>
      <c r="H44" s="18" t="s">
        <v>44</v>
      </c>
      <c r="I44" s="19"/>
      <c r="J44" s="19"/>
      <c r="K44" s="25"/>
      <c r="L44" s="23"/>
      <c r="M44" s="18"/>
    </row>
    <row r="45" spans="2:13">
      <c r="B45" s="17">
        <f t="shared" si="0"/>
        <v>41</v>
      </c>
      <c r="C45" s="18" t="s">
        <v>51</v>
      </c>
      <c r="D45" s="18" t="s">
        <v>56</v>
      </c>
      <c r="E45" s="18">
        <v>2011</v>
      </c>
      <c r="F45" s="18" t="s">
        <v>57</v>
      </c>
      <c r="G45" s="22" t="s">
        <v>253</v>
      </c>
      <c r="H45" s="18" t="s">
        <v>44</v>
      </c>
      <c r="I45" s="19"/>
      <c r="J45" s="19"/>
      <c r="K45" s="25"/>
      <c r="L45" s="23"/>
      <c r="M45" s="18" t="s">
        <v>262</v>
      </c>
    </row>
    <row r="46" spans="2:13">
      <c r="B46" s="17">
        <f t="shared" si="0"/>
        <v>42</v>
      </c>
      <c r="C46" s="18" t="s">
        <v>51</v>
      </c>
      <c r="D46" s="18" t="s">
        <v>56</v>
      </c>
      <c r="E46" s="18">
        <v>2011</v>
      </c>
      <c r="F46" s="18" t="s">
        <v>59</v>
      </c>
      <c r="G46" s="22" t="s">
        <v>253</v>
      </c>
      <c r="H46" s="18" t="s">
        <v>43</v>
      </c>
      <c r="I46" s="19"/>
      <c r="J46" s="19"/>
      <c r="K46" s="25"/>
      <c r="L46" s="23"/>
      <c r="M46" s="18" t="s">
        <v>245</v>
      </c>
    </row>
    <row r="47" spans="2:13">
      <c r="B47" s="17">
        <f t="shared" si="0"/>
        <v>43</v>
      </c>
      <c r="C47" s="18" t="s">
        <v>51</v>
      </c>
      <c r="D47" s="18" t="s">
        <v>56</v>
      </c>
      <c r="E47" s="18">
        <v>2011</v>
      </c>
      <c r="F47" s="18" t="s">
        <v>57</v>
      </c>
      <c r="G47" s="22" t="s">
        <v>254</v>
      </c>
      <c r="H47" s="18" t="s">
        <v>44</v>
      </c>
      <c r="I47" s="19"/>
      <c r="J47" s="19"/>
      <c r="K47" s="25"/>
      <c r="L47" s="23"/>
      <c r="M47" s="18" t="s">
        <v>263</v>
      </c>
    </row>
    <row r="48" spans="2:13">
      <c r="B48" s="17">
        <f t="shared" si="0"/>
        <v>44</v>
      </c>
      <c r="C48" s="18" t="s">
        <v>51</v>
      </c>
      <c r="D48" s="18" t="s">
        <v>56</v>
      </c>
      <c r="E48" s="18">
        <v>2011</v>
      </c>
      <c r="F48" s="18" t="s">
        <v>59</v>
      </c>
      <c r="G48" s="22" t="s">
        <v>254</v>
      </c>
      <c r="H48" s="18" t="s">
        <v>43</v>
      </c>
      <c r="I48" s="19"/>
      <c r="J48" s="19"/>
      <c r="K48" s="25"/>
      <c r="L48" s="23"/>
      <c r="M48" s="18" t="s">
        <v>245</v>
      </c>
    </row>
    <row r="49" spans="2:13">
      <c r="B49" s="17">
        <f t="shared" si="0"/>
        <v>45</v>
      </c>
      <c r="C49" s="18" t="s">
        <v>51</v>
      </c>
      <c r="D49" s="18" t="s">
        <v>56</v>
      </c>
      <c r="E49" s="18">
        <v>2011</v>
      </c>
      <c r="F49" s="18"/>
      <c r="G49" s="22" t="s">
        <v>241</v>
      </c>
      <c r="H49" s="18" t="s">
        <v>44</v>
      </c>
      <c r="I49" s="19"/>
      <c r="J49" s="19"/>
      <c r="K49" s="25"/>
      <c r="L49" s="23"/>
      <c r="M49" s="18"/>
    </row>
    <row r="50" spans="2:13">
      <c r="B50" s="17">
        <f t="shared" si="0"/>
        <v>46</v>
      </c>
      <c r="C50" s="18" t="s">
        <v>51</v>
      </c>
      <c r="D50" s="18"/>
      <c r="E50" s="18"/>
      <c r="F50" s="18"/>
      <c r="G50" s="22"/>
      <c r="H50" s="18"/>
      <c r="I50" s="19"/>
      <c r="J50" s="19"/>
      <c r="K50" s="25"/>
      <c r="L50" s="20"/>
      <c r="M50" s="18"/>
    </row>
    <row r="51" spans="2:13">
      <c r="B51" s="17" t="str">
        <f t="shared" si="0"/>
        <v/>
      </c>
      <c r="C51" s="18"/>
      <c r="D51" s="18"/>
      <c r="E51" s="18"/>
      <c r="F51" s="18"/>
      <c r="G51" s="22"/>
      <c r="H51" s="18"/>
      <c r="I51" s="19"/>
      <c r="J51" s="19"/>
      <c r="K51" s="25"/>
      <c r="L51" s="20"/>
      <c r="M51" s="18"/>
    </row>
    <row r="52" spans="2:13">
      <c r="B52" s="17" t="str">
        <f t="shared" si="0"/>
        <v/>
      </c>
      <c r="C52" s="18"/>
      <c r="D52" s="18"/>
      <c r="E52" s="18"/>
      <c r="F52" s="18"/>
      <c r="G52" s="22"/>
      <c r="H52" s="18"/>
      <c r="I52" s="19"/>
      <c r="J52" s="19"/>
      <c r="K52" s="25"/>
      <c r="L52" s="20"/>
      <c r="M52" s="18"/>
    </row>
    <row r="53" spans="2:13">
      <c r="B53" s="17" t="str">
        <f t="shared" si="0"/>
        <v/>
      </c>
      <c r="C53" s="18"/>
      <c r="D53" s="18"/>
      <c r="E53" s="18"/>
      <c r="F53" s="18"/>
      <c r="G53" s="22"/>
      <c r="H53" s="18"/>
      <c r="I53" s="19"/>
      <c r="J53" s="19"/>
      <c r="K53" s="25"/>
      <c r="L53" s="23"/>
      <c r="M53" s="18"/>
    </row>
    <row r="54" spans="2:13">
      <c r="B54" s="17" t="str">
        <f t="shared" si="0"/>
        <v/>
      </c>
      <c r="C54" s="18"/>
      <c r="D54" s="18"/>
      <c r="E54" s="18"/>
      <c r="F54" s="18"/>
      <c r="G54" s="22"/>
      <c r="H54" s="18"/>
      <c r="I54" s="19"/>
      <c r="J54" s="19"/>
      <c r="K54" s="25"/>
      <c r="L54" s="23"/>
      <c r="M54" s="18"/>
    </row>
    <row r="55" spans="2:13">
      <c r="B55" s="17" t="str">
        <f t="shared" si="0"/>
        <v/>
      </c>
      <c r="C55" s="18"/>
      <c r="D55" s="18"/>
      <c r="E55" s="18"/>
      <c r="F55" s="18"/>
      <c r="G55" s="22"/>
      <c r="H55" s="18"/>
      <c r="I55" s="19"/>
      <c r="J55" s="19"/>
      <c r="K55" s="25"/>
      <c r="L55" s="23"/>
      <c r="M55" s="18"/>
    </row>
    <row r="56" spans="2:13">
      <c r="B56" s="17" t="str">
        <f t="shared" si="0"/>
        <v/>
      </c>
      <c r="C56" s="18"/>
      <c r="D56" s="18"/>
      <c r="E56" s="18"/>
      <c r="F56" s="18"/>
      <c r="G56" s="22"/>
      <c r="H56" s="18"/>
      <c r="I56" s="19"/>
      <c r="J56" s="19"/>
      <c r="K56" s="25"/>
      <c r="L56" s="23"/>
      <c r="M56" s="18"/>
    </row>
    <row r="57" spans="2:13">
      <c r="B57" s="17" t="str">
        <f t="shared" si="0"/>
        <v/>
      </c>
      <c r="C57" s="18"/>
      <c r="D57" s="18"/>
      <c r="E57" s="18"/>
      <c r="F57" s="18"/>
      <c r="G57" s="22"/>
      <c r="H57" s="18"/>
      <c r="I57" s="19"/>
      <c r="J57" s="19"/>
      <c r="K57" s="25"/>
      <c r="L57" s="23"/>
      <c r="M57" s="18"/>
    </row>
    <row r="58" spans="2:13">
      <c r="B58" s="17" t="str">
        <f t="shared" si="0"/>
        <v/>
      </c>
      <c r="C58" s="18"/>
      <c r="D58" s="18"/>
      <c r="E58" s="18"/>
      <c r="F58" s="18"/>
      <c r="G58" s="22"/>
      <c r="H58" s="18"/>
      <c r="I58" s="19"/>
      <c r="J58" s="19"/>
      <c r="K58" s="25"/>
      <c r="L58" s="23"/>
      <c r="M58" s="18"/>
    </row>
    <row r="59" spans="2:13">
      <c r="B59" s="17" t="str">
        <f t="shared" si="0"/>
        <v/>
      </c>
      <c r="C59" s="18"/>
      <c r="D59" s="18"/>
      <c r="E59" s="18"/>
      <c r="F59" s="18"/>
      <c r="G59" s="22"/>
      <c r="H59" s="18"/>
      <c r="I59" s="19"/>
      <c r="J59" s="19"/>
      <c r="K59" s="25"/>
      <c r="L59" s="23"/>
      <c r="M59" s="18"/>
    </row>
    <row r="60" spans="2:13">
      <c r="B60" s="17" t="str">
        <f t="shared" si="0"/>
        <v/>
      </c>
      <c r="C60" s="18"/>
      <c r="D60" s="18"/>
      <c r="E60" s="18"/>
      <c r="F60" s="18"/>
      <c r="G60" s="22"/>
      <c r="H60" s="18"/>
      <c r="I60" s="19"/>
      <c r="J60" s="19"/>
      <c r="K60" s="25"/>
      <c r="L60" s="20"/>
      <c r="M60" s="18"/>
    </row>
    <row r="61" spans="2:13">
      <c r="B61" s="17" t="str">
        <f t="shared" si="0"/>
        <v/>
      </c>
      <c r="C61" s="18"/>
      <c r="D61" s="18"/>
      <c r="E61" s="18"/>
      <c r="F61" s="18"/>
      <c r="G61" s="22"/>
      <c r="H61" s="18"/>
      <c r="I61" s="19"/>
      <c r="J61" s="19"/>
      <c r="K61" s="25"/>
      <c r="L61" s="20"/>
      <c r="M61" s="18"/>
    </row>
    <row r="62" spans="2:13">
      <c r="B62" s="17" t="str">
        <f t="shared" si="0"/>
        <v/>
      </c>
      <c r="C62" s="18"/>
      <c r="D62" s="18"/>
      <c r="E62" s="18"/>
      <c r="F62" s="18"/>
      <c r="G62" s="22"/>
      <c r="H62" s="18"/>
      <c r="I62" s="19"/>
      <c r="J62" s="19"/>
      <c r="K62" s="25"/>
      <c r="L62" s="20"/>
      <c r="M62" s="18"/>
    </row>
    <row r="63" spans="2:13">
      <c r="B63" s="17" t="str">
        <f t="shared" si="0"/>
        <v/>
      </c>
      <c r="C63" s="18"/>
      <c r="D63" s="18"/>
      <c r="E63" s="18"/>
      <c r="F63" s="18"/>
      <c r="G63" s="22"/>
      <c r="H63" s="18"/>
      <c r="I63" s="19"/>
      <c r="J63" s="19"/>
      <c r="K63" s="25"/>
      <c r="L63" s="20"/>
      <c r="M63" s="18"/>
    </row>
    <row r="64" spans="2:13">
      <c r="B64" s="17" t="str">
        <f t="shared" si="0"/>
        <v/>
      </c>
      <c r="C64" s="18"/>
      <c r="D64" s="18"/>
      <c r="E64" s="18"/>
      <c r="F64" s="18"/>
      <c r="G64" s="22"/>
      <c r="H64" s="18"/>
      <c r="I64" s="19"/>
      <c r="J64" s="19"/>
      <c r="K64" s="25"/>
      <c r="L64" s="20"/>
      <c r="M64" s="18"/>
    </row>
    <row r="65" spans="2:13">
      <c r="B65" s="17" t="str">
        <f t="shared" si="0"/>
        <v/>
      </c>
      <c r="C65" s="18"/>
      <c r="D65" s="18"/>
      <c r="E65" s="18"/>
      <c r="F65" s="18"/>
      <c r="G65" s="22"/>
      <c r="H65" s="18"/>
      <c r="I65" s="19"/>
      <c r="J65" s="19"/>
      <c r="K65" s="25"/>
      <c r="L65" s="20"/>
      <c r="M65" s="18"/>
    </row>
    <row r="66" spans="2:13">
      <c r="B66" s="17" t="str">
        <f t="shared" si="0"/>
        <v/>
      </c>
      <c r="C66" s="18"/>
      <c r="D66" s="18"/>
      <c r="E66" s="18"/>
      <c r="F66" s="18"/>
      <c r="G66" s="22"/>
      <c r="H66" s="18"/>
      <c r="I66" s="19"/>
      <c r="J66" s="19"/>
      <c r="K66" s="25"/>
      <c r="L66" s="20"/>
      <c r="M66" s="18"/>
    </row>
    <row r="67" spans="2:13">
      <c r="B67" s="9" t="str">
        <f t="shared" ref="B67:B75" si="1">IF(H67&lt;&gt;"",B66+1,"")</f>
        <v/>
      </c>
    </row>
    <row r="68" spans="2:13">
      <c r="B68" s="9" t="str">
        <f t="shared" si="1"/>
        <v/>
      </c>
    </row>
    <row r="69" spans="2:13">
      <c r="B69" s="9" t="str">
        <f t="shared" si="1"/>
        <v/>
      </c>
    </row>
    <row r="70" spans="2:13">
      <c r="B70" s="9" t="str">
        <f t="shared" si="1"/>
        <v/>
      </c>
    </row>
    <row r="71" spans="2:13">
      <c r="B71" s="9" t="str">
        <f t="shared" si="1"/>
        <v/>
      </c>
    </row>
    <row r="72" spans="2:13">
      <c r="B72" s="9" t="str">
        <f t="shared" si="1"/>
        <v/>
      </c>
    </row>
    <row r="73" spans="2:13">
      <c r="B73" s="9" t="str">
        <f t="shared" si="1"/>
        <v/>
      </c>
    </row>
    <row r="74" spans="2:13">
      <c r="B74" s="9" t="str">
        <f t="shared" si="1"/>
        <v/>
      </c>
    </row>
    <row r="75" spans="2:13">
      <c r="B75" s="9" t="str">
        <f t="shared" si="1"/>
        <v/>
      </c>
    </row>
  </sheetData>
  <mergeCells count="1">
    <mergeCell ref="B2:M3"/>
  </mergeCells>
  <conditionalFormatting sqref="L62:L1048576 L4:L11 L1"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{89044A39-96E9-4517-A34D-72004BCE6133}</x14:id>
        </ext>
      </extLst>
    </cfRule>
    <cfRule type="dataBar" priority="4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{4B33DF45-1161-4FC0-912D-0C1C30129BF9}</x14:id>
        </ext>
      </extLst>
    </cfRule>
    <cfRule type="dataBar" priority="43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{0D4BB48F-3D6C-41F2-AC0B-084EE1F39E85}</x14:id>
        </ext>
      </extLst>
    </cfRule>
    <cfRule type="dataBar" priority="4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{1D154DDA-909E-4387-83DB-04446C6B746C}</x14:id>
        </ext>
      </extLst>
    </cfRule>
  </conditionalFormatting>
  <conditionalFormatting sqref="L14 L12 L23:L24 L30:L39 L50:L61"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{177581B9-8115-4262-BF66-CE24A49CE51F}</x14:id>
        </ext>
      </extLst>
    </cfRule>
    <cfRule type="dataBar" priority="3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{2C720D3F-FA82-4A43-87FD-A75E9981033C}</x14:id>
        </ext>
      </extLst>
    </cfRule>
    <cfRule type="dataBar" priority="39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{172A781B-95D1-4328-ADEA-0EA0075703BB}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{5F6D1FFF-8AD0-4E05-82F9-5AEF1D2890DA}</x14:id>
        </ext>
      </extLst>
    </cfRule>
  </conditionalFormatting>
  <conditionalFormatting sqref="L13"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{90A1615B-D6EF-45E6-9E3C-2CB474480127}</x14:id>
        </ext>
      </extLst>
    </cfRule>
    <cfRule type="dataBar" priority="3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{5AEABEC9-B32D-4A4E-8B77-053A1404FE7F}</x14:id>
        </ext>
      </extLst>
    </cfRule>
    <cfRule type="dataBar" priority="3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{7398234A-51CD-4902-97EF-F09A1015239B}</x14:id>
        </ext>
      </extLst>
    </cfRule>
    <cfRule type="dataBar" priority="3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{CE7EB748-20CF-4960-8766-0499B3BEEBAC}</x14:id>
        </ext>
      </extLst>
    </cfRule>
  </conditionalFormatting>
  <conditionalFormatting sqref="L15:L19"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{49918DC3-FB7F-4727-84D7-A98350DC8DBB}</x14:id>
        </ext>
      </extLst>
    </cfRule>
    <cfRule type="dataBar" priority="3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{EBEE2977-77F5-4A98-A912-05A849DEF9E3}</x14:id>
        </ext>
      </extLst>
    </cfRule>
    <cfRule type="dataBar" priority="31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{CD0E3554-641C-40F5-AA2F-F5B3FA9F4499}</x14:id>
        </ext>
      </extLst>
    </cfRule>
    <cfRule type="dataBar" priority="3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{81EC71C8-0E94-40FF-8713-D343F12494B2}</x14:id>
        </ext>
      </extLst>
    </cfRule>
  </conditionalFormatting>
  <conditionalFormatting sqref="L22 L20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{D2AD37A9-CA2D-44B7-A412-C876E9C398BA}</x14:id>
        </ext>
      </extLst>
    </cfRule>
    <cfRule type="dataBar" priority="2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{74D81017-114D-4C1E-B50C-BA8ECCF77BB8}</x14:id>
        </ext>
      </extLst>
    </cfRule>
    <cfRule type="dataBar" priority="27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{6E69EF66-42D5-4140-AB42-F63ED2646AB4}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{73BB4EB3-E7DA-491A-AED0-38244EDAF18C}</x14:id>
        </ext>
      </extLst>
    </cfRule>
  </conditionalFormatting>
  <conditionalFormatting sqref="L21"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{B7C637D2-737C-4423-A1D5-3B79F72772A9}</x14:id>
        </ext>
      </extLst>
    </cfRule>
    <cfRule type="dataBar" priority="2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{FBF956E4-1310-4EA2-B687-57021B9EFB96}</x14:id>
        </ext>
      </extLst>
    </cfRule>
    <cfRule type="dataBar" priority="23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{5BBCD324-6588-4677-944C-49771DA5A537}</x14:id>
        </ext>
      </extLst>
    </cfRule>
    <cfRule type="dataBar" priority="2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{FD1DCB5E-2D0C-4B44-A06E-9720A43E5184}</x14:id>
        </ext>
      </extLst>
    </cfRule>
  </conditionalFormatting>
  <conditionalFormatting sqref="L28:L29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{8BE2E7F5-39DE-4E6D-9453-AD92DA4133C0}</x14:id>
        </ext>
      </extLst>
    </cfRule>
    <cfRule type="dataBar" priority="1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{52D02F7E-B7F1-497B-A037-B24B43E67DBB}</x14:id>
        </ext>
      </extLst>
    </cfRule>
    <cfRule type="dataBar" priority="19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{8892025E-E469-4610-9A54-253453A5BA76}</x14:id>
        </ext>
      </extLst>
    </cfRule>
    <cfRule type="dataBar" priority="2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{A60ADD03-3755-4A7B-A13C-A1FAD5233887}</x14:id>
        </ext>
      </extLst>
    </cfRule>
  </conditionalFormatting>
  <conditionalFormatting sqref="L27 L25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{88DF287A-6D92-4C74-8CCA-73288853AE28}</x14:id>
        </ext>
      </extLst>
    </cfRule>
    <cfRule type="dataBar" priority="1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{26D89B5D-CD2E-47B5-81B6-C1B837857E58}</x14:id>
        </ext>
      </extLst>
    </cfRule>
    <cfRule type="dataBar" priority="1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{F6C039C3-A30F-44CD-BF4B-41A5B4CD1B18}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{AEA0CC13-E800-46E3-A516-8213608D117E}</x14:id>
        </ext>
      </extLst>
    </cfRule>
  </conditionalFormatting>
  <conditionalFormatting sqref="L26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{A831A843-7E0E-458A-94B5-8C89F6717789}</x14:id>
        </ext>
      </extLst>
    </cfRule>
    <cfRule type="dataBar" priority="1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{E0BC5D64-2C30-4E73-B04F-6962F318FA4E}</x14:id>
        </ext>
      </extLst>
    </cfRule>
    <cfRule type="dataBar" priority="11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{0186CE13-3194-478A-AE78-8BA0DADB15BB}</x14:id>
        </ext>
      </extLst>
    </cfRule>
    <cfRule type="dataBar" priority="1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{1A550295-D6A8-4C4F-B5D1-B7991C2AFF67}</x14:id>
        </ext>
      </extLst>
    </cfRule>
  </conditionalFormatting>
  <conditionalFormatting sqref="L40:L44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{2FEFD55D-A31B-4281-B053-47C9EF2CFB98}</x14:id>
        </ext>
      </extLst>
    </cfRule>
    <cfRule type="dataBar" priority="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{764A3782-F9DD-4D9D-B428-E790C7435F78}</x14:id>
        </ext>
      </extLst>
    </cfRule>
    <cfRule type="dataBar" priority="7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{7EF7D8EB-5C86-48C9-8FD2-6D264528BB10}</x14:id>
        </ext>
      </extLst>
    </cfRule>
    <cfRule type="dataBar" priority="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{EE6E07AF-5B12-4C96-A5D8-91D186C08D7C}</x14:id>
        </ext>
      </extLst>
    </cfRule>
  </conditionalFormatting>
  <conditionalFormatting sqref="L45:L49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{31EC8948-C562-4AD4-8CAA-8355579F8F7A}</x14:id>
        </ext>
      </extLst>
    </cfRule>
    <cfRule type="dataBar" priority="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{FF588017-67A7-402B-B9F3-EB1E6FE6E9C8}</x14:id>
        </ext>
      </extLst>
    </cfRule>
    <cfRule type="dataBar" priority="3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{75B62996-287B-4522-9350-265283A3334B}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{2B32DBA7-5B84-4192-8A40-4BD7AC409470}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044A39-96E9-4517-A34D-72004BCE61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B33DF45-1161-4FC0-912D-0C1C30129B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D4BB48F-3D6C-41F2-AC0B-084EE1F39E85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1D154DDA-909E-4387-83DB-04446C6B746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L62:L1048576 L4:L11 L1</xm:sqref>
        </x14:conditionalFormatting>
        <x14:conditionalFormatting xmlns:xm="http://schemas.microsoft.com/office/excel/2006/main">
          <x14:cfRule type="dataBar" id="{177581B9-8115-4262-BF66-CE24A49CE5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720D3F-FA82-4A43-87FD-A75E9981033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72A781B-95D1-4328-ADEA-0EA0075703BB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5F6D1FFF-8AD0-4E05-82F9-5AEF1D2890D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 L12 L23:L24 L30:L39 L50:L61</xm:sqref>
        </x14:conditionalFormatting>
        <x14:conditionalFormatting xmlns:xm="http://schemas.microsoft.com/office/excel/2006/main">
          <x14:cfRule type="dataBar" id="{90A1615B-D6EF-45E6-9E3C-2CB4744801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EABEC9-B32D-4A4E-8B77-053A1404FE7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398234A-51CD-4902-97EF-F09A1015239B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CE7EB748-20CF-4960-8766-0499B3BEEBA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49918DC3-FB7F-4727-84D7-A98350DC8D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BEE2977-77F5-4A98-A912-05A849DEF9E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D0E3554-641C-40F5-AA2F-F5B3FA9F4499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81EC71C8-0E94-40FF-8713-D343F12494B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L15:L19</xm:sqref>
        </x14:conditionalFormatting>
        <x14:conditionalFormatting xmlns:xm="http://schemas.microsoft.com/office/excel/2006/main">
          <x14:cfRule type="dataBar" id="{D2AD37A9-CA2D-44B7-A412-C876E9C39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4D81017-114D-4C1E-B50C-BA8ECCF77BB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E69EF66-42D5-4140-AB42-F63ED2646AB4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73BB4EB3-E7DA-491A-AED0-38244EDAF18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L22 L20</xm:sqref>
        </x14:conditionalFormatting>
        <x14:conditionalFormatting xmlns:xm="http://schemas.microsoft.com/office/excel/2006/main">
          <x14:cfRule type="dataBar" id="{B7C637D2-737C-4423-A1D5-3B79F72772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F956E4-1310-4EA2-B687-57021B9EFB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BBCD324-6588-4677-944C-49771DA5A537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FD1DCB5E-2D0C-4B44-A06E-9720A43E518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8BE2E7F5-39DE-4E6D-9453-AD92DA413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2D02F7E-B7F1-497B-A037-B24B43E67DB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892025E-E469-4610-9A54-253453A5BA76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A60ADD03-3755-4A7B-A13C-A1FAD523388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L28:L29</xm:sqref>
        </x14:conditionalFormatting>
        <x14:conditionalFormatting xmlns:xm="http://schemas.microsoft.com/office/excel/2006/main">
          <x14:cfRule type="dataBar" id="{88DF287A-6D92-4C74-8CCA-73288853AE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6D89B5D-CD2E-47B5-81B6-C1B837857E5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6C039C3-A30F-44CD-BF4B-41A5B4CD1B18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AEA0CC13-E800-46E3-A516-8213608D117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L27 L25</xm:sqref>
        </x14:conditionalFormatting>
        <x14:conditionalFormatting xmlns:xm="http://schemas.microsoft.com/office/excel/2006/main">
          <x14:cfRule type="dataBar" id="{A831A843-7E0E-458A-94B5-8C89F67177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0BC5D64-2C30-4E73-B04F-6962F318FA4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186CE13-3194-478A-AE78-8BA0DADB15BB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1A550295-D6A8-4C4F-B5D1-B7991C2AFF6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2FEFD55D-A31B-4281-B053-47C9EF2CFB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64A3782-F9DD-4D9D-B428-E790C7435F7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EF7D8EB-5C86-48C9-8FD2-6D264528BB10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EE6E07AF-5B12-4C96-A5D8-91D186C08D7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L40:L44</xm:sqref>
        </x14:conditionalFormatting>
        <x14:conditionalFormatting xmlns:xm="http://schemas.microsoft.com/office/excel/2006/main">
          <x14:cfRule type="dataBar" id="{31EC8948-C562-4AD4-8CAA-8355579F8F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F588017-67A7-402B-B9F3-EB1E6FE6E9C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5B62996-287B-4522-9350-265283A3334B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2B32DBA7-5B84-4192-8A40-4BD7AC40947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L45:L49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OPTION!$A:$A</xm:f>
          </x14:formula1>
          <xm:sqref>H5:H1048576</xm:sqref>
        </x14:dataValidation>
        <x14:dataValidation type="list" allowBlank="1" showInputMessage="1" showErrorMessage="1">
          <x14:formula1>
            <xm:f>OPTION!$C:$C</xm:f>
          </x14:formula1>
          <xm:sqref>C5:C1048576</xm:sqref>
        </x14:dataValidation>
        <x14:dataValidation type="list" allowBlank="1" showInputMessage="1" showErrorMessage="1">
          <x14:formula1>
            <xm:f>OPTION!$E:$E</xm:f>
          </x14:formula1>
          <xm:sqref>D5:D1048576</xm:sqref>
        </x14:dataValidation>
        <x14:dataValidation type="list" allowBlank="1" showInputMessage="1" showErrorMessage="1">
          <x14:formula1>
            <xm:f>OPTION!$G:$G</xm:f>
          </x14:formula1>
          <xm:sqref>F5:F1048576</xm:sqref>
        </x14:dataValidation>
        <x14:dataValidation type="list" allowBlank="1" showInputMessage="1" showErrorMessage="1">
          <x14:formula1>
            <xm:f>OPTION!$I:$I</xm:f>
          </x14:formula1>
          <xm:sqref>E5:E1048576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3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A8:XFD12"/>
    </sheetView>
  </sheetViews>
  <sheetFormatPr defaultRowHeight="15"/>
  <cols>
    <col min="1" max="1" width="14.5703125" style="58" customWidth="1"/>
    <col min="2" max="2" width="12" style="58" customWidth="1"/>
    <col min="3" max="3" width="17" style="65" bestFit="1" customWidth="1"/>
    <col min="4" max="4" width="9.85546875" style="70" bestFit="1" customWidth="1"/>
    <col min="5" max="5" width="17" style="65" bestFit="1" customWidth="1"/>
    <col min="6" max="6" width="7.7109375" style="70" customWidth="1"/>
    <col min="7" max="7" width="17" style="65" bestFit="1" customWidth="1"/>
    <col min="8" max="8" width="7.7109375" style="70" customWidth="1"/>
    <col min="9" max="9" width="17" style="65" bestFit="1" customWidth="1"/>
    <col min="10" max="10" width="7.7109375" style="70" customWidth="1"/>
    <col min="11" max="11" width="17" style="65" bestFit="1" customWidth="1"/>
    <col min="12" max="12" width="8.42578125" style="70" bestFit="1" customWidth="1"/>
    <col min="13" max="13" width="17" style="65" bestFit="1" customWidth="1"/>
    <col min="14" max="14" width="8.42578125" style="70" bestFit="1" customWidth="1"/>
    <col min="15" max="15" width="15.42578125" style="65" customWidth="1"/>
    <col min="16" max="16" width="9.85546875" style="70" bestFit="1" customWidth="1"/>
    <col min="17" max="17" width="13.7109375" style="58" bestFit="1" customWidth="1"/>
    <col min="18" max="18" width="12.28515625" style="58" customWidth="1"/>
    <col min="19" max="19" width="9.140625" style="58"/>
    <col min="20" max="20" width="9.7109375" style="58" customWidth="1"/>
    <col min="21" max="21" width="13.7109375" style="65" bestFit="1" customWidth="1"/>
    <col min="22" max="23" width="17" style="65" bestFit="1" customWidth="1"/>
    <col min="24" max="25" width="14.7109375" style="65" bestFit="1" customWidth="1"/>
    <col min="26" max="26" width="9.140625" style="58"/>
    <col min="27" max="27" width="29.42578125" style="58" bestFit="1" customWidth="1"/>
    <col min="28" max="28" width="13.7109375" style="65" bestFit="1" customWidth="1"/>
    <col min="29" max="30" width="14.85546875" style="65" bestFit="1" customWidth="1"/>
    <col min="31" max="32" width="14.7109375" style="65" bestFit="1" customWidth="1"/>
    <col min="33" max="35" width="9.140625" style="58"/>
    <col min="36" max="36" width="14.7109375" style="65" bestFit="1" customWidth="1"/>
    <col min="37" max="37" width="16.28515625" style="65" bestFit="1" customWidth="1"/>
    <col min="38" max="38" width="16.28515625" style="65" customWidth="1"/>
    <col min="39" max="39" width="17.42578125" style="65" bestFit="1" customWidth="1"/>
    <col min="40" max="40" width="14.7109375" style="65" bestFit="1" customWidth="1"/>
    <col min="41" max="42" width="9.140625" style="58"/>
    <col min="43" max="43" width="15.42578125" style="58" bestFit="1" customWidth="1"/>
    <col min="44" max="45" width="13.85546875" style="58" bestFit="1" customWidth="1"/>
    <col min="46" max="46" width="11" style="58" bestFit="1" customWidth="1"/>
    <col min="47" max="47" width="14.5703125" style="58" bestFit="1" customWidth="1"/>
    <col min="48" max="49" width="9.140625" style="58"/>
    <col min="50" max="50" width="11" style="58" bestFit="1" customWidth="1"/>
    <col min="51" max="16384" width="9.140625" style="58"/>
  </cols>
  <sheetData>
    <row r="1" spans="1:47">
      <c r="A1" s="58" t="s">
        <v>173</v>
      </c>
      <c r="T1" s="58" t="s">
        <v>211</v>
      </c>
      <c r="AA1" s="58" t="s">
        <v>217</v>
      </c>
      <c r="AH1" s="58" t="s">
        <v>222</v>
      </c>
    </row>
    <row r="2" spans="1:47">
      <c r="A2" s="58" t="s">
        <v>269</v>
      </c>
      <c r="C2" s="66" t="s">
        <v>203</v>
      </c>
      <c r="D2" s="71" t="s">
        <v>264</v>
      </c>
      <c r="E2" s="66" t="s">
        <v>204</v>
      </c>
      <c r="F2" s="71" t="s">
        <v>264</v>
      </c>
      <c r="G2" s="66" t="s">
        <v>205</v>
      </c>
      <c r="H2" s="71" t="s">
        <v>264</v>
      </c>
      <c r="I2" s="66" t="s">
        <v>206</v>
      </c>
      <c r="J2" s="71" t="s">
        <v>264</v>
      </c>
      <c r="K2" s="66" t="s">
        <v>207</v>
      </c>
      <c r="L2" s="71" t="s">
        <v>264</v>
      </c>
      <c r="M2" s="66" t="s">
        <v>208</v>
      </c>
      <c r="N2" s="71" t="s">
        <v>264</v>
      </c>
      <c r="O2" s="66" t="s">
        <v>202</v>
      </c>
      <c r="P2" s="71" t="s">
        <v>264</v>
      </c>
      <c r="U2" s="65" t="s">
        <v>202</v>
      </c>
      <c r="V2" s="65" t="s">
        <v>206</v>
      </c>
      <c r="W2" s="65" t="s">
        <v>207</v>
      </c>
      <c r="X2" s="65" t="s">
        <v>209</v>
      </c>
      <c r="Y2" s="65" t="s">
        <v>210</v>
      </c>
      <c r="AB2" s="65" t="s">
        <v>271</v>
      </c>
      <c r="AC2" s="65" t="s">
        <v>213</v>
      </c>
      <c r="AD2" s="65" t="s">
        <v>214</v>
      </c>
      <c r="AE2" s="65" t="s">
        <v>215</v>
      </c>
      <c r="AF2" s="65" t="s">
        <v>216</v>
      </c>
      <c r="AI2" s="58" t="s">
        <v>223</v>
      </c>
      <c r="AJ2" s="65" t="s">
        <v>202</v>
      </c>
      <c r="AK2" s="65" t="s">
        <v>224</v>
      </c>
      <c r="AL2" s="65" t="s">
        <v>237</v>
      </c>
      <c r="AM2" s="65" t="s">
        <v>225</v>
      </c>
      <c r="AN2" s="65" t="s">
        <v>226</v>
      </c>
      <c r="AP2" s="58" t="s">
        <v>265</v>
      </c>
      <c r="AQ2" s="58" t="s">
        <v>266</v>
      </c>
      <c r="AR2" s="58" t="s">
        <v>267</v>
      </c>
      <c r="AS2" s="58" t="s">
        <v>268</v>
      </c>
    </row>
    <row r="3" spans="1:47">
      <c r="A3" s="90" t="s">
        <v>194</v>
      </c>
      <c r="B3" s="18" t="s">
        <v>57</v>
      </c>
      <c r="C3" s="66">
        <f>I3-SUM(AL25:AL29)</f>
        <v>2343645856.0762997</v>
      </c>
      <c r="D3" s="71"/>
      <c r="E3" s="66">
        <f>C3-G3</f>
        <v>2056540257.8427997</v>
      </c>
      <c r="F3" s="71"/>
      <c r="G3" s="66">
        <f>SUM(AN25:AN29)</f>
        <v>287105598.2335</v>
      </c>
      <c r="H3" s="71"/>
      <c r="I3" s="66">
        <f>SUM(AK25:AK29)</f>
        <v>2743393952.6399999</v>
      </c>
      <c r="J3" s="71"/>
      <c r="K3" s="66" t="s">
        <v>238</v>
      </c>
      <c r="L3" s="71"/>
      <c r="M3" s="66" t="s">
        <v>238</v>
      </c>
      <c r="N3" s="71"/>
      <c r="O3" s="66">
        <f>SUM(AJ25:AJ29)</f>
        <v>277415186.74000001</v>
      </c>
      <c r="P3" s="71"/>
      <c r="T3" s="64">
        <v>200410</v>
      </c>
      <c r="U3" s="67">
        <v>136.87</v>
      </c>
      <c r="V3" s="67">
        <v>1230.5999999999999</v>
      </c>
      <c r="W3" s="67">
        <v>1027.93</v>
      </c>
      <c r="X3" s="67">
        <v>160.11000000000001</v>
      </c>
      <c r="Y3" s="67">
        <v>139.15</v>
      </c>
      <c r="AA3" s="58">
        <v>201101</v>
      </c>
      <c r="AB3" s="65">
        <v>78785433.140000001</v>
      </c>
      <c r="AC3" s="65">
        <v>807991054.25</v>
      </c>
      <c r="AD3" s="65">
        <v>706436708.30999994</v>
      </c>
      <c r="AE3" s="65">
        <v>109312545.38</v>
      </c>
      <c r="AF3" s="65">
        <v>96586208.120000005</v>
      </c>
      <c r="AI3" s="58">
        <v>201101</v>
      </c>
      <c r="AJ3" s="65">
        <v>78785242.390000001</v>
      </c>
      <c r="AK3" s="65">
        <v>807989478.5</v>
      </c>
      <c r="AL3" s="65">
        <v>126676407.9148</v>
      </c>
      <c r="AM3" s="65">
        <v>0</v>
      </c>
      <c r="AN3" s="65">
        <v>88827580.636399999</v>
      </c>
      <c r="AP3" s="58">
        <v>2011</v>
      </c>
      <c r="AQ3" s="73">
        <v>4207040837.8056002</v>
      </c>
      <c r="AR3" s="73">
        <v>612686404.09000003</v>
      </c>
      <c r="AS3" s="73">
        <v>556292911.23650002</v>
      </c>
    </row>
    <row r="4" spans="1:47">
      <c r="A4" s="90"/>
      <c r="B4" s="18" t="s">
        <v>218</v>
      </c>
      <c r="C4" s="66">
        <f>I4-SUM(X29:X33)</f>
        <v>2399521506.6600003</v>
      </c>
      <c r="D4" s="71"/>
      <c r="E4" s="66">
        <f>K4-SUM(Y29:Y33)</f>
        <v>2112413439.53</v>
      </c>
      <c r="F4" s="71"/>
      <c r="G4" s="66">
        <f>C4-E4</f>
        <v>287108067.13000035</v>
      </c>
      <c r="H4" s="71"/>
      <c r="I4" s="66">
        <f>SUM(V29:V33)</f>
        <v>2743404481.5100002</v>
      </c>
      <c r="J4" s="71"/>
      <c r="K4" s="66">
        <f>SUM(W29:W33)</f>
        <v>2415348338.1199999</v>
      </c>
      <c r="L4" s="71"/>
      <c r="M4" s="66">
        <f>I4-K4</f>
        <v>328056143.39000034</v>
      </c>
      <c r="N4" s="71"/>
      <c r="O4" s="66">
        <f>SUM(U29:U33)</f>
        <v>277417070.31999999</v>
      </c>
      <c r="P4" s="71"/>
      <c r="T4" s="64">
        <v>201012</v>
      </c>
      <c r="U4" s="67">
        <v>13</v>
      </c>
      <c r="V4" s="67">
        <v>104</v>
      </c>
      <c r="W4" s="67">
        <v>93.6</v>
      </c>
      <c r="X4" s="67">
        <v>15.11</v>
      </c>
      <c r="Y4" s="67">
        <v>13.6</v>
      </c>
      <c r="AA4" s="58">
        <v>201102</v>
      </c>
      <c r="AB4" s="65">
        <v>53261465.189999998</v>
      </c>
      <c r="AC4" s="65">
        <v>513424079.99000001</v>
      </c>
      <c r="AD4" s="65">
        <v>444112032.14999998</v>
      </c>
      <c r="AE4" s="65">
        <v>70372942.230000004</v>
      </c>
      <c r="AF4" s="65">
        <v>61469823.619999997</v>
      </c>
      <c r="AI4" s="58">
        <v>201102</v>
      </c>
      <c r="AJ4" s="65">
        <v>53260227.25</v>
      </c>
      <c r="AK4" s="65">
        <v>513413716.08999997</v>
      </c>
      <c r="AL4" s="65">
        <v>81704132.267199993</v>
      </c>
      <c r="AM4" s="65">
        <v>0</v>
      </c>
      <c r="AN4" s="65">
        <v>60407351.527500004</v>
      </c>
      <c r="AP4" s="58">
        <v>2012</v>
      </c>
      <c r="AQ4" s="73">
        <v>5703294130.5225</v>
      </c>
      <c r="AR4" s="73">
        <v>770308242.17999995</v>
      </c>
      <c r="AS4" s="73">
        <v>740691508.08089995</v>
      </c>
      <c r="AU4" s="73"/>
    </row>
    <row r="5" spans="1:47">
      <c r="A5" s="90"/>
      <c r="B5" s="18" t="s">
        <v>219</v>
      </c>
      <c r="C5" s="66">
        <f>I5-SUM(AE27:AE31)</f>
        <v>2399489980.8400002</v>
      </c>
      <c r="D5" s="71"/>
      <c r="E5" s="66">
        <f>K5-SUM(AF27:AF31)</f>
        <v>2112384319.3399997</v>
      </c>
      <c r="F5" s="71"/>
      <c r="G5" s="66">
        <f>C5-E5</f>
        <v>287105661.50000048</v>
      </c>
      <c r="H5" s="71"/>
      <c r="I5" s="66">
        <f>SUM(AC27:AC31)</f>
        <v>2743367634.98</v>
      </c>
      <c r="J5" s="71"/>
      <c r="K5" s="66">
        <f>SUM(AD27:AD31)</f>
        <v>2415314301.1999998</v>
      </c>
      <c r="L5" s="71"/>
      <c r="M5" s="66">
        <f>I5-K5</f>
        <v>328053333.78000021</v>
      </c>
      <c r="N5" s="71"/>
      <c r="O5" s="66">
        <f>SUM(AB27:AB31)</f>
        <v>277416154.57999998</v>
      </c>
      <c r="P5" s="71"/>
      <c r="Q5" s="68"/>
      <c r="T5" s="58">
        <v>201101</v>
      </c>
      <c r="U5" s="65">
        <v>78786480.329999998</v>
      </c>
      <c r="V5" s="65">
        <v>807999842.39999998</v>
      </c>
      <c r="W5" s="65">
        <v>706444201.78999996</v>
      </c>
      <c r="X5" s="65">
        <v>109313718.53</v>
      </c>
      <c r="Y5" s="65">
        <v>96587223.900000006</v>
      </c>
      <c r="AA5" s="58">
        <v>201103</v>
      </c>
      <c r="AB5" s="65">
        <v>60335481.969999999</v>
      </c>
      <c r="AC5" s="65">
        <v>452125312.68000001</v>
      </c>
      <c r="AD5" s="65">
        <v>399834009.43000001</v>
      </c>
      <c r="AE5" s="65">
        <v>60808651.890000001</v>
      </c>
      <c r="AF5" s="65">
        <v>54414721.689999998</v>
      </c>
      <c r="AI5" s="58">
        <v>201103</v>
      </c>
      <c r="AJ5" s="65">
        <v>60335302.43</v>
      </c>
      <c r="AK5" s="65">
        <v>452124076.32999998</v>
      </c>
      <c r="AL5" s="65">
        <v>70412578.621600002</v>
      </c>
      <c r="AM5" s="65">
        <v>0</v>
      </c>
      <c r="AN5" s="65">
        <v>45897283.921800002</v>
      </c>
      <c r="AP5" s="58">
        <v>2013</v>
      </c>
      <c r="AQ5" s="73">
        <v>6362814392.4677</v>
      </c>
      <c r="AR5" s="73">
        <v>796467574.71800005</v>
      </c>
      <c r="AS5" s="73">
        <v>678939501.84300005</v>
      </c>
    </row>
    <row r="6" spans="1:47">
      <c r="A6" s="90"/>
      <c r="B6" s="18" t="s">
        <v>220</v>
      </c>
      <c r="C6" s="66">
        <f>C3-C4</f>
        <v>-55875650.583700657</v>
      </c>
      <c r="D6" s="71">
        <f>C6/C3</f>
        <v>-2.3841336966006852E-2</v>
      </c>
      <c r="E6" s="66">
        <f t="shared" ref="E6:O6" si="0">E3-E4</f>
        <v>-55873181.687200308</v>
      </c>
      <c r="F6" s="71">
        <f>E6/E3</f>
        <v>-2.7168532915474396E-2</v>
      </c>
      <c r="G6" s="66">
        <f t="shared" si="0"/>
        <v>-2468.8965003490448</v>
      </c>
      <c r="H6" s="71">
        <f>G6/G3</f>
        <v>-8.5992628340918561E-6</v>
      </c>
      <c r="I6" s="66">
        <f t="shared" si="0"/>
        <v>-10528.870000362396</v>
      </c>
      <c r="J6" s="71">
        <f>I6/I3</f>
        <v>-3.8378993983821913E-6</v>
      </c>
      <c r="K6" s="66" t="e">
        <f t="shared" si="0"/>
        <v>#VALUE!</v>
      </c>
      <c r="L6" s="71" t="e">
        <f>K6/K3</f>
        <v>#VALUE!</v>
      </c>
      <c r="M6" s="66" t="e">
        <f t="shared" si="0"/>
        <v>#VALUE!</v>
      </c>
      <c r="N6" s="71" t="e">
        <f>M6/M3</f>
        <v>#VALUE!</v>
      </c>
      <c r="O6" s="66">
        <f t="shared" si="0"/>
        <v>-1883.5799999833107</v>
      </c>
      <c r="P6" s="71">
        <f>O6/O3</f>
        <v>-6.7897508500450113E-6</v>
      </c>
      <c r="Q6" s="68"/>
      <c r="T6" s="58">
        <v>201102</v>
      </c>
      <c r="U6" s="65">
        <v>53260406.789999999</v>
      </c>
      <c r="V6" s="65">
        <v>513414952.44</v>
      </c>
      <c r="W6" s="65">
        <v>444104255.92000002</v>
      </c>
      <c r="X6" s="65">
        <v>70371735.489999995</v>
      </c>
      <c r="Y6" s="65">
        <v>61468773.689999998</v>
      </c>
      <c r="AA6" s="58">
        <v>201104</v>
      </c>
      <c r="AB6" s="65">
        <v>54362063.75</v>
      </c>
      <c r="AC6" s="65">
        <v>410024855.75999999</v>
      </c>
      <c r="AD6" s="65">
        <v>356747675.38</v>
      </c>
      <c r="AE6" s="65">
        <v>55176108.009999998</v>
      </c>
      <c r="AF6" s="65">
        <v>48608185.439999998</v>
      </c>
      <c r="AI6" s="58">
        <v>201104</v>
      </c>
      <c r="AJ6" s="65">
        <v>54362006.880000003</v>
      </c>
      <c r="AK6" s="65">
        <v>410024502.00999999</v>
      </c>
      <c r="AL6" s="65">
        <v>63896983.002400003</v>
      </c>
      <c r="AM6" s="65">
        <v>0</v>
      </c>
      <c r="AN6" s="65">
        <v>46708726.081500001</v>
      </c>
      <c r="AP6" s="58">
        <v>2014</v>
      </c>
      <c r="AQ6" s="73">
        <v>1719982370.3963001</v>
      </c>
      <c r="AR6" s="73">
        <v>175511184.178</v>
      </c>
      <c r="AS6" s="73">
        <v>140945431.48109999</v>
      </c>
    </row>
    <row r="7" spans="1:47">
      <c r="A7" s="90"/>
      <c r="B7" s="18" t="s">
        <v>221</v>
      </c>
      <c r="C7" s="66">
        <f>C3-C5</f>
        <v>-55844124.763700485</v>
      </c>
      <c r="D7" s="71">
        <f>C7/C3</f>
        <v>-2.3827885351754452E-2</v>
      </c>
      <c r="E7" s="66">
        <f t="shared" ref="E7:O7" si="1">E3-E5</f>
        <v>-55844061.497200012</v>
      </c>
      <c r="F7" s="71">
        <f>E7/E3</f>
        <v>-2.7154373119725569E-2</v>
      </c>
      <c r="G7" s="66">
        <f t="shared" si="1"/>
        <v>-63.266500473022461</v>
      </c>
      <c r="H7" s="71">
        <f>G7/G3</f>
        <v>-2.2035968947414419E-7</v>
      </c>
      <c r="I7" s="66">
        <f t="shared" si="1"/>
        <v>26317.659999847412</v>
      </c>
      <c r="J7" s="71">
        <f>I7/I3</f>
        <v>9.5931027239167102E-6</v>
      </c>
      <c r="K7" s="66" t="e">
        <f t="shared" si="1"/>
        <v>#VALUE!</v>
      </c>
      <c r="L7" s="71" t="e">
        <f>K7/K3</f>
        <v>#VALUE!</v>
      </c>
      <c r="M7" s="66" t="e">
        <f t="shared" si="1"/>
        <v>#VALUE!</v>
      </c>
      <c r="N7" s="71" t="e">
        <f>M7/M3</f>
        <v>#VALUE!</v>
      </c>
      <c r="O7" s="66">
        <f t="shared" si="1"/>
        <v>-967.83999997377396</v>
      </c>
      <c r="P7" s="71">
        <f>O7/O4</f>
        <v>-3.4887543108193473E-6</v>
      </c>
      <c r="T7" s="58">
        <v>201103</v>
      </c>
      <c r="U7" s="65">
        <v>60335359.299999997</v>
      </c>
      <c r="V7" s="65">
        <v>452124430.07999998</v>
      </c>
      <c r="W7" s="65">
        <v>399833288.24000001</v>
      </c>
      <c r="X7" s="65">
        <v>60808524.909999996</v>
      </c>
      <c r="Y7" s="65">
        <v>54414619.460000001</v>
      </c>
      <c r="AA7" s="58">
        <v>201105</v>
      </c>
      <c r="AB7" s="65">
        <v>62377510.009999998</v>
      </c>
      <c r="AC7" s="65">
        <v>457763267.91000003</v>
      </c>
      <c r="AD7" s="65">
        <v>401304909.99000001</v>
      </c>
      <c r="AE7" s="65">
        <v>61453725.969999999</v>
      </c>
      <c r="AF7" s="65">
        <v>54546372.460000001</v>
      </c>
      <c r="AI7" s="58">
        <v>201105</v>
      </c>
      <c r="AJ7" s="65">
        <v>62371053.229999997</v>
      </c>
      <c r="AK7" s="65">
        <v>457722516.88999999</v>
      </c>
      <c r="AL7" s="65">
        <v>71135334.837300003</v>
      </c>
      <c r="AM7" s="65">
        <v>0</v>
      </c>
      <c r="AN7" s="65">
        <v>49546960.480099998</v>
      </c>
    </row>
    <row r="8" spans="1:47" s="76" customFormat="1">
      <c r="A8" s="91" t="s">
        <v>195</v>
      </c>
      <c r="B8" s="76" t="s">
        <v>57</v>
      </c>
      <c r="C8" s="77">
        <f>I8-SUM(AL13:AL24)</f>
        <v>5703294130.5225</v>
      </c>
      <c r="D8" s="80"/>
      <c r="E8" s="77">
        <f>C8-G8</f>
        <v>4962602622.4415998</v>
      </c>
      <c r="F8" s="80"/>
      <c r="G8" s="77">
        <f>SUM(AN13:AN24)</f>
        <v>740691508.08090007</v>
      </c>
      <c r="H8" s="80"/>
      <c r="I8" s="77">
        <f>SUM(AK13:AK24)</f>
        <v>6715662009.1300001</v>
      </c>
      <c r="J8" s="80"/>
      <c r="K8" s="77" t="s">
        <v>238</v>
      </c>
      <c r="L8" s="80"/>
      <c r="M8" s="77" t="s">
        <v>238</v>
      </c>
      <c r="N8" s="80"/>
      <c r="O8" s="77">
        <f>SUM(AJ13:AJ24)</f>
        <v>770308242.18000007</v>
      </c>
      <c r="P8" s="80"/>
      <c r="T8" s="76">
        <v>201104</v>
      </c>
      <c r="U8" s="77">
        <v>54368488.090000004</v>
      </c>
      <c r="V8" s="77">
        <v>410065373.35000002</v>
      </c>
      <c r="W8" s="77">
        <v>356784244.66000003</v>
      </c>
      <c r="X8" s="77">
        <v>55181746.619999997</v>
      </c>
      <c r="Y8" s="77">
        <v>48613304.729999997</v>
      </c>
      <c r="AA8" s="76">
        <v>201106</v>
      </c>
      <c r="AB8" s="77">
        <v>61669415.609999999</v>
      </c>
      <c r="AC8" s="77">
        <v>473130598.30000001</v>
      </c>
      <c r="AD8" s="77">
        <v>412588437.76999998</v>
      </c>
      <c r="AE8" s="77">
        <v>63711317.649999999</v>
      </c>
      <c r="AF8" s="77">
        <v>56189897.07</v>
      </c>
      <c r="AI8" s="76">
        <v>201106</v>
      </c>
      <c r="AJ8" s="77">
        <v>61664861.689999998</v>
      </c>
      <c r="AK8" s="77">
        <v>473107528.38</v>
      </c>
      <c r="AL8" s="77">
        <v>73782490.770600006</v>
      </c>
      <c r="AM8" s="77">
        <v>0</v>
      </c>
      <c r="AN8" s="77">
        <v>53017245.243100002</v>
      </c>
    </row>
    <row r="9" spans="1:47" s="76" customFormat="1">
      <c r="A9" s="91"/>
      <c r="B9" s="76" t="s">
        <v>218</v>
      </c>
      <c r="C9" s="77">
        <f>I9-SUM(X17:X28)</f>
        <v>5843510825.8800011</v>
      </c>
      <c r="D9" s="80"/>
      <c r="E9" s="77">
        <f>K9-SUM(Y17:Y28)</f>
        <v>5102793400.0300007</v>
      </c>
      <c r="F9" s="80"/>
      <c r="G9" s="77">
        <f>C9-E9</f>
        <v>740717425.85000038</v>
      </c>
      <c r="H9" s="80"/>
      <c r="I9" s="77">
        <f>SUM(V17:V28)</f>
        <v>6715852257.0700006</v>
      </c>
      <c r="J9" s="80"/>
      <c r="K9" s="77">
        <f>SUM(W17:W28)</f>
        <v>5872471722.0900002</v>
      </c>
      <c r="L9" s="80"/>
      <c r="M9" s="77">
        <f>I9-K9</f>
        <v>843380534.9800005</v>
      </c>
      <c r="N9" s="80"/>
      <c r="O9" s="77">
        <f>SUM(U17:U28)</f>
        <v>770322812.41999984</v>
      </c>
      <c r="P9" s="80"/>
      <c r="Q9" s="79"/>
      <c r="T9" s="76">
        <v>201105</v>
      </c>
      <c r="U9" s="77">
        <v>62375582.719999999</v>
      </c>
      <c r="V9" s="77">
        <v>457745466.49000001</v>
      </c>
      <c r="W9" s="77">
        <v>401287799.36000001</v>
      </c>
      <c r="X9" s="77">
        <v>61451069.990000002</v>
      </c>
      <c r="Y9" s="77">
        <v>54543832.950000003</v>
      </c>
      <c r="AA9" s="76">
        <v>201107</v>
      </c>
      <c r="AB9" s="77">
        <v>65980921.340000004</v>
      </c>
      <c r="AC9" s="77">
        <v>469353165.25999999</v>
      </c>
      <c r="AD9" s="77">
        <v>406916489.47000003</v>
      </c>
      <c r="AE9" s="77">
        <v>63615001.990000002</v>
      </c>
      <c r="AF9" s="77">
        <v>55720284.229999997</v>
      </c>
      <c r="AI9" s="76">
        <v>201107</v>
      </c>
      <c r="AJ9" s="77">
        <v>65980907.200000003</v>
      </c>
      <c r="AK9" s="77">
        <v>469353035.86000001</v>
      </c>
      <c r="AL9" s="77">
        <v>73741515.449000001</v>
      </c>
      <c r="AM9" s="77">
        <v>0</v>
      </c>
      <c r="AN9" s="77">
        <v>54541584.706100002</v>
      </c>
    </row>
    <row r="10" spans="1:47" s="76" customFormat="1">
      <c r="A10" s="91"/>
      <c r="B10" s="76" t="s">
        <v>219</v>
      </c>
      <c r="C10" s="77">
        <f>I10-SUM(AE15:AE26)</f>
        <v>5843395732.0800009</v>
      </c>
      <c r="D10" s="80"/>
      <c r="E10" s="77">
        <f>K10-SUM(AF15:AF26)</f>
        <v>5102693135.5</v>
      </c>
      <c r="F10" s="80"/>
      <c r="G10" s="77">
        <f>C10-E10</f>
        <v>740702596.58000088</v>
      </c>
      <c r="H10" s="80"/>
      <c r="I10" s="77">
        <f>SUM(AC15:AC26)</f>
        <v>6715719311.9800005</v>
      </c>
      <c r="J10" s="80"/>
      <c r="K10" s="77">
        <f>SUM(AD15:AD26)</f>
        <v>5872355837.8999996</v>
      </c>
      <c r="L10" s="80"/>
      <c r="M10" s="77">
        <f>I10-K10</f>
        <v>843363474.08000088</v>
      </c>
      <c r="N10" s="80"/>
      <c r="O10" s="77">
        <f>SUM(AB15:AB26)</f>
        <v>770311358.32000005</v>
      </c>
      <c r="P10" s="80"/>
      <c r="T10" s="76">
        <v>201106</v>
      </c>
      <c r="U10" s="77">
        <v>61664875.829999998</v>
      </c>
      <c r="V10" s="77">
        <v>473107657.77999997</v>
      </c>
      <c r="W10" s="77">
        <v>412568799.20999998</v>
      </c>
      <c r="X10" s="77">
        <v>63708304.950000003</v>
      </c>
      <c r="Y10" s="77">
        <v>56187291.359999999</v>
      </c>
      <c r="AA10" s="76">
        <v>201108</v>
      </c>
      <c r="AB10" s="77">
        <v>65738803.729999997</v>
      </c>
      <c r="AC10" s="77">
        <v>480856819.89999998</v>
      </c>
      <c r="AD10" s="77">
        <v>415983098.79000002</v>
      </c>
      <c r="AE10" s="77">
        <v>65019145.130000003</v>
      </c>
      <c r="AF10" s="77">
        <v>56853559.850000001</v>
      </c>
      <c r="AI10" s="76">
        <v>201108</v>
      </c>
      <c r="AJ10" s="77">
        <v>61537384.310000002</v>
      </c>
      <c r="AK10" s="77">
        <v>448561431.01999998</v>
      </c>
      <c r="AL10" s="77">
        <v>70281136.827800006</v>
      </c>
      <c r="AM10" s="77">
        <v>0</v>
      </c>
      <c r="AN10" s="77">
        <v>52867460.880500004</v>
      </c>
    </row>
    <row r="11" spans="1:47" s="76" customFormat="1">
      <c r="A11" s="91"/>
      <c r="B11" s="76" t="s">
        <v>220</v>
      </c>
      <c r="C11" s="77">
        <f>C8-C9</f>
        <v>-140216695.35750103</v>
      </c>
      <c r="D11" s="80">
        <f>C11/C8</f>
        <v>-2.4585212010564017E-2</v>
      </c>
      <c r="E11" s="77">
        <f>E8-E9</f>
        <v>-140190777.58840084</v>
      </c>
      <c r="F11" s="80">
        <f>E11/E8</f>
        <v>-2.8249446561455085E-2</v>
      </c>
      <c r="G11" s="77">
        <f>G8-G9</f>
        <v>-25917.769100308418</v>
      </c>
      <c r="H11" s="80">
        <f>G11/G8</f>
        <v>-3.4991313951283506E-5</v>
      </c>
      <c r="I11" s="77">
        <f>I8-I9</f>
        <v>-190247.94000053406</v>
      </c>
      <c r="J11" s="80">
        <f>I11/I8</f>
        <v>-2.8328992695268219E-5</v>
      </c>
      <c r="K11" s="77" t="e">
        <f>K8-K9</f>
        <v>#VALUE!</v>
      </c>
      <c r="L11" s="80" t="e">
        <f>K11/K8</f>
        <v>#VALUE!</v>
      </c>
      <c r="M11" s="77" t="e">
        <f>M8-M9</f>
        <v>#VALUE!</v>
      </c>
      <c r="N11" s="80" t="e">
        <f>M11/M8</f>
        <v>#VALUE!</v>
      </c>
      <c r="O11" s="77">
        <f>O8-O9</f>
        <v>-14570.239999771118</v>
      </c>
      <c r="P11" s="80">
        <f>O11/O8</f>
        <v>-1.8914817733920144E-5</v>
      </c>
      <c r="T11" s="76">
        <v>201107</v>
      </c>
      <c r="U11" s="77">
        <v>65980924.200000003</v>
      </c>
      <c r="V11" s="77">
        <v>469353069.36000001</v>
      </c>
      <c r="W11" s="77">
        <v>406916426.42000002</v>
      </c>
      <c r="X11" s="77">
        <v>63614990.399999999</v>
      </c>
      <c r="Y11" s="77">
        <v>55720276.939999998</v>
      </c>
      <c r="AA11" s="76">
        <v>201109</v>
      </c>
      <c r="AB11" s="77">
        <v>61228604.659999996</v>
      </c>
      <c r="AC11" s="77">
        <v>517580490.5</v>
      </c>
      <c r="AD11" s="77">
        <v>449758398.69999999</v>
      </c>
      <c r="AE11" s="77">
        <v>69809624.409999996</v>
      </c>
      <c r="AF11" s="77">
        <v>61256229.100000001</v>
      </c>
      <c r="AI11" s="76">
        <v>201109</v>
      </c>
      <c r="AJ11" s="77">
        <v>61227130.939999998</v>
      </c>
      <c r="AK11" s="77">
        <v>517577494.62</v>
      </c>
      <c r="AL11" s="77">
        <v>80865628.342800006</v>
      </c>
      <c r="AM11" s="77">
        <v>0</v>
      </c>
      <c r="AN11" s="77">
        <v>59267727.500600003</v>
      </c>
    </row>
    <row r="12" spans="1:47" s="76" customFormat="1">
      <c r="A12" s="91"/>
      <c r="B12" s="76" t="s">
        <v>221</v>
      </c>
      <c r="C12" s="77">
        <f>C8-C10</f>
        <v>-140101601.55750084</v>
      </c>
      <c r="D12" s="80">
        <f>C12/C8</f>
        <v>-2.4565031778339234E-2</v>
      </c>
      <c r="E12" s="77">
        <f>E8-E10</f>
        <v>-140090513.05840015</v>
      </c>
      <c r="F12" s="80">
        <f>E12/E8</f>
        <v>-2.8229242539971021E-2</v>
      </c>
      <c r="G12" s="77">
        <f>G8-G10</f>
        <v>-11088.499100804329</v>
      </c>
      <c r="H12" s="80">
        <f>G12/G8</f>
        <v>-1.4970468784682241E-5</v>
      </c>
      <c r="I12" s="77">
        <f>I8-I10</f>
        <v>-57302.85000038147</v>
      </c>
      <c r="J12" s="80">
        <f>I12/I8</f>
        <v>-8.5327179840911811E-6</v>
      </c>
      <c r="K12" s="77" t="e">
        <f>K8-K10</f>
        <v>#VALUE!</v>
      </c>
      <c r="L12" s="80" t="e">
        <f>K12/K8</f>
        <v>#VALUE!</v>
      </c>
      <c r="M12" s="77" t="e">
        <f>M8-M10</f>
        <v>#VALUE!</v>
      </c>
      <c r="N12" s="80" t="e">
        <f>M12/M8</f>
        <v>#VALUE!</v>
      </c>
      <c r="O12" s="77">
        <f>O8-O10</f>
        <v>-3116.1399999856949</v>
      </c>
      <c r="P12" s="80">
        <f>O12/O9</f>
        <v>-4.0452391513581392E-6</v>
      </c>
      <c r="T12" s="76">
        <v>201108</v>
      </c>
      <c r="U12" s="77">
        <v>65740263.450000003</v>
      </c>
      <c r="V12" s="77">
        <v>480860106.27999997</v>
      </c>
      <c r="W12" s="77">
        <v>415985827.27999997</v>
      </c>
      <c r="X12" s="77">
        <v>65019595.289999999</v>
      </c>
      <c r="Y12" s="77">
        <v>56853940.520000003</v>
      </c>
      <c r="AA12" s="76">
        <v>201110</v>
      </c>
      <c r="AB12" s="77">
        <v>60225175.82</v>
      </c>
      <c r="AC12" s="77">
        <v>494626613.87</v>
      </c>
      <c r="AD12" s="77">
        <v>429880930.74000001</v>
      </c>
      <c r="AE12" s="77">
        <v>66850866.159999996</v>
      </c>
      <c r="AF12" s="77">
        <v>58650878.520000003</v>
      </c>
      <c r="AI12" s="76">
        <v>201111</v>
      </c>
      <c r="AJ12" s="77">
        <v>53162287.770000003</v>
      </c>
      <c r="AK12" s="77">
        <v>438365473.56999999</v>
      </c>
      <c r="AL12" s="77">
        <v>68702207.430899993</v>
      </c>
      <c r="AM12" s="77">
        <v>0</v>
      </c>
      <c r="AN12" s="77">
        <v>45210990.258900002</v>
      </c>
    </row>
    <row r="13" spans="1:47">
      <c r="A13" s="90" t="s">
        <v>196</v>
      </c>
      <c r="B13" s="18" t="s">
        <v>57</v>
      </c>
      <c r="C13" s="66">
        <f>I13-SUM(AL3:AL12)</f>
        <v>4207040837.8055992</v>
      </c>
      <c r="D13" s="71"/>
      <c r="E13" s="66">
        <f>C13-G13</f>
        <v>3650747926.5690994</v>
      </c>
      <c r="F13" s="71"/>
      <c r="G13" s="66">
        <f>SUM(AN3:AN12)</f>
        <v>556292911.23650002</v>
      </c>
      <c r="H13" s="71"/>
      <c r="I13" s="66">
        <f>SUM(AK3:AK12)</f>
        <v>4988239253.2699995</v>
      </c>
      <c r="J13" s="71"/>
      <c r="K13" s="66" t="s">
        <v>238</v>
      </c>
      <c r="L13" s="71"/>
      <c r="M13" s="66" t="s">
        <v>238</v>
      </c>
      <c r="N13" s="71"/>
      <c r="O13" s="66">
        <f>SUM(AJ3:AJ12)</f>
        <v>612686404.08999991</v>
      </c>
      <c r="P13" s="71"/>
      <c r="T13" s="58">
        <v>201109</v>
      </c>
      <c r="U13" s="65">
        <v>61227174.420000002</v>
      </c>
      <c r="V13" s="65">
        <v>517577674.76999998</v>
      </c>
      <c r="W13" s="65">
        <v>449756096.76999998</v>
      </c>
      <c r="X13" s="65">
        <v>69809239.390000001</v>
      </c>
      <c r="Y13" s="65">
        <v>61255907.539999999</v>
      </c>
      <c r="AA13" s="58">
        <v>201111</v>
      </c>
      <c r="AB13" s="65">
        <v>53162458.969999999</v>
      </c>
      <c r="AC13" s="65">
        <v>438375010.50999999</v>
      </c>
      <c r="AD13" s="65">
        <v>386602389</v>
      </c>
      <c r="AE13" s="65">
        <v>59287074.490000002</v>
      </c>
      <c r="AF13" s="65">
        <v>52726757.530000001</v>
      </c>
      <c r="AI13" s="58">
        <v>201201</v>
      </c>
      <c r="AJ13" s="65">
        <v>82836705.930000007</v>
      </c>
      <c r="AK13" s="65">
        <v>957745513.51999998</v>
      </c>
      <c r="AL13" s="65">
        <v>150307066.41479999</v>
      </c>
      <c r="AM13" s="65">
        <v>0</v>
      </c>
      <c r="AN13" s="65">
        <v>107703706.17120001</v>
      </c>
    </row>
    <row r="14" spans="1:47">
      <c r="A14" s="90"/>
      <c r="B14" s="18" t="s">
        <v>218</v>
      </c>
      <c r="C14" s="66">
        <f>I14-SUM(X5:X16)</f>
        <v>5209158146.1800003</v>
      </c>
      <c r="D14" s="71"/>
      <c r="E14" s="66">
        <f>K14-SUM(Y5:Y16)</f>
        <v>4536573892.2799988</v>
      </c>
      <c r="F14" s="71"/>
      <c r="G14" s="66">
        <f>C14-E14</f>
        <v>672584253.90000153</v>
      </c>
      <c r="H14" s="71"/>
      <c r="I14" s="66">
        <f>SUM(V5:V16)</f>
        <v>6023184098.9500008</v>
      </c>
      <c r="J14" s="71"/>
      <c r="K14" s="66">
        <f>SUM(W5:W16)</f>
        <v>5254115826.7599993</v>
      </c>
      <c r="L14" s="71"/>
      <c r="M14" s="66">
        <f>I14-K14</f>
        <v>769068272.19000149</v>
      </c>
      <c r="N14" s="71"/>
      <c r="O14" s="66">
        <f>SUM(U5:U16)</f>
        <v>734078276.23000002</v>
      </c>
      <c r="P14" s="71"/>
      <c r="T14" s="58">
        <v>201110</v>
      </c>
      <c r="U14" s="65">
        <v>60225314.420000002</v>
      </c>
      <c r="V14" s="65">
        <v>494627503.91000003</v>
      </c>
      <c r="W14" s="65">
        <v>429881640.88999999</v>
      </c>
      <c r="X14" s="65">
        <v>66850988.350000001</v>
      </c>
      <c r="Y14" s="65">
        <v>58650975.07</v>
      </c>
      <c r="AA14" s="58">
        <v>201112</v>
      </c>
      <c r="AB14" s="65">
        <v>56963514.530000001</v>
      </c>
      <c r="AC14" s="65">
        <v>508104699.13999999</v>
      </c>
      <c r="AD14" s="65">
        <v>444102370.37</v>
      </c>
      <c r="AE14" s="65">
        <v>68632394.019999996</v>
      </c>
      <c r="AF14" s="65">
        <v>60539779.740000002</v>
      </c>
      <c r="AI14" s="58">
        <v>201202</v>
      </c>
      <c r="AJ14" s="65">
        <v>54888619.270000003</v>
      </c>
      <c r="AK14" s="65">
        <v>487260250.47000003</v>
      </c>
      <c r="AL14" s="65">
        <v>75042133.395400003</v>
      </c>
      <c r="AM14" s="65">
        <v>0</v>
      </c>
      <c r="AN14" s="65">
        <v>57082674.6721</v>
      </c>
    </row>
    <row r="15" spans="1:47">
      <c r="A15" s="90"/>
      <c r="B15" s="18" t="s">
        <v>219</v>
      </c>
      <c r="C15" s="66">
        <f>I15-SUM(AE3:AE16)</f>
        <v>5015294457.2700014</v>
      </c>
      <c r="D15" s="71"/>
      <c r="E15" s="66">
        <f>K15-SUM(AF3:AF14)</f>
        <v>4536704752.7299995</v>
      </c>
      <c r="F15" s="71"/>
      <c r="G15" s="66">
        <f>C15-E15</f>
        <v>478589704.54000187</v>
      </c>
      <c r="H15" s="71"/>
      <c r="I15" s="66">
        <f>SUM(AC3:AC14)</f>
        <v>6023355968.0700016</v>
      </c>
      <c r="J15" s="71"/>
      <c r="K15" s="66">
        <f>SUM(AD3:AD14)</f>
        <v>5254267450.0999994</v>
      </c>
      <c r="L15" s="71"/>
      <c r="M15" s="66">
        <f>I15-K15</f>
        <v>769088517.97000217</v>
      </c>
      <c r="N15" s="71"/>
      <c r="O15" s="66">
        <f>SUM(AB3:AB14)</f>
        <v>734090848.72000003</v>
      </c>
      <c r="P15" s="71"/>
      <c r="T15" s="58">
        <v>201111</v>
      </c>
      <c r="U15" s="65">
        <v>53162319.460000001</v>
      </c>
      <c r="V15" s="65">
        <v>438366520.97000003</v>
      </c>
      <c r="W15" s="65">
        <v>386594560.26999998</v>
      </c>
      <c r="X15" s="65">
        <v>59285844.450000003</v>
      </c>
      <c r="Y15" s="65">
        <v>52725625.219999999</v>
      </c>
      <c r="AA15" s="58">
        <v>201201</v>
      </c>
      <c r="AB15" s="65">
        <v>82837023.25</v>
      </c>
      <c r="AC15" s="65">
        <v>957747701.90999997</v>
      </c>
      <c r="AD15" s="65">
        <v>834404105.01999998</v>
      </c>
      <c r="AE15" s="65">
        <v>129403371.33</v>
      </c>
      <c r="AF15" s="65">
        <v>113764904.34</v>
      </c>
      <c r="AI15" s="58">
        <v>201203</v>
      </c>
      <c r="AJ15" s="65">
        <v>57761337.979999997</v>
      </c>
      <c r="AK15" s="65">
        <v>480615247.49000001</v>
      </c>
      <c r="AL15" s="65">
        <v>73094956.589100003</v>
      </c>
      <c r="AM15" s="65">
        <v>0</v>
      </c>
      <c r="AN15" s="65">
        <v>53559237.427100003</v>
      </c>
    </row>
    <row r="16" spans="1:47">
      <c r="A16" s="90"/>
      <c r="B16" s="18" t="s">
        <v>220</v>
      </c>
      <c r="C16" s="66">
        <f>C13-C14</f>
        <v>-1002117308.3744011</v>
      </c>
      <c r="D16" s="71">
        <f>C16/C13</f>
        <v>-0.23820004297774003</v>
      </c>
      <c r="E16" s="66">
        <f t="shared" ref="E16:O16" si="2">E13-E14</f>
        <v>-885825965.71089935</v>
      </c>
      <c r="F16" s="71">
        <f>E16/E13</f>
        <v>-0.24264232522440438</v>
      </c>
      <c r="G16" s="66">
        <f t="shared" si="2"/>
        <v>-116291342.6635015</v>
      </c>
      <c r="H16" s="71">
        <f>G16/G13</f>
        <v>-0.20904696125826039</v>
      </c>
      <c r="I16" s="66">
        <f t="shared" si="2"/>
        <v>-1034944845.6800013</v>
      </c>
      <c r="J16" s="71">
        <f>I16/I13</f>
        <v>-0.20747698599291356</v>
      </c>
      <c r="K16" s="66" t="e">
        <f t="shared" si="2"/>
        <v>#VALUE!</v>
      </c>
      <c r="L16" s="71" t="e">
        <f>K16/K13</f>
        <v>#VALUE!</v>
      </c>
      <c r="M16" s="66" t="e">
        <f t="shared" si="2"/>
        <v>#VALUE!</v>
      </c>
      <c r="N16" s="71" t="e">
        <f>M16/M13</f>
        <v>#VALUE!</v>
      </c>
      <c r="O16" s="66">
        <f t="shared" si="2"/>
        <v>-121391872.1400001</v>
      </c>
      <c r="P16" s="71">
        <f>O16/O13</f>
        <v>-0.19813051396219392</v>
      </c>
      <c r="T16" s="58">
        <v>201112</v>
      </c>
      <c r="U16" s="65">
        <v>56951087.219999999</v>
      </c>
      <c r="V16" s="65">
        <v>507941501.12</v>
      </c>
      <c r="W16" s="65">
        <v>443958685.94999999</v>
      </c>
      <c r="X16" s="65">
        <v>68610194.400000006</v>
      </c>
      <c r="Y16" s="65">
        <v>60520163.100000001</v>
      </c>
      <c r="AA16" s="58">
        <v>201202</v>
      </c>
      <c r="AB16" s="65">
        <v>54889688.609999999</v>
      </c>
      <c r="AC16" s="65">
        <v>487268790.23000002</v>
      </c>
      <c r="AD16" s="65">
        <v>421847921.17000002</v>
      </c>
      <c r="AE16" s="65">
        <v>64608742.140000001</v>
      </c>
      <c r="AF16" s="65">
        <v>56272447.75</v>
      </c>
      <c r="AI16" s="58">
        <v>201204</v>
      </c>
      <c r="AJ16" s="65">
        <v>61001943.590000004</v>
      </c>
      <c r="AK16" s="65">
        <v>487344165.69</v>
      </c>
      <c r="AL16" s="65">
        <v>73445316.886099994</v>
      </c>
      <c r="AM16" s="65">
        <v>0</v>
      </c>
      <c r="AN16" s="65">
        <v>48346374.133500002</v>
      </c>
    </row>
    <row r="17" spans="1:40">
      <c r="A17" s="90"/>
      <c r="B17" s="18" t="s">
        <v>221</v>
      </c>
      <c r="C17" s="66">
        <f>C13-C15</f>
        <v>-808253619.4644022</v>
      </c>
      <c r="D17" s="71">
        <f>C17/C13</f>
        <v>-0.19211927115164132</v>
      </c>
      <c r="E17" s="66">
        <f t="shared" ref="E17:O17" si="3">E13-E15</f>
        <v>-885956826.16090012</v>
      </c>
      <c r="F17" s="71">
        <f>E17/E13</f>
        <v>-0.24267817005747225</v>
      </c>
      <c r="G17" s="66">
        <f t="shared" si="3"/>
        <v>77703206.696498156</v>
      </c>
      <c r="H17" s="71">
        <f>G17/G13</f>
        <v>0.13968038263112748</v>
      </c>
      <c r="I17" s="66">
        <f t="shared" si="3"/>
        <v>-1035116714.8000021</v>
      </c>
      <c r="J17" s="71">
        <f>I17/I13</f>
        <v>-0.20751144085990658</v>
      </c>
      <c r="K17" s="66" t="e">
        <f t="shared" si="3"/>
        <v>#VALUE!</v>
      </c>
      <c r="L17" s="71" t="e">
        <f>K17/K13</f>
        <v>#VALUE!</v>
      </c>
      <c r="M17" s="66" t="e">
        <f t="shared" si="3"/>
        <v>#VALUE!</v>
      </c>
      <c r="N17" s="71" t="e">
        <f>M17/M13</f>
        <v>#VALUE!</v>
      </c>
      <c r="O17" s="66">
        <f t="shared" si="3"/>
        <v>-121404444.63000011</v>
      </c>
      <c r="P17" s="71">
        <f>O17/O14</f>
        <v>-0.16538351366763768</v>
      </c>
      <c r="T17" s="58">
        <v>201201</v>
      </c>
      <c r="U17" s="65">
        <v>82850511.450000003</v>
      </c>
      <c r="V17" s="65">
        <v>957927099.86000001</v>
      </c>
      <c r="W17" s="65">
        <v>834561920.12</v>
      </c>
      <c r="X17" s="65">
        <v>129427840.95</v>
      </c>
      <c r="Y17" s="65">
        <v>113786507.19</v>
      </c>
      <c r="AA17" s="58">
        <v>201203</v>
      </c>
      <c r="AB17" s="65">
        <v>57761369.07</v>
      </c>
      <c r="AC17" s="65">
        <v>480615505.17000002</v>
      </c>
      <c r="AD17" s="65">
        <v>419403976.16000003</v>
      </c>
      <c r="AE17" s="65">
        <v>63011842.899999999</v>
      </c>
      <c r="AF17" s="65">
        <v>55360174.829999998</v>
      </c>
      <c r="AI17" s="58">
        <v>201205</v>
      </c>
      <c r="AJ17" s="65">
        <v>63736235.210000001</v>
      </c>
      <c r="AK17" s="65">
        <v>488871544.42000002</v>
      </c>
      <c r="AL17" s="65">
        <v>73577928.757300004</v>
      </c>
      <c r="AM17" s="65">
        <v>0</v>
      </c>
      <c r="AN17" s="65">
        <v>50885007.268799998</v>
      </c>
    </row>
    <row r="18" spans="1:40">
      <c r="T18" s="58">
        <v>201202</v>
      </c>
      <c r="U18" s="65">
        <v>54888657.009999998</v>
      </c>
      <c r="V18" s="65">
        <v>487260508.31999999</v>
      </c>
      <c r="W18" s="65">
        <v>421841152.18000001</v>
      </c>
      <c r="X18" s="65">
        <v>64607616.219999999</v>
      </c>
      <c r="Y18" s="65">
        <v>56271523.810000002</v>
      </c>
      <c r="AA18" s="58">
        <v>201204</v>
      </c>
      <c r="AB18" s="65">
        <v>61001953.170000002</v>
      </c>
      <c r="AC18" s="65">
        <v>487344293.56999999</v>
      </c>
      <c r="AD18" s="65">
        <v>432212587.57999998</v>
      </c>
      <c r="AE18" s="65">
        <v>63388818</v>
      </c>
      <c r="AF18" s="65">
        <v>56603945.020000003</v>
      </c>
      <c r="AI18" s="58">
        <v>201206</v>
      </c>
      <c r="AJ18" s="65">
        <v>69503337.049999997</v>
      </c>
      <c r="AK18" s="65">
        <v>537017173.71000004</v>
      </c>
      <c r="AL18" s="65">
        <v>81873829.780499995</v>
      </c>
      <c r="AM18" s="65">
        <v>0</v>
      </c>
      <c r="AN18" s="65">
        <v>55880325.994199999</v>
      </c>
    </row>
    <row r="19" spans="1:40">
      <c r="A19" s="58" t="s">
        <v>270</v>
      </c>
      <c r="C19" s="66" t="s">
        <v>203</v>
      </c>
      <c r="D19" s="71" t="s">
        <v>264</v>
      </c>
      <c r="E19" s="66" t="s">
        <v>204</v>
      </c>
      <c r="F19" s="71" t="s">
        <v>264</v>
      </c>
      <c r="G19" s="66" t="s">
        <v>205</v>
      </c>
      <c r="H19" s="71" t="s">
        <v>264</v>
      </c>
      <c r="I19" s="66" t="s">
        <v>206</v>
      </c>
      <c r="J19" s="71" t="s">
        <v>264</v>
      </c>
      <c r="K19" s="66" t="s">
        <v>207</v>
      </c>
      <c r="L19" s="71" t="s">
        <v>264</v>
      </c>
      <c r="M19" s="66" t="s">
        <v>208</v>
      </c>
      <c r="N19" s="71" t="s">
        <v>264</v>
      </c>
      <c r="O19" s="66" t="s">
        <v>202</v>
      </c>
      <c r="P19" s="71" t="s">
        <v>264</v>
      </c>
      <c r="T19" s="58">
        <v>201203</v>
      </c>
      <c r="U19" s="65">
        <v>57761347.560000002</v>
      </c>
      <c r="V19" s="65">
        <v>480615375.37</v>
      </c>
      <c r="W19" s="65">
        <v>419403854.57999998</v>
      </c>
      <c r="X19" s="65">
        <v>63011829.869999997</v>
      </c>
      <c r="Y19" s="65">
        <v>55360161.950000003</v>
      </c>
      <c r="AA19" s="58">
        <v>201205</v>
      </c>
      <c r="AB19" s="65">
        <v>63736238.210000001</v>
      </c>
      <c r="AC19" s="65">
        <v>488871548.92000002</v>
      </c>
      <c r="AD19" s="65">
        <v>430928438.92000002</v>
      </c>
      <c r="AE19" s="65">
        <v>63482512.890000001</v>
      </c>
      <c r="AF19" s="65">
        <v>56424828.880000003</v>
      </c>
      <c r="AI19" s="58">
        <v>201207</v>
      </c>
      <c r="AJ19" s="65">
        <v>68042420.5</v>
      </c>
      <c r="AK19" s="65">
        <v>521788834.12</v>
      </c>
      <c r="AL19" s="65">
        <v>79793514.467700005</v>
      </c>
      <c r="AM19" s="65">
        <v>0</v>
      </c>
      <c r="AN19" s="65">
        <v>59047651.091499999</v>
      </c>
    </row>
    <row r="20" spans="1:40">
      <c r="A20" s="90" t="s">
        <v>194</v>
      </c>
      <c r="B20" s="18" t="s">
        <v>57</v>
      </c>
      <c r="C20" s="66" t="s">
        <v>272</v>
      </c>
      <c r="D20" s="74"/>
      <c r="E20" s="66" t="s">
        <v>272</v>
      </c>
      <c r="F20" s="74"/>
      <c r="G20" s="66" t="s">
        <v>272</v>
      </c>
      <c r="H20" s="74"/>
      <c r="I20" s="66" t="s">
        <v>238</v>
      </c>
      <c r="J20" s="74"/>
      <c r="K20" s="66" t="s">
        <v>238</v>
      </c>
      <c r="L20" s="74"/>
      <c r="M20" s="66" t="str">
        <f t="shared" ref="M20" si="4">M3</f>
        <v>Null</v>
      </c>
      <c r="N20" s="74"/>
      <c r="O20" s="66" t="s">
        <v>272</v>
      </c>
      <c r="P20" s="74"/>
      <c r="T20" s="58">
        <v>201204</v>
      </c>
      <c r="U20" s="65">
        <v>61001946.590000004</v>
      </c>
      <c r="V20" s="65">
        <v>487344170.19</v>
      </c>
      <c r="W20" s="65">
        <v>432212490.00999999</v>
      </c>
      <c r="X20" s="65">
        <v>63388800.07</v>
      </c>
      <c r="Y20" s="65">
        <v>56603930.880000003</v>
      </c>
      <c r="AA20" s="58">
        <v>201206</v>
      </c>
      <c r="AB20" s="65">
        <v>69503381.049999997</v>
      </c>
      <c r="AC20" s="65">
        <v>537018445.50999999</v>
      </c>
      <c r="AD20" s="65">
        <v>473268836.94</v>
      </c>
      <c r="AE20" s="65">
        <v>70604958.579999998</v>
      </c>
      <c r="AF20" s="65">
        <v>62736200.799999997</v>
      </c>
      <c r="AI20" s="58">
        <v>201208</v>
      </c>
      <c r="AJ20" s="65">
        <v>67941003.120000005</v>
      </c>
      <c r="AK20" s="65">
        <v>539333693.74000001</v>
      </c>
      <c r="AL20" s="65">
        <v>82123697.155000001</v>
      </c>
      <c r="AM20" s="65">
        <v>0</v>
      </c>
      <c r="AN20" s="65">
        <v>62788519.4877</v>
      </c>
    </row>
    <row r="21" spans="1:40">
      <c r="A21" s="90"/>
      <c r="B21" s="18" t="s">
        <v>218</v>
      </c>
      <c r="C21" s="66">
        <f t="shared" ref="C21" si="5">C4</f>
        <v>2399521506.6600003</v>
      </c>
      <c r="D21" s="74"/>
      <c r="E21" s="66">
        <f t="shared" ref="E21" si="6">E4</f>
        <v>2112413439.53</v>
      </c>
      <c r="F21" s="74"/>
      <c r="G21" s="66">
        <f t="shared" ref="G21" si="7">G4</f>
        <v>287108067.13000035</v>
      </c>
      <c r="H21" s="74"/>
      <c r="I21" s="66">
        <f t="shared" ref="I21" si="8">I4</f>
        <v>2743404481.5100002</v>
      </c>
      <c r="J21" s="74"/>
      <c r="K21" s="66">
        <f t="shared" ref="K21" si="9">K4</f>
        <v>2415348338.1199999</v>
      </c>
      <c r="L21" s="74"/>
      <c r="M21" s="66">
        <f t="shared" ref="M21" si="10">M4</f>
        <v>328056143.39000034</v>
      </c>
      <c r="N21" s="74"/>
      <c r="O21" s="66">
        <f t="shared" ref="O21" si="11">O4</f>
        <v>277417070.31999999</v>
      </c>
      <c r="P21" s="74"/>
      <c r="T21" s="58">
        <v>201205</v>
      </c>
      <c r="U21" s="65">
        <v>63736279.210000001</v>
      </c>
      <c r="V21" s="65">
        <v>488872816.22000003</v>
      </c>
      <c r="W21" s="65">
        <v>430929586.38</v>
      </c>
      <c r="X21" s="65">
        <v>63482697.020000003</v>
      </c>
      <c r="Y21" s="65">
        <v>56424995.649999999</v>
      </c>
      <c r="AA21" s="58">
        <v>201207</v>
      </c>
      <c r="AB21" s="65">
        <v>68042657.969999999</v>
      </c>
      <c r="AC21" s="65">
        <v>521791021.74000001</v>
      </c>
      <c r="AD21" s="65">
        <v>454437097.63999999</v>
      </c>
      <c r="AE21" s="65">
        <v>68778682.900000006</v>
      </c>
      <c r="AF21" s="65">
        <v>60472913.780000001</v>
      </c>
      <c r="AI21" s="58">
        <v>201209</v>
      </c>
      <c r="AJ21" s="65">
        <v>64646795.280000001</v>
      </c>
      <c r="AK21" s="65">
        <v>579063628.63999999</v>
      </c>
      <c r="AL21" s="65">
        <v>88385153.038900003</v>
      </c>
      <c r="AM21" s="65">
        <v>0</v>
      </c>
      <c r="AN21" s="65">
        <v>65750774.800099999</v>
      </c>
    </row>
    <row r="22" spans="1:40">
      <c r="A22" s="90"/>
      <c r="B22" s="18" t="s">
        <v>219</v>
      </c>
      <c r="C22" s="66">
        <f t="shared" ref="C22" si="12">C5</f>
        <v>2399489980.8400002</v>
      </c>
      <c r="D22" s="74"/>
      <c r="E22" s="66">
        <f t="shared" ref="E22" si="13">E5</f>
        <v>2112384319.3399997</v>
      </c>
      <c r="F22" s="74"/>
      <c r="G22" s="66">
        <f t="shared" ref="G22" si="14">G5</f>
        <v>287105661.50000048</v>
      </c>
      <c r="H22" s="74"/>
      <c r="I22" s="66">
        <f t="shared" ref="I22" si="15">I5</f>
        <v>2743367634.98</v>
      </c>
      <c r="J22" s="74"/>
      <c r="K22" s="66">
        <f t="shared" ref="K22" si="16">K5</f>
        <v>2415314301.1999998</v>
      </c>
      <c r="L22" s="74"/>
      <c r="M22" s="66">
        <f t="shared" ref="M22" si="17">M5</f>
        <v>328053333.78000021</v>
      </c>
      <c r="N22" s="74"/>
      <c r="O22" s="66">
        <f t="shared" ref="O22" si="18">O5</f>
        <v>277416154.57999998</v>
      </c>
      <c r="P22" s="74"/>
      <c r="T22" s="58">
        <v>201206</v>
      </c>
      <c r="U22" s="65">
        <v>69503572.269999996</v>
      </c>
      <c r="V22" s="65">
        <v>537019077.79999995</v>
      </c>
      <c r="W22" s="65">
        <v>473269302.56</v>
      </c>
      <c r="X22" s="65">
        <v>70605042.579999998</v>
      </c>
      <c r="Y22" s="65">
        <v>62736261.020000003</v>
      </c>
      <c r="AA22" s="58">
        <v>201208</v>
      </c>
      <c r="AB22" s="65">
        <v>67941004.879999995</v>
      </c>
      <c r="AC22" s="65">
        <v>539333700.75999999</v>
      </c>
      <c r="AD22" s="65">
        <v>467963354.75</v>
      </c>
      <c r="AE22" s="65">
        <v>70785974.959999993</v>
      </c>
      <c r="AF22" s="65">
        <v>62204531.340000004</v>
      </c>
      <c r="AI22" s="58">
        <v>201210</v>
      </c>
      <c r="AJ22" s="65">
        <v>61746751.539999999</v>
      </c>
      <c r="AK22" s="65">
        <v>544623015.97000003</v>
      </c>
      <c r="AL22" s="65">
        <v>80787845.535400003</v>
      </c>
      <c r="AM22" s="65">
        <v>0</v>
      </c>
      <c r="AN22" s="65">
        <v>59412851.279100001</v>
      </c>
    </row>
    <row r="23" spans="1:40">
      <c r="A23" s="90"/>
      <c r="B23" s="18" t="s">
        <v>220</v>
      </c>
      <c r="C23" s="66" t="e">
        <f>C20-C21</f>
        <v>#VALUE!</v>
      </c>
      <c r="D23" s="74" t="e">
        <f>C23/C20</f>
        <v>#VALUE!</v>
      </c>
      <c r="E23" s="66" t="e">
        <f>E20-E21</f>
        <v>#VALUE!</v>
      </c>
      <c r="F23" s="74" t="e">
        <f>E23/E20</f>
        <v>#VALUE!</v>
      </c>
      <c r="G23" s="66" t="e">
        <f t="shared" ref="G23" si="19">G20-G21</f>
        <v>#VALUE!</v>
      </c>
      <c r="H23" s="74" t="e">
        <f t="shared" ref="H23" si="20">G23/G20</f>
        <v>#VALUE!</v>
      </c>
      <c r="I23" s="66" t="e">
        <f t="shared" ref="I23" si="21">I20-I21</f>
        <v>#VALUE!</v>
      </c>
      <c r="J23" s="74" t="e">
        <f t="shared" ref="J23" si="22">I23/I20</f>
        <v>#VALUE!</v>
      </c>
      <c r="K23" s="66" t="e">
        <f t="shared" ref="K23" si="23">K20-K21</f>
        <v>#VALUE!</v>
      </c>
      <c r="L23" s="74" t="e">
        <f t="shared" ref="L23" si="24">K23/K20</f>
        <v>#VALUE!</v>
      </c>
      <c r="M23" s="66" t="e">
        <f t="shared" ref="M23" si="25">M20-M21</f>
        <v>#VALUE!</v>
      </c>
      <c r="N23" s="74" t="e">
        <f t="shared" ref="N23" si="26">M23/M20</f>
        <v>#VALUE!</v>
      </c>
      <c r="O23" s="66" t="e">
        <f t="shared" ref="O23" si="27">O20-O21</f>
        <v>#VALUE!</v>
      </c>
      <c r="P23" s="74" t="e">
        <f t="shared" ref="P23" si="28">O23/O20</f>
        <v>#VALUE!</v>
      </c>
      <c r="T23" s="58">
        <v>201207</v>
      </c>
      <c r="U23" s="65">
        <v>68042421.510000005</v>
      </c>
      <c r="V23" s="65">
        <v>521788800.67000002</v>
      </c>
      <c r="W23" s="65">
        <v>454435175.38</v>
      </c>
      <c r="X23" s="65">
        <v>68778367.359999999</v>
      </c>
      <c r="Y23" s="65">
        <v>60472641.280000001</v>
      </c>
      <c r="AA23" s="58">
        <v>201209</v>
      </c>
      <c r="AB23" s="65">
        <v>64647142.109999999</v>
      </c>
      <c r="AC23" s="65">
        <v>579067723.35000002</v>
      </c>
      <c r="AD23" s="65">
        <v>504251416.36000001</v>
      </c>
      <c r="AE23" s="65">
        <v>76185330.010000005</v>
      </c>
      <c r="AF23" s="65">
        <v>67120819.030000001</v>
      </c>
      <c r="AI23" s="58">
        <v>201211</v>
      </c>
      <c r="AJ23" s="65">
        <v>57354523.439999998</v>
      </c>
      <c r="AK23" s="65">
        <v>516701045.94999999</v>
      </c>
      <c r="AL23" s="65">
        <v>73229333.188099995</v>
      </c>
      <c r="AM23" s="65">
        <v>0</v>
      </c>
      <c r="AN23" s="65">
        <v>56273533.574299999</v>
      </c>
    </row>
    <row r="24" spans="1:40">
      <c r="A24" s="90"/>
      <c r="B24" s="18" t="s">
        <v>221</v>
      </c>
      <c r="C24" s="66" t="e">
        <f>C20-C22</f>
        <v>#VALUE!</v>
      </c>
      <c r="D24" s="74" t="e">
        <f>C24/C20</f>
        <v>#VALUE!</v>
      </c>
      <c r="E24" s="66" t="e">
        <f>E20-E22</f>
        <v>#VALUE!</v>
      </c>
      <c r="F24" s="74" t="e">
        <f>E24/E20</f>
        <v>#VALUE!</v>
      </c>
      <c r="G24" s="66" t="e">
        <f t="shared" ref="G24" si="29">G20-G22</f>
        <v>#VALUE!</v>
      </c>
      <c r="H24" s="74" t="e">
        <f t="shared" ref="H24" si="30">G24/G20</f>
        <v>#VALUE!</v>
      </c>
      <c r="I24" s="66" t="e">
        <f t="shared" ref="I24" si="31">I20-I22</f>
        <v>#VALUE!</v>
      </c>
      <c r="J24" s="74" t="e">
        <f t="shared" ref="J24" si="32">I24/I20</f>
        <v>#VALUE!</v>
      </c>
      <c r="K24" s="66" t="e">
        <f t="shared" ref="K24" si="33">K20-K22</f>
        <v>#VALUE!</v>
      </c>
      <c r="L24" s="74" t="e">
        <f t="shared" ref="L24" si="34">K24/K20</f>
        <v>#VALUE!</v>
      </c>
      <c r="M24" s="66" t="e">
        <f t="shared" ref="M24" si="35">M20-M22</f>
        <v>#VALUE!</v>
      </c>
      <c r="N24" s="74" t="e">
        <f t="shared" ref="N24" si="36">M24/M20</f>
        <v>#VALUE!</v>
      </c>
      <c r="O24" s="66" t="e">
        <f t="shared" ref="O24" si="37">O20-O22</f>
        <v>#VALUE!</v>
      </c>
      <c r="P24" s="74" t="e">
        <f t="shared" ref="P24" si="38">O24/O20</f>
        <v>#VALUE!</v>
      </c>
      <c r="T24" s="58">
        <v>201208</v>
      </c>
      <c r="U24" s="65">
        <v>67941349.950000003</v>
      </c>
      <c r="V24" s="65">
        <v>539337788.45000005</v>
      </c>
      <c r="W24" s="65">
        <v>467966878.82999998</v>
      </c>
      <c r="X24" s="65">
        <v>70786512.780000001</v>
      </c>
      <c r="Y24" s="65">
        <v>62205002.560000002</v>
      </c>
      <c r="AA24" s="58">
        <v>201210</v>
      </c>
      <c r="AB24" s="65">
        <v>61746753.130000003</v>
      </c>
      <c r="AC24" s="65">
        <v>544622998.94000006</v>
      </c>
      <c r="AD24" s="65">
        <v>478011057.56</v>
      </c>
      <c r="AE24" s="65">
        <v>69608510.670000002</v>
      </c>
      <c r="AF24" s="65">
        <v>62409984.920000002</v>
      </c>
      <c r="AI24" s="58">
        <v>201212</v>
      </c>
      <c r="AJ24" s="65">
        <v>60848569.270000003</v>
      </c>
      <c r="AK24" s="65">
        <v>575297895.40999997</v>
      </c>
      <c r="AL24" s="65">
        <v>80707103.399200007</v>
      </c>
      <c r="AM24" s="65">
        <v>0</v>
      </c>
      <c r="AN24" s="65">
        <v>63960852.181299999</v>
      </c>
    </row>
    <row r="25" spans="1:40">
      <c r="A25" s="90" t="s">
        <v>195</v>
      </c>
      <c r="B25" s="18" t="s">
        <v>57</v>
      </c>
      <c r="C25" s="66">
        <v>5703294130.5200005</v>
      </c>
      <c r="D25" s="74"/>
      <c r="E25" s="66">
        <f>C25-G25</f>
        <v>4962602622.4400005</v>
      </c>
      <c r="F25" s="74"/>
      <c r="G25" s="66">
        <v>740691508.08000004</v>
      </c>
      <c r="H25" s="74"/>
      <c r="I25" s="66"/>
      <c r="J25" s="74"/>
      <c r="K25" s="66" t="str">
        <f t="shared" ref="K25" si="39">K8</f>
        <v>Null</v>
      </c>
      <c r="L25" s="74"/>
      <c r="M25" s="66" t="str">
        <f t="shared" ref="M25" si="40">M8</f>
        <v>Null</v>
      </c>
      <c r="N25" s="74"/>
      <c r="O25" s="66">
        <v>770308242.17999995</v>
      </c>
      <c r="P25" s="74"/>
      <c r="T25" s="58">
        <v>201209</v>
      </c>
      <c r="U25" s="65">
        <v>64646797.280000001</v>
      </c>
      <c r="V25" s="65">
        <v>579063629.13999999</v>
      </c>
      <c r="W25" s="65">
        <v>504247886.55000001</v>
      </c>
      <c r="X25" s="65">
        <v>76184791.939999998</v>
      </c>
      <c r="Y25" s="65">
        <v>67120347.609999999</v>
      </c>
      <c r="AA25" s="58">
        <v>201211</v>
      </c>
      <c r="AB25" s="65">
        <v>56963746.490000002</v>
      </c>
      <c r="AC25" s="65">
        <v>513052966.18000001</v>
      </c>
      <c r="AD25" s="65">
        <v>449716937.06999999</v>
      </c>
      <c r="AE25" s="65">
        <v>62560545.729999997</v>
      </c>
      <c r="AF25" s="65">
        <v>55212396.740000002</v>
      </c>
      <c r="AI25" s="58">
        <v>201301</v>
      </c>
      <c r="AJ25" s="65">
        <v>66061821.619999997</v>
      </c>
      <c r="AK25" s="65">
        <v>685032979.91999996</v>
      </c>
      <c r="AL25" s="65">
        <v>97097777.812999994</v>
      </c>
      <c r="AM25" s="65">
        <v>0</v>
      </c>
      <c r="AN25" s="65">
        <v>70187804.180500001</v>
      </c>
    </row>
    <row r="26" spans="1:40">
      <c r="A26" s="90"/>
      <c r="B26" s="18" t="s">
        <v>218</v>
      </c>
      <c r="C26" s="66">
        <f t="shared" ref="C26" si="41">C9</f>
        <v>5843510825.8800011</v>
      </c>
      <c r="D26" s="74"/>
      <c r="E26" s="66">
        <f t="shared" ref="E26" si="42">E9</f>
        <v>5102793400.0300007</v>
      </c>
      <c r="F26" s="74"/>
      <c r="G26" s="66">
        <f t="shared" ref="G26" si="43">G9</f>
        <v>740717425.85000038</v>
      </c>
      <c r="H26" s="74"/>
      <c r="I26" s="66">
        <f t="shared" ref="I26" si="44">I9</f>
        <v>6715852257.0700006</v>
      </c>
      <c r="J26" s="74"/>
      <c r="K26" s="66">
        <f t="shared" ref="K26" si="45">K9</f>
        <v>5872471722.0900002</v>
      </c>
      <c r="L26" s="74"/>
      <c r="M26" s="66">
        <f t="shared" ref="M26" si="46">M9</f>
        <v>843380534.9800005</v>
      </c>
      <c r="N26" s="74"/>
      <c r="O26" s="66">
        <f t="shared" ref="O26" si="47">O9</f>
        <v>770322812.41999984</v>
      </c>
      <c r="P26" s="74"/>
      <c r="T26" s="58">
        <v>201210</v>
      </c>
      <c r="U26" s="65">
        <v>61746758.130000003</v>
      </c>
      <c r="V26" s="65">
        <v>544623056.44000006</v>
      </c>
      <c r="W26" s="65">
        <v>478011108.22000003</v>
      </c>
      <c r="X26" s="65">
        <v>69608519.010000005</v>
      </c>
      <c r="Y26" s="65">
        <v>62409992.280000001</v>
      </c>
      <c r="AA26" s="58">
        <v>201212</v>
      </c>
      <c r="AB26" s="65">
        <v>61240400.380000003</v>
      </c>
      <c r="AC26" s="65">
        <v>578984615.70000005</v>
      </c>
      <c r="AD26" s="65">
        <v>505910108.73000002</v>
      </c>
      <c r="AE26" s="65">
        <v>69904289.790000007</v>
      </c>
      <c r="AF26" s="65">
        <v>61079554.969999999</v>
      </c>
      <c r="AI26" s="58">
        <v>201302</v>
      </c>
      <c r="AJ26" s="65">
        <v>74055806.609999999</v>
      </c>
      <c r="AK26" s="65">
        <v>897791364.86000001</v>
      </c>
      <c r="AL26" s="65">
        <v>135265235.9637</v>
      </c>
      <c r="AM26" s="65">
        <v>0</v>
      </c>
      <c r="AN26" s="65">
        <v>94202814.749500006</v>
      </c>
    </row>
    <row r="27" spans="1:40">
      <c r="A27" s="90"/>
      <c r="B27" s="18" t="s">
        <v>219</v>
      </c>
      <c r="C27" s="66">
        <f t="shared" ref="C27" si="48">C10</f>
        <v>5843395732.0800009</v>
      </c>
      <c r="D27" s="74"/>
      <c r="E27" s="66">
        <f t="shared" ref="E27" si="49">E10</f>
        <v>5102693135.5</v>
      </c>
      <c r="F27" s="74"/>
      <c r="G27" s="66">
        <f t="shared" ref="G27" si="50">G10</f>
        <v>740702596.58000088</v>
      </c>
      <c r="H27" s="74"/>
      <c r="I27" s="66">
        <f t="shared" ref="I27" si="51">I10</f>
        <v>6715719311.9800005</v>
      </c>
      <c r="J27" s="74"/>
      <c r="K27" s="66">
        <f t="shared" ref="K27" si="52">K10</f>
        <v>5872355837.8999996</v>
      </c>
      <c r="L27" s="74"/>
      <c r="M27" s="66">
        <f t="shared" ref="M27" si="53">M10</f>
        <v>843363474.08000088</v>
      </c>
      <c r="N27" s="74"/>
      <c r="O27" s="66">
        <f t="shared" ref="O27" si="54">O10</f>
        <v>770311358.32000005</v>
      </c>
      <c r="P27" s="74"/>
      <c r="T27" s="58">
        <v>201211</v>
      </c>
      <c r="U27" s="65">
        <v>57354602.189999998</v>
      </c>
      <c r="V27" s="65">
        <v>516702039.19999999</v>
      </c>
      <c r="W27" s="65">
        <v>453042122.63</v>
      </c>
      <c r="X27" s="65">
        <v>63014372.369999997</v>
      </c>
      <c r="Y27" s="65">
        <v>55628456.979999997</v>
      </c>
      <c r="AA27" s="58">
        <v>201301</v>
      </c>
      <c r="AB27" s="65">
        <v>66047033.259999998</v>
      </c>
      <c r="AC27" s="65">
        <v>684868057.30999994</v>
      </c>
      <c r="AD27" s="65">
        <v>604614609.14999998</v>
      </c>
      <c r="AE27" s="65">
        <v>83547046.480000004</v>
      </c>
      <c r="AF27" s="65">
        <v>73467684.569999993</v>
      </c>
      <c r="AI27" s="58">
        <v>201303</v>
      </c>
      <c r="AJ27" s="65">
        <v>58998583.869999997</v>
      </c>
      <c r="AK27" s="65">
        <v>512752821.06</v>
      </c>
      <c r="AL27" s="65">
        <v>74970033.138500005</v>
      </c>
      <c r="AM27" s="65">
        <v>0</v>
      </c>
      <c r="AN27" s="65">
        <v>55392841.930299997</v>
      </c>
    </row>
    <row r="28" spans="1:40">
      <c r="A28" s="90"/>
      <c r="B28" s="18" t="s">
        <v>220</v>
      </c>
      <c r="C28" s="66">
        <f t="shared" ref="C28" si="55">C25-C26</f>
        <v>-140216695.36000061</v>
      </c>
      <c r="D28" s="74">
        <f t="shared" ref="D28" si="56">C28/C25</f>
        <v>-2.4585212011013061E-2</v>
      </c>
      <c r="E28" s="66">
        <f t="shared" ref="E28" si="57">E25-E26</f>
        <v>-140190777.59000015</v>
      </c>
      <c r="F28" s="74">
        <f t="shared" ref="F28" si="58">E28/E25</f>
        <v>-2.8249446561786462E-2</v>
      </c>
      <c r="G28" s="66">
        <f t="shared" ref="G28" si="59">G25-G26</f>
        <v>-25917.770000338554</v>
      </c>
      <c r="H28" s="74">
        <f t="shared" ref="H28" si="60">G28/G25</f>
        <v>-3.4991315166447469E-5</v>
      </c>
      <c r="I28" s="66">
        <f t="shared" ref="I28" si="61">I25-I26</f>
        <v>-6715852257.0700006</v>
      </c>
      <c r="J28" s="74" t="e">
        <f t="shared" ref="J28" si="62">I28/I25</f>
        <v>#DIV/0!</v>
      </c>
      <c r="K28" s="66" t="e">
        <f t="shared" ref="K28" si="63">K25-K26</f>
        <v>#VALUE!</v>
      </c>
      <c r="L28" s="74" t="e">
        <f t="shared" ref="L28" si="64">K28/K25</f>
        <v>#VALUE!</v>
      </c>
      <c r="M28" s="66" t="e">
        <f t="shared" ref="M28" si="65">M25-M26</f>
        <v>#VALUE!</v>
      </c>
      <c r="N28" s="74" t="e">
        <f t="shared" ref="N28" si="66">M28/M25</f>
        <v>#VALUE!</v>
      </c>
      <c r="O28" s="66">
        <f t="shared" ref="O28" si="67">O25-O26</f>
        <v>-14570.239999890327</v>
      </c>
      <c r="P28" s="74">
        <f t="shared" ref="P28:P33" si="68">O28/O25</f>
        <v>-1.89148177340749E-5</v>
      </c>
      <c r="T28" s="58">
        <v>201212</v>
      </c>
      <c r="U28" s="65">
        <v>60848569.270000003</v>
      </c>
      <c r="V28" s="65">
        <v>575297895.40999997</v>
      </c>
      <c r="W28" s="65">
        <v>502550244.64999998</v>
      </c>
      <c r="X28" s="65">
        <v>69445041.019999996</v>
      </c>
      <c r="Y28" s="65">
        <v>60658500.850000001</v>
      </c>
      <c r="AA28" s="58">
        <v>201302</v>
      </c>
      <c r="AB28" s="65">
        <v>74069542.489999995</v>
      </c>
      <c r="AC28" s="65">
        <v>897918516.25999999</v>
      </c>
      <c r="AD28" s="65">
        <v>790050153.65999997</v>
      </c>
      <c r="AE28" s="65">
        <v>116254744.5</v>
      </c>
      <c r="AF28" s="65">
        <v>102601105.33</v>
      </c>
      <c r="AI28" s="58">
        <v>201304</v>
      </c>
      <c r="AJ28" s="65">
        <v>62634301.32</v>
      </c>
      <c r="AK28" s="65">
        <v>523229906.83999997</v>
      </c>
      <c r="AL28" s="65">
        <v>74554645.072400004</v>
      </c>
      <c r="AM28" s="65">
        <v>0</v>
      </c>
      <c r="AN28" s="65">
        <v>54082651.124300003</v>
      </c>
    </row>
    <row r="29" spans="1:40">
      <c r="A29" s="90"/>
      <c r="B29" s="18" t="s">
        <v>221</v>
      </c>
      <c r="C29" s="66">
        <f t="shared" ref="C29" si="69">C25-C27</f>
        <v>-140101601.56000042</v>
      </c>
      <c r="D29" s="74">
        <f t="shared" ref="D29" si="70">C29/C25</f>
        <v>-2.4565031778788268E-2</v>
      </c>
      <c r="E29" s="66">
        <f t="shared" ref="E29" si="71">E25-E27</f>
        <v>-140090513.05999947</v>
      </c>
      <c r="F29" s="74">
        <f t="shared" ref="F29" si="72">E29/E25</f>
        <v>-2.8229242540302391E-2</v>
      </c>
      <c r="G29" s="66">
        <f t="shared" ref="G29" si="73">G25-G27</f>
        <v>-11088.500000834465</v>
      </c>
      <c r="H29" s="74">
        <f t="shared" ref="H29" si="74">G29/G25</f>
        <v>-1.4970469999821879E-5</v>
      </c>
      <c r="I29" s="66">
        <f t="shared" ref="I29" si="75">I25-I27</f>
        <v>-6715719311.9800005</v>
      </c>
      <c r="J29" s="74" t="e">
        <f t="shared" ref="J29" si="76">I29/I25</f>
        <v>#DIV/0!</v>
      </c>
      <c r="K29" s="66" t="e">
        <f t="shared" ref="K29" si="77">K25-K27</f>
        <v>#VALUE!</v>
      </c>
      <c r="L29" s="74" t="e">
        <f t="shared" ref="L29" si="78">K29/K25</f>
        <v>#VALUE!</v>
      </c>
      <c r="M29" s="66" t="e">
        <f t="shared" ref="M29" si="79">M25-M27</f>
        <v>#VALUE!</v>
      </c>
      <c r="N29" s="74" t="e">
        <f t="shared" ref="N29" si="80">M29/M25</f>
        <v>#VALUE!</v>
      </c>
      <c r="O29" s="66">
        <f t="shared" ref="O29" si="81">O25-O27</f>
        <v>-3116.1400001049042</v>
      </c>
      <c r="P29" s="74">
        <f t="shared" ref="P29:P34" si="82">O29/O25</f>
        <v>-4.0453156664741325E-6</v>
      </c>
      <c r="T29" s="58">
        <v>201301</v>
      </c>
      <c r="U29" s="65">
        <v>66061821.619999997</v>
      </c>
      <c r="V29" s="65">
        <v>685032979.91999996</v>
      </c>
      <c r="W29" s="65">
        <v>604763488.30999994</v>
      </c>
      <c r="X29" s="65">
        <v>83568051.349999994</v>
      </c>
      <c r="Y29" s="65">
        <v>73486643.489999995</v>
      </c>
      <c r="AA29" s="58">
        <v>201303</v>
      </c>
      <c r="AB29" s="65">
        <v>58998766.119999997</v>
      </c>
      <c r="AC29" s="65">
        <v>512757460.88</v>
      </c>
      <c r="AD29" s="65">
        <v>449590528.93000001</v>
      </c>
      <c r="AE29" s="65">
        <v>64483800.93</v>
      </c>
      <c r="AF29" s="65">
        <v>56710301.670000002</v>
      </c>
      <c r="AI29" s="64">
        <v>201305</v>
      </c>
      <c r="AJ29" s="67">
        <v>15664673.32</v>
      </c>
      <c r="AK29" s="67">
        <v>124586879.95999999</v>
      </c>
      <c r="AL29" s="67">
        <v>17860404.576099999</v>
      </c>
      <c r="AM29" s="67">
        <v>0</v>
      </c>
      <c r="AN29" s="67">
        <v>13239486.2489</v>
      </c>
    </row>
    <row r="30" spans="1:40">
      <c r="A30" s="90" t="s">
        <v>196</v>
      </c>
      <c r="B30" s="18" t="s">
        <v>57</v>
      </c>
      <c r="C30" s="66">
        <v>4207040837.8099999</v>
      </c>
      <c r="D30" s="74"/>
      <c r="E30" s="66">
        <f>C30-G30</f>
        <v>3650747926.5699997</v>
      </c>
      <c r="F30" s="74"/>
      <c r="G30" s="66">
        <v>556292911.24000001</v>
      </c>
      <c r="H30" s="74"/>
      <c r="I30" s="66" t="s">
        <v>238</v>
      </c>
      <c r="J30" s="74"/>
      <c r="K30" s="66" t="str">
        <f t="shared" ref="K30" si="83">K13</f>
        <v>Null</v>
      </c>
      <c r="L30" s="74"/>
      <c r="M30" s="66" t="str">
        <f t="shared" ref="M30" si="84">M13</f>
        <v>Null</v>
      </c>
      <c r="N30" s="74"/>
      <c r="O30" s="66">
        <v>612686404.09000003</v>
      </c>
      <c r="P30" s="74"/>
      <c r="T30" s="58">
        <v>201302</v>
      </c>
      <c r="U30" s="65">
        <v>74056102.980000004</v>
      </c>
      <c r="V30" s="65">
        <v>897797104.73000002</v>
      </c>
      <c r="W30" s="65">
        <v>789941587.58000004</v>
      </c>
      <c r="X30" s="65">
        <v>116239982.94</v>
      </c>
      <c r="Y30" s="65">
        <v>102587938.59999999</v>
      </c>
      <c r="AA30" s="58">
        <v>201304</v>
      </c>
      <c r="AB30" s="65">
        <v>62636023.450000003</v>
      </c>
      <c r="AC30" s="65">
        <v>523235963.88</v>
      </c>
      <c r="AD30" s="65">
        <v>461601366.77999997</v>
      </c>
      <c r="AE30" s="65">
        <v>64205478.119999997</v>
      </c>
      <c r="AF30" s="65">
        <v>56654629.229999997</v>
      </c>
      <c r="AI30" s="58" t="s">
        <v>227</v>
      </c>
      <c r="AJ30" s="65">
        <v>69062062.607999995</v>
      </c>
      <c r="AK30" s="65">
        <v>588339398.19560003</v>
      </c>
      <c r="AL30" s="65">
        <v>49358052.572400004</v>
      </c>
      <c r="AM30" s="65">
        <v>469957888.62040001</v>
      </c>
      <c r="AN30" s="65">
        <v>49358052.572400004</v>
      </c>
    </row>
    <row r="31" spans="1:40">
      <c r="A31" s="90"/>
      <c r="B31" s="18" t="s">
        <v>218</v>
      </c>
      <c r="C31" s="66">
        <f t="shared" ref="C31" si="85">C14</f>
        <v>5209158146.1800003</v>
      </c>
      <c r="D31" s="74"/>
      <c r="E31" s="66">
        <f t="shared" ref="E31" si="86">E14</f>
        <v>4536573892.2799988</v>
      </c>
      <c r="F31" s="74"/>
      <c r="G31" s="66">
        <f t="shared" ref="G31" si="87">G14</f>
        <v>672584253.90000153</v>
      </c>
      <c r="H31" s="74"/>
      <c r="I31" s="66">
        <f t="shared" ref="I31" si="88">I14</f>
        <v>6023184098.9500008</v>
      </c>
      <c r="J31" s="74"/>
      <c r="K31" s="66">
        <f t="shared" ref="K31" si="89">K14</f>
        <v>5254115826.7599993</v>
      </c>
      <c r="L31" s="74"/>
      <c r="M31" s="66">
        <f t="shared" ref="M31" si="90">M14</f>
        <v>769068272.19000149</v>
      </c>
      <c r="N31" s="74"/>
      <c r="O31" s="66">
        <f t="shared" ref="O31" si="91">O14</f>
        <v>734078276.23000002</v>
      </c>
      <c r="P31" s="74"/>
      <c r="T31" s="58">
        <v>201303</v>
      </c>
      <c r="U31" s="65">
        <v>59000220.079999998</v>
      </c>
      <c r="V31" s="65">
        <v>512766597.25999999</v>
      </c>
      <c r="W31" s="65">
        <v>449598160.22000003</v>
      </c>
      <c r="X31" s="65">
        <v>64484836.490000002</v>
      </c>
      <c r="Y31" s="65">
        <v>56711125.829999998</v>
      </c>
      <c r="AA31" s="58">
        <v>201305</v>
      </c>
      <c r="AB31" s="65">
        <v>15664789.26</v>
      </c>
      <c r="AC31" s="65">
        <v>124587636.65000001</v>
      </c>
      <c r="AD31" s="65">
        <v>109457642.68000001</v>
      </c>
      <c r="AE31" s="65">
        <v>15386584.109999999</v>
      </c>
      <c r="AF31" s="65">
        <v>13496261.060000001</v>
      </c>
      <c r="AI31" s="58" t="s">
        <v>228</v>
      </c>
      <c r="AJ31" s="65">
        <v>74594655.079999998</v>
      </c>
      <c r="AK31" s="65">
        <v>566360448.9993</v>
      </c>
      <c r="AL31" s="65">
        <v>44511342.402999997</v>
      </c>
      <c r="AM31" s="65">
        <v>454866187.34140003</v>
      </c>
      <c r="AN31" s="65">
        <v>44511342.402999997</v>
      </c>
    </row>
    <row r="32" spans="1:40">
      <c r="A32" s="90"/>
      <c r="B32" s="18" t="s">
        <v>219</v>
      </c>
      <c r="C32" s="66">
        <f t="shared" ref="C32" si="92">C15</f>
        <v>5015294457.2700014</v>
      </c>
      <c r="D32" s="74"/>
      <c r="E32" s="66">
        <f t="shared" ref="E32" si="93">E15</f>
        <v>4536704752.7299995</v>
      </c>
      <c r="F32" s="74"/>
      <c r="G32" s="66">
        <f t="shared" ref="G32" si="94">G15</f>
        <v>478589704.54000187</v>
      </c>
      <c r="H32" s="74"/>
      <c r="I32" s="66">
        <f t="shared" ref="I32" si="95">I15</f>
        <v>6023355968.0700016</v>
      </c>
      <c r="J32" s="74"/>
      <c r="K32" s="66">
        <f t="shared" ref="K32" si="96">K15</f>
        <v>5254267450.0999994</v>
      </c>
      <c r="L32" s="74"/>
      <c r="M32" s="66">
        <f t="shared" ref="M32" si="97">M15</f>
        <v>769088517.97000217</v>
      </c>
      <c r="N32" s="74"/>
      <c r="O32" s="66">
        <f t="shared" ref="O32" si="98">O15</f>
        <v>734090848.72000003</v>
      </c>
      <c r="P32" s="74"/>
      <c r="T32" s="58">
        <v>201304</v>
      </c>
      <c r="U32" s="65">
        <v>62634256.32</v>
      </c>
      <c r="V32" s="65">
        <v>523220934.83999997</v>
      </c>
      <c r="W32" s="65">
        <v>461588043.25999999</v>
      </c>
      <c r="X32" s="65">
        <v>64203624.579999998</v>
      </c>
      <c r="Y32" s="65">
        <v>56653010.799999997</v>
      </c>
      <c r="AI32" s="58" t="s">
        <v>229</v>
      </c>
      <c r="AJ32" s="65">
        <v>73919043.468999997</v>
      </c>
      <c r="AK32" s="65">
        <v>604195186.6013</v>
      </c>
      <c r="AL32" s="65">
        <v>55792828.450300001</v>
      </c>
      <c r="AM32" s="65">
        <v>477368776.46450001</v>
      </c>
      <c r="AN32" s="65">
        <v>55792828.450300001</v>
      </c>
    </row>
    <row r="33" spans="1:40">
      <c r="A33" s="90"/>
      <c r="B33" s="18" t="s">
        <v>220</v>
      </c>
      <c r="C33" s="66">
        <f t="shared" ref="C33" si="99">C30-C31</f>
        <v>-1002117308.3700004</v>
      </c>
      <c r="D33" s="74">
        <f t="shared" ref="D33" si="100">C33/C30</f>
        <v>-0.23820004297644481</v>
      </c>
      <c r="E33" s="66">
        <f t="shared" ref="E33" si="101">E30-E31</f>
        <v>-885825965.70999908</v>
      </c>
      <c r="F33" s="74">
        <f t="shared" ref="F33" si="102">E33/E30</f>
        <v>-0.24264232522409793</v>
      </c>
      <c r="G33" s="66">
        <f t="shared" ref="G33" si="103">G30-G31</f>
        <v>-116291342.66000152</v>
      </c>
      <c r="H33" s="74">
        <f t="shared" ref="H33" si="104">G33/G30</f>
        <v>-0.2090469612506535</v>
      </c>
      <c r="I33" s="66" t="e">
        <f t="shared" ref="I33" si="105">I30-I31</f>
        <v>#VALUE!</v>
      </c>
      <c r="J33" s="74" t="e">
        <f t="shared" ref="J33" si="106">I33/I30</f>
        <v>#VALUE!</v>
      </c>
      <c r="K33" s="66" t="e">
        <f t="shared" ref="K33" si="107">K30-K31</f>
        <v>#VALUE!</v>
      </c>
      <c r="L33" s="74" t="e">
        <f t="shared" ref="L33" si="108">K33/K30</f>
        <v>#VALUE!</v>
      </c>
      <c r="M33" s="66" t="e">
        <f t="shared" ref="M33" si="109">M30-M31</f>
        <v>#VALUE!</v>
      </c>
      <c r="N33" s="74" t="e">
        <f t="shared" ref="N33" si="110">M33/M30</f>
        <v>#VALUE!</v>
      </c>
      <c r="O33" s="66">
        <f t="shared" ref="O33" si="111">O30-O31</f>
        <v>-121391872.13999999</v>
      </c>
      <c r="P33" s="74">
        <f t="shared" si="68"/>
        <v>-0.19813051396219367</v>
      </c>
      <c r="T33" s="58">
        <v>201305</v>
      </c>
      <c r="U33" s="65">
        <v>15664669.32</v>
      </c>
      <c r="V33" s="65">
        <v>124586864.76000001</v>
      </c>
      <c r="W33" s="65">
        <v>109457058.75</v>
      </c>
      <c r="X33" s="65">
        <v>15386479.49</v>
      </c>
      <c r="Y33" s="65">
        <v>13496179.869999999</v>
      </c>
      <c r="AI33" s="58" t="s">
        <v>230</v>
      </c>
      <c r="AJ33" s="65">
        <v>65277675.642999999</v>
      </c>
      <c r="AK33" s="65">
        <v>624029947.11380005</v>
      </c>
      <c r="AL33" s="65">
        <v>46402941.546099998</v>
      </c>
      <c r="AM33" s="65">
        <v>26801577370.282299</v>
      </c>
      <c r="AN33" s="65">
        <v>46402941.546099998</v>
      </c>
    </row>
    <row r="34" spans="1:40">
      <c r="A34" s="90"/>
      <c r="B34" s="18" t="s">
        <v>221</v>
      </c>
      <c r="C34" s="66">
        <f t="shared" ref="C34" si="112">C30-C32</f>
        <v>-808253619.46000147</v>
      </c>
      <c r="D34" s="74">
        <f t="shared" ref="D34" si="113">C34/C30</f>
        <v>-0.19211927115039432</v>
      </c>
      <c r="E34" s="66">
        <f t="shared" ref="E34" si="114">E30-E32</f>
        <v>-885956826.15999985</v>
      </c>
      <c r="F34" s="74">
        <f t="shared" ref="F34" si="115">E34/E30</f>
        <v>-0.2426781700571658</v>
      </c>
      <c r="G34" s="66">
        <f t="shared" ref="G34" si="116">G30-G32</f>
        <v>77703206.69999814</v>
      </c>
      <c r="H34" s="74">
        <f t="shared" ref="H34" si="117">G34/G30</f>
        <v>0.13968038263654028</v>
      </c>
      <c r="I34" s="66" t="e">
        <f t="shared" ref="I34" si="118">I30-I32</f>
        <v>#VALUE!</v>
      </c>
      <c r="J34" s="74" t="e">
        <f t="shared" ref="J34" si="119">I34/I30</f>
        <v>#VALUE!</v>
      </c>
      <c r="K34" s="66" t="e">
        <f t="shared" ref="K34" si="120">K30-K32</f>
        <v>#VALUE!</v>
      </c>
      <c r="L34" s="74" t="e">
        <f t="shared" ref="L34" si="121">K34/K30</f>
        <v>#VALUE!</v>
      </c>
      <c r="M34" s="66" t="e">
        <f t="shared" ref="M34" si="122">M30-M32</f>
        <v>#VALUE!</v>
      </c>
      <c r="N34" s="74" t="e">
        <f t="shared" ref="N34" si="123">M34/M30</f>
        <v>#VALUE!</v>
      </c>
      <c r="O34" s="66">
        <f t="shared" ref="O34" si="124">O30-O32</f>
        <v>-121404444.63</v>
      </c>
      <c r="P34" s="74">
        <f t="shared" si="82"/>
        <v>-0.19815103423148001</v>
      </c>
      <c r="T34" s="64">
        <v>201501</v>
      </c>
      <c r="U34" s="67">
        <v>11.3</v>
      </c>
      <c r="V34" s="67">
        <v>71</v>
      </c>
      <c r="W34" s="67">
        <v>73.599999999999994</v>
      </c>
      <c r="X34" s="67">
        <v>1.01</v>
      </c>
      <c r="Y34" s="67">
        <v>0.86</v>
      </c>
      <c r="AI34" s="58" t="s">
        <v>231</v>
      </c>
      <c r="AJ34" s="65">
        <v>65346428.5</v>
      </c>
      <c r="AK34" s="65">
        <v>607534101.88740003</v>
      </c>
      <c r="AL34" s="65">
        <v>53129727.876699999</v>
      </c>
      <c r="AM34" s="65">
        <v>483413361.98379999</v>
      </c>
      <c r="AN34" s="65">
        <v>53129727.876699999</v>
      </c>
    </row>
    <row r="35" spans="1:40">
      <c r="T35" s="64">
        <v>201505</v>
      </c>
      <c r="U35" s="67">
        <v>41.48</v>
      </c>
      <c r="V35" s="67">
        <v>671.9</v>
      </c>
      <c r="W35" s="67">
        <v>507.1</v>
      </c>
      <c r="X35" s="67">
        <v>96.33</v>
      </c>
      <c r="Y35" s="67">
        <v>72.89</v>
      </c>
      <c r="AI35" s="58" t="s">
        <v>232</v>
      </c>
      <c r="AJ35" s="65">
        <v>61155904.431000002</v>
      </c>
      <c r="AK35" s="65">
        <v>580797100.10339999</v>
      </c>
      <c r="AL35" s="65">
        <v>47561253.641500004</v>
      </c>
      <c r="AM35" s="65">
        <v>466717827.61769998</v>
      </c>
      <c r="AN35" s="65">
        <v>47561253.641500004</v>
      </c>
    </row>
    <row r="36" spans="1:40">
      <c r="AI36" s="58" t="s">
        <v>233</v>
      </c>
      <c r="AJ36" s="65">
        <v>62597416.57</v>
      </c>
      <c r="AK36" s="65">
        <v>621135744.48950005</v>
      </c>
      <c r="AL36" s="65">
        <v>57061453.248000003</v>
      </c>
      <c r="AM36" s="65">
        <v>495004487.01520002</v>
      </c>
      <c r="AN36" s="65">
        <v>57061453.248000003</v>
      </c>
    </row>
    <row r="37" spans="1:40">
      <c r="AI37" s="58" t="s">
        <v>234</v>
      </c>
      <c r="AJ37" s="65">
        <v>102552993.78300001</v>
      </c>
      <c r="AK37" s="65">
        <v>1193200203.1217</v>
      </c>
      <c r="AL37" s="65">
        <v>76954352.3583</v>
      </c>
      <c r="AM37" s="65">
        <v>979854430.79630005</v>
      </c>
      <c r="AN37" s="65">
        <v>76954352.3583</v>
      </c>
    </row>
    <row r="38" spans="1:40">
      <c r="AI38" s="58" t="s">
        <v>235</v>
      </c>
      <c r="AJ38" s="65">
        <v>59479055.259999998</v>
      </c>
      <c r="AK38" s="65">
        <v>650607211.75979996</v>
      </c>
      <c r="AL38" s="65">
        <v>61160654.9529</v>
      </c>
      <c r="AM38" s="65">
        <v>515069551.58029997</v>
      </c>
      <c r="AN38" s="65">
        <v>61160654.9529</v>
      </c>
    </row>
    <row r="39" spans="1:40">
      <c r="AI39" s="58" t="s">
        <v>236</v>
      </c>
      <c r="AJ39" s="65">
        <v>9447065.9890000001</v>
      </c>
      <c r="AK39" s="65">
        <v>86018887.934599996</v>
      </c>
      <c r="AL39" s="65">
        <v>8521758.3096999992</v>
      </c>
      <c r="AM39" s="65">
        <v>70705743.221100003</v>
      </c>
      <c r="AN39" s="65">
        <v>8521758.3096999992</v>
      </c>
    </row>
  </sheetData>
  <mergeCells count="6">
    <mergeCell ref="A20:A24"/>
    <mergeCell ref="A25:A29"/>
    <mergeCell ref="A30:A34"/>
    <mergeCell ref="A13:A17"/>
    <mergeCell ref="A3:A7"/>
    <mergeCell ref="A8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146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/>
  <cols>
    <col min="1" max="2" width="9.140625" style="58"/>
    <col min="3" max="3" width="17" style="65" bestFit="1" customWidth="1"/>
    <col min="4" max="4" width="9.140625" style="72"/>
    <col min="5" max="5" width="17" style="65" bestFit="1" customWidth="1"/>
    <col min="6" max="6" width="9.140625" style="72"/>
    <col min="7" max="7" width="17" style="65" bestFit="1" customWidth="1"/>
    <col min="8" max="8" width="9.140625" style="72"/>
    <col min="9" max="9" width="17" style="58" bestFit="1" customWidth="1"/>
    <col min="10" max="10" width="9.140625" style="72"/>
    <col min="11" max="11" width="17" style="65" bestFit="1" customWidth="1"/>
    <col min="12" max="12" width="9.140625" style="58"/>
    <col min="13" max="13" width="17" style="58" bestFit="1" customWidth="1"/>
    <col min="14" max="14" width="9.140625" style="58"/>
    <col min="15" max="15" width="13.7109375" style="58" bestFit="1" customWidth="1"/>
    <col min="16" max="16" width="9.140625" style="70"/>
    <col min="17" max="22" width="9.140625" style="58"/>
    <col min="23" max="23" width="9.7109375" style="58" customWidth="1"/>
    <col min="24" max="24" width="13.7109375" style="65" bestFit="1" customWidth="1"/>
    <col min="25" max="26" width="17" style="65" bestFit="1" customWidth="1"/>
    <col min="27" max="28" width="14.7109375" style="65" bestFit="1" customWidth="1"/>
    <col min="29" max="29" width="9.140625" style="58"/>
    <col min="30" max="30" width="10.140625" style="58" customWidth="1"/>
    <col min="31" max="31" width="13.7109375" style="65" bestFit="1" customWidth="1"/>
    <col min="32" max="33" width="14.85546875" style="65" bestFit="1" customWidth="1"/>
    <col min="34" max="35" width="14.7109375" style="65" bestFit="1" customWidth="1"/>
    <col min="36" max="36" width="14.42578125" style="58" bestFit="1" customWidth="1"/>
    <col min="37" max="38" width="9.140625" style="58"/>
    <col min="39" max="39" width="14.7109375" style="65" bestFit="1" customWidth="1"/>
    <col min="40" max="40" width="16.28515625" style="65" bestFit="1" customWidth="1"/>
    <col min="41" max="41" width="16.28515625" style="65" customWidth="1"/>
    <col min="42" max="42" width="17.42578125" style="65" bestFit="1" customWidth="1"/>
    <col min="43" max="43" width="14.7109375" style="65" bestFit="1" customWidth="1"/>
    <col min="44" max="44" width="14.7109375" style="58" bestFit="1" customWidth="1"/>
    <col min="45" max="16384" width="9.140625" style="58"/>
  </cols>
  <sheetData>
    <row r="1" spans="1:44">
      <c r="C1" s="66" t="s">
        <v>203</v>
      </c>
      <c r="D1" s="71" t="s">
        <v>264</v>
      </c>
      <c r="E1" s="66" t="s">
        <v>204</v>
      </c>
      <c r="F1" s="71" t="s">
        <v>264</v>
      </c>
      <c r="G1" s="66" t="s">
        <v>205</v>
      </c>
      <c r="H1" s="71" t="s">
        <v>264</v>
      </c>
      <c r="I1" s="66" t="s">
        <v>206</v>
      </c>
      <c r="J1" s="71" t="s">
        <v>264</v>
      </c>
      <c r="K1" s="66" t="s">
        <v>207</v>
      </c>
      <c r="L1" s="71" t="s">
        <v>264</v>
      </c>
      <c r="M1" s="66" t="s">
        <v>208</v>
      </c>
      <c r="N1" s="71" t="s">
        <v>264</v>
      </c>
      <c r="O1" s="66" t="s">
        <v>202</v>
      </c>
      <c r="P1" s="71" t="s">
        <v>264</v>
      </c>
      <c r="W1" s="58" t="s">
        <v>211</v>
      </c>
      <c r="AD1" s="58" t="s">
        <v>217</v>
      </c>
      <c r="AK1" s="58" t="s">
        <v>222</v>
      </c>
    </row>
    <row r="2" spans="1:44">
      <c r="A2" s="90">
        <v>201305</v>
      </c>
      <c r="B2" s="18" t="s">
        <v>57</v>
      </c>
      <c r="C2" s="65">
        <f>VLOOKUP(A2,$AL:$AR,7,)</f>
        <v>106726475.38389999</v>
      </c>
      <c r="E2" s="65">
        <f>VLOOKUP(A2,$AL:$AP,5,)</f>
        <v>0</v>
      </c>
      <c r="G2" s="65">
        <f>VLOOKUP(A2,$AL:$AQ,6,)</f>
        <v>13239486.2489</v>
      </c>
      <c r="I2" s="68">
        <f>VLOOKUP(A2,$AL:$AN,3,)</f>
        <v>124586879.95999999</v>
      </c>
      <c r="K2" s="65" t="s">
        <v>238</v>
      </c>
      <c r="M2" s="58" t="s">
        <v>238</v>
      </c>
      <c r="O2" s="68">
        <f>VLOOKUP(A2,$AL:$AM,2,)</f>
        <v>15664673.32</v>
      </c>
      <c r="X2" s="65" t="s">
        <v>202</v>
      </c>
      <c r="Y2" s="65" t="s">
        <v>206</v>
      </c>
      <c r="Z2" s="65" t="s">
        <v>207</v>
      </c>
      <c r="AA2" s="65" t="s">
        <v>209</v>
      </c>
      <c r="AB2" s="65" t="s">
        <v>210</v>
      </c>
      <c r="AE2" s="65" t="s">
        <v>212</v>
      </c>
      <c r="AF2" s="65" t="s">
        <v>213</v>
      </c>
      <c r="AG2" s="65" t="s">
        <v>214</v>
      </c>
      <c r="AH2" s="65" t="s">
        <v>215</v>
      </c>
      <c r="AI2" s="65" t="s">
        <v>216</v>
      </c>
      <c r="AL2" s="58" t="s">
        <v>223</v>
      </c>
      <c r="AM2" s="65" t="s">
        <v>202</v>
      </c>
      <c r="AN2" s="65" t="s">
        <v>224</v>
      </c>
      <c r="AO2" s="65" t="s">
        <v>237</v>
      </c>
      <c r="AP2" s="65" t="s">
        <v>225</v>
      </c>
      <c r="AQ2" s="65" t="s">
        <v>226</v>
      </c>
      <c r="AR2" s="58" t="s">
        <v>273</v>
      </c>
    </row>
    <row r="3" spans="1:44">
      <c r="A3" s="90"/>
      <c r="B3" s="18" t="s">
        <v>218</v>
      </c>
      <c r="C3" s="65">
        <f>VLOOKUP(A2,$W:$Y,3,)-VLOOKUP(A2,$W:$AA,5)</f>
        <v>109200385.27000001</v>
      </c>
      <c r="E3" s="65">
        <f>VLOOKUP(A2,$W:$Z,4,)-VLOOKUP(A2,$W:$AB,6)</f>
        <v>95960878.879999995</v>
      </c>
      <c r="G3" s="65">
        <f>C3-E3</f>
        <v>13239506.390000015</v>
      </c>
      <c r="I3" s="68">
        <f>VLOOKUP(A2,$W:$Y,3,)</f>
        <v>124586864.76000001</v>
      </c>
      <c r="K3" s="65">
        <f>VLOOKUP(A2,$W:$Z,4,)</f>
        <v>109457058.75</v>
      </c>
      <c r="M3" s="68">
        <f>I3-K3</f>
        <v>15129806.010000005</v>
      </c>
      <c r="O3" s="68">
        <f>VLOOKUP(A2,$W:$X,2,)</f>
        <v>15664669.32</v>
      </c>
      <c r="W3" s="64">
        <v>200410</v>
      </c>
      <c r="X3" s="67">
        <v>136.87</v>
      </c>
      <c r="Y3" s="67">
        <v>1230.5999999999999</v>
      </c>
      <c r="Z3" s="67">
        <v>1027.93</v>
      </c>
      <c r="AA3" s="67">
        <v>160.11000000000001</v>
      </c>
      <c r="AB3" s="67">
        <v>139.15</v>
      </c>
      <c r="AD3" s="58">
        <v>201101</v>
      </c>
      <c r="AE3" s="65">
        <v>78785433.140000001</v>
      </c>
      <c r="AF3" s="65">
        <v>807991054.25</v>
      </c>
      <c r="AG3" s="65">
        <v>706436708.30999994</v>
      </c>
      <c r="AH3" s="65">
        <v>109312545.38</v>
      </c>
      <c r="AI3" s="65">
        <v>96586208.120000005</v>
      </c>
      <c r="AL3" s="58">
        <v>201101</v>
      </c>
      <c r="AM3" s="69">
        <v>78785242.390000001</v>
      </c>
      <c r="AN3" s="69">
        <v>807989478.5</v>
      </c>
      <c r="AO3" s="69">
        <v>126676407.9148</v>
      </c>
      <c r="AP3" s="69">
        <v>0</v>
      </c>
      <c r="AQ3" s="69">
        <v>88827580.636399999</v>
      </c>
      <c r="AR3" s="68">
        <f>AN3-AO3</f>
        <v>681313070.58519995</v>
      </c>
    </row>
    <row r="4" spans="1:44">
      <c r="A4" s="90"/>
      <c r="B4" s="18" t="s">
        <v>219</v>
      </c>
      <c r="C4" s="65">
        <f>VLOOKUP(A2,$AD:$AF,3,)-VLOOKUP(A2,$AD:$AH,5)</f>
        <v>109201052.54000001</v>
      </c>
      <c r="E4" s="65">
        <f>VLOOKUP(A2,$AD:$AG,4,)-VLOOKUP(A2,$AD:$AI,6)</f>
        <v>95961381.620000005</v>
      </c>
      <c r="G4" s="65">
        <f>C4-E4</f>
        <v>13239670.920000002</v>
      </c>
      <c r="I4" s="68">
        <f>VLOOKUP(A2,$AD:$AG,3,)</f>
        <v>124587636.65000001</v>
      </c>
      <c r="K4" s="65">
        <f>VLOOKUP(A2,$AD:$AG,4,)</f>
        <v>109457642.68000001</v>
      </c>
      <c r="M4" s="68">
        <f>I4-K4</f>
        <v>15129993.969999999</v>
      </c>
      <c r="O4" s="68">
        <f>VLOOKUP(A2,$AD:$AE,2,)</f>
        <v>15664789.26</v>
      </c>
      <c r="W4" s="64">
        <v>201012</v>
      </c>
      <c r="X4" s="67">
        <v>13</v>
      </c>
      <c r="Y4" s="67">
        <v>104</v>
      </c>
      <c r="Z4" s="67">
        <v>93.6</v>
      </c>
      <c r="AA4" s="67">
        <v>15.11</v>
      </c>
      <c r="AB4" s="67">
        <v>13.6</v>
      </c>
      <c r="AD4" s="58">
        <v>201102</v>
      </c>
      <c r="AE4" s="65">
        <v>53261465.189999998</v>
      </c>
      <c r="AF4" s="65">
        <v>513424079.99000001</v>
      </c>
      <c r="AG4" s="65">
        <v>444112032.14999998</v>
      </c>
      <c r="AH4" s="65">
        <v>70372942.230000004</v>
      </c>
      <c r="AI4" s="65">
        <v>61469823.619999997</v>
      </c>
      <c r="AL4" s="58">
        <v>201102</v>
      </c>
      <c r="AM4" s="69">
        <v>53260227.25</v>
      </c>
      <c r="AN4" s="69">
        <v>513413716.08999997</v>
      </c>
      <c r="AO4" s="69">
        <v>81704132.267199993</v>
      </c>
      <c r="AP4" s="69">
        <v>0</v>
      </c>
      <c r="AQ4" s="69">
        <v>60407351.527500004</v>
      </c>
      <c r="AR4" s="68">
        <f t="shared" ref="AR4:AR39" si="0">AN4-AO4</f>
        <v>431709583.82279998</v>
      </c>
    </row>
    <row r="5" spans="1:44">
      <c r="A5" s="90"/>
      <c r="B5" s="18" t="s">
        <v>220</v>
      </c>
      <c r="C5" s="65">
        <f>C2-C3</f>
        <v>-2473909.886100024</v>
      </c>
      <c r="D5" s="72">
        <f>C5/C2</f>
        <v>-2.3179908051879888E-2</v>
      </c>
      <c r="E5" s="65">
        <f>E2-E3</f>
        <v>-95960878.879999995</v>
      </c>
      <c r="F5" s="72" t="e">
        <f>E5/E2</f>
        <v>#DIV/0!</v>
      </c>
      <c r="G5" s="65">
        <f>G2-G3</f>
        <v>-20.141100015491247</v>
      </c>
      <c r="H5" s="72">
        <f>G5/G2</f>
        <v>-1.5212901495452414E-6</v>
      </c>
      <c r="I5" s="68">
        <f>I2-I3</f>
        <v>15.199999988079071</v>
      </c>
      <c r="J5" s="72">
        <f>I5/I2</f>
        <v>1.2200321569140507E-7</v>
      </c>
      <c r="K5" s="65" t="e">
        <f>K2-K3</f>
        <v>#VALUE!</v>
      </c>
      <c r="M5" s="68" t="e">
        <f>M2-M3</f>
        <v>#VALUE!</v>
      </c>
      <c r="O5" s="68">
        <f>O2-O3</f>
        <v>4</v>
      </c>
      <c r="P5" s="70">
        <f>O5/O2</f>
        <v>2.553516385747392E-7</v>
      </c>
      <c r="W5" s="58">
        <v>201101</v>
      </c>
      <c r="X5" s="65">
        <v>78786480.329999998</v>
      </c>
      <c r="Y5" s="65">
        <v>807999842.39999998</v>
      </c>
      <c r="Z5" s="65">
        <v>706444201.78999996</v>
      </c>
      <c r="AA5" s="65">
        <v>109313718.53</v>
      </c>
      <c r="AB5" s="65">
        <v>96587223.900000006</v>
      </c>
      <c r="AD5" s="58">
        <v>201103</v>
      </c>
      <c r="AE5" s="65">
        <v>60335481.969999999</v>
      </c>
      <c r="AF5" s="65">
        <v>452125312.68000001</v>
      </c>
      <c r="AG5" s="65">
        <v>399834009.43000001</v>
      </c>
      <c r="AH5" s="65">
        <v>60808651.890000001</v>
      </c>
      <c r="AI5" s="65">
        <v>54414721.689999998</v>
      </c>
      <c r="AL5" s="58">
        <v>201103</v>
      </c>
      <c r="AM5" s="69">
        <v>60335302.43</v>
      </c>
      <c r="AN5" s="69">
        <v>452124076.32999998</v>
      </c>
      <c r="AO5" s="69">
        <v>70412578.621600002</v>
      </c>
      <c r="AP5" s="69">
        <v>0</v>
      </c>
      <c r="AQ5" s="69">
        <v>45897283.921800002</v>
      </c>
      <c r="AR5" s="68">
        <f t="shared" si="0"/>
        <v>381711497.70840001</v>
      </c>
    </row>
    <row r="6" spans="1:44">
      <c r="A6" s="90"/>
      <c r="B6" s="18" t="s">
        <v>221</v>
      </c>
      <c r="C6" s="65">
        <f>C2-C4</f>
        <v>-2474577.1561000198</v>
      </c>
      <c r="D6" s="72">
        <f>C6/C2</f>
        <v>-2.3186160202506953E-2</v>
      </c>
      <c r="E6" s="65">
        <f>E2-E4</f>
        <v>-95961381.620000005</v>
      </c>
      <c r="F6" s="72" t="e">
        <f>E6/E2</f>
        <v>#DIV/0!</v>
      </c>
      <c r="G6" s="65">
        <f>G2-G4</f>
        <v>-184.67110000178218</v>
      </c>
      <c r="H6" s="72">
        <f>G6/G2</f>
        <v>-1.3948509521442007E-5</v>
      </c>
      <c r="I6" s="68">
        <f>I2-I4</f>
        <v>-756.69000001251698</v>
      </c>
      <c r="J6" s="72">
        <f>I6/I2</f>
        <v>-6.0735929839117948E-6</v>
      </c>
      <c r="K6" s="65" t="e">
        <f>K2-K4</f>
        <v>#VALUE!</v>
      </c>
      <c r="M6" s="68" t="e">
        <f>M2-M4</f>
        <v>#VALUE!</v>
      </c>
      <c r="O6" s="68">
        <f>O2-O4</f>
        <v>-115.93999999947846</v>
      </c>
      <c r="P6" s="70">
        <f>O6/O2</f>
        <v>-7.4013672440555215E-6</v>
      </c>
      <c r="W6" s="58">
        <v>201102</v>
      </c>
      <c r="X6" s="65">
        <v>53260406.789999999</v>
      </c>
      <c r="Y6" s="65">
        <v>513414952.44</v>
      </c>
      <c r="Z6" s="65">
        <v>444104255.92000002</v>
      </c>
      <c r="AA6" s="65">
        <v>70371735.489999995</v>
      </c>
      <c r="AB6" s="65">
        <v>61468773.689999998</v>
      </c>
      <c r="AD6" s="58">
        <v>201104</v>
      </c>
      <c r="AE6" s="65">
        <v>54362063.75</v>
      </c>
      <c r="AF6" s="65">
        <v>410024855.75999999</v>
      </c>
      <c r="AG6" s="65">
        <v>356747675.38</v>
      </c>
      <c r="AH6" s="65">
        <v>55176108.009999998</v>
      </c>
      <c r="AI6" s="65">
        <v>48608185.439999998</v>
      </c>
      <c r="AL6" s="58">
        <v>201104</v>
      </c>
      <c r="AM6" s="69">
        <v>54362006.880000003</v>
      </c>
      <c r="AN6" s="69">
        <v>410024502.00999999</v>
      </c>
      <c r="AO6" s="69">
        <v>63896983.002400003</v>
      </c>
      <c r="AP6" s="69">
        <v>0</v>
      </c>
      <c r="AQ6" s="69">
        <v>46708726.081500001</v>
      </c>
      <c r="AR6" s="68">
        <f t="shared" si="0"/>
        <v>346127519.00760001</v>
      </c>
    </row>
    <row r="7" spans="1:44">
      <c r="A7" s="90">
        <v>201304</v>
      </c>
      <c r="B7" s="18" t="s">
        <v>57</v>
      </c>
      <c r="C7" s="65">
        <f t="shared" ref="C7" si="1">VLOOKUP(A7,$AL:$AR,7,)</f>
        <v>448675261.76759994</v>
      </c>
      <c r="E7" s="65">
        <f>C7-G7</f>
        <v>394592610.64329994</v>
      </c>
      <c r="G7" s="65">
        <f t="shared" ref="G7" si="2">VLOOKUP(A7,$AL:$AQ,6,)</f>
        <v>54082651.124300003</v>
      </c>
      <c r="I7" s="68">
        <f t="shared" ref="I7" si="3">VLOOKUP(A7,$AL:$AN,3,)</f>
        <v>523229906.83999997</v>
      </c>
      <c r="K7" s="65" t="s">
        <v>238</v>
      </c>
      <c r="M7" s="58" t="s">
        <v>238</v>
      </c>
      <c r="O7" s="68">
        <f t="shared" ref="O7" si="4">VLOOKUP(A7,$AL:$AM,2,)</f>
        <v>62634301.32</v>
      </c>
      <c r="W7" s="58">
        <v>201103</v>
      </c>
      <c r="X7" s="65">
        <v>60335359.299999997</v>
      </c>
      <c r="Y7" s="65">
        <v>452124430.07999998</v>
      </c>
      <c r="Z7" s="65">
        <v>399833288.24000001</v>
      </c>
      <c r="AA7" s="65">
        <v>60808524.909999996</v>
      </c>
      <c r="AB7" s="65">
        <v>54414619.460000001</v>
      </c>
      <c r="AD7" s="58">
        <v>201105</v>
      </c>
      <c r="AE7" s="65">
        <v>62377510.009999998</v>
      </c>
      <c r="AF7" s="65">
        <v>457763267.91000003</v>
      </c>
      <c r="AG7" s="65">
        <v>401304909.99000001</v>
      </c>
      <c r="AH7" s="65">
        <v>61453725.969999999</v>
      </c>
      <c r="AI7" s="65">
        <v>54546372.460000001</v>
      </c>
      <c r="AL7" s="58">
        <v>201105</v>
      </c>
      <c r="AM7" s="69">
        <v>62371053.229999997</v>
      </c>
      <c r="AN7" s="69">
        <v>457722516.88999999</v>
      </c>
      <c r="AO7" s="69">
        <v>71135334.837300003</v>
      </c>
      <c r="AP7" s="69">
        <v>0</v>
      </c>
      <c r="AQ7" s="69">
        <v>49546960.480099998</v>
      </c>
      <c r="AR7" s="68">
        <f t="shared" si="0"/>
        <v>386587182.05269998</v>
      </c>
    </row>
    <row r="8" spans="1:44">
      <c r="A8" s="90"/>
      <c r="B8" s="18" t="s">
        <v>218</v>
      </c>
      <c r="C8" s="65">
        <f t="shared" ref="C8" si="5">VLOOKUP(A7,$W:$Y,3,)-VLOOKUP(A7,$W:$AA,5)</f>
        <v>459017310.25999999</v>
      </c>
      <c r="E8" s="65">
        <f t="shared" ref="E8:E23" si="6">VLOOKUP(A7,$W:$Z,4,)-VLOOKUP(A7,$W:$AB,6)</f>
        <v>404935032.45999998</v>
      </c>
      <c r="G8" s="65">
        <f t="shared" ref="G8:G9" si="7">C8-E8</f>
        <v>54082277.800000012</v>
      </c>
      <c r="I8" s="68">
        <f t="shared" ref="I8" si="8">VLOOKUP(A7,$W:$Y,3,)</f>
        <v>523220934.83999997</v>
      </c>
      <c r="K8" s="65">
        <f t="shared" ref="K8" si="9">VLOOKUP(A7,$W:$Z,4,)</f>
        <v>461588043.25999999</v>
      </c>
      <c r="M8" s="68">
        <f t="shared" ref="M8:M9" si="10">I8-K8</f>
        <v>61632891.579999983</v>
      </c>
      <c r="O8" s="68">
        <f t="shared" ref="O8" si="11">VLOOKUP(A7,$W:$X,2,)</f>
        <v>62634256.32</v>
      </c>
      <c r="W8" s="58">
        <v>201104</v>
      </c>
      <c r="X8" s="65">
        <v>54368488.090000004</v>
      </c>
      <c r="Y8" s="65">
        <v>410065373.35000002</v>
      </c>
      <c r="Z8" s="65">
        <v>356784244.66000003</v>
      </c>
      <c r="AA8" s="65">
        <v>55181746.619999997</v>
      </c>
      <c r="AB8" s="65">
        <v>48613304.729999997</v>
      </c>
      <c r="AD8" s="58">
        <v>201106</v>
      </c>
      <c r="AE8" s="65">
        <v>61669415.609999999</v>
      </c>
      <c r="AF8" s="65">
        <v>473130598.30000001</v>
      </c>
      <c r="AG8" s="65">
        <v>412588437.76999998</v>
      </c>
      <c r="AH8" s="65">
        <v>63711317.649999999</v>
      </c>
      <c r="AI8" s="65">
        <v>56189897.07</v>
      </c>
      <c r="AL8" s="58">
        <v>201106</v>
      </c>
      <c r="AM8" s="69">
        <v>61664861.689999998</v>
      </c>
      <c r="AN8" s="69">
        <v>473107528.38</v>
      </c>
      <c r="AO8" s="69">
        <v>73782490.770600006</v>
      </c>
      <c r="AP8" s="69">
        <v>0</v>
      </c>
      <c r="AQ8" s="69">
        <v>53017245.243100002</v>
      </c>
      <c r="AR8" s="68">
        <f t="shared" si="0"/>
        <v>399325037.60939997</v>
      </c>
    </row>
    <row r="9" spans="1:44">
      <c r="A9" s="90"/>
      <c r="B9" s="18" t="s">
        <v>219</v>
      </c>
      <c r="C9" s="65">
        <f t="shared" ref="C9" si="12">VLOOKUP(A7,$AD:$AF,3,)-VLOOKUP(A7,$AD:$AH,5)</f>
        <v>459030485.75999999</v>
      </c>
      <c r="E9" s="65">
        <f t="shared" ref="E9" si="13">VLOOKUP(A7,$AD:$AG,4,)-VLOOKUP(A7,$AD:$AI,6)</f>
        <v>404946737.54999995</v>
      </c>
      <c r="G9" s="65">
        <f t="shared" si="7"/>
        <v>54083748.210000038</v>
      </c>
      <c r="I9" s="68">
        <f t="shared" ref="I9" si="14">VLOOKUP(A7,$AD:$AG,3,)</f>
        <v>523235963.88</v>
      </c>
      <c r="K9" s="65">
        <f t="shared" ref="K9" si="15">VLOOKUP(A7,$AD:$AG,4,)</f>
        <v>461601366.77999997</v>
      </c>
      <c r="M9" s="68">
        <f t="shared" si="10"/>
        <v>61634597.100000024</v>
      </c>
      <c r="O9" s="68">
        <f t="shared" ref="O9" si="16">VLOOKUP(A7,$AD:$AE,2,)</f>
        <v>62636023.450000003</v>
      </c>
      <c r="W9" s="58">
        <v>201105</v>
      </c>
      <c r="X9" s="65">
        <v>62375582.719999999</v>
      </c>
      <c r="Y9" s="65">
        <v>457745466.49000001</v>
      </c>
      <c r="Z9" s="65">
        <v>401287799.36000001</v>
      </c>
      <c r="AA9" s="65">
        <v>61451069.990000002</v>
      </c>
      <c r="AB9" s="65">
        <v>54543832.950000003</v>
      </c>
      <c r="AD9" s="58">
        <v>201107</v>
      </c>
      <c r="AE9" s="65">
        <v>65980921.340000004</v>
      </c>
      <c r="AF9" s="65">
        <v>469353165.25999999</v>
      </c>
      <c r="AG9" s="65">
        <v>406916489.47000003</v>
      </c>
      <c r="AH9" s="65">
        <v>63615001.990000002</v>
      </c>
      <c r="AI9" s="65">
        <v>55720284.229999997</v>
      </c>
      <c r="AL9" s="58">
        <v>201107</v>
      </c>
      <c r="AM9" s="69">
        <v>65980907.200000003</v>
      </c>
      <c r="AN9" s="69">
        <v>469353035.86000001</v>
      </c>
      <c r="AO9" s="69">
        <v>73741515.449000001</v>
      </c>
      <c r="AP9" s="69">
        <v>0</v>
      </c>
      <c r="AQ9" s="69">
        <v>54541584.706100002</v>
      </c>
      <c r="AR9" s="68">
        <f t="shared" si="0"/>
        <v>395611520.41100001</v>
      </c>
    </row>
    <row r="10" spans="1:44">
      <c r="A10" s="90"/>
      <c r="B10" s="18" t="s">
        <v>220</v>
      </c>
      <c r="C10" s="65">
        <f t="shared" ref="C10" si="17">C7-C8</f>
        <v>-10342048.49240005</v>
      </c>
      <c r="D10" s="72">
        <f t="shared" ref="D10" si="18">C10/C7</f>
        <v>-2.3050186568469459E-2</v>
      </c>
      <c r="E10" s="65">
        <f t="shared" ref="E10" si="19">E7-E8</f>
        <v>-10342421.816700041</v>
      </c>
      <c r="F10" s="72">
        <f t="shared" ref="F10" si="20">E10/E7</f>
        <v>-2.6210378850832779E-2</v>
      </c>
      <c r="G10" s="65">
        <f t="shared" ref="G10" si="21">G7-G8</f>
        <v>373.32429999113083</v>
      </c>
      <c r="H10" s="72">
        <f t="shared" ref="H10" si="22">G10/G7</f>
        <v>6.9028476272937666E-6</v>
      </c>
      <c r="I10" s="68">
        <f t="shared" ref="I10" si="23">I7-I8</f>
        <v>8972</v>
      </c>
      <c r="J10" s="72">
        <f t="shared" ref="J10" si="24">I10/I7</f>
        <v>1.7147337877120956E-5</v>
      </c>
      <c r="K10" s="65" t="e">
        <f t="shared" ref="K10" si="25">K7-K8</f>
        <v>#VALUE!</v>
      </c>
      <c r="M10" s="68" t="e">
        <f t="shared" ref="M10" si="26">M7-M8</f>
        <v>#VALUE!</v>
      </c>
      <c r="O10" s="68">
        <f t="shared" ref="O10" si="27">O7-O8</f>
        <v>45</v>
      </c>
      <c r="P10" s="70">
        <f t="shared" ref="P10" si="28">O10/O7</f>
        <v>7.1845616621624032E-7</v>
      </c>
      <c r="W10" s="58">
        <v>201106</v>
      </c>
      <c r="X10" s="65">
        <v>61664875.829999998</v>
      </c>
      <c r="Y10" s="65">
        <v>473107657.77999997</v>
      </c>
      <c r="Z10" s="65">
        <v>412568799.20999998</v>
      </c>
      <c r="AA10" s="65">
        <v>63708304.950000003</v>
      </c>
      <c r="AB10" s="65">
        <v>56187291.359999999</v>
      </c>
      <c r="AD10" s="58">
        <v>201108</v>
      </c>
      <c r="AE10" s="65">
        <v>65738803.729999997</v>
      </c>
      <c r="AF10" s="65">
        <v>480856819.89999998</v>
      </c>
      <c r="AG10" s="65">
        <v>415983098.79000002</v>
      </c>
      <c r="AH10" s="65">
        <v>65019145.130000003</v>
      </c>
      <c r="AI10" s="65">
        <v>56853559.850000001</v>
      </c>
      <c r="AL10" s="58">
        <v>201108</v>
      </c>
      <c r="AM10" s="69">
        <v>61537384.310000002</v>
      </c>
      <c r="AN10" s="69">
        <v>448561431.01999998</v>
      </c>
      <c r="AO10" s="69">
        <v>70281136.827800006</v>
      </c>
      <c r="AP10" s="69">
        <v>0</v>
      </c>
      <c r="AQ10" s="69">
        <v>52867460.880500004</v>
      </c>
      <c r="AR10" s="68">
        <f t="shared" si="0"/>
        <v>378280294.19219995</v>
      </c>
    </row>
    <row r="11" spans="1:44">
      <c r="A11" s="90"/>
      <c r="B11" s="18" t="s">
        <v>221</v>
      </c>
      <c r="C11" s="65">
        <f t="shared" ref="C11" si="29">C7-C9</f>
        <v>-10355223.99240005</v>
      </c>
      <c r="D11" s="72">
        <f t="shared" ref="D11" si="30">C11/C7</f>
        <v>-2.307955190487801E-2</v>
      </c>
      <c r="E11" s="65">
        <f t="shared" ref="E11" si="31">E7-E9</f>
        <v>-10354126.906700015</v>
      </c>
      <c r="F11" s="72">
        <f t="shared" ref="F11" si="32">E11/E7</f>
        <v>-2.6240042584223251E-2</v>
      </c>
      <c r="G11" s="65">
        <f t="shared" ref="G11" si="33">G7-G9</f>
        <v>-1097.0857000350952</v>
      </c>
      <c r="H11" s="72">
        <f t="shared" ref="H11" si="34">G11/G7</f>
        <v>-2.0285353569550902E-5</v>
      </c>
      <c r="I11" s="68">
        <f t="shared" ref="I11" si="35">I7-I9</f>
        <v>-6057.0400000214577</v>
      </c>
      <c r="J11" s="72">
        <f t="shared" ref="J11" si="36">I11/I7</f>
        <v>-1.1576249600490933E-5</v>
      </c>
      <c r="K11" s="65" t="e">
        <f t="shared" ref="K11" si="37">K7-K9</f>
        <v>#VALUE!</v>
      </c>
      <c r="M11" s="68" t="e">
        <f t="shared" ref="M11" si="38">M7-M9</f>
        <v>#VALUE!</v>
      </c>
      <c r="O11" s="68">
        <f t="shared" ref="O11" si="39">O7-O9</f>
        <v>-1722.1300000026822</v>
      </c>
      <c r="P11" s="70">
        <f t="shared" ref="P11" si="40">O11/O7</f>
        <v>-2.7494998167286688E-5</v>
      </c>
      <c r="W11" s="58">
        <v>201107</v>
      </c>
      <c r="X11" s="65">
        <v>65980924.200000003</v>
      </c>
      <c r="Y11" s="65">
        <v>469353069.36000001</v>
      </c>
      <c r="Z11" s="65">
        <v>406916426.42000002</v>
      </c>
      <c r="AA11" s="65">
        <v>63614990.399999999</v>
      </c>
      <c r="AB11" s="65">
        <v>55720276.939999998</v>
      </c>
      <c r="AD11" s="58">
        <v>201109</v>
      </c>
      <c r="AE11" s="65">
        <v>61228604.659999996</v>
      </c>
      <c r="AF11" s="65">
        <v>517580490.5</v>
      </c>
      <c r="AG11" s="65">
        <v>449758398.69999999</v>
      </c>
      <c r="AH11" s="65">
        <v>69809624.409999996</v>
      </c>
      <c r="AI11" s="65">
        <v>61256229.100000001</v>
      </c>
      <c r="AL11" s="58">
        <v>201109</v>
      </c>
      <c r="AM11" s="69">
        <v>61227130.939999998</v>
      </c>
      <c r="AN11" s="69">
        <v>517577494.62</v>
      </c>
      <c r="AO11" s="69">
        <v>80865628.342800006</v>
      </c>
      <c r="AP11" s="69">
        <v>0</v>
      </c>
      <c r="AQ11" s="69">
        <v>59267727.500600003</v>
      </c>
      <c r="AR11" s="68">
        <f t="shared" si="0"/>
        <v>436711866.27719998</v>
      </c>
    </row>
    <row r="12" spans="1:44">
      <c r="A12" s="90">
        <v>201303</v>
      </c>
      <c r="B12" s="18" t="s">
        <v>57</v>
      </c>
      <c r="C12" s="65">
        <f t="shared" ref="C12" si="41">VLOOKUP(A12,$AL:$AR,7,)</f>
        <v>437782787.92149997</v>
      </c>
      <c r="E12" s="65">
        <f t="shared" ref="E12" si="42">C12-G12</f>
        <v>382389945.99119997</v>
      </c>
      <c r="G12" s="65">
        <f t="shared" ref="G12" si="43">VLOOKUP(A12,$AL:$AQ,6,)</f>
        <v>55392841.930299997</v>
      </c>
      <c r="I12" s="68">
        <f t="shared" ref="I12" si="44">VLOOKUP(A12,$AL:$AN,3,)</f>
        <v>512752821.06</v>
      </c>
      <c r="K12" s="65" t="s">
        <v>238</v>
      </c>
      <c r="M12" s="58" t="s">
        <v>238</v>
      </c>
      <c r="O12" s="68">
        <f t="shared" ref="O12" si="45">VLOOKUP(A12,$AL:$AM,2,)</f>
        <v>58998583.869999997</v>
      </c>
      <c r="W12" s="58">
        <v>201108</v>
      </c>
      <c r="X12" s="65">
        <v>65740263.450000003</v>
      </c>
      <c r="Y12" s="65">
        <v>480860106.27999997</v>
      </c>
      <c r="Z12" s="65">
        <v>415985827.27999997</v>
      </c>
      <c r="AA12" s="65">
        <v>65019595.289999999</v>
      </c>
      <c r="AB12" s="65">
        <v>56853940.520000003</v>
      </c>
      <c r="AD12" s="58">
        <v>201110</v>
      </c>
      <c r="AE12" s="65">
        <v>60225175.82</v>
      </c>
      <c r="AF12" s="65">
        <v>494626613.87</v>
      </c>
      <c r="AG12" s="65">
        <v>429880930.74000001</v>
      </c>
      <c r="AH12" s="65">
        <v>66850866.159999996</v>
      </c>
      <c r="AI12" s="65">
        <v>58650878.520000003</v>
      </c>
      <c r="AL12" s="58">
        <v>201111</v>
      </c>
      <c r="AM12" s="69">
        <v>53162287.770000003</v>
      </c>
      <c r="AN12" s="69">
        <v>438365473.56999999</v>
      </c>
      <c r="AO12" s="69">
        <v>68702207.430899993</v>
      </c>
      <c r="AP12" s="69">
        <v>0</v>
      </c>
      <c r="AQ12" s="69">
        <v>45210990.258900002</v>
      </c>
      <c r="AR12" s="68">
        <f t="shared" si="0"/>
        <v>369663266.13910002</v>
      </c>
    </row>
    <row r="13" spans="1:44">
      <c r="A13" s="90"/>
      <c r="B13" s="18" t="s">
        <v>218</v>
      </c>
      <c r="C13" s="65">
        <f t="shared" ref="C13" si="46">VLOOKUP(A12,$W:$Y,3,)-VLOOKUP(A12,$W:$AA,5)</f>
        <v>448281760.76999998</v>
      </c>
      <c r="E13" s="65">
        <f t="shared" si="6"/>
        <v>392887034.39000005</v>
      </c>
      <c r="G13" s="65">
        <f t="shared" ref="G13:G14" si="47">C13-E13</f>
        <v>55394726.379999936</v>
      </c>
      <c r="I13" s="68">
        <f t="shared" ref="I13" si="48">VLOOKUP(A12,$W:$Y,3,)</f>
        <v>512766597.25999999</v>
      </c>
      <c r="K13" s="65">
        <f t="shared" ref="K13" si="49">VLOOKUP(A12,$W:$Z,4,)</f>
        <v>449598160.22000003</v>
      </c>
      <c r="M13" s="68">
        <f t="shared" ref="M13:M14" si="50">I13-K13</f>
        <v>63168437.039999962</v>
      </c>
      <c r="O13" s="68">
        <f t="shared" ref="O13" si="51">VLOOKUP(A12,$W:$X,2,)</f>
        <v>59000220.079999998</v>
      </c>
      <c r="W13" s="58">
        <v>201109</v>
      </c>
      <c r="X13" s="65">
        <v>61227174.420000002</v>
      </c>
      <c r="Y13" s="65">
        <v>517577674.76999998</v>
      </c>
      <c r="Z13" s="65">
        <v>449756096.76999998</v>
      </c>
      <c r="AA13" s="65">
        <v>69809239.390000001</v>
      </c>
      <c r="AB13" s="65">
        <v>61255907.539999999</v>
      </c>
      <c r="AD13" s="58">
        <v>201111</v>
      </c>
      <c r="AE13" s="65">
        <v>53162458.969999999</v>
      </c>
      <c r="AF13" s="65">
        <v>438375010.50999999</v>
      </c>
      <c r="AG13" s="65">
        <v>386602389</v>
      </c>
      <c r="AH13" s="65">
        <v>59287074.490000002</v>
      </c>
      <c r="AI13" s="65">
        <v>52726757.530000001</v>
      </c>
      <c r="AL13" s="58">
        <v>201201</v>
      </c>
      <c r="AM13" s="69">
        <v>82836705.930000007</v>
      </c>
      <c r="AN13" s="69">
        <v>957745513.51999998</v>
      </c>
      <c r="AO13" s="69">
        <v>150307066.41479999</v>
      </c>
      <c r="AP13" s="69">
        <v>0</v>
      </c>
      <c r="AQ13" s="69">
        <v>107703706.17120001</v>
      </c>
      <c r="AR13" s="68">
        <f t="shared" si="0"/>
        <v>807438447.10520005</v>
      </c>
    </row>
    <row r="14" spans="1:44">
      <c r="A14" s="90"/>
      <c r="B14" s="18" t="s">
        <v>219</v>
      </c>
      <c r="C14" s="65">
        <f t="shared" ref="C14" si="52">VLOOKUP(A12,$AD:$AF,3,)-VLOOKUP(A12,$AD:$AH,5)</f>
        <v>448273659.94999999</v>
      </c>
      <c r="E14" s="65">
        <f t="shared" ref="E14:E24" si="53">VLOOKUP(A12,$AD:$AG,4,)-VLOOKUP(A12,$AD:$AI,6)</f>
        <v>392880227.25999999</v>
      </c>
      <c r="G14" s="65">
        <f t="shared" si="47"/>
        <v>55393432.689999998</v>
      </c>
      <c r="I14" s="68">
        <f t="shared" ref="I14" si="54">VLOOKUP(A12,$AD:$AG,3,)</f>
        <v>512757460.88</v>
      </c>
      <c r="K14" s="65">
        <f t="shared" ref="K14" si="55">VLOOKUP(A12,$AD:$AG,4,)</f>
        <v>449590528.93000001</v>
      </c>
      <c r="M14" s="68">
        <f t="shared" si="50"/>
        <v>63166931.949999988</v>
      </c>
      <c r="O14" s="68">
        <f t="shared" ref="O14" si="56">VLOOKUP(A12,$AD:$AE,2,)</f>
        <v>58998766.119999997</v>
      </c>
      <c r="W14" s="58">
        <v>201110</v>
      </c>
      <c r="X14" s="65">
        <v>60225314.420000002</v>
      </c>
      <c r="Y14" s="65">
        <v>494627503.91000003</v>
      </c>
      <c r="Z14" s="65">
        <v>429881640.88999999</v>
      </c>
      <c r="AA14" s="65">
        <v>66850988.350000001</v>
      </c>
      <c r="AB14" s="65">
        <v>58650975.07</v>
      </c>
      <c r="AD14" s="58">
        <v>201112</v>
      </c>
      <c r="AE14" s="65">
        <v>56963514.530000001</v>
      </c>
      <c r="AF14" s="65">
        <v>508104699.13999999</v>
      </c>
      <c r="AG14" s="65">
        <v>444102370.37</v>
      </c>
      <c r="AH14" s="65">
        <v>68632394.019999996</v>
      </c>
      <c r="AI14" s="65">
        <v>60539779.740000002</v>
      </c>
      <c r="AL14" s="58">
        <v>201202</v>
      </c>
      <c r="AM14" s="69">
        <v>54888619.270000003</v>
      </c>
      <c r="AN14" s="69">
        <v>487260250.47000003</v>
      </c>
      <c r="AO14" s="69">
        <v>75042133.395400003</v>
      </c>
      <c r="AP14" s="69">
        <v>0</v>
      </c>
      <c r="AQ14" s="69">
        <v>57082674.6721</v>
      </c>
      <c r="AR14" s="68">
        <f t="shared" si="0"/>
        <v>412218117.07460004</v>
      </c>
    </row>
    <row r="15" spans="1:44">
      <c r="A15" s="90"/>
      <c r="B15" s="18" t="s">
        <v>220</v>
      </c>
      <c r="C15" s="65">
        <f t="shared" ref="C15" si="57">C12-C13</f>
        <v>-10498972.848500013</v>
      </c>
      <c r="D15" s="72">
        <f t="shared" ref="D15" si="58">C15/C12</f>
        <v>-2.3982150824948863E-2</v>
      </c>
      <c r="E15" s="65">
        <f t="shared" ref="E15:E25" si="59">E12-E13</f>
        <v>-10497088.398800075</v>
      </c>
      <c r="F15" s="72">
        <f t="shared" ref="F15" si="60">E15/E12</f>
        <v>-2.7451266720913334E-2</v>
      </c>
      <c r="G15" s="65">
        <f t="shared" ref="G15" si="61">G12-G13</f>
        <v>-1884.4496999382973</v>
      </c>
      <c r="H15" s="72">
        <f t="shared" ref="H15" si="62">G15/G12</f>
        <v>-3.4019733132838225E-5</v>
      </c>
      <c r="I15" s="68">
        <f t="shared" ref="I15" si="63">I12-I13</f>
        <v>-13776.199999988079</v>
      </c>
      <c r="J15" s="72">
        <f t="shared" ref="J15" si="64">I15/I12</f>
        <v>-2.6867136433318719E-5</v>
      </c>
      <c r="K15" s="65" t="e">
        <f t="shared" ref="K15" si="65">K12-K13</f>
        <v>#VALUE!</v>
      </c>
      <c r="M15" s="68" t="e">
        <f t="shared" ref="M15" si="66">M12-M13</f>
        <v>#VALUE!</v>
      </c>
      <c r="O15" s="68">
        <f t="shared" ref="O15" si="67">O12-O13</f>
        <v>-1636.2100000008941</v>
      </c>
      <c r="P15" s="70">
        <f t="shared" ref="P15" si="68">O15/O12</f>
        <v>-2.7733038535402632E-5</v>
      </c>
      <c r="W15" s="58">
        <v>201111</v>
      </c>
      <c r="X15" s="65">
        <v>53162319.460000001</v>
      </c>
      <c r="Y15" s="65">
        <v>438366520.97000003</v>
      </c>
      <c r="Z15" s="65">
        <v>386594560.26999998</v>
      </c>
      <c r="AA15" s="65">
        <v>59285844.450000003</v>
      </c>
      <c r="AB15" s="65">
        <v>52725625.219999999</v>
      </c>
      <c r="AD15" s="58">
        <v>201201</v>
      </c>
      <c r="AE15" s="65">
        <v>82837023.25</v>
      </c>
      <c r="AF15" s="65">
        <v>957747701.90999997</v>
      </c>
      <c r="AG15" s="65">
        <v>834404105.01999998</v>
      </c>
      <c r="AH15" s="65">
        <v>129403371.33</v>
      </c>
      <c r="AI15" s="65">
        <v>113764904.34</v>
      </c>
      <c r="AJ15" s="68"/>
      <c r="AL15" s="58">
        <v>201203</v>
      </c>
      <c r="AM15" s="69">
        <v>57761337.979999997</v>
      </c>
      <c r="AN15" s="69">
        <v>480615247.49000001</v>
      </c>
      <c r="AO15" s="69">
        <v>73094956.589100003</v>
      </c>
      <c r="AP15" s="69">
        <v>0</v>
      </c>
      <c r="AQ15" s="69">
        <v>53559237.427100003</v>
      </c>
      <c r="AR15" s="68">
        <f t="shared" si="0"/>
        <v>407520290.90090001</v>
      </c>
    </row>
    <row r="16" spans="1:44">
      <c r="A16" s="90"/>
      <c r="B16" s="18" t="s">
        <v>221</v>
      </c>
      <c r="C16" s="65">
        <f t="shared" ref="C16" si="69">C12-C14</f>
        <v>-10490872.028500021</v>
      </c>
      <c r="D16" s="72">
        <f t="shared" ref="D16" si="70">C16/C12</f>
        <v>-2.3963646625552504E-2</v>
      </c>
      <c r="E16" s="65">
        <f t="shared" ref="E16:E26" si="71">E12-E14</f>
        <v>-10490281.26880002</v>
      </c>
      <c r="F16" s="72">
        <f t="shared" ref="F16" si="72">E16/E12</f>
        <v>-2.7433465180701784E-2</v>
      </c>
      <c r="G16" s="65">
        <f t="shared" ref="G16" si="73">G12-G14</f>
        <v>-590.7597000002861</v>
      </c>
      <c r="H16" s="72">
        <f t="shared" ref="H16" si="74">G16/G12</f>
        <v>-1.0664910472433069E-5</v>
      </c>
      <c r="I16" s="68">
        <f t="shared" ref="I16" si="75">I12-I14</f>
        <v>-4639.8199999928474</v>
      </c>
      <c r="J16" s="72">
        <f t="shared" ref="J16" si="76">I16/I12</f>
        <v>-9.0488434376647087E-6</v>
      </c>
      <c r="K16" s="65" t="e">
        <f t="shared" ref="K16" si="77">K12-K14</f>
        <v>#VALUE!</v>
      </c>
      <c r="M16" s="68" t="e">
        <f t="shared" ref="M16" si="78">M12-M14</f>
        <v>#VALUE!</v>
      </c>
      <c r="O16" s="68">
        <f t="shared" ref="O16" si="79">O12-O14</f>
        <v>-182.25</v>
      </c>
      <c r="P16" s="70">
        <f t="shared" ref="P16" si="80">O16/O12</f>
        <v>-3.0890571950265355E-6</v>
      </c>
      <c r="W16" s="58">
        <v>201112</v>
      </c>
      <c r="X16" s="65">
        <v>56951087.219999999</v>
      </c>
      <c r="Y16" s="65">
        <v>507941501.12</v>
      </c>
      <c r="Z16" s="65">
        <v>443958685.94999999</v>
      </c>
      <c r="AA16" s="65">
        <v>68610194.400000006</v>
      </c>
      <c r="AB16" s="65">
        <v>60520163.100000001</v>
      </c>
      <c r="AD16" s="58">
        <v>201202</v>
      </c>
      <c r="AE16" s="65">
        <v>54889688.609999999</v>
      </c>
      <c r="AF16" s="65">
        <v>487268790.23000002</v>
      </c>
      <c r="AG16" s="65">
        <v>421847921.17000002</v>
      </c>
      <c r="AH16" s="65">
        <v>64608742.140000001</v>
      </c>
      <c r="AI16" s="65">
        <v>56272447.75</v>
      </c>
      <c r="AL16" s="58">
        <v>201204</v>
      </c>
      <c r="AM16" s="69">
        <v>61001943.590000004</v>
      </c>
      <c r="AN16" s="69">
        <v>487344165.69</v>
      </c>
      <c r="AO16" s="69">
        <v>73445316.886099994</v>
      </c>
      <c r="AP16" s="69">
        <v>0</v>
      </c>
      <c r="AQ16" s="69">
        <v>48346374.133500002</v>
      </c>
      <c r="AR16" s="68">
        <f t="shared" si="0"/>
        <v>413898848.8039</v>
      </c>
    </row>
    <row r="17" spans="1:44">
      <c r="A17" s="90">
        <v>201302</v>
      </c>
      <c r="B17" s="18" t="s">
        <v>57</v>
      </c>
      <c r="C17" s="65">
        <f t="shared" ref="C17" si="81">VLOOKUP(A17,$AL:$AR,7,)</f>
        <v>762526128.89630008</v>
      </c>
      <c r="E17" s="65">
        <f t="shared" ref="E17" si="82">C17-G17</f>
        <v>668323314.14680004</v>
      </c>
      <c r="G17" s="65">
        <f t="shared" ref="G17" si="83">VLOOKUP(A17,$AL:$AQ,6,)</f>
        <v>94202814.749500006</v>
      </c>
      <c r="I17" s="68">
        <f t="shared" ref="I17" si="84">VLOOKUP(A17,$AL:$AN,3,)</f>
        <v>897791364.86000001</v>
      </c>
      <c r="K17" s="65" t="s">
        <v>238</v>
      </c>
      <c r="M17" s="58" t="s">
        <v>238</v>
      </c>
      <c r="O17" s="68">
        <f t="shared" ref="O17" si="85">VLOOKUP(A17,$AL:$AM,2,)</f>
        <v>74055806.609999999</v>
      </c>
      <c r="W17" s="58">
        <v>201201</v>
      </c>
      <c r="X17" s="65">
        <v>82850511.450000003</v>
      </c>
      <c r="Y17" s="65">
        <v>957927099.86000001</v>
      </c>
      <c r="Z17" s="65">
        <v>834561920.12</v>
      </c>
      <c r="AA17" s="65">
        <v>129427840.95</v>
      </c>
      <c r="AB17" s="65">
        <v>113786507.19</v>
      </c>
      <c r="AD17" s="58">
        <v>201203</v>
      </c>
      <c r="AE17" s="65">
        <v>57761369.07</v>
      </c>
      <c r="AF17" s="65">
        <v>480615505.17000002</v>
      </c>
      <c r="AG17" s="65">
        <v>419403976.16000003</v>
      </c>
      <c r="AH17" s="65">
        <v>63011842.899999999</v>
      </c>
      <c r="AI17" s="65">
        <v>55360174.829999998</v>
      </c>
      <c r="AL17" s="58">
        <v>201205</v>
      </c>
      <c r="AM17" s="69">
        <v>63736235.210000001</v>
      </c>
      <c r="AN17" s="69">
        <v>488871544.42000002</v>
      </c>
      <c r="AO17" s="69">
        <v>73577928.757300004</v>
      </c>
      <c r="AP17" s="69">
        <v>0</v>
      </c>
      <c r="AQ17" s="69">
        <v>50885007.268799998</v>
      </c>
      <c r="AR17" s="68">
        <f t="shared" si="0"/>
        <v>415293615.6627</v>
      </c>
    </row>
    <row r="18" spans="1:44">
      <c r="A18" s="90"/>
      <c r="B18" s="18" t="s">
        <v>218</v>
      </c>
      <c r="C18" s="65">
        <f t="shared" ref="C18" si="86">VLOOKUP(A17,$W:$Y,3,)-VLOOKUP(A17,$W:$AA,5)</f>
        <v>781557121.78999996</v>
      </c>
      <c r="E18" s="65">
        <f t="shared" si="6"/>
        <v>687353648.98000002</v>
      </c>
      <c r="G18" s="65">
        <f t="shared" ref="G18:G19" si="87">C18-E18</f>
        <v>94203472.809999943</v>
      </c>
      <c r="I18" s="68">
        <f t="shared" ref="I18" si="88">VLOOKUP(A17,$W:$Y,3,)</f>
        <v>897797104.73000002</v>
      </c>
      <c r="K18" s="65">
        <f t="shared" ref="K18" si="89">VLOOKUP(A17,$W:$Z,4,)</f>
        <v>789941587.58000004</v>
      </c>
      <c r="M18" s="68">
        <f t="shared" ref="M18:M19" si="90">I18-K18</f>
        <v>107855517.14999998</v>
      </c>
      <c r="O18" s="68">
        <f t="shared" ref="O18" si="91">VLOOKUP(A17,$W:$X,2,)</f>
        <v>74056102.980000004</v>
      </c>
      <c r="W18" s="58">
        <v>201202</v>
      </c>
      <c r="X18" s="65">
        <v>54888657.009999998</v>
      </c>
      <c r="Y18" s="65">
        <v>487260508.31999999</v>
      </c>
      <c r="Z18" s="65">
        <v>421841152.18000001</v>
      </c>
      <c r="AA18" s="65">
        <v>64607616.219999999</v>
      </c>
      <c r="AB18" s="65">
        <v>56271523.810000002</v>
      </c>
      <c r="AD18" s="58">
        <v>201204</v>
      </c>
      <c r="AE18" s="65">
        <v>61001953.170000002</v>
      </c>
      <c r="AF18" s="65">
        <v>487344293.56999999</v>
      </c>
      <c r="AG18" s="65">
        <v>432212587.57999998</v>
      </c>
      <c r="AH18" s="65">
        <v>63388818</v>
      </c>
      <c r="AI18" s="65">
        <v>56603945.020000003</v>
      </c>
      <c r="AL18" s="58">
        <v>201206</v>
      </c>
      <c r="AM18" s="69">
        <v>69503337.049999997</v>
      </c>
      <c r="AN18" s="69">
        <v>537017173.71000004</v>
      </c>
      <c r="AO18" s="69">
        <v>81873829.780499995</v>
      </c>
      <c r="AP18" s="69">
        <v>0</v>
      </c>
      <c r="AQ18" s="69">
        <v>55880325.994199999</v>
      </c>
      <c r="AR18" s="68">
        <f t="shared" si="0"/>
        <v>455143343.92950004</v>
      </c>
    </row>
    <row r="19" spans="1:44">
      <c r="A19" s="90"/>
      <c r="B19" s="18" t="s">
        <v>219</v>
      </c>
      <c r="C19" s="65">
        <f t="shared" ref="C19" si="92">VLOOKUP(A17,$AD:$AF,3,)-VLOOKUP(A17,$AD:$AH,5)</f>
        <v>781663771.75999999</v>
      </c>
      <c r="E19" s="65">
        <f t="shared" si="53"/>
        <v>687449048.32999992</v>
      </c>
      <c r="G19" s="65">
        <f t="shared" si="87"/>
        <v>94214723.430000067</v>
      </c>
      <c r="I19" s="68">
        <f t="shared" ref="I19" si="93">VLOOKUP(A17,$AD:$AG,3,)</f>
        <v>897918516.25999999</v>
      </c>
      <c r="K19" s="65">
        <f t="shared" ref="K19" si="94">VLOOKUP(A17,$AD:$AG,4,)</f>
        <v>790050153.65999997</v>
      </c>
      <c r="M19" s="68">
        <f t="shared" si="90"/>
        <v>107868362.60000002</v>
      </c>
      <c r="O19" s="68">
        <f t="shared" ref="O19" si="95">VLOOKUP(A17,$AD:$AE,2,)</f>
        <v>74069542.489999995</v>
      </c>
      <c r="W19" s="58">
        <v>201203</v>
      </c>
      <c r="X19" s="65">
        <v>57761347.560000002</v>
      </c>
      <c r="Y19" s="65">
        <v>480615375.37</v>
      </c>
      <c r="Z19" s="65">
        <v>419403854.57999998</v>
      </c>
      <c r="AA19" s="65">
        <v>63011829.869999997</v>
      </c>
      <c r="AB19" s="65">
        <v>55360161.950000003</v>
      </c>
      <c r="AD19" s="58">
        <v>201205</v>
      </c>
      <c r="AE19" s="65">
        <v>63736238.210000001</v>
      </c>
      <c r="AF19" s="65">
        <v>488871548.92000002</v>
      </c>
      <c r="AG19" s="65">
        <v>430928438.92000002</v>
      </c>
      <c r="AH19" s="65">
        <v>63482512.890000001</v>
      </c>
      <c r="AI19" s="65">
        <v>56424828.880000003</v>
      </c>
      <c r="AL19" s="58">
        <v>201207</v>
      </c>
      <c r="AM19" s="69">
        <v>68042420.5</v>
      </c>
      <c r="AN19" s="69">
        <v>521788834.12</v>
      </c>
      <c r="AO19" s="69">
        <v>79793514.467700005</v>
      </c>
      <c r="AP19" s="69">
        <v>0</v>
      </c>
      <c r="AQ19" s="69">
        <v>59047651.091499999</v>
      </c>
      <c r="AR19" s="68">
        <f t="shared" si="0"/>
        <v>441995319.6523</v>
      </c>
    </row>
    <row r="20" spans="1:44">
      <c r="A20" s="90"/>
      <c r="B20" s="18" t="s">
        <v>220</v>
      </c>
      <c r="C20" s="65">
        <f t="shared" ref="C20" si="96">C17-C18</f>
        <v>-19030992.893699884</v>
      </c>
      <c r="D20" s="72">
        <f t="shared" ref="D20" si="97">C20/C17</f>
        <v>-2.4957823964990987E-2</v>
      </c>
      <c r="E20" s="65">
        <f t="shared" si="59"/>
        <v>-19030334.833199978</v>
      </c>
      <c r="F20" s="72">
        <f t="shared" ref="F20" si="98">E20/E17</f>
        <v>-2.8474743332117074E-2</v>
      </c>
      <c r="G20" s="65">
        <f t="shared" ref="G20" si="99">G17-G18</f>
        <v>-658.06049993634224</v>
      </c>
      <c r="H20" s="72">
        <f t="shared" ref="H20" si="100">G20/G17</f>
        <v>-6.9855715212568526E-6</v>
      </c>
      <c r="I20" s="68">
        <f t="shared" ref="I20" si="101">I17-I18</f>
        <v>-5739.8700000047684</v>
      </c>
      <c r="J20" s="72">
        <f t="shared" ref="J20" si="102">I20/I17</f>
        <v>-6.3933227971064677E-6</v>
      </c>
      <c r="K20" s="65" t="e">
        <f t="shared" ref="K20" si="103">K17-K18</f>
        <v>#VALUE!</v>
      </c>
      <c r="M20" s="68" t="e">
        <f t="shared" ref="M20" si="104">M17-M18</f>
        <v>#VALUE!</v>
      </c>
      <c r="O20" s="68">
        <f t="shared" ref="O20" si="105">O17-O18</f>
        <v>-296.37000000476837</v>
      </c>
      <c r="P20" s="70">
        <f t="shared" ref="P20" si="106">O20/O17</f>
        <v>-4.0019819318901128E-6</v>
      </c>
      <c r="W20" s="58">
        <v>201204</v>
      </c>
      <c r="X20" s="65">
        <v>61001946.590000004</v>
      </c>
      <c r="Y20" s="65">
        <v>487344170.19</v>
      </c>
      <c r="Z20" s="65">
        <v>432212490.00999999</v>
      </c>
      <c r="AA20" s="65">
        <v>63388800.07</v>
      </c>
      <c r="AB20" s="65">
        <v>56603930.880000003</v>
      </c>
      <c r="AD20" s="58">
        <v>201206</v>
      </c>
      <c r="AE20" s="65">
        <v>69503381.049999997</v>
      </c>
      <c r="AF20" s="65">
        <v>537018445.50999999</v>
      </c>
      <c r="AG20" s="65">
        <v>473268836.94</v>
      </c>
      <c r="AH20" s="65">
        <v>70604958.579999998</v>
      </c>
      <c r="AI20" s="65">
        <v>62736200.799999997</v>
      </c>
      <c r="AL20" s="58">
        <v>201208</v>
      </c>
      <c r="AM20" s="69">
        <v>67941003.120000005</v>
      </c>
      <c r="AN20" s="69">
        <v>539333693.74000001</v>
      </c>
      <c r="AO20" s="69">
        <v>82123697.155000001</v>
      </c>
      <c r="AP20" s="69">
        <v>0</v>
      </c>
      <c r="AQ20" s="69">
        <v>62788519.4877</v>
      </c>
      <c r="AR20" s="68">
        <f t="shared" si="0"/>
        <v>457209996.58500004</v>
      </c>
    </row>
    <row r="21" spans="1:44">
      <c r="A21" s="90"/>
      <c r="B21" s="18" t="s">
        <v>221</v>
      </c>
      <c r="C21" s="65">
        <f t="shared" ref="C21" si="107">C17-C19</f>
        <v>-19137642.863699913</v>
      </c>
      <c r="D21" s="72">
        <f t="shared" ref="D21" si="108">C21/C17</f>
        <v>-2.509768798532875E-2</v>
      </c>
      <c r="E21" s="65">
        <f t="shared" si="71"/>
        <v>-19125734.183199883</v>
      </c>
      <c r="F21" s="72">
        <f t="shared" ref="F21" si="109">E21/E17</f>
        <v>-2.8617487641615976E-2</v>
      </c>
      <c r="G21" s="65">
        <f t="shared" ref="G21" si="110">G17-G19</f>
        <v>-11908.68050006032</v>
      </c>
      <c r="H21" s="72">
        <f t="shared" ref="H21" si="111">G21/G17</f>
        <v>-1.2641533622670788E-4</v>
      </c>
      <c r="I21" s="68">
        <f t="shared" ref="I21" si="112">I17-I19</f>
        <v>-127151.39999997616</v>
      </c>
      <c r="J21" s="72">
        <f t="shared" ref="J21" si="113">I21/I17</f>
        <v>-1.4162689125418791E-4</v>
      </c>
      <c r="K21" s="65" t="e">
        <f t="shared" ref="K21" si="114">K17-K19</f>
        <v>#VALUE!</v>
      </c>
      <c r="M21" s="68" t="e">
        <f t="shared" ref="M21" si="115">M17-M19</f>
        <v>#VALUE!</v>
      </c>
      <c r="O21" s="68">
        <f t="shared" ref="O21" si="116">O17-O19</f>
        <v>-13735.879999995232</v>
      </c>
      <c r="P21" s="70">
        <f t="shared" ref="P21" si="117">O21/O17</f>
        <v>-1.8548012139456505E-4</v>
      </c>
      <c r="W21" s="58">
        <v>201205</v>
      </c>
      <c r="X21" s="65">
        <v>63736279.210000001</v>
      </c>
      <c r="Y21" s="65">
        <v>488872816.22000003</v>
      </c>
      <c r="Z21" s="65">
        <v>430929586.38</v>
      </c>
      <c r="AA21" s="65">
        <v>63482697.020000003</v>
      </c>
      <c r="AB21" s="65">
        <v>56424995.649999999</v>
      </c>
      <c r="AD21" s="58">
        <v>201207</v>
      </c>
      <c r="AE21" s="65">
        <v>68042657.969999999</v>
      </c>
      <c r="AF21" s="65">
        <v>521791021.74000001</v>
      </c>
      <c r="AG21" s="65">
        <v>454437097.63999999</v>
      </c>
      <c r="AH21" s="65">
        <v>68778682.900000006</v>
      </c>
      <c r="AI21" s="65">
        <v>60472913.780000001</v>
      </c>
      <c r="AL21" s="58">
        <v>201209</v>
      </c>
      <c r="AM21" s="69">
        <v>64646795.280000001</v>
      </c>
      <c r="AN21" s="69">
        <v>579063628.63999999</v>
      </c>
      <c r="AO21" s="69">
        <v>88385153.038900003</v>
      </c>
      <c r="AP21" s="69">
        <v>0</v>
      </c>
      <c r="AQ21" s="69">
        <v>65750774.800099999</v>
      </c>
      <c r="AR21" s="68">
        <f t="shared" si="0"/>
        <v>490678475.60109997</v>
      </c>
    </row>
    <row r="22" spans="1:44">
      <c r="A22" s="90">
        <v>201301</v>
      </c>
      <c r="B22" s="18" t="s">
        <v>57</v>
      </c>
      <c r="C22" s="65">
        <f t="shared" ref="C22" si="118">VLOOKUP(A22,$AL:$AR,7,)</f>
        <v>587935202.10699999</v>
      </c>
      <c r="E22" s="65">
        <f t="shared" ref="E22" si="119">C22-G22</f>
        <v>517747397.92649996</v>
      </c>
      <c r="G22" s="65">
        <f t="shared" ref="G22" si="120">VLOOKUP(A22,$AL:$AQ,6,)</f>
        <v>70187804.180500001</v>
      </c>
      <c r="I22" s="68">
        <f t="shared" ref="I22" si="121">VLOOKUP(A22,$AL:$AN,3,)</f>
        <v>685032979.91999996</v>
      </c>
      <c r="K22" s="65" t="s">
        <v>238</v>
      </c>
      <c r="M22" s="58" t="s">
        <v>238</v>
      </c>
      <c r="O22" s="68">
        <f t="shared" ref="O22" si="122">VLOOKUP(A22,$AL:$AM,2,)</f>
        <v>66061821.619999997</v>
      </c>
      <c r="W22" s="58">
        <v>201206</v>
      </c>
      <c r="X22" s="65">
        <v>69503572.269999996</v>
      </c>
      <c r="Y22" s="65">
        <v>537019077.79999995</v>
      </c>
      <c r="Z22" s="65">
        <v>473269302.56</v>
      </c>
      <c r="AA22" s="65">
        <v>70605042.579999998</v>
      </c>
      <c r="AB22" s="65">
        <v>62736261.020000003</v>
      </c>
      <c r="AD22" s="58">
        <v>201208</v>
      </c>
      <c r="AE22" s="65">
        <v>67941004.879999995</v>
      </c>
      <c r="AF22" s="65">
        <v>539333700.75999999</v>
      </c>
      <c r="AG22" s="65">
        <v>467963354.75</v>
      </c>
      <c r="AH22" s="65">
        <v>70785974.959999993</v>
      </c>
      <c r="AI22" s="65">
        <v>62204531.340000004</v>
      </c>
      <c r="AL22" s="58">
        <v>201210</v>
      </c>
      <c r="AM22" s="75">
        <v>61746751.539999999</v>
      </c>
      <c r="AN22" s="75">
        <v>544623015.97000003</v>
      </c>
      <c r="AO22" s="75">
        <v>80787845.535400003</v>
      </c>
      <c r="AP22" s="75">
        <v>0</v>
      </c>
      <c r="AQ22" s="75">
        <v>59412851.279100001</v>
      </c>
      <c r="AR22" s="68">
        <f t="shared" si="0"/>
        <v>463835170.4346</v>
      </c>
    </row>
    <row r="23" spans="1:44">
      <c r="A23" s="90"/>
      <c r="B23" s="18" t="s">
        <v>218</v>
      </c>
      <c r="C23" s="65">
        <f t="shared" ref="C23" si="123">VLOOKUP(A22,$W:$Y,3,)-VLOOKUP(A22,$W:$AA,5)</f>
        <v>601464928.56999993</v>
      </c>
      <c r="E23" s="65">
        <f t="shared" si="6"/>
        <v>531276844.81999993</v>
      </c>
      <c r="G23" s="65">
        <f t="shared" ref="G23:G24" si="124">C23-E23</f>
        <v>70188083.75</v>
      </c>
      <c r="I23" s="68">
        <f t="shared" ref="I23" si="125">VLOOKUP(A22,$W:$Y,3,)</f>
        <v>685032979.91999996</v>
      </c>
      <c r="K23" s="65">
        <f t="shared" ref="K23" si="126">VLOOKUP(A22,$W:$Z,4,)</f>
        <v>604763488.30999994</v>
      </c>
      <c r="M23" s="68">
        <f t="shared" ref="M23:M24" si="127">I23-K23</f>
        <v>80269491.610000014</v>
      </c>
      <c r="O23" s="68">
        <f t="shared" ref="O23" si="128">VLOOKUP(A22,$W:$X,2,)</f>
        <v>66061821.619999997</v>
      </c>
      <c r="W23" s="58">
        <v>201207</v>
      </c>
      <c r="X23" s="65">
        <v>68042421.510000005</v>
      </c>
      <c r="Y23" s="65">
        <v>521788800.67000002</v>
      </c>
      <c r="Z23" s="65">
        <v>454435175.38</v>
      </c>
      <c r="AA23" s="65">
        <v>68778367.359999999</v>
      </c>
      <c r="AB23" s="65">
        <v>60472641.280000001</v>
      </c>
      <c r="AD23" s="58">
        <v>201209</v>
      </c>
      <c r="AE23" s="65">
        <v>64647142.109999999</v>
      </c>
      <c r="AF23" s="65">
        <v>579067723.35000002</v>
      </c>
      <c r="AG23" s="65">
        <v>504251416.36000001</v>
      </c>
      <c r="AH23" s="65">
        <v>76185330.010000005</v>
      </c>
      <c r="AI23" s="65">
        <v>67120819.030000001</v>
      </c>
      <c r="AL23" s="58">
        <v>201211</v>
      </c>
      <c r="AM23" s="75">
        <v>57354523.439999998</v>
      </c>
      <c r="AN23" s="75">
        <v>516701045.94999999</v>
      </c>
      <c r="AO23" s="75">
        <v>73229333.188099995</v>
      </c>
      <c r="AP23" s="75">
        <v>0</v>
      </c>
      <c r="AQ23" s="75">
        <v>56273533.574299999</v>
      </c>
      <c r="AR23" s="68">
        <f t="shared" si="0"/>
        <v>443471712.76190001</v>
      </c>
    </row>
    <row r="24" spans="1:44">
      <c r="A24" s="90"/>
      <c r="B24" s="18" t="s">
        <v>219</v>
      </c>
      <c r="C24" s="65">
        <f t="shared" ref="C24" si="129">VLOOKUP(A22,$AD:$AF,3,)-VLOOKUP(A22,$AD:$AH,5)</f>
        <v>601321010.82999992</v>
      </c>
      <c r="E24" s="65">
        <f t="shared" si="53"/>
        <v>531146924.57999998</v>
      </c>
      <c r="G24" s="65">
        <f t="shared" si="124"/>
        <v>70174086.24999994</v>
      </c>
      <c r="I24" s="68">
        <f t="shared" ref="I24" si="130">VLOOKUP(A22,$AD:$AG,3,)</f>
        <v>684868057.30999994</v>
      </c>
      <c r="K24" s="65">
        <f t="shared" ref="K24" si="131">VLOOKUP(A22,$AD:$AG,4,)</f>
        <v>604614609.14999998</v>
      </c>
      <c r="M24" s="68">
        <f t="shared" si="127"/>
        <v>80253448.159999967</v>
      </c>
      <c r="O24" s="68">
        <f t="shared" ref="O24" si="132">VLOOKUP(A22,$AD:$AE,2,)</f>
        <v>66047033.259999998</v>
      </c>
      <c r="W24" s="58">
        <v>201208</v>
      </c>
      <c r="X24" s="65">
        <v>67941349.950000003</v>
      </c>
      <c r="Y24" s="65">
        <v>539337788.45000005</v>
      </c>
      <c r="Z24" s="65">
        <v>467966878.82999998</v>
      </c>
      <c r="AA24" s="65">
        <v>70786512.780000001</v>
      </c>
      <c r="AB24" s="65">
        <v>62205002.560000002</v>
      </c>
      <c r="AD24" s="58">
        <v>201210</v>
      </c>
      <c r="AE24" s="65">
        <v>61746753.130000003</v>
      </c>
      <c r="AF24" s="65">
        <v>544622998.94000006</v>
      </c>
      <c r="AG24" s="65">
        <v>478011057.56</v>
      </c>
      <c r="AH24" s="65">
        <v>69608510.670000002</v>
      </c>
      <c r="AI24" s="65">
        <v>62409984.920000002</v>
      </c>
      <c r="AL24" s="58">
        <v>201212</v>
      </c>
      <c r="AM24" s="75">
        <v>60848569.270000003</v>
      </c>
      <c r="AN24" s="75">
        <v>575297895.40999997</v>
      </c>
      <c r="AO24" s="75">
        <v>80707103.399200007</v>
      </c>
      <c r="AP24" s="75">
        <v>0</v>
      </c>
      <c r="AQ24" s="75">
        <v>63960852.181299999</v>
      </c>
      <c r="AR24" s="68">
        <f t="shared" si="0"/>
        <v>494590792.01079994</v>
      </c>
    </row>
    <row r="25" spans="1:44">
      <c r="A25" s="90"/>
      <c r="B25" s="18" t="s">
        <v>220</v>
      </c>
      <c r="C25" s="65">
        <f t="shared" ref="C25" si="133">C22-C23</f>
        <v>-13529726.46299994</v>
      </c>
      <c r="D25" s="72">
        <f t="shared" ref="D25" si="134">C25/C22</f>
        <v>-2.3012274846808078E-2</v>
      </c>
      <c r="E25" s="65">
        <f t="shared" si="59"/>
        <v>-13529446.89349997</v>
      </c>
      <c r="F25" s="72">
        <f t="shared" ref="F25" si="135">E25/E22</f>
        <v>-2.6131366275684551E-2</v>
      </c>
      <c r="G25" s="65">
        <f t="shared" ref="G25" si="136">G22-G23</f>
        <v>-279.56949999928474</v>
      </c>
      <c r="H25" s="72">
        <f t="shared" ref="H25" si="137">G25/G22</f>
        <v>-3.9831635034531598E-6</v>
      </c>
      <c r="I25" s="68">
        <f t="shared" ref="I25" si="138">I22-I23</f>
        <v>0</v>
      </c>
      <c r="J25" s="72">
        <f t="shared" ref="J25" si="139">I25/I22</f>
        <v>0</v>
      </c>
      <c r="K25" s="65" t="e">
        <f t="shared" ref="K25" si="140">K22-K23</f>
        <v>#VALUE!</v>
      </c>
      <c r="M25" s="68" t="e">
        <f t="shared" ref="M25" si="141">M22-M23</f>
        <v>#VALUE!</v>
      </c>
      <c r="O25" s="68">
        <f t="shared" ref="O25" si="142">O22-O23</f>
        <v>0</v>
      </c>
      <c r="P25" s="70">
        <f t="shared" ref="P25" si="143">O25/O22</f>
        <v>0</v>
      </c>
      <c r="W25" s="58">
        <v>201209</v>
      </c>
      <c r="X25" s="65">
        <v>64646797.280000001</v>
      </c>
      <c r="Y25" s="65">
        <v>579063629.13999999</v>
      </c>
      <c r="Z25" s="65">
        <v>504247886.55000001</v>
      </c>
      <c r="AA25" s="65">
        <v>76184791.939999998</v>
      </c>
      <c r="AB25" s="65">
        <v>67120347.609999999</v>
      </c>
      <c r="AD25" s="58">
        <v>201211</v>
      </c>
      <c r="AE25" s="65">
        <v>56963746.490000002</v>
      </c>
      <c r="AF25" s="65">
        <v>513052966.18000001</v>
      </c>
      <c r="AG25" s="65">
        <v>449716937.06999999</v>
      </c>
      <c r="AH25" s="65">
        <v>62560545.729999997</v>
      </c>
      <c r="AI25" s="65">
        <v>55212396.740000002</v>
      </c>
      <c r="AL25" s="58">
        <v>201301</v>
      </c>
      <c r="AM25" s="75">
        <v>66061821.619999997</v>
      </c>
      <c r="AN25" s="75">
        <v>685032979.91999996</v>
      </c>
      <c r="AO25" s="75">
        <v>97097777.812999994</v>
      </c>
      <c r="AP25" s="75">
        <v>0</v>
      </c>
      <c r="AQ25" s="75">
        <v>70187804.180500001</v>
      </c>
      <c r="AR25" s="68">
        <f t="shared" si="0"/>
        <v>587935202.10699999</v>
      </c>
    </row>
    <row r="26" spans="1:44">
      <c r="A26" s="90"/>
      <c r="B26" s="18" t="s">
        <v>221</v>
      </c>
      <c r="C26" s="65">
        <f t="shared" ref="C26" si="144">C22-C24</f>
        <v>-13385808.72299993</v>
      </c>
      <c r="D26" s="72">
        <f t="shared" ref="D26" si="145">C26/C22</f>
        <v>-2.2767489810150556E-2</v>
      </c>
      <c r="E26" s="65">
        <f t="shared" si="71"/>
        <v>-13399526.653500021</v>
      </c>
      <c r="F26" s="72">
        <f t="shared" ref="F26" si="146">E26/E22</f>
        <v>-2.5880432634066534E-2</v>
      </c>
      <c r="G26" s="65">
        <f t="shared" ref="G26" si="147">G22-G24</f>
        <v>13717.93050006032</v>
      </c>
      <c r="H26" s="72">
        <f t="shared" ref="H26" si="148">G26/G22</f>
        <v>1.954460701574636E-4</v>
      </c>
      <c r="I26" s="68">
        <f t="shared" ref="I26" si="149">I22-I24</f>
        <v>164922.61000001431</v>
      </c>
      <c r="J26" s="72">
        <f t="shared" ref="J26" si="150">I26/I22</f>
        <v>2.4075134312405577E-4</v>
      </c>
      <c r="K26" s="65" t="e">
        <f t="shared" ref="K26" si="151">K22-K24</f>
        <v>#VALUE!</v>
      </c>
      <c r="M26" s="68" t="e">
        <f t="shared" ref="M26" si="152">M22-M24</f>
        <v>#VALUE!</v>
      </c>
      <c r="O26" s="68">
        <f t="shared" ref="O26" si="153">O22-O24</f>
        <v>14788.359999999404</v>
      </c>
      <c r="P26" s="70">
        <f t="shared" ref="P26" si="154">O26/O22</f>
        <v>2.2385637630558883E-4</v>
      </c>
      <c r="W26" s="58">
        <v>201210</v>
      </c>
      <c r="X26" s="65">
        <v>61746758.130000003</v>
      </c>
      <c r="Y26" s="65">
        <v>544623056.44000006</v>
      </c>
      <c r="Z26" s="65">
        <v>478011108.22000003</v>
      </c>
      <c r="AA26" s="65">
        <v>69608519.010000005</v>
      </c>
      <c r="AB26" s="65">
        <v>62409992.280000001</v>
      </c>
      <c r="AD26" s="58">
        <v>201212</v>
      </c>
      <c r="AE26" s="65">
        <v>61240400.380000003</v>
      </c>
      <c r="AF26" s="65">
        <v>578984615.70000005</v>
      </c>
      <c r="AG26" s="65">
        <v>505910108.73000002</v>
      </c>
      <c r="AH26" s="65">
        <v>69904289.790000007</v>
      </c>
      <c r="AI26" s="65">
        <v>61079554.969999999</v>
      </c>
      <c r="AL26" s="58">
        <v>201302</v>
      </c>
      <c r="AM26" s="75">
        <v>74055806.609999999</v>
      </c>
      <c r="AN26" s="75">
        <v>897791364.86000001</v>
      </c>
      <c r="AO26" s="75">
        <v>135265235.9637</v>
      </c>
      <c r="AP26" s="75">
        <v>0</v>
      </c>
      <c r="AQ26" s="75">
        <v>94202814.749500006</v>
      </c>
      <c r="AR26" s="68">
        <f t="shared" si="0"/>
        <v>762526128.89630008</v>
      </c>
    </row>
    <row r="27" spans="1:44">
      <c r="A27" s="90">
        <v>201212</v>
      </c>
      <c r="B27" s="18" t="s">
        <v>57</v>
      </c>
      <c r="C27" s="65">
        <f t="shared" ref="C27" si="155">VLOOKUP(A27,$AL:$AR,7,)</f>
        <v>494590792.01079994</v>
      </c>
      <c r="E27" s="65">
        <f>VLOOKUP(A27,$AL:$AP,5,)</f>
        <v>0</v>
      </c>
      <c r="G27" s="65">
        <f>VLOOKUP(A27,$AL:$AQ,6,)</f>
        <v>63960852.181299999</v>
      </c>
      <c r="I27" s="68">
        <f>VLOOKUP(A27,$AL:$AN,3,)</f>
        <v>575297895.40999997</v>
      </c>
      <c r="K27" s="65" t="s">
        <v>238</v>
      </c>
      <c r="M27" s="58" t="s">
        <v>238</v>
      </c>
      <c r="O27" s="68">
        <f>VLOOKUP(A27,$AL:$AM,2,)</f>
        <v>60848569.270000003</v>
      </c>
      <c r="W27" s="58">
        <v>201211</v>
      </c>
      <c r="X27" s="65">
        <v>57354602.189999998</v>
      </c>
      <c r="Y27" s="65">
        <v>516702039.19999999</v>
      </c>
      <c r="Z27" s="65">
        <v>453042122.63</v>
      </c>
      <c r="AA27" s="65">
        <v>63014372.369999997</v>
      </c>
      <c r="AB27" s="65">
        <v>55628456.979999997</v>
      </c>
      <c r="AD27" s="58">
        <v>201301</v>
      </c>
      <c r="AE27" s="65">
        <v>66047033.259999998</v>
      </c>
      <c r="AF27" s="65">
        <v>684868057.30999994</v>
      </c>
      <c r="AG27" s="65">
        <v>604614609.14999998</v>
      </c>
      <c r="AH27" s="65">
        <v>83547046.480000004</v>
      </c>
      <c r="AI27" s="65">
        <v>73467684.569999993</v>
      </c>
      <c r="AL27" s="58">
        <v>201303</v>
      </c>
      <c r="AM27" s="69">
        <v>58998583.869999997</v>
      </c>
      <c r="AN27" s="69">
        <v>512752821.06</v>
      </c>
      <c r="AO27" s="69">
        <v>74970033.138500005</v>
      </c>
      <c r="AP27" s="69">
        <v>0</v>
      </c>
      <c r="AQ27" s="69">
        <v>55392841.930299997</v>
      </c>
      <c r="AR27" s="68">
        <f t="shared" si="0"/>
        <v>437782787.92149997</v>
      </c>
    </row>
    <row r="28" spans="1:44">
      <c r="A28" s="90"/>
      <c r="B28" s="18" t="s">
        <v>218</v>
      </c>
      <c r="C28" s="65">
        <f t="shared" ref="C28" si="156">VLOOKUP(A27,$W:$Y,3,)-VLOOKUP(A27,$W:$AA,5)</f>
        <v>505852854.38999999</v>
      </c>
      <c r="E28" s="65">
        <f>VLOOKUP(A27,$W:$Z,4,)-VLOOKUP(A27,$W:$AB,6)</f>
        <v>441891743.79999995</v>
      </c>
      <c r="G28" s="65">
        <f>C28-E28</f>
        <v>63961110.590000033</v>
      </c>
      <c r="I28" s="68">
        <f>VLOOKUP(A27,$W:$Y,3,)</f>
        <v>575297895.40999997</v>
      </c>
      <c r="K28" s="65">
        <f>VLOOKUP(A27,$W:$Z,4,)</f>
        <v>502550244.64999998</v>
      </c>
      <c r="M28" s="68">
        <f>I28-K28</f>
        <v>72747650.75999999</v>
      </c>
      <c r="O28" s="68">
        <f>VLOOKUP(A27,$W:$X,2,)</f>
        <v>60848569.270000003</v>
      </c>
      <c r="W28" s="58">
        <v>201212</v>
      </c>
      <c r="X28" s="65">
        <v>60848569.270000003</v>
      </c>
      <c r="Y28" s="65">
        <v>575297895.40999997</v>
      </c>
      <c r="Z28" s="65">
        <v>502550244.64999998</v>
      </c>
      <c r="AA28" s="65">
        <v>69445041.019999996</v>
      </c>
      <c r="AB28" s="65">
        <v>60658500.850000001</v>
      </c>
      <c r="AD28" s="58">
        <v>201302</v>
      </c>
      <c r="AE28" s="65">
        <v>74069542.489999995</v>
      </c>
      <c r="AF28" s="65">
        <v>897918516.25999999</v>
      </c>
      <c r="AG28" s="65">
        <v>790050153.65999997</v>
      </c>
      <c r="AH28" s="65">
        <v>116254744.5</v>
      </c>
      <c r="AI28" s="65">
        <v>102601105.33</v>
      </c>
      <c r="AL28" s="58">
        <v>201304</v>
      </c>
      <c r="AM28" s="69">
        <v>62634301.32</v>
      </c>
      <c r="AN28" s="69">
        <v>523229906.83999997</v>
      </c>
      <c r="AO28" s="69">
        <v>74554645.072400004</v>
      </c>
      <c r="AP28" s="69">
        <v>0</v>
      </c>
      <c r="AQ28" s="69">
        <v>54082651.124300003</v>
      </c>
      <c r="AR28" s="68">
        <f t="shared" si="0"/>
        <v>448675261.76759994</v>
      </c>
    </row>
    <row r="29" spans="1:44">
      <c r="A29" s="90"/>
      <c r="B29" s="18" t="s">
        <v>219</v>
      </c>
      <c r="C29" s="65">
        <f t="shared" ref="C29" si="157">VLOOKUP(A27,$AD:$AF,3,)-VLOOKUP(A27,$AD:$AH,5)</f>
        <v>509080325.91000003</v>
      </c>
      <c r="E29" s="65">
        <f>VLOOKUP(A27,$AD:$AG,4,)-VLOOKUP(A27,$AD:$AI,6)</f>
        <v>444830553.75999999</v>
      </c>
      <c r="G29" s="65">
        <f>C29-E29</f>
        <v>64249772.150000036</v>
      </c>
      <c r="I29" s="68">
        <f>VLOOKUP(A27,$AD:$AG,3,)</f>
        <v>578984615.70000005</v>
      </c>
      <c r="K29" s="65">
        <f>VLOOKUP(A27,$AD:$AG,4,)</f>
        <v>505910108.73000002</v>
      </c>
      <c r="M29" s="68">
        <f>I29-K29</f>
        <v>73074506.970000029</v>
      </c>
      <c r="O29" s="68">
        <f>VLOOKUP(A27,$AD:$AE,2,)</f>
        <v>61240400.380000003</v>
      </c>
      <c r="W29" s="58">
        <v>201301</v>
      </c>
      <c r="X29" s="65">
        <v>66061821.619999997</v>
      </c>
      <c r="Y29" s="65">
        <v>685032979.91999996</v>
      </c>
      <c r="Z29" s="65">
        <v>604763488.30999994</v>
      </c>
      <c r="AA29" s="65">
        <v>83568051.349999994</v>
      </c>
      <c r="AB29" s="65">
        <v>73486643.489999995</v>
      </c>
      <c r="AD29" s="58">
        <v>201303</v>
      </c>
      <c r="AE29" s="65">
        <v>58998766.119999997</v>
      </c>
      <c r="AF29" s="65">
        <v>512757460.88</v>
      </c>
      <c r="AG29" s="65">
        <v>449590528.93000001</v>
      </c>
      <c r="AH29" s="65">
        <v>64483800.93</v>
      </c>
      <c r="AI29" s="65">
        <v>56710301.670000002</v>
      </c>
      <c r="AL29" s="64">
        <v>201305</v>
      </c>
      <c r="AM29" s="69">
        <v>15664673.32</v>
      </c>
      <c r="AN29" s="69">
        <v>124586879.95999999</v>
      </c>
      <c r="AO29" s="69">
        <v>17860404.576099999</v>
      </c>
      <c r="AP29" s="69">
        <v>0</v>
      </c>
      <c r="AQ29" s="69">
        <v>13239486.2489</v>
      </c>
      <c r="AR29" s="68">
        <f t="shared" si="0"/>
        <v>106726475.38389999</v>
      </c>
    </row>
    <row r="30" spans="1:44">
      <c r="A30" s="90"/>
      <c r="B30" s="18" t="s">
        <v>220</v>
      </c>
      <c r="C30" s="65">
        <f t="shared" ref="C30" si="158">C27-C28</f>
        <v>-11262062.379200041</v>
      </c>
      <c r="D30" s="72">
        <f t="shared" ref="D30" si="159">C30/C27</f>
        <v>-2.2770465122112751E-2</v>
      </c>
      <c r="E30" s="65">
        <f>E27-E28</f>
        <v>-441891743.79999995</v>
      </c>
      <c r="F30" s="72" t="e">
        <f t="shared" ref="F30" si="160">E30/E27</f>
        <v>#DIV/0!</v>
      </c>
      <c r="G30" s="65">
        <f>G27-G28</f>
        <v>-258.40870003402233</v>
      </c>
      <c r="H30" s="72">
        <f t="shared" ref="H30" si="161">G30/G27</f>
        <v>-4.040107209665545E-6</v>
      </c>
      <c r="I30" s="68">
        <f>I27-I28</f>
        <v>0</v>
      </c>
      <c r="J30" s="72">
        <f t="shared" ref="J30" si="162">I30/I27</f>
        <v>0</v>
      </c>
      <c r="K30" s="65" t="e">
        <f>K27-K28</f>
        <v>#VALUE!</v>
      </c>
      <c r="M30" s="68" t="e">
        <f>M27-M28</f>
        <v>#VALUE!</v>
      </c>
      <c r="O30" s="68">
        <f>O27-O28</f>
        <v>0</v>
      </c>
      <c r="P30" s="70">
        <f t="shared" ref="P30" si="163">O30/O27</f>
        <v>0</v>
      </c>
      <c r="W30" s="58">
        <v>201302</v>
      </c>
      <c r="X30" s="65">
        <v>74056102.980000004</v>
      </c>
      <c r="Y30" s="65">
        <v>897797104.73000002</v>
      </c>
      <c r="Z30" s="65">
        <v>789941587.58000004</v>
      </c>
      <c r="AA30" s="65">
        <v>116239982.94</v>
      </c>
      <c r="AB30" s="65">
        <v>102587938.59999999</v>
      </c>
      <c r="AD30" s="58">
        <v>201304</v>
      </c>
      <c r="AE30" s="65">
        <v>62636023.450000003</v>
      </c>
      <c r="AF30" s="65">
        <v>523235963.88</v>
      </c>
      <c r="AG30" s="65">
        <v>461601366.77999997</v>
      </c>
      <c r="AH30" s="65">
        <v>64205478.119999997</v>
      </c>
      <c r="AI30" s="65">
        <v>56654629.229999997</v>
      </c>
      <c r="AL30" s="58">
        <v>201306</v>
      </c>
      <c r="AM30" s="65">
        <v>69062062.607999995</v>
      </c>
      <c r="AN30" s="65">
        <v>588339398.19560003</v>
      </c>
      <c r="AO30" s="65">
        <v>49358052.572400004</v>
      </c>
      <c r="AP30" s="65">
        <v>469957888.62040001</v>
      </c>
      <c r="AQ30" s="65">
        <v>49358052.572400004</v>
      </c>
      <c r="AR30" s="68">
        <f t="shared" si="0"/>
        <v>538981345.62320006</v>
      </c>
    </row>
    <row r="31" spans="1:44">
      <c r="A31" s="90"/>
      <c r="B31" s="18" t="s">
        <v>221</v>
      </c>
      <c r="C31" s="65">
        <f t="shared" ref="C31" si="164">C27-C29</f>
        <v>-14489533.899200082</v>
      </c>
      <c r="D31" s="72">
        <f t="shared" ref="D31" si="165">C31/C27</f>
        <v>-2.9296004157885105E-2</v>
      </c>
      <c r="E31" s="65">
        <f>E27-E29</f>
        <v>-444830553.75999999</v>
      </c>
      <c r="F31" s="72" t="e">
        <f t="shared" ref="F31" si="166">E31/E27</f>
        <v>#DIV/0!</v>
      </c>
      <c r="G31" s="65">
        <f>G27-G29</f>
        <v>-288919.96870003641</v>
      </c>
      <c r="H31" s="72">
        <f t="shared" ref="H31" si="167">G31/G27</f>
        <v>-4.5171375747321092E-3</v>
      </c>
      <c r="I31" s="68">
        <f>I27-I29</f>
        <v>-3686720.2900000811</v>
      </c>
      <c r="J31" s="72">
        <f t="shared" ref="J31" si="168">I31/I27</f>
        <v>-6.4083674204520611E-3</v>
      </c>
      <c r="K31" s="65" t="e">
        <f>K27-K29</f>
        <v>#VALUE!</v>
      </c>
      <c r="M31" s="68" t="e">
        <f>M27-M29</f>
        <v>#VALUE!</v>
      </c>
      <c r="O31" s="68">
        <f>O27-O29</f>
        <v>-391831.1099999994</v>
      </c>
      <c r="P31" s="70">
        <f t="shared" ref="P31" si="169">O31/O27</f>
        <v>-6.4394465589050877E-3</v>
      </c>
      <c r="W31" s="58">
        <v>201303</v>
      </c>
      <c r="X31" s="65">
        <v>59000220.079999998</v>
      </c>
      <c r="Y31" s="65">
        <v>512766597.25999999</v>
      </c>
      <c r="Z31" s="65">
        <v>449598160.22000003</v>
      </c>
      <c r="AA31" s="65">
        <v>64484836.490000002</v>
      </c>
      <c r="AB31" s="65">
        <v>56711125.829999998</v>
      </c>
      <c r="AD31" s="58">
        <v>201305</v>
      </c>
      <c r="AE31" s="65">
        <v>15664789.26</v>
      </c>
      <c r="AF31" s="65">
        <v>124587636.65000001</v>
      </c>
      <c r="AG31" s="65">
        <v>109457642.68000001</v>
      </c>
      <c r="AH31" s="65">
        <v>15386584.109999999</v>
      </c>
      <c r="AI31" s="65">
        <v>13496261.060000001</v>
      </c>
      <c r="AL31" s="58">
        <v>201307</v>
      </c>
      <c r="AM31" s="65">
        <v>74594655.079999998</v>
      </c>
      <c r="AN31" s="65">
        <v>566360448.9993</v>
      </c>
      <c r="AO31" s="65">
        <v>44511342.402999997</v>
      </c>
      <c r="AP31" s="65">
        <v>454866187.34140003</v>
      </c>
      <c r="AQ31" s="65">
        <v>44511342.402999997</v>
      </c>
      <c r="AR31" s="68">
        <f t="shared" si="0"/>
        <v>521849106.59630001</v>
      </c>
    </row>
    <row r="32" spans="1:44">
      <c r="A32" s="90">
        <v>201211</v>
      </c>
      <c r="B32" s="18" t="s">
        <v>57</v>
      </c>
      <c r="C32" s="65">
        <f t="shared" ref="C32" si="170">VLOOKUP(A32,$AL:$AR,7,)</f>
        <v>443471712.76190001</v>
      </c>
      <c r="E32" s="65">
        <f>C32-G32</f>
        <v>387198179.18760002</v>
      </c>
      <c r="G32" s="65">
        <f t="shared" ref="G32" si="171">VLOOKUP(A32,$AL:$AQ,6,)</f>
        <v>56273533.574299999</v>
      </c>
      <c r="I32" s="68">
        <f t="shared" ref="I32" si="172">VLOOKUP(A32,$AL:$AN,3,)</f>
        <v>516701045.94999999</v>
      </c>
      <c r="K32" s="65" t="s">
        <v>238</v>
      </c>
      <c r="M32" s="58" t="s">
        <v>238</v>
      </c>
      <c r="O32" s="68">
        <f t="shared" ref="O32" si="173">VLOOKUP(A32,$AL:$AM,2,)</f>
        <v>57354523.439999998</v>
      </c>
      <c r="W32" s="58">
        <v>201304</v>
      </c>
      <c r="X32" s="65">
        <v>62634256.32</v>
      </c>
      <c r="Y32" s="65">
        <v>523220934.83999997</v>
      </c>
      <c r="Z32" s="65">
        <v>461588043.25999999</v>
      </c>
      <c r="AA32" s="65">
        <v>64203624.579999998</v>
      </c>
      <c r="AB32" s="65">
        <v>56653010.799999997</v>
      </c>
      <c r="AL32" s="58">
        <v>201308</v>
      </c>
      <c r="AM32" s="65">
        <v>73919043.468999997</v>
      </c>
      <c r="AN32" s="65">
        <v>604195186.6013</v>
      </c>
      <c r="AO32" s="65">
        <v>55792828.450300001</v>
      </c>
      <c r="AP32" s="65">
        <v>477368776.46450001</v>
      </c>
      <c r="AQ32" s="65">
        <v>55792828.450300001</v>
      </c>
      <c r="AR32" s="68">
        <f t="shared" si="0"/>
        <v>548402358.15100002</v>
      </c>
    </row>
    <row r="33" spans="1:44">
      <c r="A33" s="90"/>
      <c r="B33" s="18" t="s">
        <v>218</v>
      </c>
      <c r="C33" s="65">
        <f t="shared" ref="C33" si="174">VLOOKUP(A32,$W:$Y,3,)-VLOOKUP(A32,$W:$AA,5)</f>
        <v>453687666.82999998</v>
      </c>
      <c r="E33" s="65">
        <f t="shared" ref="E33" si="175">VLOOKUP(A32,$W:$Z,4,)-VLOOKUP(A32,$W:$AB,6)</f>
        <v>397413665.64999998</v>
      </c>
      <c r="G33" s="65">
        <f t="shared" ref="G33:G34" si="176">C33-E33</f>
        <v>56274001.180000007</v>
      </c>
      <c r="I33" s="68">
        <f t="shared" ref="I33" si="177">VLOOKUP(A32,$W:$Y,3,)</f>
        <v>516702039.19999999</v>
      </c>
      <c r="K33" s="65">
        <f t="shared" ref="K33" si="178">VLOOKUP(A32,$W:$Z,4,)</f>
        <v>453042122.63</v>
      </c>
      <c r="M33" s="68">
        <f t="shared" ref="M33:M34" si="179">I33-K33</f>
        <v>63659916.569999993</v>
      </c>
      <c r="O33" s="68">
        <f t="shared" ref="O33" si="180">VLOOKUP(A32,$W:$X,2,)</f>
        <v>57354602.189999998</v>
      </c>
      <c r="W33" s="58">
        <v>201305</v>
      </c>
      <c r="X33" s="65">
        <v>15664669.32</v>
      </c>
      <c r="Y33" s="65">
        <v>124586864.76000001</v>
      </c>
      <c r="Z33" s="65">
        <v>109457058.75</v>
      </c>
      <c r="AA33" s="65">
        <v>15386479.49</v>
      </c>
      <c r="AB33" s="65">
        <v>13496179.869999999</v>
      </c>
      <c r="AL33" s="58">
        <v>201309</v>
      </c>
      <c r="AM33" s="65">
        <v>65277675.642999999</v>
      </c>
      <c r="AN33" s="65">
        <v>624029947.11380005</v>
      </c>
      <c r="AO33" s="65">
        <v>46402941.546099998</v>
      </c>
      <c r="AP33" s="65">
        <v>26801577370.282299</v>
      </c>
      <c r="AQ33" s="65">
        <v>46402941.546099998</v>
      </c>
      <c r="AR33" s="68">
        <f t="shared" si="0"/>
        <v>577627005.56770003</v>
      </c>
    </row>
    <row r="34" spans="1:44">
      <c r="A34" s="90"/>
      <c r="B34" s="18" t="s">
        <v>219</v>
      </c>
      <c r="C34" s="65">
        <f t="shared" ref="C34" si="181">VLOOKUP(A32,$AD:$AF,3,)-VLOOKUP(A32,$AD:$AH,5)</f>
        <v>450492420.44999999</v>
      </c>
      <c r="E34" s="65">
        <f t="shared" ref="E34" si="182">VLOOKUP(A32,$AD:$AG,4,)-VLOOKUP(A32,$AD:$AI,6)</f>
        <v>394504540.32999998</v>
      </c>
      <c r="G34" s="65">
        <f t="shared" si="176"/>
        <v>55987880.120000005</v>
      </c>
      <c r="I34" s="68">
        <f t="shared" ref="I34" si="183">VLOOKUP(A32,$AD:$AG,3,)</f>
        <v>513052966.18000001</v>
      </c>
      <c r="K34" s="65">
        <f t="shared" ref="K34" si="184">VLOOKUP(A32,$AD:$AG,4,)</f>
        <v>449716937.06999999</v>
      </c>
      <c r="M34" s="68">
        <f t="shared" si="179"/>
        <v>63336029.110000014</v>
      </c>
      <c r="O34" s="68">
        <f t="shared" ref="O34" si="185">VLOOKUP(A32,$AD:$AE,2,)</f>
        <v>56963746.490000002</v>
      </c>
      <c r="W34" s="64">
        <v>201501</v>
      </c>
      <c r="X34" s="67">
        <v>11.3</v>
      </c>
      <c r="Y34" s="67">
        <v>71</v>
      </c>
      <c r="Z34" s="67">
        <v>73.599999999999994</v>
      </c>
      <c r="AA34" s="67">
        <v>1.01</v>
      </c>
      <c r="AB34" s="67">
        <v>0.86</v>
      </c>
      <c r="AL34" s="58">
        <v>201310</v>
      </c>
      <c r="AM34" s="65">
        <v>65346428.5</v>
      </c>
      <c r="AN34" s="65">
        <v>607534101.88740003</v>
      </c>
      <c r="AO34" s="65">
        <v>53129727.876699999</v>
      </c>
      <c r="AP34" s="65">
        <v>483413361.98379999</v>
      </c>
      <c r="AQ34" s="65">
        <v>53129727.876699999</v>
      </c>
      <c r="AR34" s="68">
        <f t="shared" si="0"/>
        <v>554404374.01069999</v>
      </c>
    </row>
    <row r="35" spans="1:44">
      <c r="A35" s="90"/>
      <c r="B35" s="18" t="s">
        <v>220</v>
      </c>
      <c r="C35" s="65">
        <f t="shared" ref="C35" si="186">C32-C33</f>
        <v>-10215954.068099976</v>
      </c>
      <c r="D35" s="72">
        <f t="shared" ref="D35" si="187">C35/C32</f>
        <v>-2.3036314998483166E-2</v>
      </c>
      <c r="E35" s="65">
        <f t="shared" ref="E35" si="188">E32-E33</f>
        <v>-10215486.46239996</v>
      </c>
      <c r="F35" s="72">
        <f t="shared" ref="F35" si="189">E35/E32</f>
        <v>-2.6383095302342553E-2</v>
      </c>
      <c r="G35" s="65">
        <f t="shared" ref="G35" si="190">G32-G33</f>
        <v>-467.60570000857115</v>
      </c>
      <c r="H35" s="72">
        <f t="shared" ref="H35" si="191">G35/G32</f>
        <v>-8.3095137324400345E-6</v>
      </c>
      <c r="I35" s="68">
        <f t="shared" ref="I35" si="192">I32-I33</f>
        <v>-993.25</v>
      </c>
      <c r="J35" s="72">
        <f t="shared" ref="J35" si="193">I35/I32</f>
        <v>-1.922291444511832E-6</v>
      </c>
      <c r="K35" s="65" t="e">
        <f t="shared" ref="K35" si="194">K32-K33</f>
        <v>#VALUE!</v>
      </c>
      <c r="M35" s="68" t="e">
        <f t="shared" ref="M35" si="195">M32-M33</f>
        <v>#VALUE!</v>
      </c>
      <c r="O35" s="68">
        <f t="shared" ref="O35" si="196">O32-O33</f>
        <v>-78.75</v>
      </c>
      <c r="P35" s="70">
        <f t="shared" ref="P35" si="197">O35/O32</f>
        <v>-1.3730390434223091E-6</v>
      </c>
      <c r="W35" s="64">
        <v>201505</v>
      </c>
      <c r="X35" s="67">
        <v>41.48</v>
      </c>
      <c r="Y35" s="67">
        <v>671.9</v>
      </c>
      <c r="Z35" s="67">
        <v>507.1</v>
      </c>
      <c r="AA35" s="67">
        <v>96.33</v>
      </c>
      <c r="AB35" s="67">
        <v>72.89</v>
      </c>
      <c r="AL35" s="58">
        <v>201311</v>
      </c>
      <c r="AM35" s="65">
        <v>61155904.431000002</v>
      </c>
      <c r="AN35" s="65">
        <v>580797100.10339999</v>
      </c>
      <c r="AO35" s="65">
        <v>47561253.641500004</v>
      </c>
      <c r="AP35" s="65">
        <v>466717827.61769998</v>
      </c>
      <c r="AQ35" s="65">
        <v>47561253.641500004</v>
      </c>
      <c r="AR35" s="68">
        <f t="shared" si="0"/>
        <v>533235846.4619</v>
      </c>
    </row>
    <row r="36" spans="1:44">
      <c r="A36" s="90"/>
      <c r="B36" s="18" t="s">
        <v>221</v>
      </c>
      <c r="C36" s="65">
        <f t="shared" ref="C36" si="198">C32-C34</f>
        <v>-7020707.6880999804</v>
      </c>
      <c r="D36" s="72">
        <f t="shared" ref="D36" si="199">C36/C32</f>
        <v>-1.5831241285663239E-2</v>
      </c>
      <c r="E36" s="65">
        <f t="shared" ref="E36" si="200">E32-E34</f>
        <v>-7306361.1423999667</v>
      </c>
      <c r="F36" s="72">
        <f t="shared" ref="F36" si="201">E36/E32</f>
        <v>-1.8869823090929327E-2</v>
      </c>
      <c r="G36" s="65">
        <f t="shared" ref="G36" si="202">G32-G34</f>
        <v>285653.45429999381</v>
      </c>
      <c r="H36" s="72">
        <f t="shared" ref="H36" si="203">G36/G32</f>
        <v>5.0761598953588923E-3</v>
      </c>
      <c r="I36" s="68">
        <f t="shared" ref="I36" si="204">I32-I34</f>
        <v>3648079.7699999809</v>
      </c>
      <c r="J36" s="72">
        <f t="shared" ref="J36" si="205">I36/I32</f>
        <v>7.0603297566248736E-3</v>
      </c>
      <c r="K36" s="65" t="e">
        <f t="shared" ref="K36" si="206">K32-K34</f>
        <v>#VALUE!</v>
      </c>
      <c r="M36" s="68" t="e">
        <f t="shared" ref="M36" si="207">M32-M34</f>
        <v>#VALUE!</v>
      </c>
      <c r="O36" s="68">
        <f t="shared" ref="O36" si="208">O32-O34</f>
        <v>390776.94999999553</v>
      </c>
      <c r="P36" s="70">
        <f t="shared" ref="P36" si="209">O36/O32</f>
        <v>6.813358852310874E-3</v>
      </c>
      <c r="AL36" s="58">
        <v>201312</v>
      </c>
      <c r="AM36" s="65">
        <v>62597416.57</v>
      </c>
      <c r="AN36" s="65">
        <v>621135744.48950005</v>
      </c>
      <c r="AO36" s="65">
        <v>57061453.248000003</v>
      </c>
      <c r="AP36" s="65">
        <v>495004487.01520002</v>
      </c>
      <c r="AQ36" s="65">
        <v>57061453.248000003</v>
      </c>
      <c r="AR36" s="68">
        <f t="shared" si="0"/>
        <v>564074291.24150002</v>
      </c>
    </row>
    <row r="37" spans="1:44">
      <c r="A37" s="90">
        <v>201210</v>
      </c>
      <c r="B37" s="18" t="s">
        <v>57</v>
      </c>
      <c r="C37" s="65">
        <f t="shared" ref="C37" si="210">VLOOKUP(A37,$AL:$AR,7,)</f>
        <v>463835170.4346</v>
      </c>
      <c r="E37" s="65">
        <f t="shared" ref="E37" si="211">C37-G37</f>
        <v>404422319.15549999</v>
      </c>
      <c r="G37" s="65">
        <f t="shared" ref="G37" si="212">VLOOKUP(A37,$AL:$AQ,6,)</f>
        <v>59412851.279100001</v>
      </c>
      <c r="I37" s="68">
        <f t="shared" ref="I37" si="213">VLOOKUP(A37,$AL:$AN,3,)</f>
        <v>544623015.97000003</v>
      </c>
      <c r="K37" s="65" t="s">
        <v>238</v>
      </c>
      <c r="M37" s="58" t="s">
        <v>238</v>
      </c>
      <c r="O37" s="68">
        <f t="shared" ref="O37" si="214">VLOOKUP(A37,$AL:$AM,2,)</f>
        <v>61746751.539999999</v>
      </c>
      <c r="AL37" s="58">
        <v>201401</v>
      </c>
      <c r="AM37" s="65">
        <v>102552993.78300001</v>
      </c>
      <c r="AN37" s="65">
        <v>1193200203.1217</v>
      </c>
      <c r="AO37" s="65">
        <v>76954352.3583</v>
      </c>
      <c r="AP37" s="65">
        <v>979854430.79630005</v>
      </c>
      <c r="AQ37" s="65">
        <v>76954352.3583</v>
      </c>
      <c r="AR37" s="68">
        <f t="shared" si="0"/>
        <v>1116245850.7634001</v>
      </c>
    </row>
    <row r="38" spans="1:44">
      <c r="A38" s="90"/>
      <c r="B38" s="18" t="s">
        <v>218</v>
      </c>
      <c r="C38" s="65">
        <f t="shared" ref="C38" si="215">VLOOKUP(A37,$W:$Y,3,)-VLOOKUP(A37,$W:$AA,5)</f>
        <v>475014537.43000007</v>
      </c>
      <c r="E38" s="65">
        <f t="shared" ref="E38" si="216">VLOOKUP(A37,$W:$Z,4,)-VLOOKUP(A37,$W:$AB,6)</f>
        <v>415601115.94000006</v>
      </c>
      <c r="G38" s="65">
        <f t="shared" ref="G38:G39" si="217">C38-E38</f>
        <v>59413421.49000001</v>
      </c>
      <c r="I38" s="68">
        <f t="shared" ref="I38" si="218">VLOOKUP(A37,$W:$Y,3,)</f>
        <v>544623056.44000006</v>
      </c>
      <c r="K38" s="65">
        <f t="shared" ref="K38" si="219">VLOOKUP(A37,$W:$Z,4,)</f>
        <v>478011108.22000003</v>
      </c>
      <c r="M38" s="68">
        <f t="shared" ref="M38:M39" si="220">I38-K38</f>
        <v>66611948.220000029</v>
      </c>
      <c r="O38" s="68">
        <f t="shared" ref="O38" si="221">VLOOKUP(A37,$W:$X,2,)</f>
        <v>61746758.130000003</v>
      </c>
      <c r="AL38" s="58">
        <v>201402</v>
      </c>
      <c r="AM38" s="65">
        <v>59479055.259999998</v>
      </c>
      <c r="AN38" s="65">
        <v>650607211.75979996</v>
      </c>
      <c r="AO38" s="65">
        <v>61160654.9529</v>
      </c>
      <c r="AP38" s="65">
        <v>515069551.58029997</v>
      </c>
      <c r="AQ38" s="65">
        <v>61160654.9529</v>
      </c>
      <c r="AR38" s="68">
        <f t="shared" si="0"/>
        <v>589446556.80689991</v>
      </c>
    </row>
    <row r="39" spans="1:44">
      <c r="A39" s="90"/>
      <c r="B39" s="18" t="s">
        <v>219</v>
      </c>
      <c r="C39" s="65">
        <f t="shared" ref="C39" si="222">VLOOKUP(A37,$AD:$AF,3,)-VLOOKUP(A37,$AD:$AH,5)</f>
        <v>475014488.27000004</v>
      </c>
      <c r="E39" s="65">
        <f t="shared" ref="E39" si="223">VLOOKUP(A37,$AD:$AG,4,)-VLOOKUP(A37,$AD:$AI,6)</f>
        <v>415601072.63999999</v>
      </c>
      <c r="G39" s="65">
        <f t="shared" si="217"/>
        <v>59413415.630000055</v>
      </c>
      <c r="I39" s="68">
        <f t="shared" ref="I39" si="224">VLOOKUP(A37,$AD:$AG,3,)</f>
        <v>544622998.94000006</v>
      </c>
      <c r="K39" s="65">
        <f t="shared" ref="K39" si="225">VLOOKUP(A37,$AD:$AG,4,)</f>
        <v>478011057.56</v>
      </c>
      <c r="M39" s="68">
        <f t="shared" si="220"/>
        <v>66611941.380000055</v>
      </c>
      <c r="O39" s="68">
        <f t="shared" ref="O39" si="226">VLOOKUP(A37,$AD:$AE,2,)</f>
        <v>61746753.130000003</v>
      </c>
      <c r="AL39" s="58">
        <v>201403</v>
      </c>
      <c r="AM39" s="65">
        <v>9447065.9890000001</v>
      </c>
      <c r="AN39" s="65">
        <v>86018887.934599996</v>
      </c>
      <c r="AO39" s="65">
        <v>8521758.3096999992</v>
      </c>
      <c r="AP39" s="65">
        <v>70705743.221100003</v>
      </c>
      <c r="AQ39" s="65">
        <v>8521758.3096999992</v>
      </c>
      <c r="AR39" s="68">
        <f t="shared" si="0"/>
        <v>77497129.624899998</v>
      </c>
    </row>
    <row r="40" spans="1:44">
      <c r="A40" s="90"/>
      <c r="B40" s="18" t="s">
        <v>220</v>
      </c>
      <c r="C40" s="65">
        <f t="shared" ref="C40" si="227">C37-C38</f>
        <v>-11179366.995400071</v>
      </c>
      <c r="D40" s="72">
        <f t="shared" ref="D40" si="228">C40/C37</f>
        <v>-2.4102025262390799E-2</v>
      </c>
      <c r="E40" s="65">
        <f t="shared" ref="E40:E50" si="229">E37-E38</f>
        <v>-11178796.784500062</v>
      </c>
      <c r="F40" s="72">
        <f t="shared" ref="F40" si="230">E40/E37</f>
        <v>-2.7641394292588054E-2</v>
      </c>
      <c r="G40" s="65">
        <f t="shared" ref="G40" si="231">G37-G38</f>
        <v>-570.21090000867844</v>
      </c>
      <c r="H40" s="72">
        <f t="shared" ref="H40" si="232">G40/G37</f>
        <v>-9.5974336819829558E-6</v>
      </c>
      <c r="I40" s="68">
        <f t="shared" ref="I40" si="233">I37-I38</f>
        <v>-40.470000028610229</v>
      </c>
      <c r="J40" s="72">
        <f t="shared" ref="J40" si="234">I40/I37</f>
        <v>-7.4308280850986794E-8</v>
      </c>
      <c r="K40" s="65" t="e">
        <f t="shared" ref="K40" si="235">K37-K38</f>
        <v>#VALUE!</v>
      </c>
      <c r="M40" s="68" t="e">
        <f t="shared" ref="M40" si="236">M37-M38</f>
        <v>#VALUE!</v>
      </c>
      <c r="O40" s="68">
        <f t="shared" ref="O40" si="237">O37-O38</f>
        <v>-6.5900000035762787</v>
      </c>
      <c r="P40" s="70">
        <f t="shared" ref="P40" si="238">O40/O37</f>
        <v>-1.0672626234122177E-7</v>
      </c>
    </row>
    <row r="41" spans="1:44">
      <c r="A41" s="90"/>
      <c r="B41" s="18" t="s">
        <v>221</v>
      </c>
      <c r="C41" s="65">
        <f t="shared" ref="C41" si="239">C37-C39</f>
        <v>-11179317.835400045</v>
      </c>
      <c r="D41" s="72">
        <f t="shared" ref="D41" si="240">C41/C37</f>
        <v>-2.410191927646485E-2</v>
      </c>
      <c r="E41" s="65">
        <f t="shared" ref="E41:E51" si="241">E37-E39</f>
        <v>-11178753.484499991</v>
      </c>
      <c r="F41" s="72">
        <f t="shared" ref="F41" si="242">E41/E37</f>
        <v>-2.7641287226291215E-2</v>
      </c>
      <c r="G41" s="65">
        <f t="shared" ref="G41" si="243">G37-G39</f>
        <v>-564.35090005397797</v>
      </c>
      <c r="H41" s="72">
        <f t="shared" ref="H41" si="244">G41/G37</f>
        <v>-9.4988018232429603E-6</v>
      </c>
      <c r="I41" s="68">
        <f t="shared" ref="I41" si="245">I37-I39</f>
        <v>17.029999971389771</v>
      </c>
      <c r="J41" s="72">
        <f t="shared" ref="J41" si="246">I41/I37</f>
        <v>3.1269335801129364E-8</v>
      </c>
      <c r="K41" s="65" t="e">
        <f t="shared" ref="K41" si="247">K37-K39</f>
        <v>#VALUE!</v>
      </c>
      <c r="M41" s="68" t="e">
        <f t="shared" ref="M41" si="248">M37-M39</f>
        <v>#VALUE!</v>
      </c>
      <c r="O41" s="68">
        <f t="shared" ref="O41" si="249">O37-O39</f>
        <v>-1.5900000035762787</v>
      </c>
      <c r="P41" s="70">
        <f t="shared" ref="P41" si="250">O41/O37</f>
        <v>-2.5750342551158584E-8</v>
      </c>
    </row>
    <row r="42" spans="1:44">
      <c r="A42" s="90">
        <v>201209</v>
      </c>
      <c r="B42" s="18" t="s">
        <v>57</v>
      </c>
      <c r="C42" s="65">
        <f t="shared" ref="C42" si="251">VLOOKUP(A42,$AL:$AR,7,)</f>
        <v>490678475.60109997</v>
      </c>
      <c r="E42" s="65">
        <f t="shared" ref="E42" si="252">C42-G42</f>
        <v>424927700.801</v>
      </c>
      <c r="G42" s="65">
        <f t="shared" ref="G42" si="253">VLOOKUP(A42,$AL:$AQ,6,)</f>
        <v>65750774.800099999</v>
      </c>
      <c r="I42" s="68">
        <f t="shared" ref="I42" si="254">VLOOKUP(A42,$AL:$AN,3,)</f>
        <v>579063628.63999999</v>
      </c>
      <c r="K42" s="65" t="s">
        <v>238</v>
      </c>
      <c r="M42" s="58" t="s">
        <v>238</v>
      </c>
      <c r="O42" s="68">
        <f t="shared" ref="O42" si="255">VLOOKUP(A42,$AL:$AM,2,)</f>
        <v>64646795.280000001</v>
      </c>
    </row>
    <row r="43" spans="1:44">
      <c r="A43" s="90"/>
      <c r="B43" s="18" t="s">
        <v>218</v>
      </c>
      <c r="C43" s="65">
        <f t="shared" ref="C43" si="256">VLOOKUP(A42,$W:$Y,3,)-VLOOKUP(A42,$W:$AA,5)</f>
        <v>502878837.19999999</v>
      </c>
      <c r="E43" s="65">
        <f t="shared" ref="E43" si="257">VLOOKUP(A42,$W:$Z,4,)-VLOOKUP(A42,$W:$AB,6)</f>
        <v>437127538.94</v>
      </c>
      <c r="G43" s="65">
        <f t="shared" ref="G43:G44" si="258">C43-E43</f>
        <v>65751298.25999999</v>
      </c>
      <c r="I43" s="68">
        <f t="shared" ref="I43" si="259">VLOOKUP(A42,$W:$Y,3,)</f>
        <v>579063629.13999999</v>
      </c>
      <c r="K43" s="65">
        <f t="shared" ref="K43" si="260">VLOOKUP(A42,$W:$Z,4,)</f>
        <v>504247886.55000001</v>
      </c>
      <c r="M43" s="68">
        <f t="shared" ref="M43:M44" si="261">I43-K43</f>
        <v>74815742.589999974</v>
      </c>
      <c r="O43" s="68">
        <f t="shared" ref="O43" si="262">VLOOKUP(A42,$W:$X,2,)</f>
        <v>64646797.280000001</v>
      </c>
    </row>
    <row r="44" spans="1:44">
      <c r="A44" s="90"/>
      <c r="B44" s="18" t="s">
        <v>219</v>
      </c>
      <c r="C44" s="65">
        <f t="shared" ref="C44" si="263">VLOOKUP(A42,$AD:$AF,3,)-VLOOKUP(A42,$AD:$AH,5)</f>
        <v>502882393.34000003</v>
      </c>
      <c r="E44" s="65">
        <f t="shared" ref="E44" si="264">VLOOKUP(A42,$AD:$AG,4,)-VLOOKUP(A42,$AD:$AI,6)</f>
        <v>437130597.33000004</v>
      </c>
      <c r="G44" s="65">
        <f t="shared" si="258"/>
        <v>65751796.00999999</v>
      </c>
      <c r="I44" s="68">
        <f t="shared" ref="I44" si="265">VLOOKUP(A42,$AD:$AG,3,)</f>
        <v>579067723.35000002</v>
      </c>
      <c r="K44" s="65">
        <f t="shared" ref="K44" si="266">VLOOKUP(A42,$AD:$AG,4,)</f>
        <v>504251416.36000001</v>
      </c>
      <c r="M44" s="68">
        <f t="shared" si="261"/>
        <v>74816306.99000001</v>
      </c>
      <c r="O44" s="68">
        <f t="shared" ref="O44" si="267">VLOOKUP(A42,$AD:$AE,2,)</f>
        <v>64647142.109999999</v>
      </c>
    </row>
    <row r="45" spans="1:44">
      <c r="A45" s="90"/>
      <c r="B45" s="18" t="s">
        <v>220</v>
      </c>
      <c r="C45" s="65">
        <f t="shared" ref="C45" si="268">C42-C43</f>
        <v>-12200361.59890002</v>
      </c>
      <c r="D45" s="72">
        <f t="shared" ref="D45" si="269">C45/C42</f>
        <v>-2.4864268977672414E-2</v>
      </c>
      <c r="E45" s="65">
        <f t="shared" si="229"/>
        <v>-12199838.138999999</v>
      </c>
      <c r="F45" s="72">
        <f t="shared" ref="F45" si="270">E45/E42</f>
        <v>-2.8710385592661952E-2</v>
      </c>
      <c r="G45" s="65">
        <f t="shared" ref="G45" si="271">G42-G43</f>
        <v>-523.45989999175072</v>
      </c>
      <c r="H45" s="72">
        <f t="shared" ref="H45" si="272">G45/G42</f>
        <v>-7.9612734843537483E-6</v>
      </c>
      <c r="I45" s="68">
        <f t="shared" ref="I45" si="273">I42-I43</f>
        <v>-0.5</v>
      </c>
      <c r="J45" s="72">
        <f t="shared" ref="J45" si="274">I45/I42</f>
        <v>-8.634629689561226E-10</v>
      </c>
      <c r="K45" s="65" t="e">
        <f t="shared" ref="K45" si="275">K42-K43</f>
        <v>#VALUE!</v>
      </c>
      <c r="M45" s="68" t="e">
        <f t="shared" ref="M45" si="276">M42-M43</f>
        <v>#VALUE!</v>
      </c>
      <c r="O45" s="68">
        <f t="shared" ref="O45" si="277">O42-O43</f>
        <v>-2</v>
      </c>
      <c r="P45" s="70">
        <f t="shared" ref="P45" si="278">O45/O42</f>
        <v>-3.0937341771352228E-8</v>
      </c>
    </row>
    <row r="46" spans="1:44">
      <c r="A46" s="90"/>
      <c r="B46" s="18" t="s">
        <v>221</v>
      </c>
      <c r="C46" s="65">
        <f t="shared" ref="C46" si="279">C42-C44</f>
        <v>-12203917.738900065</v>
      </c>
      <c r="D46" s="72">
        <f t="shared" ref="D46" si="280">C46/C42</f>
        <v>-2.4871516371183386E-2</v>
      </c>
      <c r="E46" s="65">
        <f t="shared" si="241"/>
        <v>-12202896.529000044</v>
      </c>
      <c r="F46" s="72">
        <f t="shared" ref="F46" si="281">E46/E42</f>
        <v>-2.8717583028824104E-2</v>
      </c>
      <c r="G46" s="65">
        <f t="shared" ref="G46" si="282">G42-G44</f>
        <v>-1021.2098999917507</v>
      </c>
      <c r="H46" s="72">
        <f t="shared" ref="H46" si="283">G46/G42</f>
        <v>-1.5531526481573836E-5</v>
      </c>
      <c r="I46" s="68">
        <f t="shared" ref="I46" si="284">I42-I44</f>
        <v>-4094.710000038147</v>
      </c>
      <c r="J46" s="72">
        <f t="shared" ref="J46" si="285">I46/I42</f>
        <v>-7.0712609072945262E-6</v>
      </c>
      <c r="K46" s="65" t="e">
        <f t="shared" ref="K46" si="286">K42-K44</f>
        <v>#VALUE!</v>
      </c>
      <c r="M46" s="68" t="e">
        <f t="shared" ref="M46" si="287">M42-M44</f>
        <v>#VALUE!</v>
      </c>
      <c r="O46" s="68">
        <f t="shared" ref="O46" si="288">O42-O44</f>
        <v>-346.82999999821186</v>
      </c>
      <c r="P46" s="70">
        <f t="shared" ref="P46" si="289">O46/O42</f>
        <v>-5.3649991232513864E-6</v>
      </c>
    </row>
    <row r="47" spans="1:44">
      <c r="A47" s="90">
        <v>201208</v>
      </c>
      <c r="B47" s="18" t="s">
        <v>57</v>
      </c>
      <c r="C47" s="65">
        <f t="shared" ref="C47" si="290">VLOOKUP(A47,$AL:$AR,7,)</f>
        <v>457209996.58500004</v>
      </c>
      <c r="E47" s="65">
        <f t="shared" ref="E47" si="291">C47-G47</f>
        <v>394421477.09730005</v>
      </c>
      <c r="G47" s="65">
        <f t="shared" ref="G47" si="292">VLOOKUP(A47,$AL:$AQ,6,)</f>
        <v>62788519.4877</v>
      </c>
      <c r="I47" s="68">
        <f t="shared" ref="I47" si="293">VLOOKUP(A47,$AL:$AN,3,)</f>
        <v>539333693.74000001</v>
      </c>
      <c r="K47" s="65" t="s">
        <v>238</v>
      </c>
      <c r="M47" s="58" t="s">
        <v>238</v>
      </c>
      <c r="O47" s="68">
        <f t="shared" ref="O47" si="294">VLOOKUP(A47,$AL:$AM,2,)</f>
        <v>67941003.120000005</v>
      </c>
    </row>
    <row r="48" spans="1:44">
      <c r="A48" s="90"/>
      <c r="B48" s="18" t="s">
        <v>218</v>
      </c>
      <c r="C48" s="65">
        <f t="shared" ref="C48" si="295">VLOOKUP(A47,$W:$Y,3,)-VLOOKUP(A47,$W:$AA,5)</f>
        <v>468551275.67000008</v>
      </c>
      <c r="E48" s="65">
        <f t="shared" ref="E48" si="296">VLOOKUP(A47,$W:$Z,4,)-VLOOKUP(A47,$W:$AB,6)</f>
        <v>405761876.26999998</v>
      </c>
      <c r="G48" s="65">
        <f t="shared" ref="G48:G49" si="297">C48-E48</f>
        <v>62789399.400000095</v>
      </c>
      <c r="I48" s="68">
        <f t="shared" ref="I48" si="298">VLOOKUP(A47,$W:$Y,3,)</f>
        <v>539337788.45000005</v>
      </c>
      <c r="K48" s="65">
        <f t="shared" ref="K48" si="299">VLOOKUP(A47,$W:$Z,4,)</f>
        <v>467966878.82999998</v>
      </c>
      <c r="M48" s="68">
        <f t="shared" ref="M48:M49" si="300">I48-K48</f>
        <v>71370909.620000064</v>
      </c>
      <c r="O48" s="68">
        <f t="shared" ref="O48" si="301">VLOOKUP(A47,$W:$X,2,)</f>
        <v>67941349.950000003</v>
      </c>
    </row>
    <row r="49" spans="1:16">
      <c r="A49" s="90"/>
      <c r="B49" s="18" t="s">
        <v>219</v>
      </c>
      <c r="C49" s="65">
        <f t="shared" ref="C49" si="302">VLOOKUP(A47,$AD:$AF,3,)-VLOOKUP(A47,$AD:$AH,5)</f>
        <v>468547725.80000001</v>
      </c>
      <c r="E49" s="65">
        <f t="shared" ref="E49" si="303">VLOOKUP(A47,$AD:$AG,4,)-VLOOKUP(A47,$AD:$AI,6)</f>
        <v>405758823.40999997</v>
      </c>
      <c r="G49" s="65">
        <f t="shared" si="297"/>
        <v>62788902.390000045</v>
      </c>
      <c r="I49" s="68">
        <f t="shared" ref="I49" si="304">VLOOKUP(A47,$AD:$AG,3,)</f>
        <v>539333700.75999999</v>
      </c>
      <c r="K49" s="65">
        <f t="shared" ref="K49" si="305">VLOOKUP(A47,$AD:$AG,4,)</f>
        <v>467963354.75</v>
      </c>
      <c r="M49" s="68">
        <f t="shared" si="300"/>
        <v>71370346.00999999</v>
      </c>
      <c r="O49" s="68">
        <f t="shared" ref="O49" si="306">VLOOKUP(A47,$AD:$AE,2,)</f>
        <v>67941004.879999995</v>
      </c>
    </row>
    <row r="50" spans="1:16">
      <c r="A50" s="90"/>
      <c r="B50" s="18" t="s">
        <v>220</v>
      </c>
      <c r="C50" s="65">
        <f t="shared" ref="C50" si="307">C47-C48</f>
        <v>-11341279.085000038</v>
      </c>
      <c r="D50" s="72">
        <f t="shared" ref="D50" si="308">C50/C47</f>
        <v>-2.4805404889898505E-2</v>
      </c>
      <c r="E50" s="65">
        <f t="shared" si="229"/>
        <v>-11340399.172699928</v>
      </c>
      <c r="F50" s="72">
        <f t="shared" ref="F50" si="309">E50/E47</f>
        <v>-2.8751981905646481E-2</v>
      </c>
      <c r="G50" s="65">
        <f t="shared" ref="G50" si="310">G47-G48</f>
        <v>-879.91230009496212</v>
      </c>
      <c r="H50" s="72">
        <f t="shared" ref="H50" si="311">G50/G47</f>
        <v>-1.4013904249921566E-5</v>
      </c>
      <c r="I50" s="68">
        <f t="shared" ref="I50" si="312">I47-I48</f>
        <v>-4094.710000038147</v>
      </c>
      <c r="J50" s="72">
        <f t="shared" ref="J50" si="313">I50/I47</f>
        <v>-7.5921642715170497E-6</v>
      </c>
      <c r="K50" s="65" t="e">
        <f t="shared" ref="K50" si="314">K47-K48</f>
        <v>#VALUE!</v>
      </c>
      <c r="M50" s="68" t="e">
        <f t="shared" ref="M50" si="315">M47-M48</f>
        <v>#VALUE!</v>
      </c>
      <c r="O50" s="68">
        <f t="shared" ref="O50" si="316">O47-O48</f>
        <v>-346.82999999821186</v>
      </c>
      <c r="P50" s="70">
        <f t="shared" ref="P50" si="317">O50/O47</f>
        <v>-5.1048701678076111E-6</v>
      </c>
    </row>
    <row r="51" spans="1:16">
      <c r="A51" s="90"/>
      <c r="B51" s="18" t="s">
        <v>221</v>
      </c>
      <c r="C51" s="65">
        <f t="shared" ref="C51" si="318">C47-C49</f>
        <v>-11337729.214999974</v>
      </c>
      <c r="D51" s="72">
        <f t="shared" ref="D51" si="319">C51/C47</f>
        <v>-2.4797640689582283E-2</v>
      </c>
      <c r="E51" s="65">
        <f t="shared" si="241"/>
        <v>-11337346.312699914</v>
      </c>
      <c r="F51" s="72">
        <f t="shared" ref="F51" si="320">E51/E47</f>
        <v>-2.8744241809892868E-2</v>
      </c>
      <c r="G51" s="65">
        <f t="shared" ref="G51" si="321">G47-G49</f>
        <v>-382.90230004489422</v>
      </c>
      <c r="H51" s="72">
        <f t="shared" ref="H51" si="322">G51/G47</f>
        <v>-6.0982852147023966E-6</v>
      </c>
      <c r="I51" s="68">
        <f t="shared" ref="I51" si="323">I47-I49</f>
        <v>-7.0199999809265137</v>
      </c>
      <c r="J51" s="72">
        <f t="shared" ref="J51" si="324">I51/I47</f>
        <v>-1.3016060487981842E-8</v>
      </c>
      <c r="K51" s="65" t="e">
        <f t="shared" ref="K51" si="325">K47-K49</f>
        <v>#VALUE!</v>
      </c>
      <c r="M51" s="68" t="e">
        <f t="shared" ref="M51" si="326">M47-M49</f>
        <v>#VALUE!</v>
      </c>
      <c r="O51" s="68">
        <f t="shared" ref="O51" si="327">O47-O49</f>
        <v>-1.7599999904632568</v>
      </c>
      <c r="P51" s="70">
        <f t="shared" ref="P51" si="328">O51/O47</f>
        <v>-2.5904827860057899E-8</v>
      </c>
    </row>
    <row r="52" spans="1:16">
      <c r="A52" s="90">
        <v>201207</v>
      </c>
      <c r="B52" s="18" t="s">
        <v>57</v>
      </c>
      <c r="C52" s="65">
        <f t="shared" ref="C52" si="329">VLOOKUP(A52,$AL:$AR,7,)</f>
        <v>441995319.6523</v>
      </c>
      <c r="E52" s="65">
        <f>VLOOKUP(A52,$AL:$AP,5,)</f>
        <v>0</v>
      </c>
      <c r="G52" s="65">
        <f>VLOOKUP(A52,$AL:$AQ,6,)</f>
        <v>59047651.091499999</v>
      </c>
      <c r="I52" s="68">
        <f>VLOOKUP(A52,$AL:$AN,3,)</f>
        <v>521788834.12</v>
      </c>
      <c r="K52" s="65" t="s">
        <v>238</v>
      </c>
      <c r="M52" s="58" t="s">
        <v>238</v>
      </c>
      <c r="O52" s="68">
        <f>VLOOKUP(A52,$AL:$AM,2,)</f>
        <v>68042420.5</v>
      </c>
    </row>
    <row r="53" spans="1:16">
      <c r="A53" s="90"/>
      <c r="B53" s="18" t="s">
        <v>218</v>
      </c>
      <c r="C53" s="65">
        <f t="shared" ref="C53" si="330">VLOOKUP(A52,$W:$Y,3,)-VLOOKUP(A52,$W:$AA,5)</f>
        <v>453010433.31</v>
      </c>
      <c r="E53" s="65">
        <f>VLOOKUP(A52,$W:$Z,4,)-VLOOKUP(A52,$W:$AB,6)</f>
        <v>393962534.10000002</v>
      </c>
      <c r="G53" s="65">
        <f>C53-E53</f>
        <v>59047899.209999979</v>
      </c>
      <c r="I53" s="68">
        <f>VLOOKUP(A52,$W:$Y,3,)</f>
        <v>521788800.67000002</v>
      </c>
      <c r="K53" s="65">
        <f>VLOOKUP(A52,$W:$Z,4,)</f>
        <v>454435175.38</v>
      </c>
      <c r="M53" s="68">
        <f>I53-K53</f>
        <v>67353625.290000021</v>
      </c>
      <c r="O53" s="68">
        <f>VLOOKUP(A52,$W:$X,2,)</f>
        <v>68042421.510000005</v>
      </c>
    </row>
    <row r="54" spans="1:16">
      <c r="A54" s="90"/>
      <c r="B54" s="18" t="s">
        <v>219</v>
      </c>
      <c r="C54" s="65">
        <f t="shared" ref="C54" si="331">VLOOKUP(A52,$AD:$AF,3,)-VLOOKUP(A52,$AD:$AH,5)</f>
        <v>453012338.84000003</v>
      </c>
      <c r="E54" s="65">
        <f>VLOOKUP(A52,$AD:$AG,4,)-VLOOKUP(A52,$AD:$AI,6)</f>
        <v>393964183.86000001</v>
      </c>
      <c r="G54" s="65">
        <f>C54-E54</f>
        <v>59048154.980000019</v>
      </c>
      <c r="I54" s="68">
        <f>VLOOKUP(A52,$AD:$AG,3,)</f>
        <v>521791021.74000001</v>
      </c>
      <c r="K54" s="65">
        <f>VLOOKUP(A52,$AD:$AG,4,)</f>
        <v>454437097.63999999</v>
      </c>
      <c r="M54" s="68">
        <f>I54-K54</f>
        <v>67353924.100000024</v>
      </c>
      <c r="O54" s="68">
        <f>VLOOKUP(A52,$AD:$AE,2,)</f>
        <v>68042657.969999999</v>
      </c>
    </row>
    <row r="55" spans="1:16">
      <c r="A55" s="90"/>
      <c r="B55" s="18" t="s">
        <v>220</v>
      </c>
      <c r="C55" s="65">
        <f t="shared" ref="C55" si="332">C52-C53</f>
        <v>-11015113.657700002</v>
      </c>
      <c r="D55" s="72">
        <f t="shared" ref="D55" si="333">C55/C52</f>
        <v>-2.4921335516324361E-2</v>
      </c>
      <c r="E55" s="65">
        <f>E52-E53</f>
        <v>-393962534.10000002</v>
      </c>
      <c r="F55" s="72" t="e">
        <f t="shared" ref="F55" si="334">E55/E52</f>
        <v>#DIV/0!</v>
      </c>
      <c r="G55" s="65">
        <f>G52-G53</f>
        <v>-248.11849997937679</v>
      </c>
      <c r="H55" s="72">
        <f t="shared" ref="H55" si="335">G55/G52</f>
        <v>-4.2020045741513644E-6</v>
      </c>
      <c r="I55" s="68">
        <f>I52-I53</f>
        <v>33.449999988079071</v>
      </c>
      <c r="J55" s="72">
        <f t="shared" ref="J55" si="336">I55/I52</f>
        <v>6.4106392856207238E-8</v>
      </c>
      <c r="K55" s="65" t="e">
        <f>K52-K53</f>
        <v>#VALUE!</v>
      </c>
      <c r="M55" s="68" t="e">
        <f>M52-M53</f>
        <v>#VALUE!</v>
      </c>
      <c r="O55" s="68">
        <f>O52-O53</f>
        <v>-1.010000005364418</v>
      </c>
      <c r="P55" s="70">
        <f t="shared" ref="P55" si="337">O55/O52</f>
        <v>-1.4843681308551009E-8</v>
      </c>
    </row>
    <row r="56" spans="1:16">
      <c r="A56" s="90"/>
      <c r="B56" s="18" t="s">
        <v>221</v>
      </c>
      <c r="C56" s="65">
        <f t="shared" ref="C56" si="338">C52-C54</f>
        <v>-11017019.187700033</v>
      </c>
      <c r="D56" s="72">
        <f t="shared" ref="D56" si="339">C56/C52</f>
        <v>-2.492564671582197E-2</v>
      </c>
      <c r="E56" s="65">
        <f>E52-E54</f>
        <v>-393964183.86000001</v>
      </c>
      <c r="F56" s="72" t="e">
        <f t="shared" ref="F56" si="340">E56/E52</f>
        <v>#DIV/0!</v>
      </c>
      <c r="G56" s="65">
        <f>G52-G54</f>
        <v>-503.88850001990795</v>
      </c>
      <c r="H56" s="72">
        <f t="shared" ref="H56" si="341">G56/G52</f>
        <v>-8.5335909338558505E-6</v>
      </c>
      <c r="I56" s="68">
        <f>I52-I54</f>
        <v>-2187.6200000047684</v>
      </c>
      <c r="J56" s="72">
        <f t="shared" ref="J56" si="342">I56/I52</f>
        <v>-4.192538929458317E-6</v>
      </c>
      <c r="K56" s="65" t="e">
        <f>K52-K54</f>
        <v>#VALUE!</v>
      </c>
      <c r="M56" s="68" t="e">
        <f>M52-M54</f>
        <v>#VALUE!</v>
      </c>
      <c r="O56" s="68">
        <f>O52-O54</f>
        <v>-237.46999999880791</v>
      </c>
      <c r="P56" s="70">
        <f t="shared" ref="P56" si="343">O56/O52</f>
        <v>-3.4900286946553864E-6</v>
      </c>
    </row>
    <row r="57" spans="1:16">
      <c r="A57" s="90">
        <v>201206</v>
      </c>
      <c r="B57" s="18" t="s">
        <v>57</v>
      </c>
      <c r="C57" s="65">
        <f t="shared" ref="C57" si="344">VLOOKUP(A57,$AL:$AR,7,)</f>
        <v>455143343.92950004</v>
      </c>
      <c r="E57" s="65">
        <f>C57-G57</f>
        <v>399263017.93530005</v>
      </c>
      <c r="G57" s="65">
        <f t="shared" ref="G57" si="345">VLOOKUP(A57,$AL:$AQ,6,)</f>
        <v>55880325.994199999</v>
      </c>
      <c r="I57" s="68">
        <f t="shared" ref="I57" si="346">VLOOKUP(A57,$AL:$AN,3,)</f>
        <v>537017173.71000004</v>
      </c>
      <c r="K57" s="65" t="s">
        <v>238</v>
      </c>
      <c r="M57" s="58" t="s">
        <v>238</v>
      </c>
      <c r="O57" s="68">
        <f t="shared" ref="O57" si="347">VLOOKUP(A57,$AL:$AM,2,)</f>
        <v>69503337.049999997</v>
      </c>
    </row>
    <row r="58" spans="1:16">
      <c r="A58" s="90"/>
      <c r="B58" s="18" t="s">
        <v>218</v>
      </c>
      <c r="C58" s="65">
        <f t="shared" ref="C58" si="348">VLOOKUP(A57,$W:$Y,3,)-VLOOKUP(A57,$W:$AA,5)</f>
        <v>466414035.21999997</v>
      </c>
      <c r="E58" s="65">
        <f t="shared" ref="E58" si="349">VLOOKUP(A57,$W:$Z,4,)-VLOOKUP(A57,$W:$AB,6)</f>
        <v>410533041.54000002</v>
      </c>
      <c r="G58" s="65">
        <f t="shared" ref="G58:G59" si="350">C58-E58</f>
        <v>55880993.679999948</v>
      </c>
      <c r="I58" s="68">
        <f t="shared" ref="I58" si="351">VLOOKUP(A57,$W:$Y,3,)</f>
        <v>537019077.79999995</v>
      </c>
      <c r="K58" s="65">
        <f t="shared" ref="K58" si="352">VLOOKUP(A57,$W:$Z,4,)</f>
        <v>473269302.56</v>
      </c>
      <c r="M58" s="68">
        <f t="shared" ref="M58:M59" si="353">I58-K58</f>
        <v>63749775.23999995</v>
      </c>
      <c r="O58" s="68">
        <f t="shared" ref="O58" si="354">VLOOKUP(A57,$W:$X,2,)</f>
        <v>69503572.269999996</v>
      </c>
    </row>
    <row r="59" spans="1:16">
      <c r="A59" s="90"/>
      <c r="B59" s="18" t="s">
        <v>219</v>
      </c>
      <c r="C59" s="65">
        <f t="shared" ref="C59" si="355">VLOOKUP(A57,$AD:$AF,3,)-VLOOKUP(A57,$AD:$AH,5)</f>
        <v>466413486.93000001</v>
      </c>
      <c r="E59" s="65">
        <f t="shared" ref="E59" si="356">VLOOKUP(A57,$AD:$AG,4,)-VLOOKUP(A57,$AD:$AI,6)</f>
        <v>410532636.13999999</v>
      </c>
      <c r="G59" s="65">
        <f t="shared" si="350"/>
        <v>55880850.790000021</v>
      </c>
      <c r="I59" s="68">
        <f t="shared" ref="I59" si="357">VLOOKUP(A57,$AD:$AG,3,)</f>
        <v>537018445.50999999</v>
      </c>
      <c r="K59" s="65">
        <f t="shared" ref="K59" si="358">VLOOKUP(A57,$AD:$AG,4,)</f>
        <v>473268836.94</v>
      </c>
      <c r="M59" s="68">
        <f t="shared" si="353"/>
        <v>63749608.569999993</v>
      </c>
      <c r="O59" s="68">
        <f t="shared" ref="O59" si="359">VLOOKUP(A57,$AD:$AE,2,)</f>
        <v>69503381.049999997</v>
      </c>
    </row>
    <row r="60" spans="1:16">
      <c r="A60" s="90"/>
      <c r="B60" s="18" t="s">
        <v>220</v>
      </c>
      <c r="C60" s="65">
        <f t="shared" ref="C60" si="360">C57-C58</f>
        <v>-11270691.290499926</v>
      </c>
      <c r="D60" s="72">
        <f t="shared" ref="D60" si="361">C60/C57</f>
        <v>-2.4762948729940587E-2</v>
      </c>
      <c r="E60" s="65">
        <f t="shared" ref="E60" si="362">E57-E58</f>
        <v>-11270023.604699969</v>
      </c>
      <c r="F60" s="72">
        <f t="shared" ref="F60" si="363">E60/E57</f>
        <v>-2.8227066115415325E-2</v>
      </c>
      <c r="G60" s="65">
        <f t="shared" ref="G60" si="364">G57-G58</f>
        <v>-667.68579994887114</v>
      </c>
      <c r="H60" s="72">
        <f t="shared" ref="H60" si="365">G60/G57</f>
        <v>-1.1948495075318143E-5</v>
      </c>
      <c r="I60" s="68">
        <f t="shared" ref="I60" si="366">I57-I58</f>
        <v>-1904.0899999141693</v>
      </c>
      <c r="J60" s="72">
        <f t="shared" ref="J60" si="367">I60/I57</f>
        <v>-3.5456780399772014E-6</v>
      </c>
      <c r="K60" s="65" t="e">
        <f t="shared" ref="K60" si="368">K57-K58</f>
        <v>#VALUE!</v>
      </c>
      <c r="M60" s="68" t="e">
        <f t="shared" ref="M60" si="369">M57-M58</f>
        <v>#VALUE!</v>
      </c>
      <c r="O60" s="68">
        <f t="shared" ref="O60" si="370">O57-O58</f>
        <v>-235.21999999880791</v>
      </c>
      <c r="P60" s="70">
        <f t="shared" ref="P60" si="371">O60/O57</f>
        <v>-3.3842979342070012E-6</v>
      </c>
    </row>
    <row r="61" spans="1:16">
      <c r="A61" s="90"/>
      <c r="B61" s="18" t="s">
        <v>221</v>
      </c>
      <c r="C61" s="65">
        <f t="shared" ref="C61" si="372">C57-C59</f>
        <v>-11270143.000499964</v>
      </c>
      <c r="D61" s="72">
        <f t="shared" ref="D61" si="373">C61/C57</f>
        <v>-2.4761744076489595E-2</v>
      </c>
      <c r="E61" s="65">
        <f t="shared" ref="E61" si="374">E57-E59</f>
        <v>-11269618.204699934</v>
      </c>
      <c r="F61" s="72">
        <f t="shared" ref="F61" si="375">E61/E57</f>
        <v>-2.8226050744640109E-2</v>
      </c>
      <c r="G61" s="65">
        <f t="shared" ref="G61" si="376">G57-G59</f>
        <v>-524.7958000227809</v>
      </c>
      <c r="H61" s="72">
        <f t="shared" ref="H61" si="377">G61/G57</f>
        <v>-9.3914233799790487E-6</v>
      </c>
      <c r="I61" s="68">
        <f t="shared" ref="I61" si="378">I57-I59</f>
        <v>-1271.7999999523163</v>
      </c>
      <c r="J61" s="72">
        <f t="shared" ref="J61" si="379">I61/I57</f>
        <v>-2.368266905071296E-6</v>
      </c>
      <c r="K61" s="65" t="e">
        <f t="shared" ref="K61" si="380">K57-K59</f>
        <v>#VALUE!</v>
      </c>
      <c r="M61" s="68" t="e">
        <f t="shared" ref="M61" si="381">M57-M59</f>
        <v>#VALUE!</v>
      </c>
      <c r="O61" s="68">
        <f t="shared" ref="O61" si="382">O57-O59</f>
        <v>-44</v>
      </c>
      <c r="P61" s="70">
        <f t="shared" ref="P61" si="383">O61/O57</f>
        <v>-6.3306312858542099E-7</v>
      </c>
    </row>
    <row r="62" spans="1:16">
      <c r="A62" s="90">
        <v>201205</v>
      </c>
      <c r="B62" s="18" t="s">
        <v>57</v>
      </c>
      <c r="C62" s="65">
        <f t="shared" ref="C62" si="384">VLOOKUP(A62,$AL:$AR,7,)</f>
        <v>415293615.6627</v>
      </c>
      <c r="E62" s="65">
        <f t="shared" ref="E62" si="385">C62-G62</f>
        <v>364408608.39389998</v>
      </c>
      <c r="G62" s="65">
        <f t="shared" ref="G62" si="386">VLOOKUP(A62,$AL:$AQ,6,)</f>
        <v>50885007.268799998</v>
      </c>
      <c r="I62" s="68">
        <f t="shared" ref="I62" si="387">VLOOKUP(A62,$AL:$AN,3,)</f>
        <v>488871544.42000002</v>
      </c>
      <c r="K62" s="65" t="s">
        <v>238</v>
      </c>
      <c r="M62" s="58" t="s">
        <v>238</v>
      </c>
      <c r="O62" s="68">
        <f t="shared" ref="O62" si="388">VLOOKUP(A62,$AL:$AM,2,)</f>
        <v>63736235.210000001</v>
      </c>
    </row>
    <row r="63" spans="1:16">
      <c r="A63" s="90"/>
      <c r="B63" s="18" t="s">
        <v>218</v>
      </c>
      <c r="C63" s="65">
        <f t="shared" ref="C63" si="389">VLOOKUP(A62,$W:$Y,3,)-VLOOKUP(A62,$W:$AA,5)</f>
        <v>425390119.20000005</v>
      </c>
      <c r="E63" s="65">
        <f t="shared" ref="E63" si="390">VLOOKUP(A62,$W:$Z,4,)-VLOOKUP(A62,$W:$AB,6)</f>
        <v>374504590.73000002</v>
      </c>
      <c r="G63" s="65">
        <f t="shared" ref="G63:G64" si="391">C63-E63</f>
        <v>50885528.470000029</v>
      </c>
      <c r="I63" s="68">
        <f t="shared" ref="I63" si="392">VLOOKUP(A62,$W:$Y,3,)</f>
        <v>488872816.22000003</v>
      </c>
      <c r="K63" s="65">
        <f t="shared" ref="K63" si="393">VLOOKUP(A62,$W:$Z,4,)</f>
        <v>430929586.38</v>
      </c>
      <c r="M63" s="68">
        <f t="shared" ref="M63:M64" si="394">I63-K63</f>
        <v>57943229.840000033</v>
      </c>
      <c r="O63" s="68">
        <f t="shared" ref="O63" si="395">VLOOKUP(A62,$W:$X,2,)</f>
        <v>63736279.210000001</v>
      </c>
    </row>
    <row r="64" spans="1:16">
      <c r="A64" s="90"/>
      <c r="B64" s="18" t="s">
        <v>219</v>
      </c>
      <c r="C64" s="65">
        <f t="shared" ref="C64" si="396">VLOOKUP(A62,$AD:$AF,3,)-VLOOKUP(A62,$AD:$AH,5)</f>
        <v>425389036.03000003</v>
      </c>
      <c r="E64" s="65">
        <f t="shared" ref="E64" si="397">VLOOKUP(A62,$AD:$AG,4,)-VLOOKUP(A62,$AD:$AI,6)</f>
        <v>374503610.04000002</v>
      </c>
      <c r="G64" s="65">
        <f t="shared" si="391"/>
        <v>50885425.99000001</v>
      </c>
      <c r="I64" s="68">
        <f t="shared" ref="I64" si="398">VLOOKUP(A62,$AD:$AG,3,)</f>
        <v>488871548.92000002</v>
      </c>
      <c r="K64" s="65">
        <f t="shared" ref="K64" si="399">VLOOKUP(A62,$AD:$AG,4,)</f>
        <v>430928438.92000002</v>
      </c>
      <c r="M64" s="68">
        <f t="shared" si="394"/>
        <v>57943110</v>
      </c>
      <c r="O64" s="68">
        <f t="shared" ref="O64" si="400">VLOOKUP(A62,$AD:$AE,2,)</f>
        <v>63736238.210000001</v>
      </c>
    </row>
    <row r="65" spans="1:16">
      <c r="A65" s="90"/>
      <c r="B65" s="18" t="s">
        <v>220</v>
      </c>
      <c r="C65" s="65">
        <f t="shared" ref="C65" si="401">C62-C63</f>
        <v>-10096503.53730005</v>
      </c>
      <c r="D65" s="72">
        <f t="shared" ref="D65" si="402">C65/C62</f>
        <v>-2.4311723456640844E-2</v>
      </c>
      <c r="E65" s="65">
        <f t="shared" ref="E65:E75" si="403">E62-E63</f>
        <v>-10095982.336100042</v>
      </c>
      <c r="F65" s="72">
        <f t="shared" ref="F65" si="404">E65/E62</f>
        <v>-2.7705114817669175E-2</v>
      </c>
      <c r="G65" s="65">
        <f t="shared" ref="G65" si="405">G62-G63</f>
        <v>-521.20120003074408</v>
      </c>
      <c r="H65" s="72">
        <f t="shared" ref="H65" si="406">G65/G62</f>
        <v>-1.024272625682255E-5</v>
      </c>
      <c r="I65" s="68">
        <f t="shared" ref="I65" si="407">I62-I63</f>
        <v>-1271.8000000119209</v>
      </c>
      <c r="J65" s="72">
        <f t="shared" ref="J65" si="408">I65/I62</f>
        <v>-2.6015013852376942E-6</v>
      </c>
      <c r="K65" s="65" t="e">
        <f t="shared" ref="K65" si="409">K62-K63</f>
        <v>#VALUE!</v>
      </c>
      <c r="M65" s="68" t="e">
        <f t="shared" ref="M65" si="410">M62-M63</f>
        <v>#VALUE!</v>
      </c>
      <c r="O65" s="68">
        <f t="shared" ref="O65" si="411">O62-O63</f>
        <v>-44</v>
      </c>
      <c r="P65" s="70">
        <f t="shared" ref="P65" si="412">O65/O62</f>
        <v>-6.9034513656207531E-7</v>
      </c>
    </row>
    <row r="66" spans="1:16">
      <c r="A66" s="90"/>
      <c r="B66" s="18" t="s">
        <v>221</v>
      </c>
      <c r="C66" s="65">
        <f t="shared" ref="C66" si="413">C62-C64</f>
        <v>-10095420.367300034</v>
      </c>
      <c r="D66" s="72">
        <f t="shared" ref="D66" si="414">C66/C62</f>
        <v>-2.4309115253771437E-2</v>
      </c>
      <c r="E66" s="65">
        <f t="shared" ref="E66:E76" si="415">E62-E64</f>
        <v>-10095001.646100044</v>
      </c>
      <c r="F66" s="72">
        <f t="shared" ref="F66" si="416">E66/E62</f>
        <v>-2.7702423635360612E-2</v>
      </c>
      <c r="G66" s="65">
        <f t="shared" ref="G66" si="417">G62-G64</f>
        <v>-418.72120001167059</v>
      </c>
      <c r="H66" s="72">
        <f t="shared" ref="H66" si="418">G66/G62</f>
        <v>-8.2287735127908369E-6</v>
      </c>
      <c r="I66" s="68">
        <f t="shared" ref="I66" si="419">I62-I64</f>
        <v>-4.5</v>
      </c>
      <c r="J66" s="72">
        <f t="shared" ref="J66" si="420">I66/I62</f>
        <v>-9.2048720187607269E-9</v>
      </c>
      <c r="K66" s="65" t="e">
        <f t="shared" ref="K66" si="421">K62-K64</f>
        <v>#VALUE!</v>
      </c>
      <c r="M66" s="68" t="e">
        <f t="shared" ref="M66" si="422">M62-M64</f>
        <v>#VALUE!</v>
      </c>
      <c r="O66" s="68">
        <f t="shared" ref="O66" si="423">O62-O64</f>
        <v>-3</v>
      </c>
      <c r="P66" s="70">
        <f t="shared" ref="P66" si="424">O66/O62</f>
        <v>-4.7068986583777858E-8</v>
      </c>
    </row>
    <row r="67" spans="1:16">
      <c r="A67" s="90">
        <v>201204</v>
      </c>
      <c r="B67" s="18" t="s">
        <v>57</v>
      </c>
      <c r="C67" s="65">
        <f t="shared" ref="C67" si="425">VLOOKUP(A67,$AL:$AR,7,)</f>
        <v>413898848.8039</v>
      </c>
      <c r="E67" s="65">
        <f t="shared" ref="E67" si="426">C67-G67</f>
        <v>365552474.67040002</v>
      </c>
      <c r="G67" s="65">
        <f t="shared" ref="G67" si="427">VLOOKUP(A67,$AL:$AQ,6,)</f>
        <v>48346374.133500002</v>
      </c>
      <c r="I67" s="68">
        <f t="shared" ref="I67" si="428">VLOOKUP(A67,$AL:$AN,3,)</f>
        <v>487344165.69</v>
      </c>
      <c r="K67" s="65" t="s">
        <v>238</v>
      </c>
      <c r="M67" s="58" t="s">
        <v>238</v>
      </c>
      <c r="O67" s="68">
        <f t="shared" ref="O67" si="429">VLOOKUP(A67,$AL:$AM,2,)</f>
        <v>61001943.590000004</v>
      </c>
    </row>
    <row r="68" spans="1:16">
      <c r="A68" s="90"/>
      <c r="B68" s="18" t="s">
        <v>218</v>
      </c>
      <c r="C68" s="65">
        <f t="shared" ref="C68" si="430">VLOOKUP(A67,$W:$Y,3,)-VLOOKUP(A67,$W:$AA,5)</f>
        <v>423955370.12</v>
      </c>
      <c r="E68" s="65">
        <f t="shared" ref="E68" si="431">VLOOKUP(A67,$W:$Z,4,)-VLOOKUP(A67,$W:$AB,6)</f>
        <v>375608559.13</v>
      </c>
      <c r="G68" s="65">
        <f t="shared" ref="G68:G69" si="432">C68-E68</f>
        <v>48346810.99000001</v>
      </c>
      <c r="I68" s="68">
        <f t="shared" ref="I68" si="433">VLOOKUP(A67,$W:$Y,3,)</f>
        <v>487344170.19</v>
      </c>
      <c r="K68" s="65">
        <f t="shared" ref="K68" si="434">VLOOKUP(A67,$W:$Z,4,)</f>
        <v>432212490.00999999</v>
      </c>
      <c r="M68" s="68">
        <f t="shared" ref="M68:M69" si="435">I68-K68</f>
        <v>55131680.180000007</v>
      </c>
      <c r="O68" s="68">
        <f t="shared" ref="O68" si="436">VLOOKUP(A67,$W:$X,2,)</f>
        <v>61001946.590000004</v>
      </c>
    </row>
    <row r="69" spans="1:16">
      <c r="A69" s="90"/>
      <c r="B69" s="18" t="s">
        <v>219</v>
      </c>
      <c r="C69" s="65">
        <f t="shared" ref="C69" si="437">VLOOKUP(A67,$AD:$AF,3,)-VLOOKUP(A67,$AD:$AH,5)</f>
        <v>423955475.56999999</v>
      </c>
      <c r="E69" s="65">
        <f t="shared" ref="E69" si="438">VLOOKUP(A67,$AD:$AG,4,)-VLOOKUP(A67,$AD:$AI,6)</f>
        <v>375608642.56</v>
      </c>
      <c r="G69" s="65">
        <f t="shared" si="432"/>
        <v>48346833.00999999</v>
      </c>
      <c r="I69" s="68">
        <f t="shared" ref="I69" si="439">VLOOKUP(A67,$AD:$AG,3,)</f>
        <v>487344293.56999999</v>
      </c>
      <c r="K69" s="65">
        <f t="shared" ref="K69" si="440">VLOOKUP(A67,$AD:$AG,4,)</f>
        <v>432212587.57999998</v>
      </c>
      <c r="M69" s="68">
        <f t="shared" si="435"/>
        <v>55131705.99000001</v>
      </c>
      <c r="O69" s="68">
        <f t="shared" ref="O69" si="441">VLOOKUP(A67,$AD:$AE,2,)</f>
        <v>61001953.170000002</v>
      </c>
    </row>
    <row r="70" spans="1:16">
      <c r="A70" s="90"/>
      <c r="B70" s="18" t="s">
        <v>220</v>
      </c>
      <c r="C70" s="65">
        <f t="shared" ref="C70" si="442">C67-C68</f>
        <v>-10056521.316100001</v>
      </c>
      <c r="D70" s="72">
        <f t="shared" ref="D70" si="443">C70/C67</f>
        <v>-2.4297050704928762E-2</v>
      </c>
      <c r="E70" s="65">
        <f t="shared" si="403"/>
        <v>-10056084.459599972</v>
      </c>
      <c r="F70" s="72">
        <f t="shared" ref="F70" si="444">E70/E67</f>
        <v>-2.7509277481070342E-2</v>
      </c>
      <c r="G70" s="65">
        <f t="shared" ref="G70" si="445">G67-G68</f>
        <v>-436.85650000721216</v>
      </c>
      <c r="H70" s="72">
        <f t="shared" ref="H70" si="446">G70/G67</f>
        <v>-9.0359723523611063E-6</v>
      </c>
      <c r="I70" s="68">
        <f t="shared" ref="I70" si="447">I67-I68</f>
        <v>-4.5</v>
      </c>
      <c r="J70" s="72">
        <f t="shared" ref="J70" si="448">I70/I67</f>
        <v>-9.2337208831231884E-9</v>
      </c>
      <c r="K70" s="65" t="e">
        <f t="shared" ref="K70" si="449">K67-K68</f>
        <v>#VALUE!</v>
      </c>
      <c r="M70" s="68" t="e">
        <f t="shared" ref="M70" si="450">M67-M68</f>
        <v>#VALUE!</v>
      </c>
      <c r="O70" s="68">
        <f t="shared" ref="O70" si="451">O67-O68</f>
        <v>-3</v>
      </c>
      <c r="P70" s="70">
        <f t="shared" ref="P70" si="452">O70/O67</f>
        <v>-4.9178760928722071E-8</v>
      </c>
    </row>
    <row r="71" spans="1:16">
      <c r="A71" s="90"/>
      <c r="B71" s="18" t="s">
        <v>221</v>
      </c>
      <c r="C71" s="65">
        <f t="shared" ref="C71" si="453">C67-C69</f>
        <v>-10056626.766099989</v>
      </c>
      <c r="D71" s="72">
        <f t="shared" ref="D71" si="454">C71/C67</f>
        <v>-2.4297305477321323E-2</v>
      </c>
      <c r="E71" s="65">
        <f t="shared" si="415"/>
        <v>-10056167.889599979</v>
      </c>
      <c r="F71" s="72">
        <f t="shared" ref="F71" si="455">E71/E67</f>
        <v>-2.7509505710957397E-2</v>
      </c>
      <c r="G71" s="65">
        <f t="shared" ref="G71" si="456">G67-G69</f>
        <v>-458.87649998813868</v>
      </c>
      <c r="H71" s="72">
        <f t="shared" ref="H71" si="457">G71/G67</f>
        <v>-9.4914356704606634E-6</v>
      </c>
      <c r="I71" s="68">
        <f t="shared" ref="I71" si="458">I67-I69</f>
        <v>-127.87999999523163</v>
      </c>
      <c r="J71" s="72">
        <f t="shared" ref="J71" si="459">I71/I67</f>
        <v>-2.624018281088363E-7</v>
      </c>
      <c r="K71" s="65" t="e">
        <f t="shared" ref="K71" si="460">K67-K69</f>
        <v>#VALUE!</v>
      </c>
      <c r="M71" s="68" t="e">
        <f t="shared" ref="M71" si="461">M67-M69</f>
        <v>#VALUE!</v>
      </c>
      <c r="O71" s="68">
        <f t="shared" ref="O71" si="462">O67-O69</f>
        <v>-9.5799999982118607</v>
      </c>
      <c r="P71" s="70">
        <f t="shared" ref="P71" si="463">O71/O67</f>
        <v>-1.5704417653640631E-7</v>
      </c>
    </row>
    <row r="72" spans="1:16">
      <c r="A72" s="90">
        <v>201203</v>
      </c>
      <c r="B72" s="18" t="s">
        <v>57</v>
      </c>
      <c r="C72" s="65">
        <f t="shared" ref="C72" si="464">VLOOKUP(A72,$AL:$AR,7,)</f>
        <v>407520290.90090001</v>
      </c>
      <c r="E72" s="65">
        <f t="shared" ref="E72" si="465">C72-G72</f>
        <v>353961053.4738</v>
      </c>
      <c r="G72" s="65">
        <f t="shared" ref="G72" si="466">VLOOKUP(A72,$AL:$AQ,6,)</f>
        <v>53559237.427100003</v>
      </c>
      <c r="I72" s="68">
        <f t="shared" ref="I72" si="467">VLOOKUP(A72,$AL:$AN,3,)</f>
        <v>480615247.49000001</v>
      </c>
      <c r="K72" s="65" t="s">
        <v>238</v>
      </c>
      <c r="M72" s="58" t="s">
        <v>238</v>
      </c>
      <c r="O72" s="68">
        <f t="shared" ref="O72" si="468">VLOOKUP(A72,$AL:$AM,2,)</f>
        <v>57761337.979999997</v>
      </c>
    </row>
    <row r="73" spans="1:16">
      <c r="A73" s="90"/>
      <c r="B73" s="18" t="s">
        <v>218</v>
      </c>
      <c r="C73" s="65">
        <f t="shared" ref="C73" si="469">VLOOKUP(A72,$W:$Y,3,)-VLOOKUP(A72,$W:$AA,5)</f>
        <v>417603545.5</v>
      </c>
      <c r="E73" s="65">
        <f t="shared" ref="E73" si="470">VLOOKUP(A72,$W:$Z,4,)-VLOOKUP(A72,$W:$AB,6)</f>
        <v>364043692.63</v>
      </c>
      <c r="G73" s="65">
        <f t="shared" ref="G73:G74" si="471">C73-E73</f>
        <v>53559852.870000005</v>
      </c>
      <c r="I73" s="68">
        <f t="shared" ref="I73" si="472">VLOOKUP(A72,$W:$Y,3,)</f>
        <v>480615375.37</v>
      </c>
      <c r="K73" s="65">
        <f t="shared" ref="K73" si="473">VLOOKUP(A72,$W:$Z,4,)</f>
        <v>419403854.57999998</v>
      </c>
      <c r="M73" s="68">
        <f t="shared" ref="M73:M74" si="474">I73-K73</f>
        <v>61211520.790000021</v>
      </c>
      <c r="O73" s="68">
        <f t="shared" ref="O73" si="475">VLOOKUP(A72,$W:$X,2,)</f>
        <v>57761347.560000002</v>
      </c>
    </row>
    <row r="74" spans="1:16">
      <c r="A74" s="90"/>
      <c r="B74" s="18" t="s">
        <v>219</v>
      </c>
      <c r="C74" s="65">
        <f t="shared" ref="C74" si="476">VLOOKUP(A72,$AD:$AF,3,)-VLOOKUP(A72,$AD:$AH,5)</f>
        <v>417603662.27000004</v>
      </c>
      <c r="E74" s="65">
        <f t="shared" ref="E74" si="477">VLOOKUP(A72,$AD:$AG,4,)-VLOOKUP(A72,$AD:$AI,6)</f>
        <v>364043801.33000004</v>
      </c>
      <c r="G74" s="65">
        <f t="shared" si="471"/>
        <v>53559860.939999998</v>
      </c>
      <c r="I74" s="68">
        <f t="shared" ref="I74" si="478">VLOOKUP(A72,$AD:$AG,3,)</f>
        <v>480615505.17000002</v>
      </c>
      <c r="K74" s="65">
        <f t="shared" ref="K74" si="479">VLOOKUP(A72,$AD:$AG,4,)</f>
        <v>419403976.16000003</v>
      </c>
      <c r="M74" s="68">
        <f t="shared" si="474"/>
        <v>61211529.00999999</v>
      </c>
      <c r="O74" s="68">
        <f t="shared" ref="O74" si="480">VLOOKUP(A72,$AD:$AE,2,)</f>
        <v>57761369.07</v>
      </c>
    </row>
    <row r="75" spans="1:16">
      <c r="A75" s="90"/>
      <c r="B75" s="18" t="s">
        <v>220</v>
      </c>
      <c r="C75" s="65">
        <f t="shared" ref="C75" si="481">C72-C73</f>
        <v>-10083254.599099994</v>
      </c>
      <c r="D75" s="72">
        <f t="shared" ref="D75" si="482">C75/C72</f>
        <v>-2.4742951024129545E-2</v>
      </c>
      <c r="E75" s="65">
        <f t="shared" si="403"/>
        <v>-10082639.156199992</v>
      </c>
      <c r="F75" s="72">
        <f t="shared" ref="F75" si="483">E75/E72</f>
        <v>-2.8485165408025048E-2</v>
      </c>
      <c r="G75" s="65">
        <f t="shared" ref="G75" si="484">G72-G73</f>
        <v>-615.44290000200272</v>
      </c>
      <c r="H75" s="72">
        <f t="shared" ref="H75" si="485">G75/G72</f>
        <v>-1.1490882424151165E-5</v>
      </c>
      <c r="I75" s="68">
        <f t="shared" ref="I75" si="486">I72-I73</f>
        <v>-127.87999999523163</v>
      </c>
      <c r="J75" s="72">
        <f t="shared" ref="J75" si="487">I75/I72</f>
        <v>-2.6607562007880821E-7</v>
      </c>
      <c r="K75" s="65" t="e">
        <f t="shared" ref="K75" si="488">K72-K73</f>
        <v>#VALUE!</v>
      </c>
      <c r="M75" s="68" t="e">
        <f t="shared" ref="M75" si="489">M72-M73</f>
        <v>#VALUE!</v>
      </c>
      <c r="O75" s="68">
        <f t="shared" ref="O75" si="490">O72-O73</f>
        <v>-9.5800000056624413</v>
      </c>
      <c r="P75" s="70">
        <f t="shared" ref="P75" si="491">O75/O72</f>
        <v>-1.658548839187129E-7</v>
      </c>
    </row>
    <row r="76" spans="1:16">
      <c r="A76" s="90"/>
      <c r="B76" s="18" t="s">
        <v>221</v>
      </c>
      <c r="C76" s="65">
        <f t="shared" ref="C76" si="492">C72-C74</f>
        <v>-10083371.369100034</v>
      </c>
      <c r="D76" s="72">
        <f t="shared" ref="D76" si="493">C76/C72</f>
        <v>-2.4743237562009125E-2</v>
      </c>
      <c r="E76" s="65">
        <f t="shared" si="415"/>
        <v>-10082747.856200039</v>
      </c>
      <c r="F76" s="72">
        <f t="shared" ref="F76" si="494">E76/E72</f>
        <v>-2.848547250395829E-2</v>
      </c>
      <c r="G76" s="65">
        <f t="shared" ref="G76" si="495">G72-G74</f>
        <v>-623.51289999485016</v>
      </c>
      <c r="H76" s="72">
        <f t="shared" ref="H76" si="496">G76/G72</f>
        <v>-1.1641556712668279E-5</v>
      </c>
      <c r="I76" s="68">
        <f t="shared" ref="I76" si="497">I72-I74</f>
        <v>-257.68000000715256</v>
      </c>
      <c r="J76" s="72">
        <f t="shared" ref="J76" si="498">I76/I72</f>
        <v>-5.361461196932043E-7</v>
      </c>
      <c r="K76" s="65" t="e">
        <f t="shared" ref="K76" si="499">K72-K74</f>
        <v>#VALUE!</v>
      </c>
      <c r="M76" s="68" t="e">
        <f t="shared" ref="M76" si="500">M72-M74</f>
        <v>#VALUE!</v>
      </c>
      <c r="O76" s="68">
        <f t="shared" ref="O76" si="501">O72-O74</f>
        <v>-31.090000003576279</v>
      </c>
      <c r="P76" s="70">
        <f t="shared" ref="P76" si="502">O76/O72</f>
        <v>-5.3824930465324865E-7</v>
      </c>
    </row>
    <row r="77" spans="1:16">
      <c r="A77" s="90">
        <v>201202</v>
      </c>
      <c r="B77" s="18" t="s">
        <v>57</v>
      </c>
      <c r="C77" s="65">
        <f t="shared" ref="C77" si="503">VLOOKUP(A77,$AL:$AR,7,)</f>
        <v>412218117.07460004</v>
      </c>
      <c r="E77" s="65">
        <f>C77-G77</f>
        <v>355135442.40250003</v>
      </c>
      <c r="G77" s="65">
        <f t="shared" ref="G77" si="504">VLOOKUP(A77,$AL:$AQ,6,)</f>
        <v>57082674.6721</v>
      </c>
      <c r="I77" s="68">
        <f t="shared" ref="I77" si="505">VLOOKUP(A77,$AL:$AN,3,)</f>
        <v>487260250.47000003</v>
      </c>
      <c r="K77" s="65" t="s">
        <v>238</v>
      </c>
      <c r="M77" s="58" t="s">
        <v>238</v>
      </c>
      <c r="O77" s="68">
        <f t="shared" ref="O77" si="506">VLOOKUP(A77,$AL:$AM,2,)</f>
        <v>54888619.270000003</v>
      </c>
    </row>
    <row r="78" spans="1:16">
      <c r="A78" s="90"/>
      <c r="B78" s="18" t="s">
        <v>218</v>
      </c>
      <c r="C78" s="65">
        <f t="shared" ref="C78" si="507">VLOOKUP(A77,$W:$Y,3,)-VLOOKUP(A77,$W:$AA,5)</f>
        <v>422652892.10000002</v>
      </c>
      <c r="E78" s="65">
        <f t="shared" ref="E78" si="508">VLOOKUP(A77,$W:$Z,4,)-VLOOKUP(A77,$W:$AB,6)</f>
        <v>365569628.37</v>
      </c>
      <c r="G78" s="65">
        <f t="shared" ref="G78:G79" si="509">C78-E78</f>
        <v>57083263.730000019</v>
      </c>
      <c r="I78" s="68">
        <f t="shared" ref="I78" si="510">VLOOKUP(A77,$W:$Y,3,)</f>
        <v>487260508.31999999</v>
      </c>
      <c r="K78" s="65">
        <f t="shared" ref="K78" si="511">VLOOKUP(A77,$W:$Z,4,)</f>
        <v>421841152.18000001</v>
      </c>
      <c r="M78" s="68">
        <f t="shared" ref="M78:M79" si="512">I78-K78</f>
        <v>65419356.139999986</v>
      </c>
      <c r="O78" s="68">
        <f t="shared" ref="O78" si="513">VLOOKUP(A77,$W:$X,2,)</f>
        <v>54888657.009999998</v>
      </c>
    </row>
    <row r="79" spans="1:16">
      <c r="A79" s="90"/>
      <c r="B79" s="18" t="s">
        <v>219</v>
      </c>
      <c r="C79" s="65">
        <f t="shared" ref="C79" si="514">VLOOKUP(A77,$AD:$AF,3,)-VLOOKUP(A77,$AD:$AH,5)</f>
        <v>422660048.09000003</v>
      </c>
      <c r="E79" s="65">
        <f t="shared" ref="E79" si="515">VLOOKUP(A77,$AD:$AG,4,)-VLOOKUP(A77,$AD:$AI,6)</f>
        <v>365575473.42000002</v>
      </c>
      <c r="G79" s="65">
        <f t="shared" si="509"/>
        <v>57084574.670000017</v>
      </c>
      <c r="I79" s="68">
        <f t="shared" ref="I79" si="516">VLOOKUP(A77,$AD:$AG,3,)</f>
        <v>487268790.23000002</v>
      </c>
      <c r="K79" s="65">
        <f t="shared" ref="K79" si="517">VLOOKUP(A77,$AD:$AG,4,)</f>
        <v>421847921.17000002</v>
      </c>
      <c r="M79" s="68">
        <f t="shared" si="512"/>
        <v>65420869.060000002</v>
      </c>
      <c r="O79" s="68">
        <f t="shared" ref="O79" si="518">VLOOKUP(A77,$AD:$AE,2,)</f>
        <v>54889688.609999999</v>
      </c>
    </row>
    <row r="80" spans="1:16">
      <c r="A80" s="90"/>
      <c r="B80" s="18" t="s">
        <v>220</v>
      </c>
      <c r="C80" s="65">
        <f t="shared" ref="C80" si="519">C77-C78</f>
        <v>-10434775.025399983</v>
      </c>
      <c r="D80" s="72">
        <f t="shared" ref="D80" si="520">C80/C77</f>
        <v>-2.5313722500730308E-2</v>
      </c>
      <c r="E80" s="65">
        <f t="shared" ref="E80" si="521">E77-E78</f>
        <v>-10434185.967499971</v>
      </c>
      <c r="F80" s="72">
        <f t="shared" ref="F80" si="522">E80/E77</f>
        <v>-2.9380863528890404E-2</v>
      </c>
      <c r="G80" s="65">
        <f t="shared" ref="G80" si="523">G77-G78</f>
        <v>-589.05790001899004</v>
      </c>
      <c r="H80" s="72">
        <f t="shared" ref="H80" si="524">G80/G77</f>
        <v>-1.0319381553207085E-5</v>
      </c>
      <c r="I80" s="68">
        <f t="shared" ref="I80" si="525">I77-I78</f>
        <v>-257.84999996423721</v>
      </c>
      <c r="J80" s="72">
        <f t="shared" ref="J80" si="526">I80/I77</f>
        <v>-5.2918332598548929E-7</v>
      </c>
      <c r="K80" s="65" t="e">
        <f t="shared" ref="K80" si="527">K77-K78</f>
        <v>#VALUE!</v>
      </c>
      <c r="M80" s="68" t="e">
        <f t="shared" ref="M80" si="528">M77-M78</f>
        <v>#VALUE!</v>
      </c>
      <c r="O80" s="68">
        <f t="shared" ref="O80" si="529">O77-O78</f>
        <v>-37.739999994635582</v>
      </c>
      <c r="P80" s="70">
        <f t="shared" ref="P80" si="530">O80/O77</f>
        <v>-6.8757422752776017E-7</v>
      </c>
    </row>
    <row r="81" spans="1:43">
      <c r="A81" s="90"/>
      <c r="B81" s="18" t="s">
        <v>221</v>
      </c>
      <c r="C81" s="65">
        <f t="shared" ref="C81" si="531">C77-C79</f>
        <v>-10441931.015399992</v>
      </c>
      <c r="D81" s="72">
        <f t="shared" ref="D81" si="532">C81/C77</f>
        <v>-2.5331082218082841E-2</v>
      </c>
      <c r="E81" s="65">
        <f t="shared" ref="E81" si="533">E77-E79</f>
        <v>-10440031.017499983</v>
      </c>
      <c r="F81" s="72">
        <f t="shared" ref="F81" si="534">E81/E77</f>
        <v>-2.9397322179033767E-2</v>
      </c>
      <c r="G81" s="65">
        <f t="shared" ref="G81" si="535">G77-G79</f>
        <v>-1899.9979000166059</v>
      </c>
      <c r="H81" s="72">
        <f t="shared" ref="H81" si="536">G81/G77</f>
        <v>-3.3285018807033192E-5</v>
      </c>
      <c r="I81" s="68">
        <f t="shared" ref="I81" si="537">I77-I79</f>
        <v>-8539.7599999904633</v>
      </c>
      <c r="J81" s="72">
        <f t="shared" ref="J81" si="538">I81/I77</f>
        <v>-1.7526075627456183E-5</v>
      </c>
      <c r="K81" s="65" t="e">
        <f t="shared" ref="K81" si="539">K77-K79</f>
        <v>#VALUE!</v>
      </c>
      <c r="M81" s="68" t="e">
        <f t="shared" ref="M81" si="540">M77-M79</f>
        <v>#VALUE!</v>
      </c>
      <c r="O81" s="68">
        <f t="shared" ref="O81" si="541">O77-O79</f>
        <v>-1069.3399999961257</v>
      </c>
      <c r="P81" s="70">
        <f t="shared" ref="P81" si="542">O81/O77</f>
        <v>-1.948199853117066E-5</v>
      </c>
    </row>
    <row r="82" spans="1:43" s="76" customFormat="1">
      <c r="A82" s="91">
        <v>201201</v>
      </c>
      <c r="B82" s="76" t="s">
        <v>57</v>
      </c>
      <c r="C82" s="77">
        <f t="shared" ref="C82" si="543">VLOOKUP(A82,$AL:$AR,7,)</f>
        <v>807438447.10520005</v>
      </c>
      <c r="D82" s="78"/>
      <c r="E82" s="77">
        <f t="shared" ref="E82" si="544">C82-G82</f>
        <v>699734740.93400002</v>
      </c>
      <c r="F82" s="78"/>
      <c r="G82" s="77">
        <f t="shared" ref="G82" si="545">VLOOKUP(A82,$AL:$AQ,6,)</f>
        <v>107703706.17120001</v>
      </c>
      <c r="H82" s="78"/>
      <c r="I82" s="79">
        <f t="shared" ref="I82" si="546">VLOOKUP(A82,$AL:$AN,3,)</f>
        <v>957745513.51999998</v>
      </c>
      <c r="J82" s="78"/>
      <c r="K82" s="77" t="s">
        <v>238</v>
      </c>
      <c r="M82" s="76" t="s">
        <v>238</v>
      </c>
      <c r="O82" s="79">
        <f t="shared" ref="O82" si="547">VLOOKUP(A82,$AL:$AM,2,)</f>
        <v>82836705.930000007</v>
      </c>
      <c r="P82" s="80"/>
      <c r="X82" s="77"/>
      <c r="Y82" s="77"/>
      <c r="Z82" s="77"/>
      <c r="AA82" s="77"/>
      <c r="AB82" s="77"/>
      <c r="AE82" s="77"/>
      <c r="AF82" s="77"/>
      <c r="AG82" s="77"/>
      <c r="AH82" s="77"/>
      <c r="AI82" s="77"/>
      <c r="AM82" s="77"/>
      <c r="AN82" s="77"/>
      <c r="AO82" s="77"/>
      <c r="AP82" s="77"/>
      <c r="AQ82" s="77"/>
    </row>
    <row r="83" spans="1:43" s="76" customFormat="1">
      <c r="A83" s="91"/>
      <c r="B83" s="76" t="s">
        <v>218</v>
      </c>
      <c r="C83" s="77">
        <f t="shared" ref="C83" si="548">VLOOKUP(A82,$W:$Y,3,)-VLOOKUP(A82,$W:$AA,5)</f>
        <v>828499258.90999997</v>
      </c>
      <c r="D83" s="78"/>
      <c r="E83" s="77">
        <f t="shared" ref="E83" si="549">VLOOKUP(A82,$W:$Z,4,)-VLOOKUP(A82,$W:$AB,6)</f>
        <v>720775412.93000007</v>
      </c>
      <c r="F83" s="78"/>
      <c r="G83" s="77">
        <f t="shared" ref="G83:G84" si="550">C83-E83</f>
        <v>107723845.9799999</v>
      </c>
      <c r="H83" s="78"/>
      <c r="I83" s="79">
        <f t="shared" ref="I83" si="551">VLOOKUP(A82,$W:$Y,3,)</f>
        <v>957927099.86000001</v>
      </c>
      <c r="J83" s="78"/>
      <c r="K83" s="77">
        <f t="shared" ref="K83" si="552">VLOOKUP(A82,$W:$Z,4,)</f>
        <v>834561920.12</v>
      </c>
      <c r="M83" s="79">
        <f t="shared" ref="M83:M84" si="553">I83-K83</f>
        <v>123365179.74000001</v>
      </c>
      <c r="O83" s="79">
        <f t="shared" ref="O83" si="554">VLOOKUP(A82,$W:$X,2,)</f>
        <v>82850511.450000003</v>
      </c>
      <c r="P83" s="80"/>
      <c r="X83" s="77"/>
      <c r="Y83" s="77"/>
      <c r="Z83" s="77"/>
      <c r="AA83" s="77"/>
      <c r="AB83" s="77"/>
      <c r="AE83" s="77"/>
      <c r="AF83" s="77"/>
      <c r="AG83" s="77"/>
      <c r="AH83" s="77"/>
      <c r="AI83" s="77"/>
      <c r="AM83" s="77"/>
      <c r="AN83" s="77"/>
      <c r="AO83" s="77"/>
      <c r="AP83" s="77"/>
      <c r="AQ83" s="77"/>
    </row>
    <row r="84" spans="1:43" s="76" customFormat="1">
      <c r="A84" s="91"/>
      <c r="B84" s="76" t="s">
        <v>219</v>
      </c>
      <c r="C84" s="77">
        <f t="shared" ref="C84" si="555">VLOOKUP(A82,$AD:$AF,3,)-VLOOKUP(A82,$AD:$AH,5)</f>
        <v>828344330.57999992</v>
      </c>
      <c r="D84" s="78"/>
      <c r="E84" s="77">
        <f t="shared" ref="E84" si="556">VLOOKUP(A82,$AD:$AG,4,)-VLOOKUP(A82,$AD:$AI,6)</f>
        <v>720639200.67999995</v>
      </c>
      <c r="F84" s="78"/>
      <c r="G84" s="77">
        <f t="shared" si="550"/>
        <v>107705129.89999998</v>
      </c>
      <c r="H84" s="78"/>
      <c r="I84" s="79">
        <f t="shared" ref="I84" si="557">VLOOKUP(A82,$AD:$AG,3,)</f>
        <v>957747701.90999997</v>
      </c>
      <c r="J84" s="78"/>
      <c r="K84" s="77">
        <f t="shared" ref="K84" si="558">VLOOKUP(A82,$AD:$AG,4,)</f>
        <v>834404105.01999998</v>
      </c>
      <c r="M84" s="79">
        <f t="shared" si="553"/>
        <v>123343596.88999999</v>
      </c>
      <c r="O84" s="79">
        <f t="shared" ref="O84" si="559">VLOOKUP(A82,$AD:$AE,2,)</f>
        <v>82837023.25</v>
      </c>
      <c r="P84" s="80"/>
      <c r="X84" s="77"/>
      <c r="Y84" s="77"/>
      <c r="Z84" s="77"/>
      <c r="AA84" s="77"/>
      <c r="AB84" s="77"/>
      <c r="AE84" s="77"/>
      <c r="AF84" s="77"/>
      <c r="AG84" s="77"/>
      <c r="AH84" s="77"/>
      <c r="AI84" s="77"/>
      <c r="AM84" s="77"/>
      <c r="AN84" s="77"/>
      <c r="AO84" s="77"/>
      <c r="AP84" s="77"/>
      <c r="AQ84" s="77"/>
    </row>
    <row r="85" spans="1:43" s="76" customFormat="1">
      <c r="A85" s="91"/>
      <c r="B85" s="76" t="s">
        <v>220</v>
      </c>
      <c r="C85" s="77">
        <f t="shared" ref="C85" si="560">C82-C83</f>
        <v>-21060811.804799914</v>
      </c>
      <c r="D85" s="78">
        <f t="shared" ref="D85" si="561">C85/C82</f>
        <v>-2.6083488940000808E-2</v>
      </c>
      <c r="E85" s="77">
        <f t="shared" ref="E85:E95" si="562">E82-E83</f>
        <v>-21040671.996000051</v>
      </c>
      <c r="F85" s="78">
        <f t="shared" ref="F85" si="563">E85/E82</f>
        <v>-3.0069497432577294E-2</v>
      </c>
      <c r="G85" s="77">
        <f t="shared" ref="G85" si="564">G82-G83</f>
        <v>-20139.808799892664</v>
      </c>
      <c r="H85" s="78">
        <f t="shared" ref="H85" si="565">G85/G82</f>
        <v>-1.8699271841100351E-4</v>
      </c>
      <c r="I85" s="79">
        <f t="shared" ref="I85" si="566">I82-I83</f>
        <v>-181586.34000003338</v>
      </c>
      <c r="J85" s="78">
        <f t="shared" ref="J85" si="567">I85/I82</f>
        <v>-1.8959769316240335E-4</v>
      </c>
      <c r="K85" s="77" t="e">
        <f t="shared" ref="K85" si="568">K82-K83</f>
        <v>#VALUE!</v>
      </c>
      <c r="M85" s="79" t="e">
        <f t="shared" ref="M85" si="569">M82-M83</f>
        <v>#VALUE!</v>
      </c>
      <c r="O85" s="79">
        <f t="shared" ref="O85" si="570">O82-O83</f>
        <v>-13805.519999995828</v>
      </c>
      <c r="P85" s="80">
        <f t="shared" ref="P85" si="571">O85/O82</f>
        <v>-1.6665945180946703E-4</v>
      </c>
      <c r="X85" s="77"/>
      <c r="Y85" s="77"/>
      <c r="Z85" s="77"/>
      <c r="AA85" s="77"/>
      <c r="AB85" s="77"/>
      <c r="AE85" s="77"/>
      <c r="AF85" s="77"/>
      <c r="AG85" s="77"/>
      <c r="AH85" s="77"/>
      <c r="AI85" s="77"/>
      <c r="AM85" s="77"/>
      <c r="AN85" s="77"/>
      <c r="AO85" s="77"/>
      <c r="AP85" s="77"/>
      <c r="AQ85" s="77"/>
    </row>
    <row r="86" spans="1:43" s="76" customFormat="1">
      <c r="A86" s="91"/>
      <c r="B86" s="76" t="s">
        <v>221</v>
      </c>
      <c r="C86" s="77">
        <f t="shared" ref="C86" si="572">C82-C84</f>
        <v>-20905883.474799871</v>
      </c>
      <c r="D86" s="78">
        <f t="shared" ref="D86" si="573">C86/C82</f>
        <v>-2.5891612604961915E-2</v>
      </c>
      <c r="E86" s="77">
        <f t="shared" ref="E86:E96" si="574">E82-E84</f>
        <v>-20904459.745999932</v>
      </c>
      <c r="F86" s="78">
        <f t="shared" ref="F86" si="575">E86/E82</f>
        <v>-2.9874834738227857E-2</v>
      </c>
      <c r="G86" s="77">
        <f t="shared" ref="G86" si="576">G82-G84</f>
        <v>-1423.7287999689579</v>
      </c>
      <c r="H86" s="78">
        <f t="shared" ref="H86" si="577">G86/G82</f>
        <v>-1.3218939724375644E-5</v>
      </c>
      <c r="I86" s="79">
        <f t="shared" ref="I86" si="578">I82-I84</f>
        <v>-2188.3899999856949</v>
      </c>
      <c r="J86" s="78">
        <f t="shared" ref="J86" si="579">I86/I82</f>
        <v>-2.2849389207188346E-6</v>
      </c>
      <c r="K86" s="77" t="e">
        <f t="shared" ref="K86" si="580">K82-K84</f>
        <v>#VALUE!</v>
      </c>
      <c r="M86" s="79" t="e">
        <f t="shared" ref="M86" si="581">M82-M84</f>
        <v>#VALUE!</v>
      </c>
      <c r="O86" s="79">
        <f t="shared" ref="O86" si="582">O82-O84</f>
        <v>-317.31999999284744</v>
      </c>
      <c r="P86" s="80">
        <f t="shared" ref="P86" si="583">O86/O82</f>
        <v>-3.8306689821900242E-6</v>
      </c>
      <c r="X86" s="77"/>
      <c r="Y86" s="77"/>
      <c r="Z86" s="77"/>
      <c r="AA86" s="77"/>
      <c r="AB86" s="77"/>
      <c r="AE86" s="77"/>
      <c r="AF86" s="77"/>
      <c r="AG86" s="77"/>
      <c r="AH86" s="77"/>
      <c r="AI86" s="77"/>
      <c r="AM86" s="77"/>
      <c r="AN86" s="77"/>
      <c r="AO86" s="77"/>
      <c r="AP86" s="77"/>
      <c r="AQ86" s="77"/>
    </row>
    <row r="87" spans="1:43">
      <c r="A87" s="90">
        <v>201112</v>
      </c>
      <c r="B87" s="18" t="s">
        <v>57</v>
      </c>
      <c r="C87" s="65" t="e">
        <f t="shared" ref="C87" si="584">VLOOKUP(A87,$AL:$AR,7,)</f>
        <v>#N/A</v>
      </c>
      <c r="E87" s="65" t="e">
        <f t="shared" ref="E87" si="585">C87-G87</f>
        <v>#N/A</v>
      </c>
      <c r="G87" s="65" t="e">
        <f t="shared" ref="G87" si="586">VLOOKUP(A87,$AL:$AQ,6,)</f>
        <v>#N/A</v>
      </c>
      <c r="I87" s="68" t="e">
        <f t="shared" ref="I87" si="587">VLOOKUP(A87,$AL:$AN,3,)</f>
        <v>#N/A</v>
      </c>
      <c r="K87" s="65" t="s">
        <v>238</v>
      </c>
      <c r="M87" s="58" t="s">
        <v>238</v>
      </c>
      <c r="O87" s="68" t="e">
        <f t="shared" ref="O87" si="588">VLOOKUP(A87,$AL:$AM,2,)</f>
        <v>#N/A</v>
      </c>
    </row>
    <row r="88" spans="1:43">
      <c r="A88" s="90"/>
      <c r="B88" s="18" t="s">
        <v>218</v>
      </c>
      <c r="C88" s="65">
        <f t="shared" ref="C88" si="589">VLOOKUP(A87,$W:$Y,3,)-VLOOKUP(A87,$W:$AA,5)</f>
        <v>439331306.72000003</v>
      </c>
      <c r="E88" s="65">
        <f t="shared" ref="E88" si="590">VLOOKUP(A87,$W:$Z,4,)-VLOOKUP(A87,$W:$AB,6)</f>
        <v>383438522.84999996</v>
      </c>
      <c r="G88" s="65">
        <f t="shared" ref="G88:G89" si="591">C88-E88</f>
        <v>55892783.870000064</v>
      </c>
      <c r="I88" s="68">
        <f t="shared" ref="I88" si="592">VLOOKUP(A87,$W:$Y,3,)</f>
        <v>507941501.12</v>
      </c>
      <c r="K88" s="65">
        <f t="shared" ref="K88" si="593">VLOOKUP(A87,$W:$Z,4,)</f>
        <v>443958685.94999999</v>
      </c>
      <c r="M88" s="68">
        <f t="shared" ref="M88:M89" si="594">I88-K88</f>
        <v>63982815.170000017</v>
      </c>
      <c r="O88" s="68">
        <f t="shared" ref="O88" si="595">VLOOKUP(A87,$W:$X,2,)</f>
        <v>56951087.219999999</v>
      </c>
    </row>
    <row r="89" spans="1:43">
      <c r="A89" s="90"/>
      <c r="B89" s="18" t="s">
        <v>219</v>
      </c>
      <c r="C89" s="65">
        <f t="shared" ref="C89" si="596">VLOOKUP(A87,$AD:$AF,3,)-VLOOKUP(A87,$AD:$AH,5)</f>
        <v>439472305.12</v>
      </c>
      <c r="E89" s="65">
        <f t="shared" ref="E89" si="597">VLOOKUP(A87,$AD:$AG,4,)-VLOOKUP(A87,$AD:$AI,6)</f>
        <v>383562590.63</v>
      </c>
      <c r="G89" s="65">
        <f t="shared" si="591"/>
        <v>55909714.49000001</v>
      </c>
      <c r="I89" s="68">
        <f t="shared" ref="I89" si="598">VLOOKUP(A87,$AD:$AG,3,)</f>
        <v>508104699.13999999</v>
      </c>
      <c r="K89" s="65">
        <f t="shared" ref="K89" si="599">VLOOKUP(A87,$AD:$AG,4,)</f>
        <v>444102370.37</v>
      </c>
      <c r="M89" s="68">
        <f t="shared" si="594"/>
        <v>64002328.769999981</v>
      </c>
      <c r="O89" s="68">
        <f t="shared" ref="O89" si="600">VLOOKUP(A87,$AD:$AE,2,)</f>
        <v>56963514.530000001</v>
      </c>
    </row>
    <row r="90" spans="1:43">
      <c r="A90" s="90"/>
      <c r="B90" s="18" t="s">
        <v>220</v>
      </c>
      <c r="C90" s="65" t="e">
        <f t="shared" ref="C90" si="601">C87-C88</f>
        <v>#N/A</v>
      </c>
      <c r="D90" s="72" t="e">
        <f t="shared" ref="D90" si="602">C90/C87</f>
        <v>#N/A</v>
      </c>
      <c r="E90" s="65" t="e">
        <f t="shared" si="562"/>
        <v>#N/A</v>
      </c>
      <c r="F90" s="72" t="e">
        <f t="shared" ref="F90" si="603">E90/E87</f>
        <v>#N/A</v>
      </c>
      <c r="G90" s="65" t="e">
        <f t="shared" ref="G90" si="604">G87-G88</f>
        <v>#N/A</v>
      </c>
      <c r="H90" s="72" t="e">
        <f t="shared" ref="H90" si="605">G90/G87</f>
        <v>#N/A</v>
      </c>
      <c r="I90" s="68" t="e">
        <f t="shared" ref="I90" si="606">I87-I88</f>
        <v>#N/A</v>
      </c>
      <c r="J90" s="72" t="e">
        <f t="shared" ref="J90" si="607">I90/I87</f>
        <v>#N/A</v>
      </c>
      <c r="K90" s="65" t="e">
        <f t="shared" ref="K90" si="608">K87-K88</f>
        <v>#VALUE!</v>
      </c>
      <c r="M90" s="68" t="e">
        <f t="shared" ref="M90" si="609">M87-M88</f>
        <v>#VALUE!</v>
      </c>
      <c r="O90" s="68" t="e">
        <f t="shared" ref="O90" si="610">O87-O88</f>
        <v>#N/A</v>
      </c>
      <c r="P90" s="70" t="e">
        <f t="shared" ref="P90" si="611">O90/O87</f>
        <v>#N/A</v>
      </c>
    </row>
    <row r="91" spans="1:43">
      <c r="A91" s="90"/>
      <c r="B91" s="18" t="s">
        <v>221</v>
      </c>
      <c r="C91" s="65" t="e">
        <f t="shared" ref="C91" si="612">C87-C89</f>
        <v>#N/A</v>
      </c>
      <c r="D91" s="72" t="e">
        <f t="shared" ref="D91" si="613">C91/C87</f>
        <v>#N/A</v>
      </c>
      <c r="E91" s="65" t="e">
        <f t="shared" si="574"/>
        <v>#N/A</v>
      </c>
      <c r="F91" s="72" t="e">
        <f t="shared" ref="F91" si="614">E91/E87</f>
        <v>#N/A</v>
      </c>
      <c r="G91" s="65" t="e">
        <f t="shared" ref="G91" si="615">G87-G89</f>
        <v>#N/A</v>
      </c>
      <c r="H91" s="72" t="e">
        <f t="shared" ref="H91" si="616">G91/G87</f>
        <v>#N/A</v>
      </c>
      <c r="I91" s="68" t="e">
        <f t="shared" ref="I91" si="617">I87-I89</f>
        <v>#N/A</v>
      </c>
      <c r="J91" s="72" t="e">
        <f t="shared" ref="J91" si="618">I91/I87</f>
        <v>#N/A</v>
      </c>
      <c r="K91" s="65" t="e">
        <f t="shared" ref="K91" si="619">K87-K89</f>
        <v>#VALUE!</v>
      </c>
      <c r="M91" s="68" t="e">
        <f t="shared" ref="M91" si="620">M87-M89</f>
        <v>#VALUE!</v>
      </c>
      <c r="O91" s="68" t="e">
        <f t="shared" ref="O91" si="621">O87-O89</f>
        <v>#N/A</v>
      </c>
      <c r="P91" s="70" t="e">
        <f t="shared" ref="P91" si="622">O91/O87</f>
        <v>#N/A</v>
      </c>
    </row>
    <row r="92" spans="1:43">
      <c r="A92" s="90">
        <v>201111</v>
      </c>
      <c r="B92" s="18" t="s">
        <v>57</v>
      </c>
      <c r="C92" s="65">
        <f t="shared" ref="C92" si="623">VLOOKUP(A92,$AL:$AR,7,)</f>
        <v>369663266.13910002</v>
      </c>
      <c r="E92" s="65">
        <f t="shared" ref="E92" si="624">C92-G92</f>
        <v>324452275.88020003</v>
      </c>
      <c r="G92" s="65">
        <f t="shared" ref="G92" si="625">VLOOKUP(A92,$AL:$AQ,6,)</f>
        <v>45210990.258900002</v>
      </c>
      <c r="I92" s="68">
        <f t="shared" ref="I92" si="626">VLOOKUP(A92,$AL:$AN,3,)</f>
        <v>438365473.56999999</v>
      </c>
      <c r="K92" s="65" t="s">
        <v>238</v>
      </c>
      <c r="M92" s="58" t="s">
        <v>238</v>
      </c>
      <c r="O92" s="68">
        <f t="shared" ref="O92" si="627">VLOOKUP(A92,$AL:$AM,2,)</f>
        <v>53162287.770000003</v>
      </c>
    </row>
    <row r="93" spans="1:43">
      <c r="A93" s="90"/>
      <c r="B93" s="18" t="s">
        <v>218</v>
      </c>
      <c r="C93" s="65">
        <f t="shared" ref="C93" si="628">VLOOKUP(A92,$W:$Y,3,)-VLOOKUP(A92,$W:$AA,5)</f>
        <v>379080676.52000004</v>
      </c>
      <c r="E93" s="65">
        <f t="shared" ref="E93" si="629">VLOOKUP(A92,$W:$Z,4,)-VLOOKUP(A92,$W:$AB,6)</f>
        <v>333868935.04999995</v>
      </c>
      <c r="G93" s="65">
        <f t="shared" ref="G93:G94" si="630">C93-E93</f>
        <v>45211741.470000088</v>
      </c>
      <c r="I93" s="68">
        <f t="shared" ref="I93" si="631">VLOOKUP(A92,$W:$Y,3,)</f>
        <v>438366520.97000003</v>
      </c>
      <c r="K93" s="65">
        <f t="shared" ref="K93" si="632">VLOOKUP(A92,$W:$Z,4,)</f>
        <v>386594560.26999998</v>
      </c>
      <c r="M93" s="68">
        <f t="shared" ref="M93:M94" si="633">I93-K93</f>
        <v>51771960.700000048</v>
      </c>
      <c r="O93" s="68">
        <f t="shared" ref="O93" si="634">VLOOKUP(A92,$W:$X,2,)</f>
        <v>53162319.460000001</v>
      </c>
    </row>
    <row r="94" spans="1:43">
      <c r="A94" s="90"/>
      <c r="B94" s="18" t="s">
        <v>219</v>
      </c>
      <c r="C94" s="65">
        <f t="shared" ref="C94" si="635">VLOOKUP(A92,$AD:$AF,3,)-VLOOKUP(A92,$AD:$AH,5)</f>
        <v>379087936.01999998</v>
      </c>
      <c r="E94" s="65">
        <f t="shared" ref="E94" si="636">VLOOKUP(A92,$AD:$AG,4,)-VLOOKUP(A92,$AD:$AI,6)</f>
        <v>333875631.47000003</v>
      </c>
      <c r="G94" s="65">
        <f t="shared" si="630"/>
        <v>45212304.549999952</v>
      </c>
      <c r="I94" s="68">
        <f t="shared" ref="I94" si="637">VLOOKUP(A92,$AD:$AG,3,)</f>
        <v>438375010.50999999</v>
      </c>
      <c r="K94" s="65">
        <f t="shared" ref="K94" si="638">VLOOKUP(A92,$AD:$AG,4,)</f>
        <v>386602389</v>
      </c>
      <c r="M94" s="68">
        <f t="shared" si="633"/>
        <v>51772621.50999999</v>
      </c>
      <c r="O94" s="68">
        <f t="shared" ref="O94" si="639">VLOOKUP(A92,$AD:$AE,2,)</f>
        <v>53162458.969999999</v>
      </c>
    </row>
    <row r="95" spans="1:43">
      <c r="A95" s="90"/>
      <c r="B95" s="18" t="s">
        <v>220</v>
      </c>
      <c r="C95" s="65">
        <f t="shared" ref="C95" si="640">C92-C93</f>
        <v>-9417410.3809000254</v>
      </c>
      <c r="D95" s="72">
        <f t="shared" ref="D95" si="641">C95/C92</f>
        <v>-2.5475645657895483E-2</v>
      </c>
      <c r="E95" s="65">
        <f t="shared" si="562"/>
        <v>-9416659.1697999239</v>
      </c>
      <c r="F95" s="72">
        <f t="shared" ref="F95" si="642">E95/E92</f>
        <v>-2.9023248933155606E-2</v>
      </c>
      <c r="G95" s="65">
        <f t="shared" ref="G95" si="643">G92-G93</f>
        <v>-751.21110008656979</v>
      </c>
      <c r="H95" s="72">
        <f t="shared" ref="H95" si="644">G95/G92</f>
        <v>-1.6615674546935859E-5</v>
      </c>
      <c r="I95" s="68">
        <f t="shared" ref="I95" si="645">I92-I93</f>
        <v>-1047.4000000357628</v>
      </c>
      <c r="J95" s="72">
        <f t="shared" ref="J95" si="646">I95/I92</f>
        <v>-2.3893305088693525E-6</v>
      </c>
      <c r="K95" s="65" t="e">
        <f t="shared" ref="K95" si="647">K92-K93</f>
        <v>#VALUE!</v>
      </c>
      <c r="M95" s="68" t="e">
        <f t="shared" ref="M95" si="648">M92-M93</f>
        <v>#VALUE!</v>
      </c>
      <c r="O95" s="68">
        <f t="shared" ref="O95" si="649">O92-O93</f>
        <v>-31.689999997615814</v>
      </c>
      <c r="P95" s="70">
        <f t="shared" ref="P95" si="650">O95/O92</f>
        <v>-5.9609925243846992E-7</v>
      </c>
    </row>
    <row r="96" spans="1:43">
      <c r="A96" s="90"/>
      <c r="B96" s="18" t="s">
        <v>221</v>
      </c>
      <c r="C96" s="65">
        <f t="shared" ref="C96" si="651">C92-C94</f>
        <v>-9424669.8808999658</v>
      </c>
      <c r="D96" s="72">
        <f t="shared" ref="D96" si="652">C96/C92</f>
        <v>-2.5495283800672723E-2</v>
      </c>
      <c r="E96" s="65">
        <f t="shared" si="574"/>
        <v>-9423355.5898000002</v>
      </c>
      <c r="F96" s="72">
        <f t="shared" ref="F96" si="653">E96/E92</f>
        <v>-2.9043888085653179E-2</v>
      </c>
      <c r="G96" s="65">
        <f t="shared" ref="G96" si="654">G92-G94</f>
        <v>-1314.2910999506712</v>
      </c>
      <c r="H96" s="72">
        <f t="shared" ref="H96" si="655">G96/G92</f>
        <v>-2.9070168391012994E-5</v>
      </c>
      <c r="I96" s="68">
        <f t="shared" ref="I96" si="656">I92-I94</f>
        <v>-9536.9399999976158</v>
      </c>
      <c r="J96" s="72">
        <f t="shared" ref="J96" si="657">I96/I92</f>
        <v>-2.1755682358671704E-5</v>
      </c>
      <c r="K96" s="65" t="e">
        <f t="shared" ref="K96" si="658">K92-K94</f>
        <v>#VALUE!</v>
      </c>
      <c r="M96" s="68" t="e">
        <f t="shared" ref="M96" si="659">M92-M94</f>
        <v>#VALUE!</v>
      </c>
      <c r="O96" s="68">
        <f t="shared" ref="O96" si="660">O92-O94</f>
        <v>-171.19999999552965</v>
      </c>
      <c r="P96" s="70">
        <f t="shared" ref="P96" si="661">O96/O92</f>
        <v>-3.2203279275001307E-6</v>
      </c>
    </row>
    <row r="97" spans="1:16">
      <c r="A97" s="90">
        <v>201110</v>
      </c>
      <c r="B97" s="18" t="s">
        <v>57</v>
      </c>
      <c r="C97" s="65" t="e">
        <f t="shared" ref="C97" si="662">VLOOKUP(A97,$AL:$AR,7,)</f>
        <v>#N/A</v>
      </c>
      <c r="E97" s="65" t="e">
        <f t="shared" ref="E97" si="663">C97-G97</f>
        <v>#N/A</v>
      </c>
      <c r="G97" s="65" t="e">
        <f t="shared" ref="G97" si="664">VLOOKUP(A97,$AL:$AQ,6,)</f>
        <v>#N/A</v>
      </c>
      <c r="I97" s="68" t="e">
        <f t="shared" ref="I97" si="665">VLOOKUP(A97,$AL:$AN,3,)</f>
        <v>#N/A</v>
      </c>
      <c r="K97" s="65" t="s">
        <v>238</v>
      </c>
      <c r="M97" s="58" t="s">
        <v>238</v>
      </c>
      <c r="O97" s="68" t="e">
        <f t="shared" ref="O97" si="666">VLOOKUP(A97,$AL:$AM,2,)</f>
        <v>#N/A</v>
      </c>
    </row>
    <row r="98" spans="1:16">
      <c r="A98" s="90"/>
      <c r="B98" s="18" t="s">
        <v>218</v>
      </c>
      <c r="C98" s="65">
        <f t="shared" ref="C98" si="667">VLOOKUP(A97,$W:$Y,3,)-VLOOKUP(A97,$W:$AA,5)</f>
        <v>427776515.56</v>
      </c>
      <c r="E98" s="65">
        <f t="shared" ref="E98" si="668">VLOOKUP(A97,$W:$Z,4,)-VLOOKUP(A97,$W:$AB,6)</f>
        <v>371230665.81999999</v>
      </c>
      <c r="G98" s="65">
        <f t="shared" ref="G98:G99" si="669">C98-E98</f>
        <v>56545849.74000001</v>
      </c>
      <c r="I98" s="68">
        <f t="shared" ref="I98" si="670">VLOOKUP(A97,$W:$Y,3,)</f>
        <v>494627503.91000003</v>
      </c>
      <c r="K98" s="65">
        <f t="shared" ref="K98" si="671">VLOOKUP(A97,$W:$Z,4,)</f>
        <v>429881640.88999999</v>
      </c>
      <c r="M98" s="68">
        <f t="shared" ref="M98:M99" si="672">I98-K98</f>
        <v>64745863.020000041</v>
      </c>
      <c r="O98" s="68">
        <f t="shared" ref="O98" si="673">VLOOKUP(A97,$W:$X,2,)</f>
        <v>60225314.420000002</v>
      </c>
    </row>
    <row r="99" spans="1:16">
      <c r="A99" s="90"/>
      <c r="B99" s="18" t="s">
        <v>219</v>
      </c>
      <c r="C99" s="65">
        <f t="shared" ref="C99" si="674">VLOOKUP(A97,$AD:$AF,3,)-VLOOKUP(A97,$AD:$AH,5)</f>
        <v>427775747.71000004</v>
      </c>
      <c r="E99" s="65">
        <f t="shared" ref="E99" si="675">VLOOKUP(A97,$AD:$AG,4,)-VLOOKUP(A97,$AD:$AI,6)</f>
        <v>371230052.22000003</v>
      </c>
      <c r="G99" s="65">
        <f t="shared" si="669"/>
        <v>56545695.49000001</v>
      </c>
      <c r="I99" s="68">
        <f t="shared" ref="I99" si="676">VLOOKUP(A97,$AD:$AG,3,)</f>
        <v>494626613.87</v>
      </c>
      <c r="K99" s="65">
        <f t="shared" ref="K99" si="677">VLOOKUP(A97,$AD:$AG,4,)</f>
        <v>429880930.74000001</v>
      </c>
      <c r="M99" s="68">
        <f t="shared" si="672"/>
        <v>64745683.129999995</v>
      </c>
      <c r="O99" s="68">
        <f t="shared" ref="O99" si="678">VLOOKUP(A97,$AD:$AE,2,)</f>
        <v>60225175.82</v>
      </c>
    </row>
    <row r="100" spans="1:16">
      <c r="A100" s="90"/>
      <c r="B100" s="18" t="s">
        <v>220</v>
      </c>
      <c r="C100" s="65" t="e">
        <f t="shared" ref="C100" si="679">C97-C98</f>
        <v>#N/A</v>
      </c>
      <c r="D100" s="72" t="e">
        <f t="shared" ref="D100" si="680">C100/C97</f>
        <v>#N/A</v>
      </c>
      <c r="E100" s="65" t="e">
        <f t="shared" ref="E100" si="681">E97-E98</f>
        <v>#N/A</v>
      </c>
      <c r="F100" s="72" t="e">
        <f t="shared" ref="F100" si="682">E100/E97</f>
        <v>#N/A</v>
      </c>
      <c r="G100" s="65" t="e">
        <f t="shared" ref="G100" si="683">G97-G98</f>
        <v>#N/A</v>
      </c>
      <c r="H100" s="72" t="e">
        <f t="shared" ref="H100" si="684">G100/G97</f>
        <v>#N/A</v>
      </c>
      <c r="I100" s="68" t="e">
        <f t="shared" ref="I100" si="685">I97-I98</f>
        <v>#N/A</v>
      </c>
      <c r="J100" s="72" t="e">
        <f t="shared" ref="J100" si="686">I100/I97</f>
        <v>#N/A</v>
      </c>
      <c r="K100" s="65" t="e">
        <f t="shared" ref="K100" si="687">K97-K98</f>
        <v>#VALUE!</v>
      </c>
      <c r="M100" s="68" t="e">
        <f t="shared" ref="M100" si="688">M97-M98</f>
        <v>#VALUE!</v>
      </c>
      <c r="O100" s="68" t="e">
        <f t="shared" ref="O100" si="689">O97-O98</f>
        <v>#N/A</v>
      </c>
      <c r="P100" s="70" t="e">
        <f t="shared" ref="P100" si="690">O100/O97</f>
        <v>#N/A</v>
      </c>
    </row>
    <row r="101" spans="1:16">
      <c r="A101" s="90"/>
      <c r="B101" s="18" t="s">
        <v>221</v>
      </c>
      <c r="C101" s="65" t="e">
        <f t="shared" ref="C101" si="691">C97-C99</f>
        <v>#N/A</v>
      </c>
      <c r="D101" s="72" t="e">
        <f t="shared" ref="D101" si="692">C101/C97</f>
        <v>#N/A</v>
      </c>
      <c r="E101" s="65" t="e">
        <f t="shared" ref="E101" si="693">E97-E99</f>
        <v>#N/A</v>
      </c>
      <c r="F101" s="72" t="e">
        <f t="shared" ref="F101" si="694">E101/E97</f>
        <v>#N/A</v>
      </c>
      <c r="G101" s="65" t="e">
        <f t="shared" ref="G101" si="695">G97-G99</f>
        <v>#N/A</v>
      </c>
      <c r="H101" s="72" t="e">
        <f t="shared" ref="H101" si="696">G101/G97</f>
        <v>#N/A</v>
      </c>
      <c r="I101" s="68" t="e">
        <f t="shared" ref="I101" si="697">I97-I99</f>
        <v>#N/A</v>
      </c>
      <c r="J101" s="72" t="e">
        <f t="shared" ref="J101" si="698">I101/I97</f>
        <v>#N/A</v>
      </c>
      <c r="K101" s="65" t="e">
        <f t="shared" ref="K101" si="699">K97-K99</f>
        <v>#VALUE!</v>
      </c>
      <c r="M101" s="68" t="e">
        <f t="shared" ref="M101" si="700">M97-M99</f>
        <v>#VALUE!</v>
      </c>
      <c r="O101" s="68" t="e">
        <f t="shared" ref="O101" si="701">O97-O99</f>
        <v>#N/A</v>
      </c>
      <c r="P101" s="70" t="e">
        <f t="shared" ref="P101" si="702">O101/O97</f>
        <v>#N/A</v>
      </c>
    </row>
    <row r="102" spans="1:16">
      <c r="A102" s="90">
        <v>201109</v>
      </c>
      <c r="B102" s="18" t="s">
        <v>57</v>
      </c>
      <c r="C102" s="65">
        <f t="shared" ref="C102" si="703">VLOOKUP(A102,$AL:$AR,7,)</f>
        <v>436711866.27719998</v>
      </c>
      <c r="E102" s="65">
        <f>C102-G102</f>
        <v>377444138.7766</v>
      </c>
      <c r="G102" s="65">
        <f t="shared" ref="G102" si="704">VLOOKUP(A102,$AL:$AQ,6,)</f>
        <v>59267727.500600003</v>
      </c>
      <c r="I102" s="68">
        <f t="shared" ref="I102" si="705">VLOOKUP(A102,$AL:$AN,3,)</f>
        <v>517577494.62</v>
      </c>
      <c r="K102" s="65" t="s">
        <v>238</v>
      </c>
      <c r="M102" s="58" t="s">
        <v>238</v>
      </c>
      <c r="O102" s="68">
        <f t="shared" ref="O102" si="706">VLOOKUP(A102,$AL:$AM,2,)</f>
        <v>61227130.939999998</v>
      </c>
    </row>
    <row r="103" spans="1:16">
      <c r="A103" s="90"/>
      <c r="B103" s="18" t="s">
        <v>218</v>
      </c>
      <c r="C103" s="65">
        <f t="shared" ref="C103" si="707">VLOOKUP(A102,$W:$Y,3,)-VLOOKUP(A102,$W:$AA,5)</f>
        <v>447768435.38</v>
      </c>
      <c r="E103" s="65">
        <f t="shared" ref="E103" si="708">VLOOKUP(A102,$W:$Z,4,)-VLOOKUP(A102,$W:$AB,6)</f>
        <v>388500189.22999996</v>
      </c>
      <c r="G103" s="65">
        <f t="shared" ref="G103:G104" si="709">C103-E103</f>
        <v>59268246.150000036</v>
      </c>
      <c r="I103" s="68">
        <f t="shared" ref="I103" si="710">VLOOKUP(A102,$W:$Y,3,)</f>
        <v>517577674.76999998</v>
      </c>
      <c r="K103" s="65">
        <f t="shared" ref="K103" si="711">VLOOKUP(A102,$W:$Z,4,)</f>
        <v>449756096.76999998</v>
      </c>
      <c r="M103" s="68">
        <f t="shared" ref="M103:M104" si="712">I103-K103</f>
        <v>67821578</v>
      </c>
      <c r="O103" s="68">
        <f t="shared" ref="O103" si="713">VLOOKUP(A102,$W:$X,2,)</f>
        <v>61227174.420000002</v>
      </c>
    </row>
    <row r="104" spans="1:16">
      <c r="A104" s="90"/>
      <c r="B104" s="18" t="s">
        <v>219</v>
      </c>
      <c r="C104" s="65">
        <f t="shared" ref="C104" si="714">VLOOKUP(A102,$AD:$AF,3,)-VLOOKUP(A102,$AD:$AH,5)</f>
        <v>447770866.09000003</v>
      </c>
      <c r="E104" s="65">
        <f t="shared" ref="E104" si="715">VLOOKUP(A102,$AD:$AG,4,)-VLOOKUP(A102,$AD:$AI,6)</f>
        <v>388502169.59999996</v>
      </c>
      <c r="G104" s="65">
        <f t="shared" si="709"/>
        <v>59268696.490000069</v>
      </c>
      <c r="I104" s="68">
        <f t="shared" ref="I104" si="716">VLOOKUP(A102,$AD:$AG,3,)</f>
        <v>517580490.5</v>
      </c>
      <c r="K104" s="65">
        <f t="shared" ref="K104" si="717">VLOOKUP(A102,$AD:$AG,4,)</f>
        <v>449758398.69999999</v>
      </c>
      <c r="M104" s="68">
        <f t="shared" si="712"/>
        <v>67822091.800000012</v>
      </c>
      <c r="O104" s="68">
        <f t="shared" ref="O104" si="718">VLOOKUP(A102,$AD:$AE,2,)</f>
        <v>61228604.659999996</v>
      </c>
    </row>
    <row r="105" spans="1:16">
      <c r="A105" s="90"/>
      <c r="B105" s="18" t="s">
        <v>220</v>
      </c>
      <c r="C105" s="65">
        <f t="shared" ref="C105" si="719">C102-C103</f>
        <v>-11056569.102800012</v>
      </c>
      <c r="D105" s="72">
        <f t="shared" ref="D105" si="720">C105/C102</f>
        <v>-2.5317766602160351E-2</v>
      </c>
      <c r="E105" s="65">
        <f t="shared" ref="E105" si="721">E102-E103</f>
        <v>-11056050.453399956</v>
      </c>
      <c r="F105" s="72">
        <f t="shared" ref="F105" si="722">E105/E102</f>
        <v>-2.9291885387956081E-2</v>
      </c>
      <c r="G105" s="65">
        <f t="shared" ref="G105" si="723">G102-G103</f>
        <v>-518.64940003305674</v>
      </c>
      <c r="H105" s="72">
        <f t="shared" ref="H105" si="724">G105/G102</f>
        <v>-8.7509580998833837E-6</v>
      </c>
      <c r="I105" s="68">
        <f t="shared" ref="I105" si="725">I102-I103</f>
        <v>-180.14999997615814</v>
      </c>
      <c r="J105" s="72">
        <f t="shared" ref="J105" si="726">I105/I102</f>
        <v>-3.4806382010180404E-7</v>
      </c>
      <c r="K105" s="65" t="e">
        <f t="shared" ref="K105" si="727">K102-K103</f>
        <v>#VALUE!</v>
      </c>
      <c r="M105" s="68" t="e">
        <f t="shared" ref="M105" si="728">M102-M103</f>
        <v>#VALUE!</v>
      </c>
      <c r="O105" s="68">
        <f t="shared" ref="O105" si="729">O102-O103</f>
        <v>-43.480000004172325</v>
      </c>
      <c r="P105" s="70">
        <f t="shared" ref="P105" si="730">O105/O102</f>
        <v>-7.1014269877811017E-7</v>
      </c>
    </row>
    <row r="106" spans="1:16">
      <c r="A106" s="90"/>
      <c r="B106" s="18" t="s">
        <v>221</v>
      </c>
      <c r="C106" s="65">
        <f t="shared" ref="C106" si="731">C102-C104</f>
        <v>-11058999.81280005</v>
      </c>
      <c r="D106" s="72">
        <f t="shared" ref="D106" si="732">C106/C102</f>
        <v>-2.5323332537477747E-2</v>
      </c>
      <c r="E106" s="65">
        <f t="shared" ref="E106" si="733">E102-E104</f>
        <v>-11058030.823399961</v>
      </c>
      <c r="F106" s="72">
        <f t="shared" ref="F106" si="734">E106/E102</f>
        <v>-2.9297132177604008E-2</v>
      </c>
      <c r="G106" s="65">
        <f t="shared" ref="G106" si="735">G102-G104</f>
        <v>-968.98940006643534</v>
      </c>
      <c r="H106" s="72">
        <f t="shared" ref="H106" si="736">G106/G102</f>
        <v>-1.6349359776897566E-5</v>
      </c>
      <c r="I106" s="68">
        <f t="shared" ref="I106" si="737">I102-I104</f>
        <v>-2995.8799999952316</v>
      </c>
      <c r="J106" s="72">
        <f t="shared" ref="J106" si="738">I106/I102</f>
        <v>-5.7882733139213781E-6</v>
      </c>
      <c r="K106" s="65" t="e">
        <f t="shared" ref="K106" si="739">K102-K104</f>
        <v>#VALUE!</v>
      </c>
      <c r="M106" s="68" t="e">
        <f t="shared" ref="M106" si="740">M102-M104</f>
        <v>#VALUE!</v>
      </c>
      <c r="O106" s="68">
        <f t="shared" ref="O106" si="741">O102-O104</f>
        <v>-1473.7199999988079</v>
      </c>
      <c r="P106" s="70">
        <f t="shared" ref="P106" si="742">O106/O102</f>
        <v>-2.4069721663799522E-5</v>
      </c>
    </row>
    <row r="107" spans="1:16">
      <c r="A107" s="90">
        <v>201108</v>
      </c>
      <c r="B107" s="18" t="s">
        <v>57</v>
      </c>
      <c r="C107" s="65">
        <f t="shared" ref="C107" si="743">VLOOKUP(A107,$AL:$AR,7,)</f>
        <v>378280294.19219995</v>
      </c>
      <c r="E107" s="65">
        <f t="shared" ref="E107" si="744">C107-G107</f>
        <v>325412833.31169993</v>
      </c>
      <c r="G107" s="65">
        <f t="shared" ref="G107" si="745">VLOOKUP(A107,$AL:$AQ,6,)</f>
        <v>52867460.880500004</v>
      </c>
      <c r="I107" s="68">
        <f t="shared" ref="I107" si="746">VLOOKUP(A107,$AL:$AN,3,)</f>
        <v>448561431.01999998</v>
      </c>
      <c r="K107" s="65" t="s">
        <v>238</v>
      </c>
      <c r="M107" s="58" t="s">
        <v>238</v>
      </c>
      <c r="O107" s="68">
        <f t="shared" ref="O107" si="747">VLOOKUP(A107,$AL:$AM,2,)</f>
        <v>61537384.310000002</v>
      </c>
    </row>
    <row r="108" spans="1:16">
      <c r="A108" s="90"/>
      <c r="B108" s="18" t="s">
        <v>218</v>
      </c>
      <c r="C108" s="65">
        <f t="shared" ref="C108" si="748">VLOOKUP(A107,$W:$Y,3,)-VLOOKUP(A107,$W:$AA,5)</f>
        <v>415840510.98999995</v>
      </c>
      <c r="E108" s="65">
        <f t="shared" ref="E108" si="749">VLOOKUP(A107,$W:$Z,4,)-VLOOKUP(A107,$W:$AB,6)</f>
        <v>359131886.75999999</v>
      </c>
      <c r="G108" s="65">
        <f t="shared" ref="G108:G109" si="750">C108-E108</f>
        <v>56708624.229999959</v>
      </c>
      <c r="I108" s="68">
        <f t="shared" ref="I108" si="751">VLOOKUP(A107,$W:$Y,3,)</f>
        <v>480860106.27999997</v>
      </c>
      <c r="K108" s="65">
        <f t="shared" ref="K108" si="752">VLOOKUP(A107,$W:$Z,4,)</f>
        <v>415985827.27999997</v>
      </c>
      <c r="M108" s="68">
        <f t="shared" ref="M108:M109" si="753">I108-K108</f>
        <v>64874279</v>
      </c>
      <c r="O108" s="68">
        <f t="shared" ref="O108" si="754">VLOOKUP(A107,$W:$X,2,)</f>
        <v>65740263.450000003</v>
      </c>
    </row>
    <row r="109" spans="1:16">
      <c r="A109" s="90"/>
      <c r="B109" s="18" t="s">
        <v>219</v>
      </c>
      <c r="C109" s="65">
        <f t="shared" ref="C109" si="755">VLOOKUP(A107,$AD:$AF,3,)-VLOOKUP(A107,$AD:$AH,5)</f>
        <v>415837674.76999998</v>
      </c>
      <c r="E109" s="65">
        <f t="shared" ref="E109" si="756">VLOOKUP(A107,$AD:$AG,4,)-VLOOKUP(A107,$AD:$AI,6)</f>
        <v>359129538.94</v>
      </c>
      <c r="G109" s="65">
        <f t="shared" si="750"/>
        <v>56708135.829999983</v>
      </c>
      <c r="I109" s="68">
        <f t="shared" ref="I109" si="757">VLOOKUP(A107,$AD:$AG,3,)</f>
        <v>480856819.89999998</v>
      </c>
      <c r="K109" s="65">
        <f t="shared" ref="K109" si="758">VLOOKUP(A107,$AD:$AG,4,)</f>
        <v>415983098.79000002</v>
      </c>
      <c r="M109" s="68">
        <f t="shared" si="753"/>
        <v>64873721.109999955</v>
      </c>
      <c r="O109" s="68">
        <f t="shared" ref="O109" si="759">VLOOKUP(A107,$AD:$AE,2,)</f>
        <v>65738803.729999997</v>
      </c>
    </row>
    <row r="110" spans="1:16">
      <c r="A110" s="90"/>
      <c r="B110" s="18" t="s">
        <v>220</v>
      </c>
      <c r="C110" s="65">
        <f t="shared" ref="C110" si="760">C107-C108</f>
        <v>-37560216.797800004</v>
      </c>
      <c r="D110" s="72">
        <f t="shared" ref="D110" si="761">C110/C107</f>
        <v>-9.9292025977742532E-2</v>
      </c>
      <c r="E110" s="65">
        <f t="shared" ref="E110:E120" si="762">E107-E108</f>
        <v>-33719053.448300064</v>
      </c>
      <c r="F110" s="72">
        <f t="shared" ref="F110" si="763">E110/E107</f>
        <v>-0.10361931060045788</v>
      </c>
      <c r="G110" s="65">
        <f t="shared" ref="G110" si="764">G107-G108</f>
        <v>-3841163.3494999558</v>
      </c>
      <c r="H110" s="72">
        <f t="shared" ref="H110" si="765">G110/G107</f>
        <v>-7.2656474994749684E-2</v>
      </c>
      <c r="I110" s="68">
        <f t="shared" ref="I110" si="766">I107-I108</f>
        <v>-32298675.25999999</v>
      </c>
      <c r="J110" s="72">
        <f t="shared" ref="J110" si="767">I110/I107</f>
        <v>-7.2005020999141342E-2</v>
      </c>
      <c r="K110" s="65" t="e">
        <f t="shared" ref="K110" si="768">K107-K108</f>
        <v>#VALUE!</v>
      </c>
      <c r="M110" s="68" t="e">
        <f t="shared" ref="M110" si="769">M107-M108</f>
        <v>#VALUE!</v>
      </c>
      <c r="O110" s="68">
        <f t="shared" ref="O110" si="770">O107-O108</f>
        <v>-4202879.1400000006</v>
      </c>
      <c r="P110" s="70">
        <f t="shared" ref="P110" si="771">O110/O107</f>
        <v>-6.8297981578606365E-2</v>
      </c>
    </row>
    <row r="111" spans="1:16">
      <c r="A111" s="90"/>
      <c r="B111" s="18" t="s">
        <v>221</v>
      </c>
      <c r="C111" s="65">
        <f t="shared" ref="C111" si="772">C107-C109</f>
        <v>-37557380.577800035</v>
      </c>
      <c r="D111" s="72">
        <f t="shared" ref="D111" si="773">C111/C107</f>
        <v>-9.9284528309892761E-2</v>
      </c>
      <c r="E111" s="65">
        <f t="shared" ref="E111:E121" si="774">E107-E109</f>
        <v>-33716705.628300071</v>
      </c>
      <c r="F111" s="72">
        <f t="shared" ref="F111" si="775">E111/E107</f>
        <v>-0.10361209570368785</v>
      </c>
      <c r="G111" s="65">
        <f t="shared" ref="G111" si="776">G107-G109</f>
        <v>-3840674.9494999796</v>
      </c>
      <c r="H111" s="72">
        <f t="shared" ref="H111" si="777">G111/G107</f>
        <v>-7.2647236798100145E-2</v>
      </c>
      <c r="I111" s="68">
        <f t="shared" ref="I111" si="778">I107-I109</f>
        <v>-32295388.879999995</v>
      </c>
      <c r="J111" s="72">
        <f t="shared" ref="J111" si="779">I111/I107</f>
        <v>-7.1997694511011234E-2</v>
      </c>
      <c r="K111" s="65" t="e">
        <f t="shared" ref="K111" si="780">K107-K109</f>
        <v>#VALUE!</v>
      </c>
      <c r="M111" s="68" t="e">
        <f t="shared" ref="M111" si="781">M107-M109</f>
        <v>#VALUE!</v>
      </c>
      <c r="O111" s="68">
        <f t="shared" ref="O111" si="782">O107-O109</f>
        <v>-4201419.4199999943</v>
      </c>
      <c r="P111" s="70">
        <f t="shared" ref="P111" si="783">O111/O107</f>
        <v>-6.8274260713373405E-2</v>
      </c>
    </row>
    <row r="112" spans="1:16">
      <c r="A112" s="90">
        <v>201107</v>
      </c>
      <c r="B112" s="18" t="s">
        <v>57</v>
      </c>
      <c r="C112" s="65">
        <f t="shared" ref="C112" si="784">VLOOKUP(A112,$AL:$AR,7,)</f>
        <v>395611520.41100001</v>
      </c>
      <c r="E112" s="65">
        <f t="shared" ref="E112" si="785">C112-G112</f>
        <v>341069935.70490003</v>
      </c>
      <c r="G112" s="65">
        <f t="shared" ref="G112" si="786">VLOOKUP(A112,$AL:$AQ,6,)</f>
        <v>54541584.706100002</v>
      </c>
      <c r="I112" s="68">
        <f t="shared" ref="I112" si="787">VLOOKUP(A112,$AL:$AN,3,)</f>
        <v>469353035.86000001</v>
      </c>
      <c r="K112" s="65" t="s">
        <v>238</v>
      </c>
      <c r="M112" s="58" t="s">
        <v>238</v>
      </c>
      <c r="O112" s="68">
        <f t="shared" ref="O112" si="788">VLOOKUP(A112,$AL:$AM,2,)</f>
        <v>65980907.200000003</v>
      </c>
    </row>
    <row r="113" spans="1:16">
      <c r="A113" s="90"/>
      <c r="B113" s="18" t="s">
        <v>218</v>
      </c>
      <c r="C113" s="65">
        <f t="shared" ref="C113" si="789">VLOOKUP(A112,$W:$Y,3,)-VLOOKUP(A112,$W:$AA,5)</f>
        <v>405738078.96000004</v>
      </c>
      <c r="E113" s="65">
        <f t="shared" ref="E113" si="790">VLOOKUP(A112,$W:$Z,4,)-VLOOKUP(A112,$W:$AB,6)</f>
        <v>351196149.48000002</v>
      </c>
      <c r="G113" s="65">
        <f t="shared" ref="G113:G114" si="791">C113-E113</f>
        <v>54541929.480000019</v>
      </c>
      <c r="I113" s="68">
        <f t="shared" ref="I113" si="792">VLOOKUP(A112,$W:$Y,3,)</f>
        <v>469353069.36000001</v>
      </c>
      <c r="K113" s="65">
        <f t="shared" ref="K113" si="793">VLOOKUP(A112,$W:$Z,4,)</f>
        <v>406916426.42000002</v>
      </c>
      <c r="M113" s="68">
        <f t="shared" ref="M113:M114" si="794">I113-K113</f>
        <v>62436642.939999998</v>
      </c>
      <c r="O113" s="68">
        <f t="shared" ref="O113" si="795">VLOOKUP(A112,$W:$X,2,)</f>
        <v>65980924.200000003</v>
      </c>
    </row>
    <row r="114" spans="1:16">
      <c r="A114" s="90"/>
      <c r="B114" s="18" t="s">
        <v>219</v>
      </c>
      <c r="C114" s="65">
        <f t="shared" ref="C114" si="796">VLOOKUP(A112,$AD:$AF,3,)-VLOOKUP(A112,$AD:$AH,5)</f>
        <v>405738163.26999998</v>
      </c>
      <c r="E114" s="65">
        <f t="shared" ref="E114" si="797">VLOOKUP(A112,$AD:$AG,4,)-VLOOKUP(A112,$AD:$AI,6)</f>
        <v>351196205.24000001</v>
      </c>
      <c r="G114" s="65">
        <f t="shared" si="791"/>
        <v>54541958.029999971</v>
      </c>
      <c r="I114" s="68">
        <f t="shared" ref="I114" si="798">VLOOKUP(A112,$AD:$AG,3,)</f>
        <v>469353165.25999999</v>
      </c>
      <c r="K114" s="65">
        <f t="shared" ref="K114" si="799">VLOOKUP(A112,$AD:$AG,4,)</f>
        <v>406916489.47000003</v>
      </c>
      <c r="M114" s="68">
        <f t="shared" si="794"/>
        <v>62436675.789999962</v>
      </c>
      <c r="O114" s="68">
        <f t="shared" ref="O114" si="800">VLOOKUP(A112,$AD:$AE,2,)</f>
        <v>65980921.340000004</v>
      </c>
    </row>
    <row r="115" spans="1:16">
      <c r="A115" s="90"/>
      <c r="B115" s="18" t="s">
        <v>220</v>
      </c>
      <c r="C115" s="65">
        <f t="shared" ref="C115" si="801">C112-C113</f>
        <v>-10126558.549000025</v>
      </c>
      <c r="D115" s="72">
        <f t="shared" ref="D115" si="802">C115/C112</f>
        <v>-2.5597228661287628E-2</v>
      </c>
      <c r="E115" s="65">
        <f t="shared" si="762"/>
        <v>-10126213.775099993</v>
      </c>
      <c r="F115" s="72">
        <f t="shared" ref="F115" si="803">E115/E112</f>
        <v>-2.968955253758097E-2</v>
      </c>
      <c r="G115" s="65">
        <f t="shared" ref="G115" si="804">G112-G113</f>
        <v>-344.7739000171423</v>
      </c>
      <c r="H115" s="72">
        <f t="shared" ref="H115" si="805">G115/G112</f>
        <v>-6.3213033115002676E-6</v>
      </c>
      <c r="I115" s="68">
        <f t="shared" ref="I115" si="806">I112-I113</f>
        <v>-33.5</v>
      </c>
      <c r="J115" s="72">
        <f t="shared" ref="J115" si="807">I115/I112</f>
        <v>-7.1374844606294344E-8</v>
      </c>
      <c r="K115" s="65" t="e">
        <f t="shared" ref="K115" si="808">K112-K113</f>
        <v>#VALUE!</v>
      </c>
      <c r="M115" s="68" t="e">
        <f t="shared" ref="M115" si="809">M112-M113</f>
        <v>#VALUE!</v>
      </c>
      <c r="O115" s="68">
        <f t="shared" ref="O115" si="810">O112-O113</f>
        <v>-17</v>
      </c>
      <c r="P115" s="70">
        <f t="shared" ref="P115" si="811">O115/O112</f>
        <v>-2.5765029190141233E-7</v>
      </c>
    </row>
    <row r="116" spans="1:16">
      <c r="A116" s="90"/>
      <c r="B116" s="18" t="s">
        <v>221</v>
      </c>
      <c r="C116" s="65">
        <f t="shared" ref="C116" si="812">C112-C114</f>
        <v>-10126642.858999968</v>
      </c>
      <c r="D116" s="72">
        <f t="shared" ref="D116" si="813">C116/C112</f>
        <v>-2.5597441774393777E-2</v>
      </c>
      <c r="E116" s="65">
        <f t="shared" si="774"/>
        <v>-10126269.535099983</v>
      </c>
      <c r="F116" s="72">
        <f t="shared" ref="F116" si="814">E116/E112</f>
        <v>-2.968971602311327E-2</v>
      </c>
      <c r="G116" s="65">
        <f t="shared" ref="G116" si="815">G112-G114</f>
        <v>-373.32389996945858</v>
      </c>
      <c r="H116" s="72">
        <f t="shared" ref="H116" si="816">G116/G112</f>
        <v>-6.8447571147984185E-6</v>
      </c>
      <c r="I116" s="68">
        <f t="shared" ref="I116" si="817">I112-I114</f>
        <v>-129.39999997615814</v>
      </c>
      <c r="J116" s="72">
        <f t="shared" ref="J116" si="818">I116/I112</f>
        <v>-2.7569865344336658E-7</v>
      </c>
      <c r="K116" s="65" t="e">
        <f t="shared" ref="K116" si="819">K112-K114</f>
        <v>#VALUE!</v>
      </c>
      <c r="M116" s="68" t="e">
        <f t="shared" ref="M116" si="820">M112-M114</f>
        <v>#VALUE!</v>
      </c>
      <c r="O116" s="68">
        <f t="shared" ref="O116" si="821">O112-O114</f>
        <v>-14.140000000596046</v>
      </c>
      <c r="P116" s="70">
        <f t="shared" ref="P116" si="822">O116/O112</f>
        <v>-2.1430441927291425E-7</v>
      </c>
    </row>
    <row r="117" spans="1:16">
      <c r="A117" s="90">
        <v>201106</v>
      </c>
      <c r="B117" s="18" t="s">
        <v>57</v>
      </c>
      <c r="C117" s="65">
        <f t="shared" ref="C117" si="823">VLOOKUP(A117,$AL:$AR,7,)</f>
        <v>399325037.60939997</v>
      </c>
      <c r="E117" s="65">
        <f t="shared" ref="E117" si="824">C117-G117</f>
        <v>346307792.36629999</v>
      </c>
      <c r="G117" s="65">
        <f t="shared" ref="G117" si="825">VLOOKUP(A117,$AL:$AQ,6,)</f>
        <v>53017245.243100002</v>
      </c>
      <c r="I117" s="68">
        <f t="shared" ref="I117" si="826">VLOOKUP(A117,$AL:$AN,3,)</f>
        <v>473107528.38</v>
      </c>
      <c r="K117" s="65" t="s">
        <v>238</v>
      </c>
      <c r="M117" s="58" t="s">
        <v>238</v>
      </c>
      <c r="O117" s="68">
        <f t="shared" ref="O117" si="827">VLOOKUP(A117,$AL:$AM,2,)</f>
        <v>61664861.689999998</v>
      </c>
    </row>
    <row r="118" spans="1:16">
      <c r="A118" s="90"/>
      <c r="B118" s="18" t="s">
        <v>218</v>
      </c>
      <c r="C118" s="65">
        <f t="shared" ref="C118" si="828">VLOOKUP(A117,$W:$Y,3,)-VLOOKUP(A117,$W:$AA,5)</f>
        <v>409399352.82999998</v>
      </c>
      <c r="E118" s="65">
        <f t="shared" ref="E118" si="829">VLOOKUP(A117,$W:$Z,4,)-VLOOKUP(A117,$W:$AB,6)</f>
        <v>356381507.84999996</v>
      </c>
      <c r="G118" s="65">
        <f t="shared" ref="G118:G119" si="830">C118-E118</f>
        <v>53017844.980000019</v>
      </c>
      <c r="I118" s="68">
        <f t="shared" ref="I118" si="831">VLOOKUP(A117,$W:$Y,3,)</f>
        <v>473107657.77999997</v>
      </c>
      <c r="K118" s="65">
        <f t="shared" ref="K118" si="832">VLOOKUP(A117,$W:$Z,4,)</f>
        <v>412568799.20999998</v>
      </c>
      <c r="M118" s="68">
        <f t="shared" ref="M118:M119" si="833">I118-K118</f>
        <v>60538858.569999993</v>
      </c>
      <c r="O118" s="68">
        <f t="shared" ref="O118" si="834">VLOOKUP(A117,$W:$X,2,)</f>
        <v>61664875.829999998</v>
      </c>
    </row>
    <row r="119" spans="1:16">
      <c r="A119" s="90"/>
      <c r="B119" s="18" t="s">
        <v>219</v>
      </c>
      <c r="C119" s="65">
        <f t="shared" ref="C119" si="835">VLOOKUP(A117,$AD:$AF,3,)-VLOOKUP(A117,$AD:$AH,5)</f>
        <v>409419280.65000004</v>
      </c>
      <c r="E119" s="65">
        <f t="shared" ref="E119" si="836">VLOOKUP(A117,$AD:$AG,4,)-VLOOKUP(A117,$AD:$AI,6)</f>
        <v>356398540.69999999</v>
      </c>
      <c r="G119" s="65">
        <f t="shared" si="830"/>
        <v>53020739.950000048</v>
      </c>
      <c r="I119" s="68">
        <f t="shared" ref="I119" si="837">VLOOKUP(A117,$AD:$AG,3,)</f>
        <v>473130598.30000001</v>
      </c>
      <c r="K119" s="65">
        <f t="shared" ref="K119" si="838">VLOOKUP(A117,$AD:$AG,4,)</f>
        <v>412588437.76999998</v>
      </c>
      <c r="M119" s="68">
        <f t="shared" si="833"/>
        <v>60542160.530000031</v>
      </c>
      <c r="O119" s="68">
        <f t="shared" ref="O119" si="839">VLOOKUP(A117,$AD:$AE,2,)</f>
        <v>61669415.609999999</v>
      </c>
    </row>
    <row r="120" spans="1:16">
      <c r="A120" s="90"/>
      <c r="B120" s="18" t="s">
        <v>220</v>
      </c>
      <c r="C120" s="65">
        <f t="shared" ref="C120" si="840">C117-C118</f>
        <v>-10074315.220600009</v>
      </c>
      <c r="D120" s="72">
        <f t="shared" ref="D120" si="841">C120/C117</f>
        <v>-2.5228358534468372E-2</v>
      </c>
      <c r="E120" s="65">
        <f t="shared" si="762"/>
        <v>-10073715.483699977</v>
      </c>
      <c r="F120" s="72">
        <f t="shared" ref="F120" si="842">E120/E117</f>
        <v>-2.9088907918782003E-2</v>
      </c>
      <c r="G120" s="65">
        <f t="shared" ref="G120" si="843">G117-G118</f>
        <v>-599.73690001666546</v>
      </c>
      <c r="H120" s="72">
        <f t="shared" ref="H120" si="844">G120/G117</f>
        <v>-1.1312109810056926E-5</v>
      </c>
      <c r="I120" s="68">
        <f t="shared" ref="I120" si="845">I117-I118</f>
        <v>-129.39999997615814</v>
      </c>
      <c r="J120" s="72">
        <f t="shared" ref="J120" si="846">I120/I117</f>
        <v>-2.7351076069164568E-7</v>
      </c>
      <c r="K120" s="65" t="e">
        <f t="shared" ref="K120" si="847">K117-K118</f>
        <v>#VALUE!</v>
      </c>
      <c r="M120" s="68" t="e">
        <f t="shared" ref="M120" si="848">M117-M118</f>
        <v>#VALUE!</v>
      </c>
      <c r="O120" s="68">
        <f t="shared" ref="O120" si="849">O117-O118</f>
        <v>-14.140000000596046</v>
      </c>
      <c r="P120" s="70">
        <f t="shared" ref="P120" si="850">O120/O117</f>
        <v>-2.2930400901051703E-7</v>
      </c>
    </row>
    <row r="121" spans="1:16">
      <c r="A121" s="90"/>
      <c r="B121" s="18" t="s">
        <v>221</v>
      </c>
      <c r="C121" s="65">
        <f t="shared" ref="C121" si="851">C117-C119</f>
        <v>-10094243.040600061</v>
      </c>
      <c r="D121" s="72">
        <f t="shared" ref="D121" si="852">C121/C117</f>
        <v>-2.5278262292367831E-2</v>
      </c>
      <c r="E121" s="65">
        <f t="shared" si="774"/>
        <v>-10090748.333700001</v>
      </c>
      <c r="F121" s="72">
        <f t="shared" ref="F121" si="853">E121/E117</f>
        <v>-2.9138092056059536E-2</v>
      </c>
      <c r="G121" s="65">
        <f t="shared" ref="G121" si="854">G117-G119</f>
        <v>-3494.7069000452757</v>
      </c>
      <c r="H121" s="72">
        <f t="shared" ref="H121" si="855">G121/G117</f>
        <v>-6.5916418026266635E-5</v>
      </c>
      <c r="I121" s="68">
        <f t="shared" ref="I121" si="856">I117-I119</f>
        <v>-23069.920000016689</v>
      </c>
      <c r="J121" s="72">
        <f t="shared" ref="J121" si="857">I121/I117</f>
        <v>-4.8762529903111006E-5</v>
      </c>
      <c r="K121" s="65" t="e">
        <f t="shared" ref="K121" si="858">K117-K119</f>
        <v>#VALUE!</v>
      </c>
      <c r="M121" s="68" t="e">
        <f t="shared" ref="M121" si="859">M117-M119</f>
        <v>#VALUE!</v>
      </c>
      <c r="O121" s="68">
        <f t="shared" ref="O121" si="860">O117-O119</f>
        <v>-4553.9200000017881</v>
      </c>
      <c r="P121" s="70">
        <f t="shared" ref="P121" si="861">O121/O117</f>
        <v>-7.3849512918639748E-5</v>
      </c>
    </row>
    <row r="122" spans="1:16">
      <c r="A122" s="90">
        <v>201105</v>
      </c>
      <c r="B122" s="18" t="s">
        <v>57</v>
      </c>
      <c r="C122" s="65">
        <f t="shared" ref="C122" si="862">VLOOKUP(A122,$AL:$AR,7,)</f>
        <v>386587182.05269998</v>
      </c>
      <c r="E122" s="65">
        <f t="shared" ref="E122" si="863">C122-G122</f>
        <v>337040221.57260001</v>
      </c>
      <c r="G122" s="65">
        <f t="shared" ref="G122" si="864">VLOOKUP(A122,$AL:$AQ,6,)</f>
        <v>49546960.480099998</v>
      </c>
      <c r="I122" s="68">
        <f t="shared" ref="I122" si="865">VLOOKUP(A122,$AL:$AN,3,)</f>
        <v>457722516.88999999</v>
      </c>
      <c r="K122" s="65" t="s">
        <v>238</v>
      </c>
      <c r="M122" s="58" t="s">
        <v>238</v>
      </c>
      <c r="O122" s="68">
        <f t="shared" ref="O122" si="866">VLOOKUP(A122,$AL:$AM,2,)</f>
        <v>62371053.229999997</v>
      </c>
    </row>
    <row r="123" spans="1:16">
      <c r="A123" s="90"/>
      <c r="B123" s="18" t="s">
        <v>218</v>
      </c>
      <c r="C123" s="65">
        <f t="shared" ref="C123" si="867">VLOOKUP(A122,$W:$Y,3,)-VLOOKUP(A122,$W:$AA,5)</f>
        <v>396294396.5</v>
      </c>
      <c r="E123" s="65">
        <f t="shared" ref="E123" si="868">VLOOKUP(A122,$W:$Z,4,)-VLOOKUP(A122,$W:$AB,6)</f>
        <v>346743966.41000003</v>
      </c>
      <c r="G123" s="65">
        <f t="shared" ref="G123:G124" si="869">C123-E123</f>
        <v>49550430.089999974</v>
      </c>
      <c r="I123" s="68">
        <f t="shared" ref="I123" si="870">VLOOKUP(A122,$W:$Y,3,)</f>
        <v>457745466.49000001</v>
      </c>
      <c r="K123" s="65">
        <f t="shared" ref="K123" si="871">VLOOKUP(A122,$W:$Z,4,)</f>
        <v>401287799.36000001</v>
      </c>
      <c r="M123" s="68">
        <f t="shared" ref="M123:M124" si="872">I123-K123</f>
        <v>56457667.129999995</v>
      </c>
      <c r="O123" s="68">
        <f t="shared" ref="O123" si="873">VLOOKUP(A122,$W:$X,2,)</f>
        <v>62375582.719999999</v>
      </c>
    </row>
    <row r="124" spans="1:16">
      <c r="A124" s="90"/>
      <c r="B124" s="18" t="s">
        <v>219</v>
      </c>
      <c r="C124" s="65">
        <f t="shared" ref="C124" si="874">VLOOKUP(A122,$AD:$AF,3,)-VLOOKUP(A122,$AD:$AH,5)</f>
        <v>396309541.94000006</v>
      </c>
      <c r="E124" s="65">
        <f t="shared" ref="E124" si="875">VLOOKUP(A122,$AD:$AG,4,)-VLOOKUP(A122,$AD:$AI,6)</f>
        <v>346758537.53000003</v>
      </c>
      <c r="G124" s="65">
        <f t="shared" si="869"/>
        <v>49551004.410000026</v>
      </c>
      <c r="I124" s="68">
        <f t="shared" ref="I124" si="876">VLOOKUP(A122,$AD:$AG,3,)</f>
        <v>457763267.91000003</v>
      </c>
      <c r="K124" s="65">
        <f t="shared" ref="K124" si="877">VLOOKUP(A122,$AD:$AG,4,)</f>
        <v>401304909.99000001</v>
      </c>
      <c r="M124" s="68">
        <f t="shared" si="872"/>
        <v>56458357.920000017</v>
      </c>
      <c r="O124" s="68">
        <f t="shared" ref="O124" si="878">VLOOKUP(A122,$AD:$AE,2,)</f>
        <v>62377510.009999998</v>
      </c>
    </row>
    <row r="125" spans="1:16">
      <c r="A125" s="90"/>
      <c r="B125" s="18" t="s">
        <v>220</v>
      </c>
      <c r="C125" s="65">
        <f t="shared" ref="C125" si="879">C122-C123</f>
        <v>-9707214.4473000169</v>
      </c>
      <c r="D125" s="72">
        <f t="shared" ref="D125" si="880">C125/C122</f>
        <v>-2.5110026658816429E-2</v>
      </c>
      <c r="E125" s="65">
        <f t="shared" ref="E125" si="881">E122-E123</f>
        <v>-9703744.8374000192</v>
      </c>
      <c r="F125" s="72">
        <f t="shared" ref="F125" si="882">E125/E122</f>
        <v>-2.8791058800410229E-2</v>
      </c>
      <c r="G125" s="65">
        <f t="shared" ref="G125" si="883">G122-G123</f>
        <v>-3469.6098999753594</v>
      </c>
      <c r="H125" s="72">
        <f t="shared" ref="H125" si="884">G125/G122</f>
        <v>-7.0026695207042836E-5</v>
      </c>
      <c r="I125" s="68">
        <f t="shared" ref="I125" si="885">I122-I123</f>
        <v>-22949.600000023842</v>
      </c>
      <c r="J125" s="72">
        <f t="shared" ref="J125" si="886">I125/I122</f>
        <v>-5.0138673875943701E-5</v>
      </c>
      <c r="K125" s="65" t="e">
        <f t="shared" ref="K125" si="887">K122-K123</f>
        <v>#VALUE!</v>
      </c>
      <c r="M125" s="68" t="e">
        <f t="shared" ref="M125" si="888">M122-M123</f>
        <v>#VALUE!</v>
      </c>
      <c r="O125" s="68">
        <f t="shared" ref="O125" si="889">O122-O123</f>
        <v>-4529.4900000020862</v>
      </c>
      <c r="P125" s="70">
        <f t="shared" ref="P125" si="890">O125/O122</f>
        <v>-7.2621669274993683E-5</v>
      </c>
    </row>
    <row r="126" spans="1:16">
      <c r="A126" s="90"/>
      <c r="B126" s="18" t="s">
        <v>221</v>
      </c>
      <c r="C126" s="65">
        <f t="shared" ref="C126" si="891">C122-C124</f>
        <v>-9722359.8873000741</v>
      </c>
      <c r="D126" s="72">
        <f t="shared" ref="D126" si="892">C126/C122</f>
        <v>-2.5149203953623873E-2</v>
      </c>
      <c r="E126" s="65">
        <f t="shared" ref="E126" si="893">E122-E124</f>
        <v>-9718315.9574000239</v>
      </c>
      <c r="F126" s="72">
        <f t="shared" ref="F126" si="894">E126/E122</f>
        <v>-2.8834291385328486E-2</v>
      </c>
      <c r="G126" s="65">
        <f t="shared" ref="G126" si="895">G122-G124</f>
        <v>-4043.9299000278115</v>
      </c>
      <c r="H126" s="72">
        <f t="shared" ref="H126" si="896">G126/G122</f>
        <v>-8.1618122703046783E-5</v>
      </c>
      <c r="I126" s="68">
        <f t="shared" ref="I126" si="897">I122-I124</f>
        <v>-40751.020000040531</v>
      </c>
      <c r="J126" s="72">
        <f t="shared" ref="J126" si="898">I126/I122</f>
        <v>-8.9029965746329726E-5</v>
      </c>
      <c r="K126" s="65" t="e">
        <f t="shared" ref="K126" si="899">K122-K124</f>
        <v>#VALUE!</v>
      </c>
      <c r="M126" s="68" t="e">
        <f t="shared" ref="M126" si="900">M122-M124</f>
        <v>#VALUE!</v>
      </c>
      <c r="O126" s="68">
        <f t="shared" ref="O126" si="901">O122-O124</f>
        <v>-6456.7800000011921</v>
      </c>
      <c r="P126" s="70">
        <f t="shared" ref="P126" si="902">O126/O122</f>
        <v>-1.0352206136701137E-4</v>
      </c>
    </row>
    <row r="127" spans="1:16">
      <c r="A127" s="90">
        <v>201104</v>
      </c>
      <c r="B127" s="18" t="s">
        <v>57</v>
      </c>
      <c r="C127" s="65">
        <f t="shared" ref="C127" si="903">VLOOKUP(A127,$AL:$AR,7,)</f>
        <v>346127519.00760001</v>
      </c>
      <c r="E127" s="65">
        <f>C127-G127</f>
        <v>299418792.92610002</v>
      </c>
      <c r="G127" s="65">
        <f t="shared" ref="G127" si="904">VLOOKUP(A127,$AL:$AQ,6,)</f>
        <v>46708726.081500001</v>
      </c>
      <c r="I127" s="68">
        <f t="shared" ref="I127" si="905">VLOOKUP(A127,$AL:$AN,3,)</f>
        <v>410024502.00999999</v>
      </c>
      <c r="K127" s="65" t="s">
        <v>238</v>
      </c>
      <c r="M127" s="58" t="s">
        <v>238</v>
      </c>
      <c r="O127" s="68">
        <f t="shared" ref="O127" si="906">VLOOKUP(A127,$AL:$AM,2,)</f>
        <v>54362006.880000003</v>
      </c>
    </row>
    <row r="128" spans="1:16">
      <c r="A128" s="90"/>
      <c r="B128" s="18" t="s">
        <v>218</v>
      </c>
      <c r="C128" s="65">
        <f t="shared" ref="C128" si="907">VLOOKUP(A127,$W:$Y,3,)-VLOOKUP(A127,$W:$AA,5)</f>
        <v>354883626.73000002</v>
      </c>
      <c r="E128" s="65">
        <f t="shared" ref="E128" si="908">VLOOKUP(A127,$W:$Z,4,)-VLOOKUP(A127,$W:$AB,6)</f>
        <v>308170939.93000001</v>
      </c>
      <c r="G128" s="65">
        <f t="shared" ref="G128:G129" si="909">C128-E128</f>
        <v>46712686.800000012</v>
      </c>
      <c r="I128" s="68">
        <f t="shared" ref="I128" si="910">VLOOKUP(A127,$W:$Y,3,)</f>
        <v>410065373.35000002</v>
      </c>
      <c r="K128" s="65">
        <f t="shared" ref="K128" si="911">VLOOKUP(A127,$W:$Z,4,)</f>
        <v>356784244.66000003</v>
      </c>
      <c r="M128" s="68">
        <f t="shared" ref="M128:M129" si="912">I128-K128</f>
        <v>53281128.689999998</v>
      </c>
      <c r="O128" s="68">
        <f t="shared" ref="O128" si="913">VLOOKUP(A127,$W:$X,2,)</f>
        <v>54368488.090000004</v>
      </c>
    </row>
    <row r="129" spans="1:16">
      <c r="A129" s="90"/>
      <c r="B129" s="18" t="s">
        <v>219</v>
      </c>
      <c r="C129" s="65">
        <f t="shared" ref="C129" si="914">VLOOKUP(A127,$AD:$AF,3,)-VLOOKUP(A127,$AD:$AH,5)</f>
        <v>354848747.75</v>
      </c>
      <c r="E129" s="65">
        <f t="shared" ref="E129" si="915">VLOOKUP(A127,$AD:$AG,4,)-VLOOKUP(A127,$AD:$AI,6)</f>
        <v>308139489.94</v>
      </c>
      <c r="G129" s="65">
        <f t="shared" si="909"/>
        <v>46709257.810000002</v>
      </c>
      <c r="I129" s="68">
        <f t="shared" ref="I129" si="916">VLOOKUP(A127,$AD:$AG,3,)</f>
        <v>410024855.75999999</v>
      </c>
      <c r="K129" s="65">
        <f t="shared" ref="K129" si="917">VLOOKUP(A127,$AD:$AG,4,)</f>
        <v>356747675.38</v>
      </c>
      <c r="M129" s="68">
        <f t="shared" si="912"/>
        <v>53277180.379999995</v>
      </c>
      <c r="O129" s="68">
        <f t="shared" ref="O129" si="918">VLOOKUP(A127,$AD:$AE,2,)</f>
        <v>54362063.75</v>
      </c>
    </row>
    <row r="130" spans="1:16">
      <c r="A130" s="90"/>
      <c r="B130" s="18" t="s">
        <v>220</v>
      </c>
      <c r="C130" s="65">
        <f t="shared" ref="C130" si="919">C127-C128</f>
        <v>-8756107.7224000096</v>
      </c>
      <c r="D130" s="72">
        <f t="shared" ref="D130" si="920">C130/C127</f>
        <v>-2.5297346329194212E-2</v>
      </c>
      <c r="E130" s="65">
        <f t="shared" ref="E130" si="921">E127-E128</f>
        <v>-8752147.0038999915</v>
      </c>
      <c r="F130" s="72">
        <f t="shared" ref="F130" si="922">E130/E127</f>
        <v>-2.9230453166846217E-2</v>
      </c>
      <c r="G130" s="65">
        <f t="shared" ref="G130" si="923">G127-G128</f>
        <v>-3960.7185000106692</v>
      </c>
      <c r="H130" s="72">
        <f t="shared" ref="H130" si="924">G130/G127</f>
        <v>-8.4796114822309341E-5</v>
      </c>
      <c r="I130" s="68">
        <f t="shared" ref="I130" si="925">I127-I128</f>
        <v>-40871.340000033379</v>
      </c>
      <c r="J130" s="72">
        <f t="shared" ref="J130" si="926">I130/I127</f>
        <v>-9.9680238131321663E-5</v>
      </c>
      <c r="K130" s="65" t="e">
        <f t="shared" ref="K130" si="927">K127-K128</f>
        <v>#VALUE!</v>
      </c>
      <c r="M130" s="68" t="e">
        <f t="shared" ref="M130" si="928">M127-M128</f>
        <v>#VALUE!</v>
      </c>
      <c r="O130" s="68">
        <f t="shared" ref="O130" si="929">O127-O128</f>
        <v>-6481.2100000008941</v>
      </c>
      <c r="P130" s="70">
        <f t="shared" ref="P130" si="930">O130/O127</f>
        <v>-1.1922315550836216E-4</v>
      </c>
    </row>
    <row r="131" spans="1:16">
      <c r="A131" s="90"/>
      <c r="B131" s="18" t="s">
        <v>221</v>
      </c>
      <c r="C131" s="65">
        <f t="shared" ref="C131" si="931">C127-C129</f>
        <v>-8721228.7423999906</v>
      </c>
      <c r="D131" s="72">
        <f t="shared" ref="D131" si="932">C131/C127</f>
        <v>-2.519657716729682E-2</v>
      </c>
      <c r="E131" s="65">
        <f t="shared" ref="E131" si="933">E127-E129</f>
        <v>-8720697.013899982</v>
      </c>
      <c r="F131" s="72">
        <f t="shared" ref="F131" si="934">E131/E127</f>
        <v>-2.9125416373087677E-2</v>
      </c>
      <c r="G131" s="65">
        <f t="shared" ref="G131" si="935">G127-G129</f>
        <v>-531.72850000113249</v>
      </c>
      <c r="H131" s="72">
        <f t="shared" ref="H131" si="936">G131/G127</f>
        <v>-1.1383922119249042E-5</v>
      </c>
      <c r="I131" s="68">
        <f t="shared" ref="I131" si="937">I127-I129</f>
        <v>-353.75</v>
      </c>
      <c r="J131" s="72">
        <f t="shared" ref="J131" si="938">I131/I127</f>
        <v>-8.6275331904768085E-7</v>
      </c>
      <c r="K131" s="65" t="e">
        <f t="shared" ref="K131" si="939">K127-K129</f>
        <v>#VALUE!</v>
      </c>
      <c r="M131" s="68" t="e">
        <f t="shared" ref="M131" si="940">M127-M129</f>
        <v>#VALUE!</v>
      </c>
      <c r="O131" s="68">
        <f t="shared" ref="O131" si="941">O127-O129</f>
        <v>-56.869999997317791</v>
      </c>
      <c r="P131" s="70">
        <f t="shared" ref="P131" si="942">O131/O127</f>
        <v>-1.0461350355010623E-6</v>
      </c>
    </row>
    <row r="132" spans="1:16">
      <c r="A132" s="90">
        <v>201103</v>
      </c>
      <c r="B132" s="18" t="s">
        <v>57</v>
      </c>
      <c r="C132" s="65">
        <f t="shared" ref="C132" si="943">VLOOKUP(A132,$AL:$AR,7,)</f>
        <v>381711497.70840001</v>
      </c>
      <c r="E132" s="65">
        <f t="shared" ref="E132" si="944">C132-G132</f>
        <v>335814213.78659999</v>
      </c>
      <c r="G132" s="65">
        <f t="shared" ref="G132" si="945">VLOOKUP(A132,$AL:$AQ,6,)</f>
        <v>45897283.921800002</v>
      </c>
      <c r="I132" s="68">
        <f t="shared" ref="I132" si="946">VLOOKUP(A132,$AL:$AN,3,)</f>
        <v>452124076.32999998</v>
      </c>
      <c r="K132" s="65" t="s">
        <v>238</v>
      </c>
      <c r="M132" s="58" t="s">
        <v>238</v>
      </c>
      <c r="O132" s="68">
        <f t="shared" ref="O132" si="947">VLOOKUP(A132,$AL:$AM,2,)</f>
        <v>60335302.43</v>
      </c>
    </row>
    <row r="133" spans="1:16">
      <c r="A133" s="90"/>
      <c r="B133" s="18" t="s">
        <v>218</v>
      </c>
      <c r="C133" s="65">
        <f t="shared" ref="C133" si="948">VLOOKUP(A132,$W:$Y,3,)-VLOOKUP(A132,$W:$AA,5)</f>
        <v>391315905.16999996</v>
      </c>
      <c r="E133" s="65">
        <f t="shared" ref="E133" si="949">VLOOKUP(A132,$W:$Z,4,)-VLOOKUP(A132,$W:$AB,6)</f>
        <v>345418668.78000003</v>
      </c>
      <c r="G133" s="65">
        <f t="shared" ref="G133:G134" si="950">C133-E133</f>
        <v>45897236.389999926</v>
      </c>
      <c r="I133" s="68">
        <f t="shared" ref="I133" si="951">VLOOKUP(A132,$W:$Y,3,)</f>
        <v>452124430.07999998</v>
      </c>
      <c r="K133" s="65">
        <f t="shared" ref="K133" si="952">VLOOKUP(A132,$W:$Z,4,)</f>
        <v>399833288.24000001</v>
      </c>
      <c r="M133" s="68">
        <f t="shared" ref="M133:M134" si="953">I133-K133</f>
        <v>52291141.839999974</v>
      </c>
      <c r="O133" s="68">
        <f t="shared" ref="O133" si="954">VLOOKUP(A132,$W:$X,2,)</f>
        <v>60335359.299999997</v>
      </c>
    </row>
    <row r="134" spans="1:16">
      <c r="A134" s="90"/>
      <c r="B134" s="18" t="s">
        <v>219</v>
      </c>
      <c r="C134" s="65">
        <f t="shared" ref="C134" si="955">VLOOKUP(A132,$AD:$AF,3,)-VLOOKUP(A132,$AD:$AH,5)</f>
        <v>391316660.79000002</v>
      </c>
      <c r="E134" s="65">
        <f t="shared" ref="E134" si="956">VLOOKUP(A132,$AD:$AG,4,)-VLOOKUP(A132,$AD:$AI,6)</f>
        <v>345419287.74000001</v>
      </c>
      <c r="G134" s="65">
        <f t="shared" si="950"/>
        <v>45897373.050000012</v>
      </c>
      <c r="I134" s="68">
        <f t="shared" ref="I134" si="957">VLOOKUP(A132,$AD:$AG,3,)</f>
        <v>452125312.68000001</v>
      </c>
      <c r="K134" s="65">
        <f t="shared" ref="K134" si="958">VLOOKUP(A132,$AD:$AG,4,)</f>
        <v>399834009.43000001</v>
      </c>
      <c r="M134" s="68">
        <f t="shared" si="953"/>
        <v>52291303.25</v>
      </c>
      <c r="O134" s="68">
        <f t="shared" ref="O134" si="959">VLOOKUP(A132,$AD:$AE,2,)</f>
        <v>60335481.969999999</v>
      </c>
    </row>
    <row r="135" spans="1:16">
      <c r="A135" s="90"/>
      <c r="B135" s="18" t="s">
        <v>220</v>
      </c>
      <c r="C135" s="65">
        <f t="shared" ref="C135" si="960">C132-C133</f>
        <v>-9604407.461599946</v>
      </c>
      <c r="D135" s="72">
        <f t="shared" ref="D135" si="961">C135/C132</f>
        <v>-2.5161430869281853E-2</v>
      </c>
      <c r="E135" s="65">
        <f t="shared" ref="E135:E145" si="962">E132-E133</f>
        <v>-9604454.9934000373</v>
      </c>
      <c r="F135" s="72">
        <f t="shared" ref="F135" si="963">E135/E132</f>
        <v>-2.8600501703312013E-2</v>
      </c>
      <c r="G135" s="65">
        <f t="shared" ref="G135" si="964">G132-G133</f>
        <v>47.531800076365471</v>
      </c>
      <c r="H135" s="72">
        <f t="shared" ref="H135" si="965">G135/G132</f>
        <v>1.035612481064247E-6</v>
      </c>
      <c r="I135" s="68">
        <f t="shared" ref="I135" si="966">I132-I133</f>
        <v>-353.75</v>
      </c>
      <c r="J135" s="72">
        <f t="shared" ref="J135" si="967">I135/I132</f>
        <v>-7.8241796559801444E-7</v>
      </c>
      <c r="K135" s="65" t="e">
        <f t="shared" ref="K135" si="968">K132-K133</f>
        <v>#VALUE!</v>
      </c>
      <c r="M135" s="68" t="e">
        <f t="shared" ref="M135" si="969">M132-M133</f>
        <v>#VALUE!</v>
      </c>
      <c r="O135" s="68">
        <f t="shared" ref="O135" si="970">O132-O133</f>
        <v>-56.869999997317791</v>
      </c>
      <c r="P135" s="70">
        <f t="shared" ref="P135" si="971">O135/O132</f>
        <v>-9.4256592255085499E-7</v>
      </c>
    </row>
    <row r="136" spans="1:16">
      <c r="A136" s="90"/>
      <c r="B136" s="18" t="s">
        <v>221</v>
      </c>
      <c r="C136" s="65">
        <f t="shared" ref="C136" si="972">C132-C134</f>
        <v>-9605163.0816000104</v>
      </c>
      <c r="D136" s="72">
        <f t="shared" ref="D136" si="973">C136/C132</f>
        <v>-2.5163410427153705E-2</v>
      </c>
      <c r="E136" s="65">
        <f t="shared" ref="E136:E146" si="974">E132-E134</f>
        <v>-9605073.9534000158</v>
      </c>
      <c r="F136" s="72">
        <f t="shared" ref="F136" si="975">E136/E132</f>
        <v>-2.860234486531817E-2</v>
      </c>
      <c r="G136" s="65">
        <f t="shared" ref="G136" si="976">G132-G134</f>
        <v>-89.128200009465218</v>
      </c>
      <c r="H136" s="72">
        <f t="shared" ref="H136" si="977">G136/G132</f>
        <v>-1.9419057598554688E-6</v>
      </c>
      <c r="I136" s="68">
        <f t="shared" ref="I136" si="978">I132-I134</f>
        <v>-1236.3500000238419</v>
      </c>
      <c r="J136" s="72">
        <f t="shared" ref="J136" si="979">I136/I132</f>
        <v>-2.7345369661788255E-6</v>
      </c>
      <c r="K136" s="65" t="e">
        <f t="shared" ref="K136" si="980">K132-K134</f>
        <v>#VALUE!</v>
      </c>
      <c r="M136" s="68" t="e">
        <f t="shared" ref="M136" si="981">M132-M134</f>
        <v>#VALUE!</v>
      </c>
      <c r="O136" s="68">
        <f t="shared" ref="O136" si="982">O132-O134</f>
        <v>-179.53999999910593</v>
      </c>
      <c r="P136" s="70">
        <f t="shared" ref="P136" si="983">O136/O132</f>
        <v>-2.9757039870216149E-6</v>
      </c>
    </row>
    <row r="137" spans="1:16">
      <c r="A137" s="90">
        <v>201102</v>
      </c>
      <c r="B137" s="18" t="s">
        <v>57</v>
      </c>
      <c r="C137" s="65">
        <f t="shared" ref="C137" si="984">VLOOKUP(A137,$AL:$AR,7,)</f>
        <v>431709583.82279998</v>
      </c>
      <c r="E137" s="65">
        <f t="shared" ref="E137" si="985">C137-G137</f>
        <v>371302232.29530001</v>
      </c>
      <c r="G137" s="65">
        <f t="shared" ref="G137" si="986">VLOOKUP(A137,$AL:$AQ,6,)</f>
        <v>60407351.527500004</v>
      </c>
      <c r="I137" s="68">
        <f t="shared" ref="I137" si="987">VLOOKUP(A137,$AL:$AN,3,)</f>
        <v>513413716.08999997</v>
      </c>
      <c r="K137" s="65" t="s">
        <v>238</v>
      </c>
      <c r="M137" s="58" t="s">
        <v>238</v>
      </c>
      <c r="O137" s="68">
        <f t="shared" ref="O137" si="988">VLOOKUP(A137,$AL:$AM,2,)</f>
        <v>53260227.25</v>
      </c>
    </row>
    <row r="138" spans="1:16">
      <c r="A138" s="90"/>
      <c r="B138" s="18" t="s">
        <v>218</v>
      </c>
      <c r="C138" s="65">
        <f t="shared" ref="C138" si="989">VLOOKUP(A137,$W:$Y,3,)-VLOOKUP(A137,$W:$AA,5)</f>
        <v>443043216.94999999</v>
      </c>
      <c r="E138" s="65">
        <f t="shared" ref="E138" si="990">VLOOKUP(A137,$W:$Z,4,)-VLOOKUP(A137,$W:$AB,6)</f>
        <v>382635482.23000002</v>
      </c>
      <c r="G138" s="65">
        <f t="shared" ref="G138:G139" si="991">C138-E138</f>
        <v>60407734.719999969</v>
      </c>
      <c r="I138" s="68">
        <f t="shared" ref="I138" si="992">VLOOKUP(A137,$W:$Y,3,)</f>
        <v>513414952.44</v>
      </c>
      <c r="K138" s="65">
        <f t="shared" ref="K138" si="993">VLOOKUP(A137,$W:$Z,4,)</f>
        <v>444104255.92000002</v>
      </c>
      <c r="M138" s="68">
        <f t="shared" ref="M138:M139" si="994">I138-K138</f>
        <v>69310696.519999981</v>
      </c>
      <c r="O138" s="68">
        <f t="shared" ref="O138" si="995">VLOOKUP(A137,$W:$X,2,)</f>
        <v>53260406.789999999</v>
      </c>
    </row>
    <row r="139" spans="1:16">
      <c r="A139" s="90"/>
      <c r="B139" s="18" t="s">
        <v>219</v>
      </c>
      <c r="C139" s="65">
        <f t="shared" ref="C139" si="996">VLOOKUP(A137,$AD:$AF,3,)-VLOOKUP(A137,$AD:$AH,5)</f>
        <v>443051137.75999999</v>
      </c>
      <c r="E139" s="65">
        <f t="shared" ref="E139" si="997">VLOOKUP(A137,$AD:$AG,4,)-VLOOKUP(A137,$AD:$AI,6)</f>
        <v>382642208.52999997</v>
      </c>
      <c r="G139" s="65">
        <f t="shared" si="991"/>
        <v>60408929.230000019</v>
      </c>
      <c r="I139" s="68">
        <f t="shared" ref="I139" si="998">VLOOKUP(A137,$AD:$AG,3,)</f>
        <v>513424079.99000001</v>
      </c>
      <c r="K139" s="65">
        <f t="shared" ref="K139" si="999">VLOOKUP(A137,$AD:$AG,4,)</f>
        <v>444112032.14999998</v>
      </c>
      <c r="M139" s="68">
        <f t="shared" si="994"/>
        <v>69312047.840000033</v>
      </c>
      <c r="O139" s="68">
        <f t="shared" ref="O139" si="1000">VLOOKUP(A137,$AD:$AE,2,)</f>
        <v>53261465.189999998</v>
      </c>
    </row>
    <row r="140" spans="1:16">
      <c r="A140" s="90"/>
      <c r="B140" s="18" t="s">
        <v>220</v>
      </c>
      <c r="C140" s="65">
        <f t="shared" ref="C140" si="1001">C137-C138</f>
        <v>-11333633.127200007</v>
      </c>
      <c r="D140" s="72">
        <f t="shared" ref="D140" si="1002">C140/C137</f>
        <v>-2.6252910641548378E-2</v>
      </c>
      <c r="E140" s="65">
        <f t="shared" si="962"/>
        <v>-11333249.934700012</v>
      </c>
      <c r="F140" s="72">
        <f t="shared" ref="F140" si="1003">E140/E137</f>
        <v>-3.0522978180445134E-2</v>
      </c>
      <c r="G140" s="65">
        <f t="shared" ref="G140" si="1004">G137-G138</f>
        <v>-383.19249996542931</v>
      </c>
      <c r="H140" s="72">
        <f t="shared" ref="H140" si="1005">G140/G137</f>
        <v>-6.343474598302555E-6</v>
      </c>
      <c r="I140" s="68">
        <f t="shared" ref="I140" si="1006">I137-I138</f>
        <v>-1236.3500000238419</v>
      </c>
      <c r="J140" s="72">
        <f t="shared" ref="J140" si="1007">I140/I137</f>
        <v>-2.4080969426362446E-6</v>
      </c>
      <c r="K140" s="65" t="e">
        <f t="shared" ref="K140" si="1008">K137-K138</f>
        <v>#VALUE!</v>
      </c>
      <c r="M140" s="68" t="e">
        <f t="shared" ref="M140" si="1009">M137-M138</f>
        <v>#VALUE!</v>
      </c>
      <c r="O140" s="68">
        <f t="shared" ref="O140" si="1010">O137-O138</f>
        <v>-179.53999999910593</v>
      </c>
      <c r="P140" s="70">
        <f t="shared" ref="P140" si="1011">O140/O137</f>
        <v>-3.3709957555448831E-6</v>
      </c>
    </row>
    <row r="141" spans="1:16">
      <c r="A141" s="90"/>
      <c r="B141" s="18" t="s">
        <v>221</v>
      </c>
      <c r="C141" s="65">
        <f t="shared" ref="C141" si="1012">C137-C139</f>
        <v>-11341553.93720001</v>
      </c>
      <c r="D141" s="72">
        <f t="shared" ref="D141" si="1013">C141/C137</f>
        <v>-2.6271258184194672E-2</v>
      </c>
      <c r="E141" s="65">
        <f t="shared" si="974"/>
        <v>-11339976.234699965</v>
      </c>
      <c r="F141" s="72">
        <f t="shared" ref="F141" si="1014">E141/E137</f>
        <v>-3.0541093611527709E-2</v>
      </c>
      <c r="G141" s="65">
        <f t="shared" ref="G141" si="1015">G137-G139</f>
        <v>-1577.7025000154972</v>
      </c>
      <c r="H141" s="72">
        <f t="shared" ref="H141" si="1016">G141/G137</f>
        <v>-2.6117723424726869E-5</v>
      </c>
      <c r="I141" s="68">
        <f t="shared" ref="I141" si="1017">I137-I139</f>
        <v>-10363.900000035763</v>
      </c>
      <c r="J141" s="72">
        <f t="shared" ref="J141" si="1018">I141/I137</f>
        <v>-2.0186254623199433E-5</v>
      </c>
      <c r="K141" s="65" t="e">
        <f t="shared" ref="K141" si="1019">K137-K139</f>
        <v>#VALUE!</v>
      </c>
      <c r="M141" s="68" t="e">
        <f t="shared" ref="M141" si="1020">M137-M139</f>
        <v>#VALUE!</v>
      </c>
      <c r="O141" s="68">
        <f t="shared" ref="O141" si="1021">O137-O139</f>
        <v>-1237.9399999976158</v>
      </c>
      <c r="P141" s="70">
        <f t="shared" ref="P141" si="1022">O141/O137</f>
        <v>-2.3243235410671589E-5</v>
      </c>
    </row>
    <row r="142" spans="1:16">
      <c r="A142" s="90">
        <v>201101</v>
      </c>
      <c r="B142" s="18" t="s">
        <v>57</v>
      </c>
      <c r="C142" s="65">
        <f t="shared" ref="C142" si="1023">VLOOKUP(A142,$AL:$AR,7,)</f>
        <v>681313070.58519995</v>
      </c>
      <c r="E142" s="65">
        <f t="shared" ref="E142" si="1024">C142-G142</f>
        <v>592485489.94879997</v>
      </c>
      <c r="G142" s="65">
        <f t="shared" ref="G142" si="1025">VLOOKUP(A142,$AL:$AQ,6,)</f>
        <v>88827580.636399999</v>
      </c>
      <c r="I142" s="68">
        <f t="shared" ref="I142" si="1026">VLOOKUP(A142,$AL:$AN,3,)</f>
        <v>807989478.5</v>
      </c>
      <c r="K142" s="65" t="s">
        <v>238</v>
      </c>
      <c r="M142" s="58" t="s">
        <v>238</v>
      </c>
      <c r="O142" s="68">
        <f t="shared" ref="O142" si="1027">VLOOKUP(A142,$AL:$AM,2,)</f>
        <v>78785242.390000001</v>
      </c>
    </row>
    <row r="143" spans="1:16">
      <c r="A143" s="90"/>
      <c r="B143" s="18" t="s">
        <v>218</v>
      </c>
      <c r="C143" s="65">
        <f t="shared" ref="C143" si="1028">VLOOKUP(A142,$W:$Y,3,)-VLOOKUP(A142,$W:$AA,5)</f>
        <v>698686123.87</v>
      </c>
      <c r="E143" s="65">
        <f t="shared" ref="E143" si="1029">VLOOKUP(A142,$W:$Z,4,)-VLOOKUP(A142,$W:$AB,6)</f>
        <v>609856977.88999999</v>
      </c>
      <c r="G143" s="65">
        <f t="shared" ref="G143:G144" si="1030">C143-E143</f>
        <v>88829145.980000019</v>
      </c>
      <c r="I143" s="68">
        <f t="shared" ref="I143" si="1031">VLOOKUP(A142,$W:$Y,3,)</f>
        <v>807999842.39999998</v>
      </c>
      <c r="K143" s="65">
        <f t="shared" ref="K143" si="1032">VLOOKUP(A142,$W:$Z,4,)</f>
        <v>706444201.78999996</v>
      </c>
      <c r="M143" s="68">
        <f t="shared" ref="M143:M144" si="1033">I143-K143</f>
        <v>101555640.61000001</v>
      </c>
      <c r="O143" s="68">
        <f t="shared" ref="O143" si="1034">VLOOKUP(A142,$W:$X,2,)</f>
        <v>78786480.329999998</v>
      </c>
    </row>
    <row r="144" spans="1:16">
      <c r="A144" s="90"/>
      <c r="B144" s="18" t="s">
        <v>219</v>
      </c>
      <c r="C144" s="65">
        <f t="shared" ref="C144" si="1035">VLOOKUP(A142,$AD:$AF,3,)-VLOOKUP(A142,$AD:$AH,5)</f>
        <v>698678508.87</v>
      </c>
      <c r="E144" s="65">
        <f t="shared" ref="E144" si="1036">VLOOKUP(A142,$AD:$AG,4,)-VLOOKUP(A142,$AD:$AI,6)</f>
        <v>609850500.18999994</v>
      </c>
      <c r="G144" s="65">
        <f t="shared" si="1030"/>
        <v>88828008.680000067</v>
      </c>
      <c r="I144" s="68">
        <f t="shared" ref="I144" si="1037">VLOOKUP(A142,$AD:$AG,3,)</f>
        <v>807991054.25</v>
      </c>
      <c r="K144" s="65">
        <f t="shared" ref="K144" si="1038">VLOOKUP(A142,$AD:$AG,4,)</f>
        <v>706436708.30999994</v>
      </c>
      <c r="M144" s="68">
        <f t="shared" si="1033"/>
        <v>101554345.94000006</v>
      </c>
      <c r="O144" s="68">
        <f t="shared" ref="O144" si="1039">VLOOKUP(A142,$AD:$AE,2,)</f>
        <v>78785433.140000001</v>
      </c>
    </row>
    <row r="145" spans="1:16">
      <c r="A145" s="90"/>
      <c r="B145" s="18" t="s">
        <v>220</v>
      </c>
      <c r="C145" s="65">
        <f t="shared" ref="C145" si="1040">C142-C143</f>
        <v>-17373053.284800053</v>
      </c>
      <c r="D145" s="72">
        <f t="shared" ref="D145" si="1041">C145/C142</f>
        <v>-2.5499368843574104E-2</v>
      </c>
      <c r="E145" s="65">
        <f t="shared" si="962"/>
        <v>-17371487.941200018</v>
      </c>
      <c r="F145" s="72">
        <f t="shared" ref="F145" si="1042">E145/E142</f>
        <v>-2.9319685014904225E-2</v>
      </c>
      <c r="G145" s="65">
        <f t="shared" ref="G145" si="1043">G142-G143</f>
        <v>-1565.3436000198126</v>
      </c>
      <c r="H145" s="72">
        <f t="shared" ref="H145" si="1044">G145/G142</f>
        <v>-1.7622269894158998E-5</v>
      </c>
      <c r="I145" s="68">
        <f t="shared" ref="I145" si="1045">I142-I143</f>
        <v>-10363.899999976158</v>
      </c>
      <c r="J145" s="72">
        <f t="shared" ref="J145" si="1046">I145/I142</f>
        <v>-1.2826775936756407E-5</v>
      </c>
      <c r="K145" s="65" t="e">
        <f t="shared" ref="K145" si="1047">K142-K143</f>
        <v>#VALUE!</v>
      </c>
      <c r="M145" s="68" t="e">
        <f t="shared" ref="M145" si="1048">M142-M143</f>
        <v>#VALUE!</v>
      </c>
      <c r="O145" s="68">
        <f t="shared" ref="O145" si="1049">O142-O143</f>
        <v>-1237.9399999976158</v>
      </c>
      <c r="P145" s="70">
        <f t="shared" ref="P145" si="1050">O145/O142</f>
        <v>-1.5712841167253224E-5</v>
      </c>
    </row>
    <row r="146" spans="1:16">
      <c r="A146" s="90"/>
      <c r="B146" s="18" t="s">
        <v>221</v>
      </c>
      <c r="C146" s="65">
        <f t="shared" ref="C146" si="1051">C142-C144</f>
        <v>-17365438.284800053</v>
      </c>
      <c r="D146" s="72">
        <f t="shared" ref="D146" si="1052">C146/C142</f>
        <v>-2.5488191896692023E-2</v>
      </c>
      <c r="E146" s="65">
        <f t="shared" si="974"/>
        <v>-17365010.24119997</v>
      </c>
      <c r="F146" s="72">
        <f t="shared" ref="F146" si="1053">E146/E142</f>
        <v>-2.9308751920153486E-2</v>
      </c>
      <c r="G146" s="65">
        <f t="shared" ref="G146" si="1054">G142-G144</f>
        <v>-428.0436000674963</v>
      </c>
      <c r="H146" s="72">
        <f t="shared" ref="H146" si="1055">G146/G142</f>
        <v>-4.8188141228299022E-6</v>
      </c>
      <c r="I146" s="68">
        <f t="shared" ref="I146" si="1056">I142-I144</f>
        <v>-1575.75</v>
      </c>
      <c r="J146" s="72">
        <f t="shared" ref="J146" si="1057">I146/I142</f>
        <v>-1.9502110385463392E-6</v>
      </c>
      <c r="K146" s="65" t="e">
        <f t="shared" ref="K146" si="1058">K142-K144</f>
        <v>#VALUE!</v>
      </c>
      <c r="M146" s="68" t="e">
        <f t="shared" ref="M146" si="1059">M142-M144</f>
        <v>#VALUE!</v>
      </c>
      <c r="O146" s="68">
        <f t="shared" ref="O146" si="1060">O142-O144</f>
        <v>-190.75</v>
      </c>
      <c r="P146" s="70">
        <f t="shared" ref="P146" si="1061">O146/O142</f>
        <v>-2.4211387083859677E-6</v>
      </c>
    </row>
  </sheetData>
  <mergeCells count="29">
    <mergeCell ref="A122:A126"/>
    <mergeCell ref="A127:A131"/>
    <mergeCell ref="A132:A136"/>
    <mergeCell ref="A137:A141"/>
    <mergeCell ref="A142:A146"/>
    <mergeCell ref="A117:A12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6296"/>
  <sheetViews>
    <sheetView tabSelected="1" workbookViewId="0">
      <selection activeCell="A3" sqref="A3"/>
    </sheetView>
  </sheetViews>
  <sheetFormatPr defaultRowHeight="15"/>
  <cols>
    <col min="27" max="27" width="15.28515625" customWidth="1"/>
  </cols>
  <sheetData>
    <row r="1" spans="1:32">
      <c r="A1" t="s">
        <v>283</v>
      </c>
      <c r="X1" t="s">
        <v>282</v>
      </c>
      <c r="Y1" s="27" t="s">
        <v>274</v>
      </c>
      <c r="Z1" s="27" t="s">
        <v>275</v>
      </c>
      <c r="AA1" t="s">
        <v>281</v>
      </c>
      <c r="AB1" s="27" t="s">
        <v>276</v>
      </c>
      <c r="AC1" s="27" t="s">
        <v>277</v>
      </c>
      <c r="AD1" s="27" t="s">
        <v>278</v>
      </c>
      <c r="AE1" s="27" t="s">
        <v>279</v>
      </c>
      <c r="AF1" s="27" t="s">
        <v>280</v>
      </c>
    </row>
    <row r="2" spans="1:32">
      <c r="X2">
        <v>20120101</v>
      </c>
      <c r="Y2">
        <v>20120101</v>
      </c>
      <c r="Z2">
        <v>120110</v>
      </c>
      <c r="AA2">
        <v>800000001</v>
      </c>
      <c r="AB2">
        <v>41.95</v>
      </c>
      <c r="AC2">
        <v>661.14</v>
      </c>
      <c r="AD2">
        <v>430.69</v>
      </c>
      <c r="AE2">
        <v>13</v>
      </c>
      <c r="AF2">
        <v>14.94</v>
      </c>
    </row>
    <row r="3" spans="1:32">
      <c r="A3" t="s">
        <v>284</v>
      </c>
      <c r="X3">
        <v>20120101</v>
      </c>
      <c r="Y3">
        <v>20120101</v>
      </c>
      <c r="Z3">
        <v>120110</v>
      </c>
      <c r="AA3">
        <v>800000003</v>
      </c>
      <c r="AB3">
        <v>0.2</v>
      </c>
      <c r="AC3">
        <v>4.72</v>
      </c>
      <c r="AD3">
        <v>3.31</v>
      </c>
      <c r="AE3">
        <v>13</v>
      </c>
      <c r="AF3">
        <v>14.94</v>
      </c>
    </row>
    <row r="4" spans="1:32">
      <c r="X4">
        <v>20120101</v>
      </c>
      <c r="Y4">
        <v>20120101</v>
      </c>
      <c r="Z4">
        <v>120110</v>
      </c>
      <c r="AA4">
        <v>800000012</v>
      </c>
      <c r="AB4">
        <v>4.5999999999999996</v>
      </c>
      <c r="AC4">
        <v>71.75</v>
      </c>
      <c r="AD4">
        <v>48.75</v>
      </c>
      <c r="AE4">
        <v>13</v>
      </c>
      <c r="AF4">
        <v>14.94</v>
      </c>
    </row>
    <row r="5" spans="1:32">
      <c r="A5" t="s">
        <v>285</v>
      </c>
      <c r="X5">
        <v>20120101</v>
      </c>
      <c r="Y5">
        <v>20120101</v>
      </c>
      <c r="Z5">
        <v>120110</v>
      </c>
      <c r="AA5">
        <v>800000017</v>
      </c>
      <c r="AB5">
        <v>297</v>
      </c>
      <c r="AC5">
        <v>1592</v>
      </c>
      <c r="AD5">
        <v>1270.06</v>
      </c>
      <c r="AE5">
        <v>13</v>
      </c>
      <c r="AF5">
        <v>14.94</v>
      </c>
    </row>
    <row r="6" spans="1:32">
      <c r="X6">
        <v>20120101</v>
      </c>
      <c r="Y6">
        <v>20120101</v>
      </c>
      <c r="Z6">
        <v>120110</v>
      </c>
      <c r="AA6">
        <v>800000017</v>
      </c>
      <c r="AB6">
        <v>258.58</v>
      </c>
      <c r="AC6">
        <v>1386.05</v>
      </c>
      <c r="AD6">
        <v>1105.76</v>
      </c>
      <c r="AE6">
        <v>13</v>
      </c>
      <c r="AF6">
        <v>14.94</v>
      </c>
    </row>
    <row r="7" spans="1:32">
      <c r="X7">
        <v>20120101</v>
      </c>
      <c r="Y7">
        <v>20120101</v>
      </c>
      <c r="Z7">
        <v>120110</v>
      </c>
      <c r="AA7">
        <v>800000017</v>
      </c>
      <c r="AB7">
        <v>1.94</v>
      </c>
      <c r="AC7">
        <v>11.6</v>
      </c>
      <c r="AD7">
        <v>8.3000000000000007</v>
      </c>
      <c r="AE7">
        <v>13</v>
      </c>
      <c r="AF7">
        <v>14.94</v>
      </c>
    </row>
    <row r="8" spans="1:32">
      <c r="X8">
        <v>20120101</v>
      </c>
      <c r="Y8">
        <v>20120101</v>
      </c>
      <c r="Z8">
        <v>120110</v>
      </c>
      <c r="AA8">
        <v>800000019</v>
      </c>
      <c r="AB8">
        <v>14</v>
      </c>
      <c r="AC8">
        <v>42</v>
      </c>
      <c r="AD8">
        <v>26.33</v>
      </c>
      <c r="AE8">
        <v>13</v>
      </c>
      <c r="AF8">
        <v>14.94</v>
      </c>
    </row>
    <row r="9" spans="1:32">
      <c r="X9">
        <v>20120101</v>
      </c>
      <c r="Y9">
        <v>20120101</v>
      </c>
      <c r="Z9">
        <v>120110</v>
      </c>
      <c r="AA9">
        <v>800000026</v>
      </c>
      <c r="AB9">
        <v>9.9499999999999993</v>
      </c>
      <c r="AC9">
        <v>170.73</v>
      </c>
      <c r="AD9">
        <v>120.2</v>
      </c>
      <c r="AE9">
        <v>13</v>
      </c>
      <c r="AF9">
        <v>14.94</v>
      </c>
    </row>
    <row r="10" spans="1:32">
      <c r="X10">
        <v>20120101</v>
      </c>
      <c r="Y10">
        <v>20120101</v>
      </c>
      <c r="Z10">
        <v>120110</v>
      </c>
      <c r="AA10">
        <v>800000055</v>
      </c>
      <c r="AB10">
        <v>16.809999999999999</v>
      </c>
      <c r="AC10">
        <v>150.62</v>
      </c>
      <c r="AD10">
        <v>114.5</v>
      </c>
      <c r="AE10">
        <v>13</v>
      </c>
      <c r="AF10">
        <v>14.94</v>
      </c>
    </row>
    <row r="11" spans="1:32">
      <c r="X11">
        <v>20120101</v>
      </c>
      <c r="Y11">
        <v>20120101</v>
      </c>
      <c r="Z11">
        <v>120110</v>
      </c>
      <c r="AA11">
        <v>800000055</v>
      </c>
      <c r="AB11">
        <v>-0.12</v>
      </c>
      <c r="AC11">
        <v>-0.12</v>
      </c>
      <c r="AD11">
        <v>-0.89</v>
      </c>
      <c r="AE11">
        <v>13</v>
      </c>
      <c r="AF11">
        <v>14.94</v>
      </c>
    </row>
    <row r="12" spans="1:32">
      <c r="X12">
        <v>20120101</v>
      </c>
      <c r="Y12">
        <v>20120101</v>
      </c>
      <c r="Z12">
        <v>120110</v>
      </c>
      <c r="AA12">
        <v>800000055</v>
      </c>
      <c r="AB12">
        <v>-8.06</v>
      </c>
      <c r="AC12">
        <v>-72.209999999999994</v>
      </c>
      <c r="AD12">
        <v>-59.58</v>
      </c>
      <c r="AE12">
        <v>13</v>
      </c>
      <c r="AF12">
        <v>14.94</v>
      </c>
    </row>
    <row r="13" spans="1:32">
      <c r="X13">
        <v>20120101</v>
      </c>
      <c r="Y13">
        <v>20120101</v>
      </c>
      <c r="Z13">
        <v>120110</v>
      </c>
      <c r="AA13">
        <v>800000055</v>
      </c>
      <c r="AB13">
        <v>8.06</v>
      </c>
      <c r="AC13">
        <v>72.209999999999994</v>
      </c>
      <c r="AD13">
        <v>54.9</v>
      </c>
      <c r="AE13">
        <v>13</v>
      </c>
      <c r="AF13">
        <v>14.94</v>
      </c>
    </row>
    <row r="14" spans="1:32">
      <c r="X14">
        <v>20120101</v>
      </c>
      <c r="Y14">
        <v>20120101</v>
      </c>
      <c r="Z14">
        <v>120110</v>
      </c>
      <c r="AA14">
        <v>800000055</v>
      </c>
      <c r="AB14">
        <v>0.12</v>
      </c>
      <c r="AC14">
        <v>0.12</v>
      </c>
      <c r="AD14">
        <v>0.82</v>
      </c>
      <c r="AE14">
        <v>13</v>
      </c>
      <c r="AF14">
        <v>14.94</v>
      </c>
    </row>
    <row r="15" spans="1:32">
      <c r="X15">
        <v>20120101</v>
      </c>
      <c r="Y15">
        <v>20120101</v>
      </c>
      <c r="Z15">
        <v>120110</v>
      </c>
      <c r="AA15">
        <v>800000060</v>
      </c>
      <c r="AB15">
        <v>0.68</v>
      </c>
      <c r="AC15">
        <v>6.5</v>
      </c>
      <c r="AD15">
        <v>4.5199999999999996</v>
      </c>
      <c r="AE15">
        <v>13</v>
      </c>
      <c r="AF15">
        <v>14.94</v>
      </c>
    </row>
    <row r="16" spans="1:32">
      <c r="X16">
        <v>20120101</v>
      </c>
      <c r="Y16">
        <v>20120101</v>
      </c>
      <c r="Z16">
        <v>120110</v>
      </c>
      <c r="AA16">
        <v>800000064</v>
      </c>
      <c r="AB16">
        <v>6.7</v>
      </c>
      <c r="AC16">
        <v>30.55</v>
      </c>
      <c r="AD16">
        <v>20.85</v>
      </c>
      <c r="AE16">
        <v>13</v>
      </c>
      <c r="AF16">
        <v>14.94</v>
      </c>
    </row>
    <row r="17" spans="24:32">
      <c r="X17">
        <v>20120101</v>
      </c>
      <c r="Y17">
        <v>20120101</v>
      </c>
      <c r="Z17">
        <v>120110</v>
      </c>
      <c r="AA17">
        <v>800000066</v>
      </c>
      <c r="AB17">
        <v>24.48</v>
      </c>
      <c r="AC17">
        <v>96.94</v>
      </c>
      <c r="AD17">
        <v>65.16</v>
      </c>
      <c r="AE17">
        <v>13</v>
      </c>
      <c r="AF17">
        <v>14.94</v>
      </c>
    </row>
    <row r="18" spans="24:32">
      <c r="X18">
        <v>20120101</v>
      </c>
      <c r="Y18">
        <v>20120101</v>
      </c>
      <c r="Z18">
        <v>120110</v>
      </c>
      <c r="AA18">
        <v>800000071</v>
      </c>
      <c r="AB18">
        <v>118.02</v>
      </c>
      <c r="AC18">
        <v>469.71</v>
      </c>
      <c r="AD18">
        <v>365.27</v>
      </c>
      <c r="AE18">
        <v>13</v>
      </c>
      <c r="AF18">
        <v>14.94</v>
      </c>
    </row>
    <row r="19" spans="24:32">
      <c r="X19">
        <v>20120101</v>
      </c>
      <c r="Y19">
        <v>20120101</v>
      </c>
      <c r="Z19">
        <v>120110</v>
      </c>
      <c r="AA19">
        <v>800000089</v>
      </c>
      <c r="AB19">
        <v>8.11</v>
      </c>
      <c r="AC19">
        <v>58.07</v>
      </c>
      <c r="AD19">
        <v>42.29</v>
      </c>
      <c r="AE19">
        <v>13</v>
      </c>
      <c r="AF19">
        <v>14.94</v>
      </c>
    </row>
    <row r="20" spans="24:32">
      <c r="X20">
        <v>20120101</v>
      </c>
      <c r="Y20">
        <v>20120101</v>
      </c>
      <c r="Z20">
        <v>120110</v>
      </c>
      <c r="AA20">
        <v>800000089</v>
      </c>
      <c r="AB20">
        <v>3.14</v>
      </c>
      <c r="AC20">
        <v>22.48</v>
      </c>
      <c r="AD20">
        <v>16.37</v>
      </c>
      <c r="AE20">
        <v>13</v>
      </c>
      <c r="AF20">
        <v>14.94</v>
      </c>
    </row>
    <row r="21" spans="24:32">
      <c r="X21">
        <v>20120101</v>
      </c>
      <c r="Y21">
        <v>20120101</v>
      </c>
      <c r="Z21">
        <v>120110</v>
      </c>
      <c r="AA21">
        <v>800000089</v>
      </c>
      <c r="AB21">
        <v>5.31</v>
      </c>
      <c r="AC21">
        <v>38.020000000000003</v>
      </c>
      <c r="AD21">
        <v>27.69</v>
      </c>
      <c r="AE21">
        <v>13</v>
      </c>
      <c r="AF21">
        <v>14.94</v>
      </c>
    </row>
    <row r="22" spans="24:32">
      <c r="X22">
        <v>20120101</v>
      </c>
      <c r="Y22">
        <v>20120101</v>
      </c>
      <c r="Z22">
        <v>120110</v>
      </c>
      <c r="AA22">
        <v>800000089</v>
      </c>
      <c r="AB22">
        <v>-5.31</v>
      </c>
      <c r="AC22">
        <v>-38.020000000000003</v>
      </c>
      <c r="AD22">
        <v>-27.98</v>
      </c>
      <c r="AE22">
        <v>13</v>
      </c>
      <c r="AF22">
        <v>14.94</v>
      </c>
    </row>
    <row r="23" spans="24:32">
      <c r="X23">
        <v>20120101</v>
      </c>
      <c r="Y23">
        <v>20120101</v>
      </c>
      <c r="Z23">
        <v>120110</v>
      </c>
      <c r="AA23">
        <v>800000089</v>
      </c>
      <c r="AB23">
        <v>-0.47</v>
      </c>
      <c r="AC23">
        <v>-1.41</v>
      </c>
      <c r="AD23">
        <v>-2.48</v>
      </c>
      <c r="AE23">
        <v>13</v>
      </c>
      <c r="AF23">
        <v>14.94</v>
      </c>
    </row>
    <row r="24" spans="24:32">
      <c r="X24">
        <v>20120101</v>
      </c>
      <c r="Y24">
        <v>20120101</v>
      </c>
      <c r="Z24">
        <v>120110</v>
      </c>
      <c r="AA24">
        <v>800000089</v>
      </c>
      <c r="AB24">
        <v>-4.97</v>
      </c>
      <c r="AC24">
        <v>-35.58</v>
      </c>
      <c r="AD24">
        <v>-26.18</v>
      </c>
      <c r="AE24">
        <v>13</v>
      </c>
      <c r="AF24">
        <v>14.94</v>
      </c>
    </row>
    <row r="25" spans="24:32">
      <c r="X25">
        <v>20120101</v>
      </c>
      <c r="Y25">
        <v>20120101</v>
      </c>
      <c r="Z25">
        <v>120110</v>
      </c>
      <c r="AA25">
        <v>800000089</v>
      </c>
      <c r="AB25">
        <v>-3.14</v>
      </c>
      <c r="AC25">
        <v>-22.48</v>
      </c>
      <c r="AD25">
        <v>-16.54</v>
      </c>
      <c r="AE25">
        <v>13</v>
      </c>
      <c r="AF25">
        <v>14.94</v>
      </c>
    </row>
    <row r="26" spans="24:32">
      <c r="X26">
        <v>20120101</v>
      </c>
      <c r="Y26">
        <v>20120101</v>
      </c>
      <c r="Z26">
        <v>120110</v>
      </c>
      <c r="AA26">
        <v>800000089</v>
      </c>
      <c r="AB26">
        <v>0.47</v>
      </c>
      <c r="AC26">
        <v>1.41</v>
      </c>
      <c r="AD26">
        <v>2.4500000000000002</v>
      </c>
      <c r="AE26">
        <v>13</v>
      </c>
      <c r="AF26">
        <v>14.94</v>
      </c>
    </row>
    <row r="27" spans="24:32">
      <c r="X27">
        <v>20120101</v>
      </c>
      <c r="Y27">
        <v>20120101</v>
      </c>
      <c r="Z27">
        <v>120110</v>
      </c>
      <c r="AA27">
        <v>800000089</v>
      </c>
      <c r="AB27">
        <v>4.97</v>
      </c>
      <c r="AC27">
        <v>35.58</v>
      </c>
      <c r="AD27">
        <v>25.91</v>
      </c>
      <c r="AE27">
        <v>13</v>
      </c>
      <c r="AF27">
        <v>14.94</v>
      </c>
    </row>
    <row r="28" spans="24:32">
      <c r="X28">
        <v>20120101</v>
      </c>
      <c r="Y28">
        <v>20120101</v>
      </c>
      <c r="Z28">
        <v>120110</v>
      </c>
      <c r="AA28">
        <v>800000093</v>
      </c>
      <c r="AB28">
        <v>1</v>
      </c>
      <c r="AC28">
        <v>2</v>
      </c>
      <c r="AD28">
        <v>1.44</v>
      </c>
      <c r="AE28">
        <v>13</v>
      </c>
      <c r="AF28">
        <v>14.94</v>
      </c>
    </row>
    <row r="29" spans="24:32">
      <c r="X29">
        <v>20120101</v>
      </c>
      <c r="Y29">
        <v>20120101</v>
      </c>
      <c r="Z29">
        <v>120110</v>
      </c>
      <c r="AA29">
        <v>800000098</v>
      </c>
      <c r="AB29">
        <v>41.84</v>
      </c>
      <c r="AC29">
        <v>282.83999999999997</v>
      </c>
      <c r="AD29">
        <v>204.19</v>
      </c>
      <c r="AE29">
        <v>13</v>
      </c>
      <c r="AF29">
        <v>14.94</v>
      </c>
    </row>
    <row r="30" spans="24:32">
      <c r="X30">
        <v>20120101</v>
      </c>
      <c r="Y30">
        <v>20120101</v>
      </c>
      <c r="Z30">
        <v>120110</v>
      </c>
      <c r="AA30">
        <v>800000112</v>
      </c>
      <c r="AB30">
        <v>40</v>
      </c>
      <c r="AC30">
        <v>159.19999999999999</v>
      </c>
      <c r="AD30">
        <v>107.2</v>
      </c>
      <c r="AE30">
        <v>13</v>
      </c>
      <c r="AF30">
        <v>14.94</v>
      </c>
    </row>
    <row r="31" spans="24:32">
      <c r="X31">
        <v>20120101</v>
      </c>
      <c r="Y31">
        <v>20120101</v>
      </c>
      <c r="Z31">
        <v>120110</v>
      </c>
      <c r="AA31">
        <v>800000112</v>
      </c>
      <c r="AB31">
        <v>132.11000000000001</v>
      </c>
      <c r="AC31">
        <v>525.79999999999995</v>
      </c>
      <c r="AD31">
        <v>356.1</v>
      </c>
      <c r="AE31">
        <v>13</v>
      </c>
      <c r="AF31">
        <v>14.94</v>
      </c>
    </row>
    <row r="32" spans="24:32">
      <c r="X32">
        <v>20120101</v>
      </c>
      <c r="Y32">
        <v>20120101</v>
      </c>
      <c r="Z32">
        <v>120110</v>
      </c>
      <c r="AA32">
        <v>800000112</v>
      </c>
      <c r="AB32">
        <v>62.36</v>
      </c>
      <c r="AC32">
        <v>248.2</v>
      </c>
      <c r="AD32">
        <v>166.87</v>
      </c>
      <c r="AE32">
        <v>13</v>
      </c>
      <c r="AF32">
        <v>14.94</v>
      </c>
    </row>
    <row r="33" spans="24:32">
      <c r="X33">
        <v>20120101</v>
      </c>
      <c r="Y33">
        <v>20120101</v>
      </c>
      <c r="Z33">
        <v>120110</v>
      </c>
      <c r="AA33">
        <v>800000125</v>
      </c>
      <c r="AB33">
        <v>9.06</v>
      </c>
      <c r="AC33">
        <v>106.54</v>
      </c>
      <c r="AD33">
        <v>58.69</v>
      </c>
      <c r="AE33">
        <v>13</v>
      </c>
      <c r="AF33">
        <v>14.94</v>
      </c>
    </row>
    <row r="34" spans="24:32">
      <c r="X34">
        <v>20120101</v>
      </c>
      <c r="Y34">
        <v>20120101</v>
      </c>
      <c r="Z34">
        <v>120110</v>
      </c>
      <c r="AA34">
        <v>800000138</v>
      </c>
      <c r="AB34">
        <v>4.45</v>
      </c>
      <c r="AC34">
        <v>61.25</v>
      </c>
      <c r="AD34">
        <v>40.74</v>
      </c>
      <c r="AE34">
        <v>13</v>
      </c>
      <c r="AF34">
        <v>14.94</v>
      </c>
    </row>
    <row r="35" spans="24:32">
      <c r="X35">
        <v>20120101</v>
      </c>
      <c r="Y35">
        <v>20120101</v>
      </c>
      <c r="Z35">
        <v>120110</v>
      </c>
      <c r="AA35">
        <v>800000143</v>
      </c>
      <c r="AB35">
        <v>3.15</v>
      </c>
      <c r="AC35">
        <v>40.83</v>
      </c>
      <c r="AD35">
        <v>28.57</v>
      </c>
      <c r="AE35">
        <v>13</v>
      </c>
      <c r="AF35">
        <v>14.94</v>
      </c>
    </row>
    <row r="36" spans="24:32">
      <c r="X36">
        <v>20120101</v>
      </c>
      <c r="Y36">
        <v>20120101</v>
      </c>
      <c r="Z36">
        <v>120110</v>
      </c>
      <c r="AA36">
        <v>800000146</v>
      </c>
      <c r="AB36">
        <v>7.97</v>
      </c>
      <c r="AC36">
        <v>88.94</v>
      </c>
      <c r="AD36">
        <v>61.17</v>
      </c>
      <c r="AE36">
        <v>13</v>
      </c>
      <c r="AF36">
        <v>14.94</v>
      </c>
    </row>
    <row r="37" spans="24:32">
      <c r="X37">
        <v>20120101</v>
      </c>
      <c r="Y37">
        <v>20120101</v>
      </c>
      <c r="Z37">
        <v>120110</v>
      </c>
      <c r="AA37">
        <v>800000146</v>
      </c>
      <c r="AB37">
        <v>1.87</v>
      </c>
      <c r="AC37">
        <v>5.61</v>
      </c>
      <c r="AD37">
        <v>14.35</v>
      </c>
      <c r="AE37">
        <v>13</v>
      </c>
      <c r="AF37">
        <v>14.94</v>
      </c>
    </row>
    <row r="38" spans="24:32">
      <c r="X38">
        <v>20120101</v>
      </c>
      <c r="Y38">
        <v>20120101</v>
      </c>
      <c r="Z38">
        <v>120110</v>
      </c>
      <c r="AA38">
        <v>800000148</v>
      </c>
      <c r="AB38">
        <v>1.77</v>
      </c>
      <c r="AC38">
        <v>45.31</v>
      </c>
      <c r="AD38">
        <v>35.58</v>
      </c>
      <c r="AE38">
        <v>13</v>
      </c>
      <c r="AF38">
        <v>14.94</v>
      </c>
    </row>
    <row r="39" spans="24:32">
      <c r="X39">
        <v>20120101</v>
      </c>
      <c r="Y39">
        <v>20120101</v>
      </c>
      <c r="Z39">
        <v>120110</v>
      </c>
      <c r="AA39">
        <v>800000148</v>
      </c>
      <c r="AB39">
        <v>34</v>
      </c>
      <c r="AC39">
        <v>870.4</v>
      </c>
      <c r="AD39">
        <v>643.35</v>
      </c>
      <c r="AE39">
        <v>13</v>
      </c>
      <c r="AF39">
        <v>14.94</v>
      </c>
    </row>
    <row r="40" spans="24:32">
      <c r="X40">
        <v>20120101</v>
      </c>
      <c r="Y40">
        <v>20120101</v>
      </c>
      <c r="Z40">
        <v>120110</v>
      </c>
      <c r="AA40">
        <v>800000148</v>
      </c>
      <c r="AB40">
        <v>6.92</v>
      </c>
      <c r="AC40">
        <v>177.16</v>
      </c>
      <c r="AD40">
        <v>130.81</v>
      </c>
      <c r="AE40">
        <v>13</v>
      </c>
      <c r="AF40">
        <v>14.94</v>
      </c>
    </row>
    <row r="41" spans="24:32">
      <c r="X41">
        <v>20120101</v>
      </c>
      <c r="Y41">
        <v>20120101</v>
      </c>
      <c r="Z41">
        <v>120110</v>
      </c>
      <c r="AA41">
        <v>800000148</v>
      </c>
      <c r="AB41">
        <v>0.41</v>
      </c>
      <c r="AC41">
        <v>20.5</v>
      </c>
      <c r="AD41">
        <v>7.75</v>
      </c>
      <c r="AE41">
        <v>13</v>
      </c>
      <c r="AF41">
        <v>14.94</v>
      </c>
    </row>
    <row r="42" spans="24:32">
      <c r="X42">
        <v>20120101</v>
      </c>
      <c r="Y42">
        <v>20120101</v>
      </c>
      <c r="Z42">
        <v>120110</v>
      </c>
      <c r="AA42">
        <v>800000150</v>
      </c>
      <c r="AB42">
        <v>-2.8</v>
      </c>
      <c r="AC42">
        <v>-11.15</v>
      </c>
      <c r="AD42">
        <v>-7.11</v>
      </c>
      <c r="AE42">
        <v>13</v>
      </c>
      <c r="AF42">
        <v>14.94</v>
      </c>
    </row>
    <row r="43" spans="24:32">
      <c r="X43">
        <v>20120101</v>
      </c>
      <c r="Y43">
        <v>20120101</v>
      </c>
      <c r="Z43">
        <v>120110</v>
      </c>
      <c r="AA43">
        <v>800000150</v>
      </c>
      <c r="AB43">
        <v>2.8</v>
      </c>
      <c r="AC43">
        <v>11.15</v>
      </c>
      <c r="AD43">
        <v>7.06</v>
      </c>
      <c r="AE43">
        <v>13</v>
      </c>
      <c r="AF43">
        <v>14.94</v>
      </c>
    </row>
    <row r="44" spans="24:32">
      <c r="X44">
        <v>20120101</v>
      </c>
      <c r="Y44">
        <v>20120101</v>
      </c>
      <c r="Z44">
        <v>120110</v>
      </c>
      <c r="AA44">
        <v>800000150</v>
      </c>
      <c r="AB44">
        <v>33.200000000000003</v>
      </c>
      <c r="AC44">
        <v>132.13999999999999</v>
      </c>
      <c r="AD44">
        <v>83.74</v>
      </c>
      <c r="AE44">
        <v>13</v>
      </c>
      <c r="AF44">
        <v>14.94</v>
      </c>
    </row>
    <row r="45" spans="24:32">
      <c r="X45">
        <v>20120101</v>
      </c>
      <c r="Y45">
        <v>20120101</v>
      </c>
      <c r="Z45">
        <v>120110</v>
      </c>
      <c r="AA45">
        <v>800000154</v>
      </c>
      <c r="AB45">
        <v>4.3600000000000003</v>
      </c>
      <c r="AC45">
        <v>39.07</v>
      </c>
      <c r="AD45">
        <v>34.28</v>
      </c>
      <c r="AE45">
        <v>13</v>
      </c>
      <c r="AF45">
        <v>14.94</v>
      </c>
    </row>
    <row r="46" spans="24:32">
      <c r="X46">
        <v>20120101</v>
      </c>
      <c r="Y46">
        <v>20120101</v>
      </c>
      <c r="Z46">
        <v>120110</v>
      </c>
      <c r="AA46">
        <v>800000157</v>
      </c>
      <c r="AB46">
        <v>7.32</v>
      </c>
      <c r="AC46">
        <v>56.81</v>
      </c>
      <c r="AD46">
        <v>37.270000000000003</v>
      </c>
      <c r="AE46">
        <v>13</v>
      </c>
      <c r="AF46">
        <v>14.94</v>
      </c>
    </row>
    <row r="47" spans="24:32">
      <c r="X47">
        <v>20120101</v>
      </c>
      <c r="Y47">
        <v>20120101</v>
      </c>
      <c r="Z47">
        <v>120110</v>
      </c>
      <c r="AA47">
        <v>800000174</v>
      </c>
      <c r="AB47">
        <v>3.65</v>
      </c>
      <c r="AC47">
        <v>32.71</v>
      </c>
      <c r="AD47">
        <v>28.01</v>
      </c>
      <c r="AE47">
        <v>13</v>
      </c>
      <c r="AF47">
        <v>14.94</v>
      </c>
    </row>
    <row r="48" spans="24:32">
      <c r="X48">
        <v>20120101</v>
      </c>
      <c r="Y48">
        <v>20120101</v>
      </c>
      <c r="Z48">
        <v>120110</v>
      </c>
      <c r="AA48">
        <v>800000174</v>
      </c>
      <c r="AB48">
        <v>5.31</v>
      </c>
      <c r="AC48">
        <v>21.24</v>
      </c>
      <c r="AD48">
        <v>40.74</v>
      </c>
      <c r="AE48">
        <v>13</v>
      </c>
      <c r="AF48">
        <v>14.94</v>
      </c>
    </row>
    <row r="49" spans="24:32">
      <c r="X49">
        <v>20120101</v>
      </c>
      <c r="Y49">
        <v>20120101</v>
      </c>
      <c r="Z49">
        <v>120110</v>
      </c>
      <c r="AA49">
        <v>800000187</v>
      </c>
      <c r="AB49">
        <v>64.83</v>
      </c>
      <c r="AC49">
        <v>477.11</v>
      </c>
      <c r="AD49">
        <v>355.12</v>
      </c>
      <c r="AE49">
        <v>13</v>
      </c>
      <c r="AF49">
        <v>14.94</v>
      </c>
    </row>
    <row r="50" spans="24:32">
      <c r="X50">
        <v>20120101</v>
      </c>
      <c r="Y50">
        <v>20120101</v>
      </c>
      <c r="Z50">
        <v>120110</v>
      </c>
      <c r="AA50">
        <v>800000187</v>
      </c>
      <c r="AB50">
        <v>-22.85</v>
      </c>
      <c r="AC50">
        <v>-168.2</v>
      </c>
      <c r="AD50">
        <v>-125.17</v>
      </c>
      <c r="AE50">
        <v>13</v>
      </c>
      <c r="AF50">
        <v>14.94</v>
      </c>
    </row>
    <row r="51" spans="24:32">
      <c r="X51">
        <v>20120101</v>
      </c>
      <c r="Y51">
        <v>20120101</v>
      </c>
      <c r="Z51">
        <v>120110</v>
      </c>
      <c r="AA51">
        <v>800000187</v>
      </c>
      <c r="AB51">
        <v>-12.81</v>
      </c>
      <c r="AC51">
        <v>-94.28</v>
      </c>
      <c r="AD51">
        <v>-70.17</v>
      </c>
      <c r="AE51">
        <v>13</v>
      </c>
      <c r="AF51">
        <v>14.94</v>
      </c>
    </row>
    <row r="52" spans="24:32">
      <c r="X52">
        <v>20120101</v>
      </c>
      <c r="Y52">
        <v>20120101</v>
      </c>
      <c r="Z52">
        <v>120110</v>
      </c>
      <c r="AA52">
        <v>800000187</v>
      </c>
      <c r="AB52">
        <v>12.81</v>
      </c>
      <c r="AC52">
        <v>94.28</v>
      </c>
      <c r="AD52">
        <v>70.17</v>
      </c>
      <c r="AE52">
        <v>13</v>
      </c>
      <c r="AF52">
        <v>14.94</v>
      </c>
    </row>
    <row r="53" spans="24:32">
      <c r="X53">
        <v>20120101</v>
      </c>
      <c r="Y53">
        <v>20120101</v>
      </c>
      <c r="Z53">
        <v>120110</v>
      </c>
      <c r="AA53">
        <v>800000187</v>
      </c>
      <c r="AB53">
        <v>22.85</v>
      </c>
      <c r="AC53">
        <v>168.2</v>
      </c>
      <c r="AD53">
        <v>125.16</v>
      </c>
      <c r="AE53">
        <v>13</v>
      </c>
      <c r="AF53">
        <v>14.94</v>
      </c>
    </row>
    <row r="54" spans="24:32">
      <c r="X54">
        <v>20120101</v>
      </c>
      <c r="Y54">
        <v>20120101</v>
      </c>
      <c r="Z54">
        <v>120110</v>
      </c>
      <c r="AA54">
        <v>800000203</v>
      </c>
      <c r="AB54">
        <v>47.08</v>
      </c>
      <c r="AC54">
        <v>421.86</v>
      </c>
      <c r="AD54">
        <v>312.39999999999998</v>
      </c>
      <c r="AE54">
        <v>13</v>
      </c>
      <c r="AF54">
        <v>14.94</v>
      </c>
    </row>
    <row r="55" spans="24:32">
      <c r="X55">
        <v>20120101</v>
      </c>
      <c r="Y55">
        <v>20120101</v>
      </c>
      <c r="Z55">
        <v>120110</v>
      </c>
      <c r="AA55">
        <v>800000218</v>
      </c>
      <c r="AB55">
        <v>1.54</v>
      </c>
      <c r="AC55">
        <v>8.8699999999999992</v>
      </c>
      <c r="AD55">
        <v>6.35</v>
      </c>
      <c r="AE55">
        <v>13</v>
      </c>
      <c r="AF55">
        <v>14.94</v>
      </c>
    </row>
    <row r="56" spans="24:32">
      <c r="X56">
        <v>20120101</v>
      </c>
      <c r="Y56">
        <v>20120101</v>
      </c>
      <c r="Z56">
        <v>120110</v>
      </c>
      <c r="AA56">
        <v>800000219</v>
      </c>
      <c r="AB56">
        <v>5.08</v>
      </c>
      <c r="AC56">
        <v>42.47</v>
      </c>
      <c r="AD56">
        <v>30.82</v>
      </c>
      <c r="AE56">
        <v>13</v>
      </c>
      <c r="AF56">
        <v>14.94</v>
      </c>
    </row>
    <row r="57" spans="24:32">
      <c r="X57">
        <v>20120101</v>
      </c>
      <c r="Y57">
        <v>20120101</v>
      </c>
      <c r="Z57">
        <v>120110</v>
      </c>
      <c r="AA57">
        <v>800000219</v>
      </c>
      <c r="AB57">
        <v>12.56</v>
      </c>
      <c r="AC57">
        <v>104.99</v>
      </c>
      <c r="AD57">
        <v>78.73</v>
      </c>
      <c r="AE57">
        <v>13</v>
      </c>
      <c r="AF57">
        <v>14.94</v>
      </c>
    </row>
    <row r="58" spans="24:32">
      <c r="X58">
        <v>20120101</v>
      </c>
      <c r="Y58">
        <v>20120101</v>
      </c>
      <c r="Z58">
        <v>120110</v>
      </c>
      <c r="AA58">
        <v>800000220</v>
      </c>
      <c r="AB58">
        <v>26.63</v>
      </c>
      <c r="AC58">
        <v>89.47</v>
      </c>
      <c r="AD58">
        <v>68.569999999999993</v>
      </c>
      <c r="AE58">
        <v>13</v>
      </c>
      <c r="AF58">
        <v>14.94</v>
      </c>
    </row>
    <row r="59" spans="24:32">
      <c r="X59">
        <v>20120101</v>
      </c>
      <c r="Y59">
        <v>20120101</v>
      </c>
      <c r="Z59">
        <v>120110</v>
      </c>
      <c r="AA59">
        <v>800000225</v>
      </c>
      <c r="AB59">
        <v>1.39</v>
      </c>
      <c r="AC59">
        <v>13.87</v>
      </c>
      <c r="AD59">
        <v>10.67</v>
      </c>
      <c r="AE59">
        <v>13</v>
      </c>
      <c r="AF59">
        <v>14.94</v>
      </c>
    </row>
    <row r="60" spans="24:32">
      <c r="X60">
        <v>20120101</v>
      </c>
      <c r="Y60">
        <v>20120101</v>
      </c>
      <c r="Z60">
        <v>120110</v>
      </c>
      <c r="AA60">
        <v>800000225</v>
      </c>
      <c r="AB60">
        <v>154.13999999999999</v>
      </c>
      <c r="AC60">
        <v>1381.15</v>
      </c>
      <c r="AD60">
        <v>1183.43</v>
      </c>
      <c r="AE60">
        <v>13</v>
      </c>
      <c r="AF60">
        <v>14.94</v>
      </c>
    </row>
    <row r="61" spans="24:32">
      <c r="X61">
        <v>20120101</v>
      </c>
      <c r="Y61">
        <v>20120101</v>
      </c>
      <c r="Z61">
        <v>120110</v>
      </c>
      <c r="AA61">
        <v>800000230</v>
      </c>
      <c r="AB61">
        <v>12.88</v>
      </c>
      <c r="AC61">
        <v>179.79</v>
      </c>
      <c r="AD61">
        <v>117.71</v>
      </c>
      <c r="AE61">
        <v>13</v>
      </c>
      <c r="AF61">
        <v>14.94</v>
      </c>
    </row>
    <row r="62" spans="24:32">
      <c r="X62">
        <v>20120101</v>
      </c>
      <c r="Y62">
        <v>20120101</v>
      </c>
      <c r="Z62">
        <v>120110</v>
      </c>
      <c r="AA62">
        <v>800000230</v>
      </c>
      <c r="AB62">
        <v>1.31</v>
      </c>
      <c r="AC62">
        <v>18.29</v>
      </c>
      <c r="AD62">
        <v>12.48</v>
      </c>
      <c r="AE62">
        <v>13</v>
      </c>
      <c r="AF62">
        <v>14.94</v>
      </c>
    </row>
    <row r="63" spans="24:32">
      <c r="X63">
        <v>20120101</v>
      </c>
      <c r="Y63">
        <v>20120101</v>
      </c>
      <c r="Z63">
        <v>120110</v>
      </c>
      <c r="AA63">
        <v>800000232</v>
      </c>
      <c r="AB63">
        <v>3.22</v>
      </c>
      <c r="AC63">
        <v>6.42</v>
      </c>
      <c r="AD63">
        <v>5.42</v>
      </c>
      <c r="AE63">
        <v>13</v>
      </c>
      <c r="AF63">
        <v>14.94</v>
      </c>
    </row>
    <row r="64" spans="24:32">
      <c r="X64">
        <v>20120101</v>
      </c>
      <c r="Y64">
        <v>20120101</v>
      </c>
      <c r="Z64">
        <v>120110</v>
      </c>
      <c r="AA64">
        <v>800000232</v>
      </c>
      <c r="AB64">
        <v>12.02</v>
      </c>
      <c r="AC64">
        <v>47.61</v>
      </c>
      <c r="AD64">
        <v>20.23</v>
      </c>
      <c r="AE64">
        <v>13</v>
      </c>
      <c r="AF64">
        <v>14.94</v>
      </c>
    </row>
    <row r="65" spans="24:32">
      <c r="X65">
        <v>20120101</v>
      </c>
      <c r="Y65">
        <v>20120101</v>
      </c>
      <c r="Z65">
        <v>120110</v>
      </c>
      <c r="AA65">
        <v>800000232</v>
      </c>
      <c r="AB65">
        <v>1.85</v>
      </c>
      <c r="AC65">
        <v>7.33</v>
      </c>
      <c r="AD65">
        <v>3.11</v>
      </c>
      <c r="AE65">
        <v>13</v>
      </c>
      <c r="AF65">
        <v>14.94</v>
      </c>
    </row>
    <row r="66" spans="24:32">
      <c r="X66">
        <v>20120101</v>
      </c>
      <c r="Y66">
        <v>20120101</v>
      </c>
      <c r="Z66">
        <v>120110</v>
      </c>
      <c r="AA66">
        <v>800000234</v>
      </c>
      <c r="AB66">
        <v>78.959999999999994</v>
      </c>
      <c r="AC66">
        <v>630.09</v>
      </c>
      <c r="AD66">
        <v>604.79999999999995</v>
      </c>
      <c r="AE66">
        <v>13</v>
      </c>
      <c r="AF66">
        <v>14.94</v>
      </c>
    </row>
    <row r="67" spans="24:32">
      <c r="X67">
        <v>20120101</v>
      </c>
      <c r="Y67">
        <v>20120101</v>
      </c>
      <c r="Z67">
        <v>120110</v>
      </c>
      <c r="AA67">
        <v>800000235</v>
      </c>
      <c r="AB67">
        <v>0.28000000000000003</v>
      </c>
      <c r="AC67">
        <v>1.68</v>
      </c>
      <c r="AD67">
        <v>3.29</v>
      </c>
      <c r="AE67">
        <v>13</v>
      </c>
      <c r="AF67">
        <v>14.94</v>
      </c>
    </row>
    <row r="68" spans="24:32">
      <c r="X68">
        <v>20120101</v>
      </c>
      <c r="Y68">
        <v>20120101</v>
      </c>
      <c r="Z68">
        <v>120110</v>
      </c>
      <c r="AA68">
        <v>800000235</v>
      </c>
      <c r="AB68">
        <v>4.01</v>
      </c>
      <c r="AC68">
        <v>80.040000000000006</v>
      </c>
      <c r="AD68">
        <v>47.18</v>
      </c>
      <c r="AE68">
        <v>13</v>
      </c>
      <c r="AF68">
        <v>14.94</v>
      </c>
    </row>
    <row r="69" spans="24:32">
      <c r="X69">
        <v>20120101</v>
      </c>
      <c r="Y69">
        <v>20120101</v>
      </c>
      <c r="Z69">
        <v>120110</v>
      </c>
      <c r="AA69">
        <v>800000246</v>
      </c>
      <c r="AB69">
        <v>52.6</v>
      </c>
      <c r="AC69">
        <v>419.67</v>
      </c>
      <c r="AD69">
        <v>322.23</v>
      </c>
      <c r="AE69">
        <v>13</v>
      </c>
      <c r="AF69">
        <v>14.94</v>
      </c>
    </row>
    <row r="70" spans="24:32">
      <c r="X70">
        <v>20120101</v>
      </c>
      <c r="Y70">
        <v>20120101</v>
      </c>
      <c r="Z70">
        <v>120110</v>
      </c>
      <c r="AA70">
        <v>800000246</v>
      </c>
      <c r="AB70">
        <v>-9.4</v>
      </c>
      <c r="AC70">
        <v>-75.010000000000005</v>
      </c>
      <c r="AD70">
        <v>-57.15</v>
      </c>
      <c r="AE70">
        <v>13</v>
      </c>
      <c r="AF70">
        <v>14.94</v>
      </c>
    </row>
    <row r="71" spans="24:32">
      <c r="X71">
        <v>20120101</v>
      </c>
      <c r="Y71">
        <v>20120101</v>
      </c>
      <c r="Z71">
        <v>120110</v>
      </c>
      <c r="AA71">
        <v>800000246</v>
      </c>
      <c r="AB71">
        <v>9.4</v>
      </c>
      <c r="AC71">
        <v>75.010000000000005</v>
      </c>
      <c r="AD71">
        <v>57.58</v>
      </c>
      <c r="AE71">
        <v>13</v>
      </c>
      <c r="AF71">
        <v>14.94</v>
      </c>
    </row>
    <row r="72" spans="24:32">
      <c r="X72">
        <v>20120101</v>
      </c>
      <c r="Y72">
        <v>20120101</v>
      </c>
      <c r="Z72">
        <v>120110</v>
      </c>
      <c r="AA72">
        <v>800000249</v>
      </c>
      <c r="AB72">
        <v>5.24</v>
      </c>
      <c r="AC72">
        <v>92.24</v>
      </c>
      <c r="AD72">
        <v>156.15</v>
      </c>
      <c r="AE72">
        <v>13</v>
      </c>
      <c r="AF72">
        <v>14.94</v>
      </c>
    </row>
    <row r="73" spans="24:32">
      <c r="X73">
        <v>20120101</v>
      </c>
      <c r="Y73">
        <v>20120101</v>
      </c>
      <c r="Z73">
        <v>120110</v>
      </c>
      <c r="AA73">
        <v>800000249</v>
      </c>
      <c r="AB73">
        <v>34.15</v>
      </c>
      <c r="AC73">
        <v>1215.71</v>
      </c>
      <c r="AD73">
        <v>1017.67</v>
      </c>
      <c r="AE73">
        <v>13</v>
      </c>
      <c r="AF73">
        <v>14.94</v>
      </c>
    </row>
    <row r="74" spans="24:32">
      <c r="X74">
        <v>20120101</v>
      </c>
      <c r="Y74">
        <v>20120101</v>
      </c>
      <c r="Z74">
        <v>120110</v>
      </c>
      <c r="AA74">
        <v>800000259</v>
      </c>
      <c r="AB74">
        <v>0.49</v>
      </c>
      <c r="AC74">
        <v>10.56</v>
      </c>
      <c r="AD74">
        <v>7.4</v>
      </c>
      <c r="AE74">
        <v>13</v>
      </c>
      <c r="AF74">
        <v>14.94</v>
      </c>
    </row>
    <row r="75" spans="24:32">
      <c r="X75">
        <v>20120101</v>
      </c>
      <c r="Y75">
        <v>20120101</v>
      </c>
      <c r="Z75">
        <v>120110</v>
      </c>
      <c r="AA75">
        <v>800000260</v>
      </c>
      <c r="AB75">
        <v>65.17</v>
      </c>
      <c r="AC75">
        <v>1041.3699999999999</v>
      </c>
      <c r="AD75">
        <v>787.26</v>
      </c>
      <c r="AE75">
        <v>13</v>
      </c>
      <c r="AF75">
        <v>14.94</v>
      </c>
    </row>
    <row r="76" spans="24:32">
      <c r="X76">
        <v>20120101</v>
      </c>
      <c r="Y76">
        <v>20120101</v>
      </c>
      <c r="Z76">
        <v>120110</v>
      </c>
      <c r="AA76">
        <v>800000276</v>
      </c>
      <c r="AB76">
        <v>30.33</v>
      </c>
      <c r="AC76">
        <v>107.97</v>
      </c>
      <c r="AD76">
        <v>79.19</v>
      </c>
      <c r="AE76">
        <v>13</v>
      </c>
      <c r="AF76">
        <v>14.94</v>
      </c>
    </row>
    <row r="77" spans="24:32">
      <c r="X77">
        <v>20120101</v>
      </c>
      <c r="Y77">
        <v>20120101</v>
      </c>
      <c r="Z77">
        <v>120110</v>
      </c>
      <c r="AA77">
        <v>800000280</v>
      </c>
      <c r="AB77">
        <v>28.4</v>
      </c>
      <c r="AC77">
        <v>56.8</v>
      </c>
      <c r="AD77">
        <v>115.8</v>
      </c>
      <c r="AE77">
        <v>13</v>
      </c>
      <c r="AF77">
        <v>14.94</v>
      </c>
    </row>
    <row r="78" spans="24:32">
      <c r="X78">
        <v>20120101</v>
      </c>
      <c r="Y78">
        <v>20120101</v>
      </c>
      <c r="Z78">
        <v>120110</v>
      </c>
      <c r="AA78">
        <v>800000280</v>
      </c>
      <c r="AB78">
        <v>33.26</v>
      </c>
      <c r="AC78">
        <v>184.89</v>
      </c>
      <c r="AD78">
        <v>135.62</v>
      </c>
      <c r="AE78">
        <v>13</v>
      </c>
      <c r="AF78">
        <v>14.94</v>
      </c>
    </row>
    <row r="79" spans="24:32">
      <c r="X79">
        <v>20120101</v>
      </c>
      <c r="Y79">
        <v>20120101</v>
      </c>
      <c r="Z79">
        <v>120110</v>
      </c>
      <c r="AA79">
        <v>800000280</v>
      </c>
      <c r="AB79">
        <v>7.86</v>
      </c>
      <c r="AC79">
        <v>43.71</v>
      </c>
      <c r="AD79">
        <v>32.049999999999997</v>
      </c>
      <c r="AE79">
        <v>13</v>
      </c>
      <c r="AF79">
        <v>14.94</v>
      </c>
    </row>
    <row r="80" spans="24:32">
      <c r="X80">
        <v>20120101</v>
      </c>
      <c r="Y80">
        <v>20120101</v>
      </c>
      <c r="Z80">
        <v>120110</v>
      </c>
      <c r="AA80">
        <v>800000280</v>
      </c>
      <c r="AB80">
        <v>-2.75</v>
      </c>
      <c r="AC80">
        <v>-5.5</v>
      </c>
      <c r="AD80">
        <v>-11.17</v>
      </c>
      <c r="AE80">
        <v>13</v>
      </c>
      <c r="AF80">
        <v>14.94</v>
      </c>
    </row>
    <row r="81" spans="24:32">
      <c r="X81">
        <v>20120101</v>
      </c>
      <c r="Y81">
        <v>20120101</v>
      </c>
      <c r="Z81">
        <v>120110</v>
      </c>
      <c r="AA81">
        <v>800000280</v>
      </c>
      <c r="AB81">
        <v>-7.86</v>
      </c>
      <c r="AC81">
        <v>-43.71</v>
      </c>
      <c r="AD81">
        <v>-31.93</v>
      </c>
      <c r="AE81">
        <v>13</v>
      </c>
      <c r="AF81">
        <v>14.94</v>
      </c>
    </row>
    <row r="82" spans="24:32">
      <c r="X82">
        <v>20120101</v>
      </c>
      <c r="Y82">
        <v>20120101</v>
      </c>
      <c r="Z82">
        <v>120110</v>
      </c>
      <c r="AA82">
        <v>800000280</v>
      </c>
      <c r="AB82">
        <v>2.75</v>
      </c>
      <c r="AC82">
        <v>5.5</v>
      </c>
      <c r="AD82">
        <v>11.21</v>
      </c>
      <c r="AE82">
        <v>13</v>
      </c>
      <c r="AF82">
        <v>14.94</v>
      </c>
    </row>
    <row r="83" spans="24:32">
      <c r="X83">
        <v>20120101</v>
      </c>
      <c r="Y83">
        <v>20120101</v>
      </c>
      <c r="Z83">
        <v>120110</v>
      </c>
      <c r="AA83">
        <v>800000284</v>
      </c>
      <c r="AB83">
        <v>34.79</v>
      </c>
      <c r="AC83">
        <v>173.24</v>
      </c>
      <c r="AD83">
        <v>128.04</v>
      </c>
      <c r="AE83">
        <v>13</v>
      </c>
      <c r="AF83">
        <v>14.94</v>
      </c>
    </row>
    <row r="84" spans="24:32">
      <c r="X84">
        <v>20120101</v>
      </c>
      <c r="Y84">
        <v>20120101</v>
      </c>
      <c r="Z84">
        <v>120110</v>
      </c>
      <c r="AA84">
        <v>800000288</v>
      </c>
      <c r="AB84">
        <v>6</v>
      </c>
      <c r="AC84">
        <v>9</v>
      </c>
      <c r="AD84">
        <v>6.48</v>
      </c>
      <c r="AE84">
        <v>13</v>
      </c>
      <c r="AF84">
        <v>14.94</v>
      </c>
    </row>
    <row r="85" spans="24:32">
      <c r="X85">
        <v>20120101</v>
      </c>
      <c r="Y85">
        <v>20120101</v>
      </c>
      <c r="Z85">
        <v>120110</v>
      </c>
      <c r="AA85">
        <v>800000288</v>
      </c>
      <c r="AB85">
        <v>3</v>
      </c>
      <c r="AC85">
        <v>4.5</v>
      </c>
      <c r="AD85">
        <v>3.18</v>
      </c>
      <c r="AE85">
        <v>13</v>
      </c>
      <c r="AF85">
        <v>14.94</v>
      </c>
    </row>
    <row r="86" spans="24:32">
      <c r="X86">
        <v>20120101</v>
      </c>
      <c r="Y86">
        <v>20120101</v>
      </c>
      <c r="Z86">
        <v>120110</v>
      </c>
      <c r="AA86">
        <v>800000296</v>
      </c>
      <c r="AB86">
        <v>0.91</v>
      </c>
      <c r="AC86">
        <v>10.16</v>
      </c>
      <c r="AD86">
        <v>7.59</v>
      </c>
      <c r="AE86">
        <v>13</v>
      </c>
      <c r="AF86">
        <v>14.94</v>
      </c>
    </row>
    <row r="87" spans="24:32">
      <c r="X87">
        <v>20120101</v>
      </c>
      <c r="Y87">
        <v>20120101</v>
      </c>
      <c r="Z87">
        <v>120110</v>
      </c>
      <c r="AA87">
        <v>800000296</v>
      </c>
      <c r="AB87">
        <v>1.08</v>
      </c>
      <c r="AC87">
        <v>12.05</v>
      </c>
      <c r="AD87">
        <v>9.01</v>
      </c>
      <c r="AE87">
        <v>13</v>
      </c>
      <c r="AF87">
        <v>14.94</v>
      </c>
    </row>
    <row r="88" spans="24:32">
      <c r="X88">
        <v>20120101</v>
      </c>
      <c r="Y88">
        <v>20120101</v>
      </c>
      <c r="Z88">
        <v>120110</v>
      </c>
      <c r="AA88">
        <v>800000296</v>
      </c>
      <c r="AB88">
        <v>13.23</v>
      </c>
      <c r="AC88">
        <v>147.65</v>
      </c>
      <c r="AD88">
        <v>109.51</v>
      </c>
      <c r="AE88">
        <v>13</v>
      </c>
      <c r="AF88">
        <v>14.94</v>
      </c>
    </row>
    <row r="89" spans="24:32">
      <c r="X89">
        <v>20120101</v>
      </c>
      <c r="Y89">
        <v>20120101</v>
      </c>
      <c r="Z89">
        <v>120110</v>
      </c>
      <c r="AA89">
        <v>800000296</v>
      </c>
      <c r="AB89">
        <v>30.72</v>
      </c>
      <c r="AC89">
        <v>342.85</v>
      </c>
      <c r="AD89">
        <v>256.32</v>
      </c>
      <c r="AE89">
        <v>13</v>
      </c>
      <c r="AF89">
        <v>14.94</v>
      </c>
    </row>
    <row r="90" spans="24:32">
      <c r="X90">
        <v>20120101</v>
      </c>
      <c r="Y90">
        <v>20120101</v>
      </c>
      <c r="Z90">
        <v>120110</v>
      </c>
      <c r="AA90">
        <v>800000314</v>
      </c>
      <c r="AB90">
        <v>1.32</v>
      </c>
      <c r="AC90">
        <v>65.73</v>
      </c>
      <c r="AD90">
        <v>43.47</v>
      </c>
      <c r="AE90">
        <v>17</v>
      </c>
      <c r="AF90">
        <v>14.94</v>
      </c>
    </row>
    <row r="91" spans="24:32">
      <c r="X91">
        <v>20120101</v>
      </c>
      <c r="Y91">
        <v>20120101</v>
      </c>
      <c r="Z91">
        <v>120110</v>
      </c>
      <c r="AA91">
        <v>800000328</v>
      </c>
      <c r="AB91">
        <v>3</v>
      </c>
      <c r="AC91">
        <v>46.8</v>
      </c>
      <c r="AD91">
        <v>25.35</v>
      </c>
      <c r="AE91">
        <v>17</v>
      </c>
      <c r="AF91">
        <v>14.94</v>
      </c>
    </row>
    <row r="92" spans="24:32">
      <c r="X92">
        <v>20120101</v>
      </c>
      <c r="Y92">
        <v>20120101</v>
      </c>
      <c r="Z92">
        <v>120110</v>
      </c>
      <c r="AA92">
        <v>800000328</v>
      </c>
      <c r="AB92">
        <v>3</v>
      </c>
      <c r="AC92">
        <v>46.8</v>
      </c>
      <c r="AD92">
        <v>25.35</v>
      </c>
      <c r="AE92">
        <v>17</v>
      </c>
      <c r="AF92">
        <v>14.94</v>
      </c>
    </row>
    <row r="93" spans="24:32">
      <c r="X93">
        <v>20120101</v>
      </c>
      <c r="Y93">
        <v>20120101</v>
      </c>
      <c r="Z93">
        <v>120110</v>
      </c>
      <c r="AA93">
        <v>800000341</v>
      </c>
      <c r="AB93">
        <v>0.47</v>
      </c>
      <c r="AC93">
        <v>18.62</v>
      </c>
      <c r="AD93">
        <v>14.52</v>
      </c>
      <c r="AE93">
        <v>17</v>
      </c>
      <c r="AF93">
        <v>14.94</v>
      </c>
    </row>
    <row r="94" spans="24:32">
      <c r="X94">
        <v>20120101</v>
      </c>
      <c r="Y94">
        <v>20120101</v>
      </c>
      <c r="Z94">
        <v>120110</v>
      </c>
      <c r="AA94">
        <v>800000341</v>
      </c>
      <c r="AB94">
        <v>0.09</v>
      </c>
      <c r="AC94">
        <v>3.56</v>
      </c>
      <c r="AD94">
        <v>2.78</v>
      </c>
      <c r="AE94">
        <v>17</v>
      </c>
      <c r="AF94">
        <v>14.94</v>
      </c>
    </row>
    <row r="95" spans="24:32">
      <c r="X95">
        <v>20120101</v>
      </c>
      <c r="Y95">
        <v>20120101</v>
      </c>
      <c r="Z95">
        <v>120110</v>
      </c>
      <c r="AA95">
        <v>800000351</v>
      </c>
      <c r="AB95">
        <v>9.06</v>
      </c>
      <c r="AC95">
        <v>269.99</v>
      </c>
      <c r="AD95">
        <v>211.27</v>
      </c>
      <c r="AE95">
        <v>17</v>
      </c>
      <c r="AF95">
        <v>14.94</v>
      </c>
    </row>
    <row r="96" spans="24:32">
      <c r="X96">
        <v>20120101</v>
      </c>
      <c r="Y96">
        <v>20120101</v>
      </c>
      <c r="Z96">
        <v>120110</v>
      </c>
      <c r="AA96">
        <v>800000351</v>
      </c>
      <c r="AB96">
        <v>1.79</v>
      </c>
      <c r="AC96">
        <v>53.34</v>
      </c>
      <c r="AD96">
        <v>41.74</v>
      </c>
      <c r="AE96">
        <v>17</v>
      </c>
      <c r="AF96">
        <v>14.94</v>
      </c>
    </row>
    <row r="97" spans="24:32">
      <c r="X97">
        <v>20120101</v>
      </c>
      <c r="Y97">
        <v>20120101</v>
      </c>
      <c r="Z97">
        <v>120110</v>
      </c>
      <c r="AA97">
        <v>800000353</v>
      </c>
      <c r="AB97">
        <v>1.77</v>
      </c>
      <c r="AC97">
        <v>70.45</v>
      </c>
      <c r="AD97">
        <v>61.21</v>
      </c>
      <c r="AE97">
        <v>17</v>
      </c>
      <c r="AF97">
        <v>14.94</v>
      </c>
    </row>
    <row r="98" spans="24:32">
      <c r="X98">
        <v>20120101</v>
      </c>
      <c r="Y98">
        <v>20120101</v>
      </c>
      <c r="Z98">
        <v>120110</v>
      </c>
      <c r="AA98">
        <v>800000362</v>
      </c>
      <c r="AB98">
        <v>0.53</v>
      </c>
      <c r="AC98">
        <v>42.19</v>
      </c>
      <c r="AD98">
        <v>33.29</v>
      </c>
      <c r="AE98">
        <v>17</v>
      </c>
      <c r="AF98">
        <v>14.94</v>
      </c>
    </row>
    <row r="99" spans="24:32">
      <c r="X99">
        <v>20120101</v>
      </c>
      <c r="Y99">
        <v>20120101</v>
      </c>
      <c r="Z99">
        <v>120110</v>
      </c>
      <c r="AA99">
        <v>800000364</v>
      </c>
      <c r="AB99">
        <v>10.8</v>
      </c>
      <c r="AC99">
        <v>278.64999999999998</v>
      </c>
      <c r="AD99">
        <v>192.78</v>
      </c>
      <c r="AE99">
        <v>17</v>
      </c>
      <c r="AF99">
        <v>14.94</v>
      </c>
    </row>
    <row r="100" spans="24:32">
      <c r="X100">
        <v>20120101</v>
      </c>
      <c r="Y100">
        <v>20120101</v>
      </c>
      <c r="Z100">
        <v>120110</v>
      </c>
      <c r="AA100">
        <v>800000369</v>
      </c>
      <c r="AB100">
        <v>17.649999999999999</v>
      </c>
      <c r="AC100">
        <v>490.66</v>
      </c>
      <c r="AD100">
        <v>513.11</v>
      </c>
      <c r="AE100">
        <v>17</v>
      </c>
      <c r="AF100">
        <v>14.94</v>
      </c>
    </row>
    <row r="101" spans="24:32">
      <c r="X101">
        <v>20120101</v>
      </c>
      <c r="Y101">
        <v>20120101</v>
      </c>
      <c r="Z101">
        <v>120110</v>
      </c>
      <c r="AA101">
        <v>800000369</v>
      </c>
      <c r="AB101">
        <v>0.26</v>
      </c>
      <c r="AC101">
        <v>7.23</v>
      </c>
      <c r="AD101">
        <v>7.56</v>
      </c>
      <c r="AE101">
        <v>17</v>
      </c>
      <c r="AF101">
        <v>14.94</v>
      </c>
    </row>
    <row r="102" spans="24:32">
      <c r="X102">
        <v>20120101</v>
      </c>
      <c r="Y102">
        <v>20120101</v>
      </c>
      <c r="Z102">
        <v>120110</v>
      </c>
      <c r="AA102">
        <v>800000376</v>
      </c>
      <c r="AB102">
        <v>3.04</v>
      </c>
      <c r="AC102">
        <v>120.38</v>
      </c>
      <c r="AD102">
        <v>90.28</v>
      </c>
      <c r="AE102">
        <v>17</v>
      </c>
      <c r="AF102">
        <v>14.94</v>
      </c>
    </row>
    <row r="103" spans="24:32">
      <c r="X103">
        <v>20120101</v>
      </c>
      <c r="Y103">
        <v>20120101</v>
      </c>
      <c r="Z103">
        <v>120110</v>
      </c>
      <c r="AA103">
        <v>800000380</v>
      </c>
      <c r="AB103">
        <v>0.3</v>
      </c>
      <c r="AC103">
        <v>20.94</v>
      </c>
      <c r="AD103">
        <v>13.45</v>
      </c>
      <c r="AE103">
        <v>17</v>
      </c>
      <c r="AF103">
        <v>14.94</v>
      </c>
    </row>
    <row r="104" spans="24:32">
      <c r="X104">
        <v>20120101</v>
      </c>
      <c r="Y104">
        <v>20120101</v>
      </c>
      <c r="Z104">
        <v>120110</v>
      </c>
      <c r="AA104">
        <v>800000380</v>
      </c>
      <c r="AB104">
        <v>0.68</v>
      </c>
      <c r="AC104">
        <v>47.47</v>
      </c>
      <c r="AD104">
        <v>30.48</v>
      </c>
      <c r="AE104">
        <v>17</v>
      </c>
      <c r="AF104">
        <v>14.94</v>
      </c>
    </row>
    <row r="105" spans="24:32">
      <c r="X105">
        <v>20120101</v>
      </c>
      <c r="Y105">
        <v>20120101</v>
      </c>
      <c r="Z105">
        <v>120110</v>
      </c>
      <c r="AA105">
        <v>800000400</v>
      </c>
      <c r="AB105">
        <v>12</v>
      </c>
      <c r="AC105">
        <v>30</v>
      </c>
      <c r="AD105">
        <v>22.2</v>
      </c>
      <c r="AE105">
        <v>17</v>
      </c>
      <c r="AF105">
        <v>14.94</v>
      </c>
    </row>
    <row r="106" spans="24:32">
      <c r="X106">
        <v>20120101</v>
      </c>
      <c r="Y106">
        <v>20120101</v>
      </c>
      <c r="Z106">
        <v>120110</v>
      </c>
      <c r="AA106">
        <v>800000453</v>
      </c>
      <c r="AB106">
        <v>12.68</v>
      </c>
      <c r="AC106">
        <v>552.83000000000004</v>
      </c>
      <c r="AD106">
        <v>6.67</v>
      </c>
      <c r="AE106">
        <v>17</v>
      </c>
      <c r="AF106">
        <v>14.94</v>
      </c>
    </row>
    <row r="107" spans="24:32">
      <c r="X107">
        <v>20120101</v>
      </c>
      <c r="Y107">
        <v>20120101</v>
      </c>
      <c r="Z107">
        <v>120110</v>
      </c>
      <c r="AA107">
        <v>800000460</v>
      </c>
      <c r="AB107">
        <v>1.23</v>
      </c>
      <c r="AC107">
        <v>97.9</v>
      </c>
      <c r="AD107">
        <v>81.62</v>
      </c>
      <c r="AE107">
        <v>17</v>
      </c>
      <c r="AF107">
        <v>14.94</v>
      </c>
    </row>
    <row r="108" spans="24:32">
      <c r="X108">
        <v>20120101</v>
      </c>
      <c r="Y108">
        <v>20120101</v>
      </c>
      <c r="Z108">
        <v>120110</v>
      </c>
      <c r="AA108">
        <v>800000467</v>
      </c>
      <c r="AB108">
        <v>34.19</v>
      </c>
      <c r="AC108">
        <v>546.38</v>
      </c>
      <c r="AD108">
        <v>627.47</v>
      </c>
      <c r="AE108">
        <v>17</v>
      </c>
      <c r="AF108">
        <v>14.94</v>
      </c>
    </row>
    <row r="109" spans="24:32">
      <c r="X109">
        <v>20120101</v>
      </c>
      <c r="Y109">
        <v>20120101</v>
      </c>
      <c r="Z109">
        <v>120110</v>
      </c>
      <c r="AA109">
        <v>800000500</v>
      </c>
      <c r="AB109">
        <v>1.4</v>
      </c>
      <c r="AC109">
        <v>111.73</v>
      </c>
      <c r="AD109">
        <v>68.400000000000006</v>
      </c>
      <c r="AE109">
        <v>17</v>
      </c>
      <c r="AF109">
        <v>14.94</v>
      </c>
    </row>
    <row r="110" spans="24:32">
      <c r="X110">
        <v>20120101</v>
      </c>
      <c r="Y110">
        <v>20120101</v>
      </c>
      <c r="Z110">
        <v>120110</v>
      </c>
      <c r="AA110">
        <v>800000506</v>
      </c>
      <c r="AB110">
        <v>2.2999999999999998</v>
      </c>
      <c r="AC110">
        <v>29.68</v>
      </c>
      <c r="AD110">
        <v>15.07</v>
      </c>
      <c r="AE110">
        <v>17</v>
      </c>
      <c r="AF110">
        <v>14.94</v>
      </c>
    </row>
    <row r="111" spans="24:32">
      <c r="X111">
        <v>20120101</v>
      </c>
      <c r="Y111">
        <v>20120101</v>
      </c>
      <c r="Z111">
        <v>120110</v>
      </c>
      <c r="AA111">
        <v>800000509</v>
      </c>
      <c r="AB111">
        <v>1</v>
      </c>
      <c r="AC111">
        <v>15.9</v>
      </c>
      <c r="AD111">
        <v>9.19</v>
      </c>
      <c r="AE111">
        <v>17</v>
      </c>
      <c r="AF111">
        <v>14.94</v>
      </c>
    </row>
    <row r="112" spans="24:32">
      <c r="X112">
        <v>20120101</v>
      </c>
      <c r="Y112">
        <v>20120101</v>
      </c>
      <c r="Z112">
        <v>120110</v>
      </c>
      <c r="AA112">
        <v>800000565</v>
      </c>
      <c r="AB112">
        <v>1</v>
      </c>
      <c r="AC112">
        <v>23.8</v>
      </c>
      <c r="AD112">
        <v>15.26</v>
      </c>
      <c r="AE112">
        <v>17</v>
      </c>
      <c r="AF112">
        <v>14.94</v>
      </c>
    </row>
    <row r="113" spans="24:32">
      <c r="X113">
        <v>20120101</v>
      </c>
      <c r="Y113">
        <v>20120101</v>
      </c>
      <c r="Z113">
        <v>120110</v>
      </c>
      <c r="AA113">
        <v>800000571</v>
      </c>
      <c r="AB113">
        <v>6.47</v>
      </c>
      <c r="AC113">
        <v>165.64</v>
      </c>
      <c r="AD113">
        <v>155.69</v>
      </c>
      <c r="AE113">
        <v>17</v>
      </c>
      <c r="AF113">
        <v>14.94</v>
      </c>
    </row>
    <row r="114" spans="24:32">
      <c r="X114">
        <v>20120101</v>
      </c>
      <c r="Y114">
        <v>20120101</v>
      </c>
      <c r="Z114">
        <v>120110</v>
      </c>
      <c r="AA114">
        <v>800000574</v>
      </c>
      <c r="AB114">
        <v>2.31</v>
      </c>
      <c r="AC114">
        <v>91.46</v>
      </c>
      <c r="AD114">
        <v>75.650000000000006</v>
      </c>
      <c r="AE114">
        <v>17</v>
      </c>
      <c r="AF114">
        <v>14.94</v>
      </c>
    </row>
    <row r="115" spans="24:32">
      <c r="X115">
        <v>20120101</v>
      </c>
      <c r="Y115">
        <v>20120101</v>
      </c>
      <c r="Z115">
        <v>120110</v>
      </c>
      <c r="AA115">
        <v>800000577</v>
      </c>
      <c r="AB115">
        <v>3.16</v>
      </c>
      <c r="AC115">
        <v>169.37</v>
      </c>
      <c r="AD115">
        <v>121.23</v>
      </c>
      <c r="AE115">
        <v>17</v>
      </c>
      <c r="AF115">
        <v>14.94</v>
      </c>
    </row>
    <row r="116" spans="24:32">
      <c r="X116">
        <v>20120101</v>
      </c>
      <c r="Y116">
        <v>20120101</v>
      </c>
      <c r="Z116">
        <v>120110</v>
      </c>
      <c r="AA116">
        <v>800000592</v>
      </c>
      <c r="AB116">
        <v>0.13</v>
      </c>
      <c r="AC116">
        <v>12.97</v>
      </c>
      <c r="AD116">
        <v>9.4700000000000006</v>
      </c>
      <c r="AE116">
        <v>17</v>
      </c>
      <c r="AF116">
        <v>14.94</v>
      </c>
    </row>
    <row r="117" spans="24:32">
      <c r="X117">
        <v>20120101</v>
      </c>
      <c r="Y117">
        <v>20120101</v>
      </c>
      <c r="Z117">
        <v>120110</v>
      </c>
      <c r="AA117">
        <v>800000599</v>
      </c>
      <c r="AB117">
        <v>8</v>
      </c>
      <c r="AC117">
        <v>103.2</v>
      </c>
      <c r="AD117">
        <v>78.959999999999994</v>
      </c>
      <c r="AE117">
        <v>17</v>
      </c>
      <c r="AF117">
        <v>14.94</v>
      </c>
    </row>
    <row r="118" spans="24:32">
      <c r="X118">
        <v>20120101</v>
      </c>
      <c r="Y118">
        <v>20120101</v>
      </c>
      <c r="Z118">
        <v>120110</v>
      </c>
      <c r="AA118">
        <v>800000603</v>
      </c>
      <c r="AB118">
        <v>53.95</v>
      </c>
      <c r="AC118">
        <v>2255.08</v>
      </c>
      <c r="AD118">
        <v>2029.6</v>
      </c>
      <c r="AE118">
        <v>13</v>
      </c>
      <c r="AF118">
        <v>14.94</v>
      </c>
    </row>
    <row r="119" spans="24:32">
      <c r="X119">
        <v>20120101</v>
      </c>
      <c r="Y119">
        <v>20120101</v>
      </c>
      <c r="Z119">
        <v>120110</v>
      </c>
      <c r="AA119">
        <v>800000648</v>
      </c>
      <c r="AB119">
        <v>0.27</v>
      </c>
      <c r="AC119">
        <v>7.51</v>
      </c>
      <c r="AD119">
        <v>6.69</v>
      </c>
      <c r="AE119">
        <v>17</v>
      </c>
      <c r="AF119">
        <v>14.94</v>
      </c>
    </row>
    <row r="120" spans="24:32">
      <c r="X120">
        <v>20120101</v>
      </c>
      <c r="Y120">
        <v>20120101</v>
      </c>
      <c r="Z120">
        <v>120110</v>
      </c>
      <c r="AA120">
        <v>800000648</v>
      </c>
      <c r="AB120">
        <v>0.36</v>
      </c>
      <c r="AC120">
        <v>10.73</v>
      </c>
      <c r="AD120">
        <v>8.92</v>
      </c>
      <c r="AE120">
        <v>17</v>
      </c>
      <c r="AF120">
        <v>14.94</v>
      </c>
    </row>
    <row r="121" spans="24:32">
      <c r="X121">
        <v>20120101</v>
      </c>
      <c r="Y121">
        <v>20120101</v>
      </c>
      <c r="Z121">
        <v>120110</v>
      </c>
      <c r="AA121">
        <v>800000648</v>
      </c>
      <c r="AB121">
        <v>27.38</v>
      </c>
      <c r="AC121">
        <v>706.35</v>
      </c>
      <c r="AD121">
        <v>678.65</v>
      </c>
      <c r="AE121">
        <v>17</v>
      </c>
      <c r="AF121">
        <v>14.94</v>
      </c>
    </row>
    <row r="122" spans="24:32">
      <c r="X122">
        <v>20120101</v>
      </c>
      <c r="Y122">
        <v>20120101</v>
      </c>
      <c r="Z122">
        <v>120110</v>
      </c>
      <c r="AA122">
        <v>800000696</v>
      </c>
      <c r="AB122">
        <v>30.9</v>
      </c>
      <c r="AC122">
        <v>611.78</v>
      </c>
      <c r="AD122">
        <v>550.70000000000005</v>
      </c>
      <c r="AE122">
        <v>17</v>
      </c>
      <c r="AF122">
        <v>14.94</v>
      </c>
    </row>
    <row r="123" spans="24:32">
      <c r="X123">
        <v>20120101</v>
      </c>
      <c r="Y123">
        <v>20120101</v>
      </c>
      <c r="Z123">
        <v>120110</v>
      </c>
      <c r="AA123">
        <v>800000697</v>
      </c>
      <c r="AB123">
        <v>6</v>
      </c>
      <c r="AC123">
        <v>89.4</v>
      </c>
      <c r="AD123">
        <v>70.22</v>
      </c>
      <c r="AE123">
        <v>17</v>
      </c>
      <c r="AF123">
        <v>14.94</v>
      </c>
    </row>
    <row r="124" spans="24:32">
      <c r="X124">
        <v>20120101</v>
      </c>
      <c r="Y124">
        <v>20120101</v>
      </c>
      <c r="Z124">
        <v>120110</v>
      </c>
      <c r="AA124">
        <v>800000722</v>
      </c>
      <c r="AB124">
        <v>115</v>
      </c>
      <c r="AC124">
        <v>1598.5</v>
      </c>
      <c r="AD124">
        <v>1547.76</v>
      </c>
      <c r="AE124">
        <v>17</v>
      </c>
      <c r="AF124">
        <v>14.94</v>
      </c>
    </row>
    <row r="125" spans="24:32">
      <c r="X125">
        <v>20120101</v>
      </c>
      <c r="Y125">
        <v>20120101</v>
      </c>
      <c r="Z125">
        <v>120110</v>
      </c>
      <c r="AA125">
        <v>800000730</v>
      </c>
      <c r="AB125">
        <v>0.57999999999999996</v>
      </c>
      <c r="AC125">
        <v>9.0500000000000007</v>
      </c>
      <c r="AD125">
        <v>4.51</v>
      </c>
      <c r="AE125">
        <v>17</v>
      </c>
      <c r="AF125">
        <v>14.94</v>
      </c>
    </row>
    <row r="126" spans="24:32">
      <c r="X126">
        <v>20120101</v>
      </c>
      <c r="Y126">
        <v>20120101</v>
      </c>
      <c r="Z126">
        <v>120110</v>
      </c>
      <c r="AA126">
        <v>800000738</v>
      </c>
      <c r="AB126">
        <v>0.84</v>
      </c>
      <c r="AC126">
        <v>66.87</v>
      </c>
      <c r="AD126">
        <v>39.83</v>
      </c>
      <c r="AE126">
        <v>17</v>
      </c>
      <c r="AF126">
        <v>14.94</v>
      </c>
    </row>
    <row r="127" spans="24:32">
      <c r="X127">
        <v>20120101</v>
      </c>
      <c r="Y127">
        <v>20120101</v>
      </c>
      <c r="Z127">
        <v>120110</v>
      </c>
      <c r="AA127">
        <v>800000742</v>
      </c>
      <c r="AB127">
        <v>4.71</v>
      </c>
      <c r="AC127">
        <v>140.36000000000001</v>
      </c>
      <c r="AD127">
        <v>113.29</v>
      </c>
      <c r="AE127">
        <v>17</v>
      </c>
      <c r="AF127">
        <v>14.94</v>
      </c>
    </row>
    <row r="128" spans="24:32">
      <c r="X128">
        <v>20120101</v>
      </c>
      <c r="Y128">
        <v>20120101</v>
      </c>
      <c r="Z128">
        <v>120110</v>
      </c>
      <c r="AA128">
        <v>800000743</v>
      </c>
      <c r="AB128">
        <v>0.63</v>
      </c>
      <c r="AC128">
        <v>50.14</v>
      </c>
      <c r="AD128">
        <v>33.14</v>
      </c>
      <c r="AE128">
        <v>17</v>
      </c>
      <c r="AF128">
        <v>14.94</v>
      </c>
    </row>
    <row r="129" spans="24:32">
      <c r="X129">
        <v>20120101</v>
      </c>
      <c r="Y129">
        <v>20120101</v>
      </c>
      <c r="Z129">
        <v>120110</v>
      </c>
      <c r="AA129">
        <v>800000768</v>
      </c>
      <c r="AB129">
        <v>0.31</v>
      </c>
      <c r="AC129">
        <v>7.94</v>
      </c>
      <c r="AD129">
        <v>4.96</v>
      </c>
      <c r="AE129">
        <v>13</v>
      </c>
      <c r="AF129">
        <v>14.94</v>
      </c>
    </row>
    <row r="130" spans="24:32">
      <c r="X130">
        <v>20120101</v>
      </c>
      <c r="Y130">
        <v>20120101</v>
      </c>
      <c r="Z130">
        <v>120110</v>
      </c>
      <c r="AA130">
        <v>800000771</v>
      </c>
      <c r="AB130">
        <v>0.31</v>
      </c>
      <c r="AC130">
        <v>12.34</v>
      </c>
      <c r="AD130">
        <v>8.36</v>
      </c>
      <c r="AE130">
        <v>17</v>
      </c>
      <c r="AF130">
        <v>14.94</v>
      </c>
    </row>
    <row r="131" spans="24:32">
      <c r="X131">
        <v>20120101</v>
      </c>
      <c r="Y131">
        <v>20120101</v>
      </c>
      <c r="Z131">
        <v>120110</v>
      </c>
      <c r="AA131">
        <v>800000779</v>
      </c>
      <c r="AB131">
        <v>0.54</v>
      </c>
      <c r="AC131">
        <v>21.49</v>
      </c>
      <c r="AD131">
        <v>16.559999999999999</v>
      </c>
      <c r="AE131">
        <v>17</v>
      </c>
      <c r="AF131">
        <v>14.94</v>
      </c>
    </row>
    <row r="132" spans="24:32">
      <c r="X132">
        <v>20120101</v>
      </c>
      <c r="Y132">
        <v>20120101</v>
      </c>
      <c r="Z132">
        <v>120110</v>
      </c>
      <c r="AA132">
        <v>800002398</v>
      </c>
      <c r="AB132">
        <v>4</v>
      </c>
      <c r="AC132">
        <v>36.799999999999997</v>
      </c>
      <c r="AD132">
        <v>32.32</v>
      </c>
      <c r="AE132">
        <v>17</v>
      </c>
      <c r="AF132">
        <v>17</v>
      </c>
    </row>
    <row r="133" spans="24:32">
      <c r="X133">
        <v>20120101</v>
      </c>
      <c r="Y133">
        <v>20120101</v>
      </c>
      <c r="Z133">
        <v>120110</v>
      </c>
      <c r="AA133">
        <v>800002402</v>
      </c>
      <c r="AB133">
        <v>1</v>
      </c>
      <c r="AC133">
        <v>3.8</v>
      </c>
      <c r="AD133">
        <v>3.23</v>
      </c>
      <c r="AE133">
        <v>17</v>
      </c>
      <c r="AF133">
        <v>17</v>
      </c>
    </row>
    <row r="134" spans="24:32">
      <c r="X134">
        <v>20120101</v>
      </c>
      <c r="Y134">
        <v>20120101</v>
      </c>
      <c r="Z134">
        <v>120110</v>
      </c>
      <c r="AA134">
        <v>800002420</v>
      </c>
      <c r="AB134">
        <v>3</v>
      </c>
      <c r="AC134">
        <v>32.4</v>
      </c>
      <c r="AD134">
        <v>31.5</v>
      </c>
      <c r="AE134">
        <v>17</v>
      </c>
      <c r="AF134">
        <v>17</v>
      </c>
    </row>
    <row r="135" spans="24:32">
      <c r="X135">
        <v>20120101</v>
      </c>
      <c r="Y135">
        <v>20120101</v>
      </c>
      <c r="Z135">
        <v>120110</v>
      </c>
      <c r="AA135">
        <v>800002440</v>
      </c>
      <c r="AB135">
        <v>7</v>
      </c>
      <c r="AC135">
        <v>40.6</v>
      </c>
      <c r="AD135">
        <v>36.75</v>
      </c>
      <c r="AE135">
        <v>17</v>
      </c>
      <c r="AF135">
        <v>17</v>
      </c>
    </row>
    <row r="136" spans="24:32">
      <c r="X136">
        <v>20120101</v>
      </c>
      <c r="Y136">
        <v>20120101</v>
      </c>
      <c r="Z136">
        <v>120110</v>
      </c>
      <c r="AA136">
        <v>800002443</v>
      </c>
      <c r="AB136">
        <v>2</v>
      </c>
      <c r="AC136">
        <v>7.4</v>
      </c>
      <c r="AD136">
        <v>5.6</v>
      </c>
      <c r="AE136">
        <v>17</v>
      </c>
      <c r="AF136">
        <v>17</v>
      </c>
    </row>
    <row r="137" spans="24:32">
      <c r="X137">
        <v>20120101</v>
      </c>
      <c r="Y137">
        <v>20120101</v>
      </c>
      <c r="Z137">
        <v>120110</v>
      </c>
      <c r="AA137">
        <v>800002451</v>
      </c>
      <c r="AB137">
        <v>1</v>
      </c>
      <c r="AC137">
        <v>2.5</v>
      </c>
      <c r="AD137">
        <v>2.25</v>
      </c>
      <c r="AE137">
        <v>17</v>
      </c>
      <c r="AF137">
        <v>17</v>
      </c>
    </row>
    <row r="138" spans="24:32">
      <c r="X138">
        <v>20120101</v>
      </c>
      <c r="Y138">
        <v>20120101</v>
      </c>
      <c r="Z138">
        <v>120110</v>
      </c>
      <c r="AA138">
        <v>800002453</v>
      </c>
      <c r="AB138">
        <v>12</v>
      </c>
      <c r="AC138">
        <v>74.400000000000006</v>
      </c>
      <c r="AD138">
        <v>64.8</v>
      </c>
      <c r="AE138">
        <v>17</v>
      </c>
      <c r="AF138">
        <v>17</v>
      </c>
    </row>
    <row r="139" spans="24:32">
      <c r="X139">
        <v>20120101</v>
      </c>
      <c r="Y139">
        <v>20120101</v>
      </c>
      <c r="Z139">
        <v>120110</v>
      </c>
      <c r="AA139">
        <v>800002473</v>
      </c>
      <c r="AB139">
        <v>1</v>
      </c>
      <c r="AC139">
        <v>7.5</v>
      </c>
      <c r="AD139">
        <v>6.6</v>
      </c>
      <c r="AE139">
        <v>17</v>
      </c>
      <c r="AF139">
        <v>17</v>
      </c>
    </row>
    <row r="140" spans="24:32">
      <c r="X140">
        <v>20120101</v>
      </c>
      <c r="Y140">
        <v>20120101</v>
      </c>
      <c r="Z140">
        <v>120110</v>
      </c>
      <c r="AA140">
        <v>800002473</v>
      </c>
      <c r="AB140">
        <v>2</v>
      </c>
      <c r="AC140">
        <v>15</v>
      </c>
      <c r="AD140">
        <v>13.2</v>
      </c>
      <c r="AE140">
        <v>17</v>
      </c>
      <c r="AF140">
        <v>17</v>
      </c>
    </row>
    <row r="141" spans="24:32">
      <c r="X141">
        <v>20120101</v>
      </c>
      <c r="Y141">
        <v>20120101</v>
      </c>
      <c r="Z141">
        <v>120110</v>
      </c>
      <c r="AA141">
        <v>800002475</v>
      </c>
      <c r="AB141">
        <v>2</v>
      </c>
      <c r="AC141">
        <v>8.8000000000000007</v>
      </c>
      <c r="AD141">
        <v>8</v>
      </c>
      <c r="AE141">
        <v>17</v>
      </c>
      <c r="AF141">
        <v>17</v>
      </c>
    </row>
    <row r="142" spans="24:32">
      <c r="X142">
        <v>20120101</v>
      </c>
      <c r="Y142">
        <v>20120101</v>
      </c>
      <c r="Z142">
        <v>120110</v>
      </c>
      <c r="AA142">
        <v>800002492</v>
      </c>
      <c r="AB142">
        <v>4</v>
      </c>
      <c r="AC142">
        <v>15.6</v>
      </c>
      <c r="AD142">
        <v>12.8</v>
      </c>
      <c r="AE142">
        <v>17</v>
      </c>
      <c r="AF142">
        <v>17</v>
      </c>
    </row>
    <row r="143" spans="24:32">
      <c r="X143">
        <v>20120101</v>
      </c>
      <c r="Y143">
        <v>20120101</v>
      </c>
      <c r="Z143">
        <v>120110</v>
      </c>
      <c r="AA143">
        <v>800002495</v>
      </c>
      <c r="AB143">
        <v>33</v>
      </c>
      <c r="AC143">
        <v>49.5</v>
      </c>
      <c r="AD143">
        <v>42.9</v>
      </c>
      <c r="AE143">
        <v>17</v>
      </c>
      <c r="AF143">
        <v>17</v>
      </c>
    </row>
    <row r="144" spans="24:32">
      <c r="X144">
        <v>20120101</v>
      </c>
      <c r="Y144">
        <v>20120101</v>
      </c>
      <c r="Z144">
        <v>120110</v>
      </c>
      <c r="AA144">
        <v>800002501</v>
      </c>
      <c r="AB144">
        <v>1</v>
      </c>
      <c r="AC144">
        <v>5.5</v>
      </c>
      <c r="AD144">
        <v>3.8</v>
      </c>
      <c r="AE144">
        <v>17</v>
      </c>
      <c r="AF144">
        <v>17</v>
      </c>
    </row>
    <row r="145" spans="24:32">
      <c r="X145">
        <v>20120101</v>
      </c>
      <c r="Y145">
        <v>20120101</v>
      </c>
      <c r="Z145">
        <v>120110</v>
      </c>
      <c r="AA145">
        <v>800002509</v>
      </c>
      <c r="AB145">
        <v>23</v>
      </c>
      <c r="AC145">
        <v>126.5</v>
      </c>
      <c r="AD145">
        <v>124.2</v>
      </c>
      <c r="AE145">
        <v>17</v>
      </c>
      <c r="AF145">
        <v>17</v>
      </c>
    </row>
    <row r="146" spans="24:32">
      <c r="X146">
        <v>20120101</v>
      </c>
      <c r="Y146">
        <v>20120101</v>
      </c>
      <c r="Z146">
        <v>120110</v>
      </c>
      <c r="AA146">
        <v>800002510</v>
      </c>
      <c r="AB146">
        <v>1</v>
      </c>
      <c r="AC146">
        <v>5</v>
      </c>
      <c r="AD146">
        <v>2.7</v>
      </c>
      <c r="AE146">
        <v>17</v>
      </c>
      <c r="AF146">
        <v>17</v>
      </c>
    </row>
    <row r="147" spans="24:32">
      <c r="X147">
        <v>20120101</v>
      </c>
      <c r="Y147">
        <v>20120101</v>
      </c>
      <c r="Z147">
        <v>120110</v>
      </c>
      <c r="AA147">
        <v>800002553</v>
      </c>
      <c r="AB147">
        <v>1</v>
      </c>
      <c r="AC147">
        <v>2</v>
      </c>
      <c r="AD147">
        <v>1.3</v>
      </c>
      <c r="AE147">
        <v>17</v>
      </c>
      <c r="AF147">
        <v>17</v>
      </c>
    </row>
    <row r="148" spans="24:32">
      <c r="X148">
        <v>20120101</v>
      </c>
      <c r="Y148">
        <v>20120101</v>
      </c>
      <c r="Z148">
        <v>120110</v>
      </c>
      <c r="AA148">
        <v>800002556</v>
      </c>
      <c r="AB148">
        <v>2</v>
      </c>
      <c r="AC148">
        <v>6</v>
      </c>
      <c r="AD148">
        <v>5.2</v>
      </c>
      <c r="AE148">
        <v>17</v>
      </c>
      <c r="AF148">
        <v>17</v>
      </c>
    </row>
    <row r="149" spans="24:32">
      <c r="X149">
        <v>20120101</v>
      </c>
      <c r="Y149">
        <v>20120101</v>
      </c>
      <c r="Z149">
        <v>120110</v>
      </c>
      <c r="AA149">
        <v>800002568</v>
      </c>
      <c r="AB149">
        <v>13</v>
      </c>
      <c r="AC149">
        <v>39</v>
      </c>
      <c r="AD149">
        <v>36.4</v>
      </c>
      <c r="AE149">
        <v>17</v>
      </c>
      <c r="AF149">
        <v>17</v>
      </c>
    </row>
    <row r="150" spans="24:32">
      <c r="X150">
        <v>20120101</v>
      </c>
      <c r="Y150">
        <v>20120101</v>
      </c>
      <c r="Z150">
        <v>120110</v>
      </c>
      <c r="AA150">
        <v>800002577</v>
      </c>
      <c r="AB150">
        <v>9</v>
      </c>
      <c r="AC150">
        <v>99</v>
      </c>
      <c r="AD150">
        <v>86.4</v>
      </c>
      <c r="AE150">
        <v>17</v>
      </c>
      <c r="AF150">
        <v>17</v>
      </c>
    </row>
    <row r="151" spans="24:32">
      <c r="X151">
        <v>20120101</v>
      </c>
      <c r="Y151">
        <v>20120101</v>
      </c>
      <c r="Z151">
        <v>120110</v>
      </c>
      <c r="AA151">
        <v>800002578</v>
      </c>
      <c r="AB151">
        <v>3</v>
      </c>
      <c r="AC151">
        <v>12</v>
      </c>
      <c r="AD151">
        <v>11.04</v>
      </c>
      <c r="AE151">
        <v>17</v>
      </c>
      <c r="AF151">
        <v>17</v>
      </c>
    </row>
    <row r="152" spans="24:32">
      <c r="X152">
        <v>20120101</v>
      </c>
      <c r="Y152">
        <v>20120101</v>
      </c>
      <c r="Z152">
        <v>120110</v>
      </c>
      <c r="AA152">
        <v>800002584</v>
      </c>
      <c r="AB152">
        <v>57</v>
      </c>
      <c r="AC152">
        <v>205.2</v>
      </c>
      <c r="AD152">
        <v>188.1</v>
      </c>
      <c r="AE152">
        <v>17</v>
      </c>
      <c r="AF152">
        <v>17</v>
      </c>
    </row>
    <row r="153" spans="24:32">
      <c r="X153">
        <v>20120101</v>
      </c>
      <c r="Y153">
        <v>20120101</v>
      </c>
      <c r="Z153">
        <v>120110</v>
      </c>
      <c r="AA153">
        <v>800002593</v>
      </c>
      <c r="AB153">
        <v>9</v>
      </c>
      <c r="AC153">
        <v>18</v>
      </c>
      <c r="AD153">
        <v>15.75</v>
      </c>
      <c r="AE153">
        <v>17</v>
      </c>
      <c r="AF153">
        <v>17</v>
      </c>
    </row>
    <row r="154" spans="24:32">
      <c r="X154">
        <v>20120101</v>
      </c>
      <c r="Y154">
        <v>20120101</v>
      </c>
      <c r="Z154">
        <v>120110</v>
      </c>
      <c r="AA154">
        <v>800002597</v>
      </c>
      <c r="AB154">
        <v>1</v>
      </c>
      <c r="AC154">
        <v>4</v>
      </c>
      <c r="AD154">
        <v>3.68</v>
      </c>
      <c r="AE154">
        <v>17</v>
      </c>
      <c r="AF154">
        <v>17</v>
      </c>
    </row>
    <row r="155" spans="24:32">
      <c r="X155">
        <v>20120101</v>
      </c>
      <c r="Y155">
        <v>20120101</v>
      </c>
      <c r="Z155">
        <v>120110</v>
      </c>
      <c r="AA155">
        <v>800002599</v>
      </c>
      <c r="AB155">
        <v>4</v>
      </c>
      <c r="AC155">
        <v>22</v>
      </c>
      <c r="AD155">
        <v>20</v>
      </c>
      <c r="AE155">
        <v>17</v>
      </c>
      <c r="AF155">
        <v>17</v>
      </c>
    </row>
    <row r="156" spans="24:32">
      <c r="X156">
        <v>20120101</v>
      </c>
      <c r="Y156">
        <v>20120101</v>
      </c>
      <c r="Z156">
        <v>120110</v>
      </c>
      <c r="AA156">
        <v>800002604</v>
      </c>
      <c r="AB156">
        <v>1</v>
      </c>
      <c r="AC156">
        <v>3</v>
      </c>
      <c r="AD156">
        <v>2.4500000000000002</v>
      </c>
      <c r="AE156">
        <v>17</v>
      </c>
      <c r="AF156">
        <v>17</v>
      </c>
    </row>
    <row r="157" spans="24:32">
      <c r="X157">
        <v>20120101</v>
      </c>
      <c r="Y157">
        <v>20120101</v>
      </c>
      <c r="Z157">
        <v>120110</v>
      </c>
      <c r="AA157">
        <v>800002604</v>
      </c>
      <c r="AB157">
        <v>3</v>
      </c>
      <c r="AC157">
        <v>9</v>
      </c>
      <c r="AD157">
        <v>7.35</v>
      </c>
      <c r="AE157">
        <v>17</v>
      </c>
      <c r="AF157">
        <v>17</v>
      </c>
    </row>
    <row r="158" spans="24:32">
      <c r="X158">
        <v>20120101</v>
      </c>
      <c r="Y158">
        <v>20120101</v>
      </c>
      <c r="Z158">
        <v>120110</v>
      </c>
      <c r="AA158">
        <v>800002615</v>
      </c>
      <c r="AB158">
        <v>2</v>
      </c>
      <c r="AC158">
        <v>3.6</v>
      </c>
      <c r="AD158">
        <v>3.3</v>
      </c>
      <c r="AE158">
        <v>17</v>
      </c>
      <c r="AF158">
        <v>17</v>
      </c>
    </row>
    <row r="159" spans="24:32">
      <c r="X159">
        <v>20120101</v>
      </c>
      <c r="Y159">
        <v>20120101</v>
      </c>
      <c r="Z159">
        <v>120110</v>
      </c>
      <c r="AA159">
        <v>800002620</v>
      </c>
      <c r="AB159">
        <v>1</v>
      </c>
      <c r="AC159">
        <v>39.799999999999997</v>
      </c>
      <c r="AD159">
        <v>35.799999999999997</v>
      </c>
      <c r="AE159">
        <v>17</v>
      </c>
      <c r="AF159">
        <v>17</v>
      </c>
    </row>
    <row r="160" spans="24:32">
      <c r="X160">
        <v>20120101</v>
      </c>
      <c r="Y160">
        <v>20120101</v>
      </c>
      <c r="Z160">
        <v>120110</v>
      </c>
      <c r="AA160">
        <v>800002629</v>
      </c>
      <c r="AB160">
        <v>4</v>
      </c>
      <c r="AC160">
        <v>20</v>
      </c>
      <c r="AD160">
        <v>18</v>
      </c>
      <c r="AE160">
        <v>17</v>
      </c>
      <c r="AF160">
        <v>17</v>
      </c>
    </row>
    <row r="161" spans="24:32">
      <c r="X161">
        <v>20120101</v>
      </c>
      <c r="Y161">
        <v>20120101</v>
      </c>
      <c r="Z161">
        <v>120110</v>
      </c>
      <c r="AA161">
        <v>800002650</v>
      </c>
      <c r="AB161">
        <v>1</v>
      </c>
      <c r="AC161">
        <v>2.7</v>
      </c>
      <c r="AD161">
        <v>2.4900000000000002</v>
      </c>
      <c r="AE161">
        <v>17</v>
      </c>
      <c r="AF161">
        <v>17</v>
      </c>
    </row>
    <row r="162" spans="24:32">
      <c r="X162">
        <v>20120101</v>
      </c>
      <c r="Y162">
        <v>20120101</v>
      </c>
      <c r="Z162">
        <v>120110</v>
      </c>
      <c r="AA162">
        <v>800002673</v>
      </c>
      <c r="AB162">
        <v>8</v>
      </c>
      <c r="AC162">
        <v>12</v>
      </c>
      <c r="AD162">
        <v>9.1999999999999993</v>
      </c>
      <c r="AE162">
        <v>17</v>
      </c>
      <c r="AF162">
        <v>17</v>
      </c>
    </row>
    <row r="163" spans="24:32">
      <c r="X163">
        <v>20120101</v>
      </c>
      <c r="Y163">
        <v>20120101</v>
      </c>
      <c r="Z163">
        <v>120110</v>
      </c>
      <c r="AA163">
        <v>800002682</v>
      </c>
      <c r="AB163">
        <v>2</v>
      </c>
      <c r="AC163">
        <v>6</v>
      </c>
      <c r="AD163">
        <v>5.6</v>
      </c>
      <c r="AE163">
        <v>17</v>
      </c>
      <c r="AF163">
        <v>17</v>
      </c>
    </row>
    <row r="164" spans="24:32">
      <c r="X164">
        <v>20120101</v>
      </c>
      <c r="Y164">
        <v>20120101</v>
      </c>
      <c r="Z164">
        <v>120110</v>
      </c>
      <c r="AA164">
        <v>800002684</v>
      </c>
      <c r="AB164">
        <v>2</v>
      </c>
      <c r="AC164">
        <v>4.5999999999999996</v>
      </c>
      <c r="AD164">
        <v>4.5599999999999996</v>
      </c>
      <c r="AE164">
        <v>17</v>
      </c>
      <c r="AF164">
        <v>17</v>
      </c>
    </row>
    <row r="165" spans="24:32">
      <c r="X165">
        <v>20120101</v>
      </c>
      <c r="Y165">
        <v>20120101</v>
      </c>
      <c r="Z165">
        <v>120110</v>
      </c>
      <c r="AA165">
        <v>800002689</v>
      </c>
      <c r="AB165">
        <v>1</v>
      </c>
      <c r="AC165">
        <v>2.8</v>
      </c>
      <c r="AD165">
        <v>2.4500000000000002</v>
      </c>
      <c r="AE165">
        <v>17</v>
      </c>
      <c r="AF165">
        <v>13</v>
      </c>
    </row>
    <row r="166" spans="24:32">
      <c r="X166">
        <v>20120101</v>
      </c>
      <c r="Y166">
        <v>20120101</v>
      </c>
      <c r="Z166">
        <v>120110</v>
      </c>
      <c r="AA166">
        <v>800002707</v>
      </c>
      <c r="AB166">
        <v>4</v>
      </c>
      <c r="AC166">
        <v>25.6</v>
      </c>
      <c r="AD166">
        <v>20.68</v>
      </c>
      <c r="AE166">
        <v>17</v>
      </c>
      <c r="AF166">
        <v>17</v>
      </c>
    </row>
    <row r="167" spans="24:32">
      <c r="X167">
        <v>20120101</v>
      </c>
      <c r="Y167">
        <v>20120101</v>
      </c>
      <c r="Z167">
        <v>120110</v>
      </c>
      <c r="AA167">
        <v>800002716</v>
      </c>
      <c r="AB167">
        <v>1</v>
      </c>
      <c r="AC167">
        <v>3.5</v>
      </c>
      <c r="AD167">
        <v>2.5499999999999998</v>
      </c>
      <c r="AE167">
        <v>17</v>
      </c>
      <c r="AF167">
        <v>17</v>
      </c>
    </row>
    <row r="168" spans="24:32">
      <c r="X168">
        <v>20120101</v>
      </c>
      <c r="Y168">
        <v>20120101</v>
      </c>
      <c r="Z168">
        <v>120110</v>
      </c>
      <c r="AA168">
        <v>800002729</v>
      </c>
      <c r="AB168">
        <v>4</v>
      </c>
      <c r="AC168">
        <v>63.2</v>
      </c>
      <c r="AD168">
        <v>40</v>
      </c>
      <c r="AE168">
        <v>17</v>
      </c>
      <c r="AF168">
        <v>17</v>
      </c>
    </row>
    <row r="169" spans="24:32">
      <c r="X169">
        <v>20120101</v>
      </c>
      <c r="Y169">
        <v>20120101</v>
      </c>
      <c r="Z169">
        <v>120110</v>
      </c>
      <c r="AA169">
        <v>800002768</v>
      </c>
      <c r="AB169">
        <v>24</v>
      </c>
      <c r="AC169">
        <v>163.19999999999999</v>
      </c>
      <c r="AD169">
        <v>148.80000000000001</v>
      </c>
      <c r="AE169">
        <v>17</v>
      </c>
      <c r="AF169">
        <v>17</v>
      </c>
    </row>
    <row r="170" spans="24:32">
      <c r="X170">
        <v>20120101</v>
      </c>
      <c r="Y170">
        <v>20120101</v>
      </c>
      <c r="Z170">
        <v>120110</v>
      </c>
      <c r="AA170">
        <v>800002772</v>
      </c>
      <c r="AB170">
        <v>9</v>
      </c>
      <c r="AC170">
        <v>34.200000000000003</v>
      </c>
      <c r="AD170">
        <v>27.9</v>
      </c>
      <c r="AE170">
        <v>17</v>
      </c>
      <c r="AF170">
        <v>17</v>
      </c>
    </row>
    <row r="171" spans="24:32">
      <c r="X171">
        <v>20120101</v>
      </c>
      <c r="Y171">
        <v>20120101</v>
      </c>
      <c r="Z171">
        <v>120110</v>
      </c>
      <c r="AA171">
        <v>800002775</v>
      </c>
      <c r="AB171">
        <v>6</v>
      </c>
      <c r="AC171">
        <v>15</v>
      </c>
      <c r="AD171">
        <v>13.5</v>
      </c>
      <c r="AE171">
        <v>17</v>
      </c>
      <c r="AF171">
        <v>17</v>
      </c>
    </row>
    <row r="172" spans="24:32">
      <c r="X172">
        <v>20120101</v>
      </c>
      <c r="Y172">
        <v>20120101</v>
      </c>
      <c r="Z172">
        <v>120110</v>
      </c>
      <c r="AA172">
        <v>800002778</v>
      </c>
      <c r="AB172">
        <v>4</v>
      </c>
      <c r="AC172">
        <v>10</v>
      </c>
      <c r="AD172">
        <v>9</v>
      </c>
      <c r="AE172">
        <v>17</v>
      </c>
      <c r="AF172">
        <v>17</v>
      </c>
    </row>
    <row r="173" spans="24:32">
      <c r="X173">
        <v>20120101</v>
      </c>
      <c r="Y173">
        <v>20120101</v>
      </c>
      <c r="Z173">
        <v>120110</v>
      </c>
      <c r="AA173">
        <v>800002786</v>
      </c>
      <c r="AB173">
        <v>3</v>
      </c>
      <c r="AC173">
        <v>7.5</v>
      </c>
      <c r="AD173">
        <v>6.75</v>
      </c>
      <c r="AE173">
        <v>17</v>
      </c>
      <c r="AF173">
        <v>17</v>
      </c>
    </row>
    <row r="174" spans="24:32">
      <c r="X174">
        <v>20120101</v>
      </c>
      <c r="Y174">
        <v>20120101</v>
      </c>
      <c r="Z174">
        <v>120110</v>
      </c>
      <c r="AA174">
        <v>800002828</v>
      </c>
      <c r="AB174">
        <v>4</v>
      </c>
      <c r="AC174">
        <v>14.4</v>
      </c>
      <c r="AD174">
        <v>12</v>
      </c>
      <c r="AE174">
        <v>17</v>
      </c>
      <c r="AF174">
        <v>17</v>
      </c>
    </row>
    <row r="175" spans="24:32">
      <c r="X175">
        <v>20120101</v>
      </c>
      <c r="Y175">
        <v>20120101</v>
      </c>
      <c r="Z175">
        <v>120110</v>
      </c>
      <c r="AA175">
        <v>800002832</v>
      </c>
      <c r="AB175">
        <v>6</v>
      </c>
      <c r="AC175">
        <v>22.8</v>
      </c>
      <c r="AD175">
        <v>20.100000000000001</v>
      </c>
      <c r="AE175">
        <v>17</v>
      </c>
      <c r="AF175">
        <v>17</v>
      </c>
    </row>
    <row r="176" spans="24:32">
      <c r="X176">
        <v>20120101</v>
      </c>
      <c r="Y176">
        <v>20120101</v>
      </c>
      <c r="Z176">
        <v>120110</v>
      </c>
      <c r="AA176">
        <v>800002839</v>
      </c>
      <c r="AB176">
        <v>3</v>
      </c>
      <c r="AC176">
        <v>16.5</v>
      </c>
      <c r="AD176">
        <v>11.4</v>
      </c>
      <c r="AE176">
        <v>17</v>
      </c>
      <c r="AF176">
        <v>17</v>
      </c>
    </row>
    <row r="177" spans="24:32">
      <c r="X177">
        <v>20120101</v>
      </c>
      <c r="Y177">
        <v>20120101</v>
      </c>
      <c r="Z177">
        <v>120110</v>
      </c>
      <c r="AA177">
        <v>800002895</v>
      </c>
      <c r="AB177">
        <v>1</v>
      </c>
      <c r="AC177">
        <v>3</v>
      </c>
      <c r="AD177">
        <v>2.5</v>
      </c>
      <c r="AE177">
        <v>17</v>
      </c>
      <c r="AF177">
        <v>17</v>
      </c>
    </row>
    <row r="178" spans="24:32">
      <c r="X178">
        <v>20120101</v>
      </c>
      <c r="Y178">
        <v>20120101</v>
      </c>
      <c r="Z178">
        <v>120110</v>
      </c>
      <c r="AA178">
        <v>800002898</v>
      </c>
      <c r="AB178">
        <v>10</v>
      </c>
      <c r="AC178">
        <v>40</v>
      </c>
      <c r="AD178">
        <v>35</v>
      </c>
      <c r="AE178">
        <v>17</v>
      </c>
      <c r="AF178">
        <v>17</v>
      </c>
    </row>
    <row r="179" spans="24:32">
      <c r="X179">
        <v>20120101</v>
      </c>
      <c r="Y179">
        <v>20120101</v>
      </c>
      <c r="Z179">
        <v>120110</v>
      </c>
      <c r="AA179">
        <v>800002909</v>
      </c>
      <c r="AB179">
        <v>13</v>
      </c>
      <c r="AC179">
        <v>65</v>
      </c>
      <c r="AD179">
        <v>57.2</v>
      </c>
      <c r="AE179">
        <v>17</v>
      </c>
      <c r="AF179">
        <v>17</v>
      </c>
    </row>
    <row r="180" spans="24:32">
      <c r="X180">
        <v>20120101</v>
      </c>
      <c r="Y180">
        <v>20120101</v>
      </c>
      <c r="Z180">
        <v>120110</v>
      </c>
      <c r="AA180">
        <v>800002916</v>
      </c>
      <c r="AB180">
        <v>7</v>
      </c>
      <c r="AC180">
        <v>19.600000000000001</v>
      </c>
      <c r="AD180">
        <v>17.5</v>
      </c>
      <c r="AE180">
        <v>17</v>
      </c>
      <c r="AF180">
        <v>17</v>
      </c>
    </row>
    <row r="181" spans="24:32">
      <c r="X181">
        <v>20120101</v>
      </c>
      <c r="Y181">
        <v>20120101</v>
      </c>
      <c r="Z181">
        <v>120110</v>
      </c>
      <c r="AA181">
        <v>800002917</v>
      </c>
      <c r="AB181">
        <v>16</v>
      </c>
      <c r="AC181">
        <v>41.6</v>
      </c>
      <c r="AD181">
        <v>38.4</v>
      </c>
      <c r="AE181">
        <v>13</v>
      </c>
      <c r="AF181">
        <v>13</v>
      </c>
    </row>
    <row r="182" spans="24:32">
      <c r="X182">
        <v>20120101</v>
      </c>
      <c r="Y182">
        <v>20120101</v>
      </c>
      <c r="Z182">
        <v>120110</v>
      </c>
      <c r="AA182">
        <v>800002917</v>
      </c>
      <c r="AB182">
        <v>137</v>
      </c>
      <c r="AC182">
        <v>356.2</v>
      </c>
      <c r="AD182">
        <v>328.8</v>
      </c>
      <c r="AE182">
        <v>13</v>
      </c>
      <c r="AF182">
        <v>13</v>
      </c>
    </row>
    <row r="183" spans="24:32">
      <c r="X183">
        <v>20120101</v>
      </c>
      <c r="Y183">
        <v>20120101</v>
      </c>
      <c r="Z183">
        <v>120110</v>
      </c>
      <c r="AA183">
        <v>800002924</v>
      </c>
      <c r="AB183">
        <v>16</v>
      </c>
      <c r="AC183">
        <v>57.6</v>
      </c>
      <c r="AD183">
        <v>52.8</v>
      </c>
      <c r="AE183">
        <v>17</v>
      </c>
      <c r="AF183">
        <v>17</v>
      </c>
    </row>
    <row r="184" spans="24:32">
      <c r="X184">
        <v>20120101</v>
      </c>
      <c r="Y184">
        <v>20120101</v>
      </c>
      <c r="Z184">
        <v>120110</v>
      </c>
      <c r="AA184">
        <v>800002928</v>
      </c>
      <c r="AB184">
        <v>10</v>
      </c>
      <c r="AC184">
        <v>28</v>
      </c>
      <c r="AD184">
        <v>25</v>
      </c>
      <c r="AE184">
        <v>17</v>
      </c>
      <c r="AF184">
        <v>17</v>
      </c>
    </row>
    <row r="185" spans="24:32">
      <c r="X185">
        <v>20120101</v>
      </c>
      <c r="Y185">
        <v>20120101</v>
      </c>
      <c r="Z185">
        <v>120110</v>
      </c>
      <c r="AA185">
        <v>800002938</v>
      </c>
      <c r="AB185">
        <v>10</v>
      </c>
      <c r="AC185">
        <v>28</v>
      </c>
      <c r="AD185">
        <v>25</v>
      </c>
      <c r="AE185">
        <v>17</v>
      </c>
      <c r="AF185">
        <v>17</v>
      </c>
    </row>
    <row r="186" spans="24:32">
      <c r="X186">
        <v>20120101</v>
      </c>
      <c r="Y186">
        <v>20120101</v>
      </c>
      <c r="Z186">
        <v>120110</v>
      </c>
      <c r="AA186">
        <v>800002941</v>
      </c>
      <c r="AB186">
        <v>1</v>
      </c>
      <c r="AC186">
        <v>1.8</v>
      </c>
      <c r="AD186">
        <v>1.65</v>
      </c>
      <c r="AE186">
        <v>17</v>
      </c>
      <c r="AF186">
        <v>17</v>
      </c>
    </row>
    <row r="187" spans="24:32">
      <c r="X187">
        <v>20120101</v>
      </c>
      <c r="Y187">
        <v>20120101</v>
      </c>
      <c r="Z187">
        <v>120110</v>
      </c>
      <c r="AA187">
        <v>800002953</v>
      </c>
      <c r="AB187">
        <v>17</v>
      </c>
      <c r="AC187">
        <v>47.6</v>
      </c>
      <c r="AD187">
        <v>44.03</v>
      </c>
      <c r="AE187">
        <v>13</v>
      </c>
      <c r="AF187">
        <v>17</v>
      </c>
    </row>
    <row r="188" spans="24:32">
      <c r="X188">
        <v>20120101</v>
      </c>
      <c r="Y188">
        <v>20120101</v>
      </c>
      <c r="Z188">
        <v>120110</v>
      </c>
      <c r="AA188">
        <v>800002963</v>
      </c>
      <c r="AB188">
        <v>45</v>
      </c>
      <c r="AC188">
        <v>148.5</v>
      </c>
      <c r="AD188">
        <v>134.55000000000001</v>
      </c>
      <c r="AE188">
        <v>17</v>
      </c>
      <c r="AF188">
        <v>17</v>
      </c>
    </row>
    <row r="189" spans="24:32">
      <c r="X189">
        <v>20120101</v>
      </c>
      <c r="Y189">
        <v>20120101</v>
      </c>
      <c r="Z189">
        <v>120110</v>
      </c>
      <c r="AA189">
        <v>800002964</v>
      </c>
      <c r="AB189">
        <v>16</v>
      </c>
      <c r="AC189">
        <v>52.8</v>
      </c>
      <c r="AD189">
        <v>47.84</v>
      </c>
      <c r="AE189">
        <v>17</v>
      </c>
      <c r="AF189">
        <v>17</v>
      </c>
    </row>
    <row r="190" spans="24:32">
      <c r="X190">
        <v>20120101</v>
      </c>
      <c r="Y190">
        <v>20120101</v>
      </c>
      <c r="Z190">
        <v>120110</v>
      </c>
      <c r="AA190">
        <v>800002971</v>
      </c>
      <c r="AB190">
        <v>10</v>
      </c>
      <c r="AC190">
        <v>75</v>
      </c>
      <c r="AD190">
        <v>71.5</v>
      </c>
      <c r="AE190">
        <v>17</v>
      </c>
      <c r="AF190">
        <v>13</v>
      </c>
    </row>
    <row r="191" spans="24:32">
      <c r="X191">
        <v>20120101</v>
      </c>
      <c r="Y191">
        <v>20120101</v>
      </c>
      <c r="Z191">
        <v>120110</v>
      </c>
      <c r="AA191">
        <v>800002974</v>
      </c>
      <c r="AB191">
        <v>3</v>
      </c>
      <c r="AC191">
        <v>9</v>
      </c>
      <c r="AD191">
        <v>8.4</v>
      </c>
      <c r="AE191">
        <v>17</v>
      </c>
      <c r="AF191">
        <v>17</v>
      </c>
    </row>
    <row r="192" spans="24:32">
      <c r="X192">
        <v>20120101</v>
      </c>
      <c r="Y192">
        <v>20120101</v>
      </c>
      <c r="Z192">
        <v>120110</v>
      </c>
      <c r="AA192">
        <v>800002978</v>
      </c>
      <c r="AB192">
        <v>1</v>
      </c>
      <c r="AC192">
        <v>2.5</v>
      </c>
      <c r="AD192">
        <v>2.2000000000000002</v>
      </c>
      <c r="AE192">
        <v>17</v>
      </c>
      <c r="AF192">
        <v>17</v>
      </c>
    </row>
    <row r="193" spans="24:32">
      <c r="X193">
        <v>20120101</v>
      </c>
      <c r="Y193">
        <v>20120101</v>
      </c>
      <c r="Z193">
        <v>120110</v>
      </c>
      <c r="AA193">
        <v>800002988</v>
      </c>
      <c r="AB193">
        <v>83</v>
      </c>
      <c r="AC193">
        <v>190.9</v>
      </c>
      <c r="AD193">
        <v>186.75</v>
      </c>
      <c r="AE193">
        <v>17</v>
      </c>
      <c r="AF193">
        <v>13</v>
      </c>
    </row>
    <row r="194" spans="24:32">
      <c r="X194">
        <v>20120101</v>
      </c>
      <c r="Y194">
        <v>20120101</v>
      </c>
      <c r="Z194">
        <v>120110</v>
      </c>
      <c r="AA194">
        <v>800002993</v>
      </c>
      <c r="AB194">
        <v>1</v>
      </c>
      <c r="AC194">
        <v>9.1999999999999993</v>
      </c>
      <c r="AD194">
        <v>8.16</v>
      </c>
      <c r="AE194">
        <v>17</v>
      </c>
      <c r="AF194">
        <v>17</v>
      </c>
    </row>
    <row r="195" spans="24:32">
      <c r="X195">
        <v>20120101</v>
      </c>
      <c r="Y195">
        <v>20120101</v>
      </c>
      <c r="Z195">
        <v>120110</v>
      </c>
      <c r="AA195">
        <v>800003003</v>
      </c>
      <c r="AB195">
        <v>1</v>
      </c>
      <c r="AC195">
        <v>2.5</v>
      </c>
      <c r="AD195">
        <v>2.35</v>
      </c>
      <c r="AE195">
        <v>17</v>
      </c>
      <c r="AF195">
        <v>17</v>
      </c>
    </row>
    <row r="196" spans="24:32">
      <c r="X196">
        <v>20120101</v>
      </c>
      <c r="Y196">
        <v>20120101</v>
      </c>
      <c r="Z196">
        <v>120110</v>
      </c>
      <c r="AA196">
        <v>800003004</v>
      </c>
      <c r="AB196">
        <v>3</v>
      </c>
      <c r="AC196">
        <v>4.5</v>
      </c>
      <c r="AD196">
        <v>3.45</v>
      </c>
      <c r="AE196">
        <v>17</v>
      </c>
      <c r="AF196">
        <v>17</v>
      </c>
    </row>
    <row r="197" spans="24:32">
      <c r="X197">
        <v>20120101</v>
      </c>
      <c r="Y197">
        <v>20120101</v>
      </c>
      <c r="Z197">
        <v>120110</v>
      </c>
      <c r="AA197">
        <v>800003007</v>
      </c>
      <c r="AB197">
        <v>6</v>
      </c>
      <c r="AC197">
        <v>9</v>
      </c>
      <c r="AD197">
        <v>8.6999999999999993</v>
      </c>
      <c r="AE197">
        <v>17</v>
      </c>
      <c r="AF197">
        <v>17</v>
      </c>
    </row>
    <row r="198" spans="24:32">
      <c r="X198">
        <v>20120101</v>
      </c>
      <c r="Y198">
        <v>20120101</v>
      </c>
      <c r="Z198">
        <v>120110</v>
      </c>
      <c r="AA198">
        <v>800003012</v>
      </c>
      <c r="AB198">
        <v>32</v>
      </c>
      <c r="AC198">
        <v>48</v>
      </c>
      <c r="AD198">
        <v>46.4</v>
      </c>
      <c r="AE198">
        <v>17</v>
      </c>
      <c r="AF198">
        <v>17</v>
      </c>
    </row>
    <row r="199" spans="24:32">
      <c r="X199">
        <v>20120101</v>
      </c>
      <c r="Y199">
        <v>20120101</v>
      </c>
      <c r="Z199">
        <v>120110</v>
      </c>
      <c r="AA199">
        <v>800003018</v>
      </c>
      <c r="AB199">
        <v>5</v>
      </c>
      <c r="AC199">
        <v>46</v>
      </c>
      <c r="AD199">
        <v>40.799999999999997</v>
      </c>
      <c r="AE199">
        <v>17</v>
      </c>
      <c r="AF199">
        <v>17</v>
      </c>
    </row>
    <row r="200" spans="24:32">
      <c r="X200">
        <v>20120101</v>
      </c>
      <c r="Y200">
        <v>20120101</v>
      </c>
      <c r="Z200">
        <v>120110</v>
      </c>
      <c r="AA200">
        <v>800003040</v>
      </c>
      <c r="AB200">
        <v>1</v>
      </c>
      <c r="AC200">
        <v>4.3</v>
      </c>
      <c r="AD200">
        <v>3.61</v>
      </c>
      <c r="AE200">
        <v>17</v>
      </c>
      <c r="AF200">
        <v>17</v>
      </c>
    </row>
    <row r="201" spans="24:32">
      <c r="X201">
        <v>20120101</v>
      </c>
      <c r="Y201">
        <v>20120101</v>
      </c>
      <c r="Z201">
        <v>120110</v>
      </c>
      <c r="AA201">
        <v>800003041</v>
      </c>
      <c r="AB201">
        <v>1</v>
      </c>
      <c r="AC201">
        <v>4.3</v>
      </c>
      <c r="AD201">
        <v>3.61</v>
      </c>
      <c r="AE201">
        <v>17</v>
      </c>
      <c r="AF201">
        <v>17</v>
      </c>
    </row>
    <row r="202" spans="24:32">
      <c r="X202">
        <v>20120101</v>
      </c>
      <c r="Y202">
        <v>20120101</v>
      </c>
      <c r="Z202">
        <v>120110</v>
      </c>
      <c r="AA202">
        <v>800003047</v>
      </c>
      <c r="AB202">
        <v>1</v>
      </c>
      <c r="AC202">
        <v>5</v>
      </c>
      <c r="AD202">
        <v>4</v>
      </c>
      <c r="AE202">
        <v>17</v>
      </c>
      <c r="AF202">
        <v>17</v>
      </c>
    </row>
    <row r="203" spans="24:32">
      <c r="X203">
        <v>20120101</v>
      </c>
      <c r="Y203">
        <v>20120101</v>
      </c>
      <c r="Z203">
        <v>120110</v>
      </c>
      <c r="AA203">
        <v>800003052</v>
      </c>
      <c r="AB203">
        <v>1</v>
      </c>
      <c r="AC203">
        <v>7.9</v>
      </c>
      <c r="AD203">
        <v>9.35</v>
      </c>
      <c r="AE203">
        <v>17</v>
      </c>
      <c r="AF203">
        <v>17</v>
      </c>
    </row>
    <row r="204" spans="24:32">
      <c r="X204">
        <v>20120101</v>
      </c>
      <c r="Y204">
        <v>20120101</v>
      </c>
      <c r="Z204">
        <v>120110</v>
      </c>
      <c r="AA204">
        <v>800003056</v>
      </c>
      <c r="AB204">
        <v>2</v>
      </c>
      <c r="AC204">
        <v>19.8</v>
      </c>
      <c r="AD204">
        <v>19</v>
      </c>
      <c r="AE204">
        <v>17</v>
      </c>
      <c r="AF204">
        <v>17</v>
      </c>
    </row>
    <row r="205" spans="24:32">
      <c r="X205">
        <v>20120101</v>
      </c>
      <c r="Y205">
        <v>20120101</v>
      </c>
      <c r="Z205">
        <v>120110</v>
      </c>
      <c r="AA205">
        <v>800003097</v>
      </c>
      <c r="AB205">
        <v>2</v>
      </c>
      <c r="AC205">
        <v>6</v>
      </c>
      <c r="AD205">
        <v>5.0999999999999996</v>
      </c>
      <c r="AE205">
        <v>17</v>
      </c>
      <c r="AF205">
        <v>17</v>
      </c>
    </row>
    <row r="206" spans="24:32">
      <c r="X206">
        <v>20120101</v>
      </c>
      <c r="Y206">
        <v>20120101</v>
      </c>
      <c r="Z206">
        <v>120110</v>
      </c>
      <c r="AA206">
        <v>800003097</v>
      </c>
      <c r="AB206">
        <v>5</v>
      </c>
      <c r="AC206">
        <v>15</v>
      </c>
      <c r="AD206">
        <v>13.5</v>
      </c>
      <c r="AE206">
        <v>17</v>
      </c>
      <c r="AF206">
        <v>17</v>
      </c>
    </row>
    <row r="207" spans="24:32">
      <c r="X207">
        <v>20120101</v>
      </c>
      <c r="Y207">
        <v>20120101</v>
      </c>
      <c r="Z207">
        <v>120110</v>
      </c>
      <c r="AA207">
        <v>800003098</v>
      </c>
      <c r="AB207">
        <v>3</v>
      </c>
      <c r="AC207">
        <v>7.5</v>
      </c>
      <c r="AD207">
        <v>6.75</v>
      </c>
      <c r="AE207">
        <v>17</v>
      </c>
      <c r="AF207">
        <v>17</v>
      </c>
    </row>
    <row r="208" spans="24:32">
      <c r="X208">
        <v>20120101</v>
      </c>
      <c r="Y208">
        <v>20120101</v>
      </c>
      <c r="Z208">
        <v>120110</v>
      </c>
      <c r="AA208">
        <v>800003105</v>
      </c>
      <c r="AB208">
        <v>2</v>
      </c>
      <c r="AC208">
        <v>5</v>
      </c>
      <c r="AD208">
        <v>4.5</v>
      </c>
      <c r="AE208">
        <v>17</v>
      </c>
      <c r="AF208">
        <v>17</v>
      </c>
    </row>
    <row r="209" spans="24:32">
      <c r="X209">
        <v>20120101</v>
      </c>
      <c r="Y209">
        <v>20120101</v>
      </c>
      <c r="Z209">
        <v>120110</v>
      </c>
      <c r="AA209">
        <v>800003113</v>
      </c>
      <c r="AB209">
        <v>11</v>
      </c>
      <c r="AC209">
        <v>33</v>
      </c>
      <c r="AD209">
        <v>29.7</v>
      </c>
      <c r="AE209">
        <v>17</v>
      </c>
      <c r="AF209">
        <v>17</v>
      </c>
    </row>
    <row r="210" spans="24:32">
      <c r="X210">
        <v>20120101</v>
      </c>
      <c r="Y210">
        <v>20120101</v>
      </c>
      <c r="Z210">
        <v>120110</v>
      </c>
      <c r="AA210">
        <v>800003114</v>
      </c>
      <c r="AB210">
        <v>4</v>
      </c>
      <c r="AC210">
        <v>12.8</v>
      </c>
      <c r="AD210">
        <v>11.52</v>
      </c>
      <c r="AE210">
        <v>17</v>
      </c>
      <c r="AF210">
        <v>17</v>
      </c>
    </row>
    <row r="211" spans="24:32">
      <c r="X211">
        <v>20120101</v>
      </c>
      <c r="Y211">
        <v>20120101</v>
      </c>
      <c r="Z211">
        <v>120110</v>
      </c>
      <c r="AA211">
        <v>800003130</v>
      </c>
      <c r="AB211">
        <v>2</v>
      </c>
      <c r="AC211">
        <v>7.2</v>
      </c>
      <c r="AD211">
        <v>6</v>
      </c>
      <c r="AE211">
        <v>17</v>
      </c>
      <c r="AF211">
        <v>17</v>
      </c>
    </row>
    <row r="212" spans="24:32">
      <c r="X212">
        <v>20120101</v>
      </c>
      <c r="Y212">
        <v>20120101</v>
      </c>
      <c r="Z212">
        <v>120110</v>
      </c>
      <c r="AA212">
        <v>800003142</v>
      </c>
      <c r="AB212">
        <v>2</v>
      </c>
      <c r="AC212">
        <v>12.4</v>
      </c>
      <c r="AD212">
        <v>10.8</v>
      </c>
      <c r="AE212">
        <v>17</v>
      </c>
      <c r="AF212">
        <v>17</v>
      </c>
    </row>
    <row r="213" spans="24:32">
      <c r="X213">
        <v>20120101</v>
      </c>
      <c r="Y213">
        <v>20120101</v>
      </c>
      <c r="Z213">
        <v>120110</v>
      </c>
      <c r="AA213">
        <v>800003142</v>
      </c>
      <c r="AB213">
        <v>31</v>
      </c>
      <c r="AC213">
        <v>192.2</v>
      </c>
      <c r="AD213">
        <v>167.4</v>
      </c>
      <c r="AE213">
        <v>17</v>
      </c>
      <c r="AF213">
        <v>17</v>
      </c>
    </row>
    <row r="214" spans="24:32">
      <c r="X214">
        <v>20120101</v>
      </c>
      <c r="Y214">
        <v>20120101</v>
      </c>
      <c r="Z214">
        <v>120110</v>
      </c>
      <c r="AA214">
        <v>800003143</v>
      </c>
      <c r="AB214">
        <v>4</v>
      </c>
      <c r="AC214">
        <v>11.6</v>
      </c>
      <c r="AD214">
        <v>9.92</v>
      </c>
      <c r="AE214">
        <v>17</v>
      </c>
      <c r="AF214">
        <v>17</v>
      </c>
    </row>
    <row r="215" spans="24:32">
      <c r="X215">
        <v>20120101</v>
      </c>
      <c r="Y215">
        <v>20120101</v>
      </c>
      <c r="Z215">
        <v>120110</v>
      </c>
      <c r="AA215">
        <v>800003148</v>
      </c>
      <c r="AB215">
        <v>1</v>
      </c>
      <c r="AC215">
        <v>3.8</v>
      </c>
      <c r="AD215">
        <v>3.35</v>
      </c>
      <c r="AE215">
        <v>17</v>
      </c>
      <c r="AF215">
        <v>17</v>
      </c>
    </row>
    <row r="216" spans="24:32">
      <c r="X216">
        <v>20120101</v>
      </c>
      <c r="Y216">
        <v>20120101</v>
      </c>
      <c r="Z216">
        <v>120110</v>
      </c>
      <c r="AA216">
        <v>800003154</v>
      </c>
      <c r="AB216">
        <v>13</v>
      </c>
      <c r="AC216">
        <v>71.5</v>
      </c>
      <c r="AD216">
        <v>70.2</v>
      </c>
      <c r="AE216">
        <v>17</v>
      </c>
      <c r="AF216">
        <v>17</v>
      </c>
    </row>
    <row r="217" spans="24:32">
      <c r="X217">
        <v>20120101</v>
      </c>
      <c r="Y217">
        <v>20120101</v>
      </c>
      <c r="Z217">
        <v>120110</v>
      </c>
      <c r="AA217">
        <v>800003161</v>
      </c>
      <c r="AB217">
        <v>1</v>
      </c>
      <c r="AC217">
        <v>8</v>
      </c>
      <c r="AD217">
        <v>7.2</v>
      </c>
      <c r="AE217">
        <v>17</v>
      </c>
      <c r="AF217">
        <v>17</v>
      </c>
    </row>
    <row r="218" spans="24:32">
      <c r="X218">
        <v>20120101</v>
      </c>
      <c r="Y218">
        <v>20120101</v>
      </c>
      <c r="Z218">
        <v>120110</v>
      </c>
      <c r="AA218">
        <v>800003162</v>
      </c>
      <c r="AB218">
        <v>12</v>
      </c>
      <c r="AC218">
        <v>18</v>
      </c>
      <c r="AD218">
        <v>12.6</v>
      </c>
      <c r="AE218">
        <v>17</v>
      </c>
      <c r="AF218">
        <v>17</v>
      </c>
    </row>
    <row r="219" spans="24:32">
      <c r="X219">
        <v>20120101</v>
      </c>
      <c r="Y219">
        <v>20120101</v>
      </c>
      <c r="Z219">
        <v>120110</v>
      </c>
      <c r="AA219">
        <v>800003204</v>
      </c>
      <c r="AB219">
        <v>1</v>
      </c>
      <c r="AC219">
        <v>1.9</v>
      </c>
      <c r="AD219">
        <v>1.7</v>
      </c>
      <c r="AE219">
        <v>17</v>
      </c>
      <c r="AF219">
        <v>17</v>
      </c>
    </row>
    <row r="220" spans="24:32">
      <c r="X220">
        <v>20120101</v>
      </c>
      <c r="Y220">
        <v>20120101</v>
      </c>
      <c r="Z220">
        <v>120110</v>
      </c>
      <c r="AA220">
        <v>800003222</v>
      </c>
      <c r="AB220">
        <v>2</v>
      </c>
      <c r="AC220">
        <v>3.6</v>
      </c>
      <c r="AD220">
        <v>3.3</v>
      </c>
      <c r="AE220">
        <v>17</v>
      </c>
      <c r="AF220">
        <v>17</v>
      </c>
    </row>
    <row r="221" spans="24:32">
      <c r="X221">
        <v>20120101</v>
      </c>
      <c r="Y221">
        <v>20120101</v>
      </c>
      <c r="Z221">
        <v>120110</v>
      </c>
      <c r="AA221">
        <v>800003223</v>
      </c>
      <c r="AB221">
        <v>3</v>
      </c>
      <c r="AC221">
        <v>8.4</v>
      </c>
      <c r="AD221">
        <v>7.8</v>
      </c>
      <c r="AE221">
        <v>17</v>
      </c>
      <c r="AF221">
        <v>17</v>
      </c>
    </row>
    <row r="222" spans="24:32">
      <c r="X222">
        <v>20120101</v>
      </c>
      <c r="Y222">
        <v>20120101</v>
      </c>
      <c r="Z222">
        <v>120110</v>
      </c>
      <c r="AA222">
        <v>800003223</v>
      </c>
      <c r="AB222">
        <v>11</v>
      </c>
      <c r="AC222">
        <v>30.8</v>
      </c>
      <c r="AD222">
        <v>27.5</v>
      </c>
      <c r="AE222">
        <v>17</v>
      </c>
      <c r="AF222">
        <v>17</v>
      </c>
    </row>
    <row r="223" spans="24:32">
      <c r="X223">
        <v>20120101</v>
      </c>
      <c r="Y223">
        <v>20120101</v>
      </c>
      <c r="Z223">
        <v>120110</v>
      </c>
      <c r="AA223">
        <v>800003237</v>
      </c>
      <c r="AB223">
        <v>5</v>
      </c>
      <c r="AC223">
        <v>11</v>
      </c>
      <c r="AD223">
        <v>9.5</v>
      </c>
      <c r="AE223">
        <v>17</v>
      </c>
      <c r="AF223">
        <v>17</v>
      </c>
    </row>
    <row r="224" spans="24:32">
      <c r="X224">
        <v>20120101</v>
      </c>
      <c r="Y224">
        <v>20120101</v>
      </c>
      <c r="Z224">
        <v>120110</v>
      </c>
      <c r="AA224">
        <v>800003241</v>
      </c>
      <c r="AB224">
        <v>3</v>
      </c>
      <c r="AC224">
        <v>12</v>
      </c>
      <c r="AD224">
        <v>11.04</v>
      </c>
      <c r="AE224">
        <v>17</v>
      </c>
      <c r="AF224">
        <v>17</v>
      </c>
    </row>
    <row r="225" spans="24:32">
      <c r="X225">
        <v>20120101</v>
      </c>
      <c r="Y225">
        <v>20120101</v>
      </c>
      <c r="Z225">
        <v>120110</v>
      </c>
      <c r="AA225">
        <v>800003246</v>
      </c>
      <c r="AB225">
        <v>8</v>
      </c>
      <c r="AC225">
        <v>70.400000000000006</v>
      </c>
      <c r="AD225">
        <v>58.4</v>
      </c>
      <c r="AE225">
        <v>13</v>
      </c>
      <c r="AF225">
        <v>13</v>
      </c>
    </row>
    <row r="226" spans="24:32">
      <c r="X226">
        <v>20120101</v>
      </c>
      <c r="Y226">
        <v>20120101</v>
      </c>
      <c r="Z226">
        <v>120110</v>
      </c>
      <c r="AA226">
        <v>800003251</v>
      </c>
      <c r="AB226">
        <v>1</v>
      </c>
      <c r="AC226">
        <v>1.8</v>
      </c>
      <c r="AD226">
        <v>1.65</v>
      </c>
      <c r="AE226">
        <v>17</v>
      </c>
      <c r="AF226">
        <v>17</v>
      </c>
    </row>
    <row r="227" spans="24:32">
      <c r="X227">
        <v>20120101</v>
      </c>
      <c r="Y227">
        <v>20120101</v>
      </c>
      <c r="Z227">
        <v>120110</v>
      </c>
      <c r="AA227">
        <v>800003255</v>
      </c>
      <c r="AB227">
        <v>9</v>
      </c>
      <c r="AC227">
        <v>99</v>
      </c>
      <c r="AD227">
        <v>86.4</v>
      </c>
      <c r="AE227">
        <v>17</v>
      </c>
      <c r="AF227">
        <v>17</v>
      </c>
    </row>
    <row r="228" spans="24:32">
      <c r="X228">
        <v>20120101</v>
      </c>
      <c r="Y228">
        <v>20120101</v>
      </c>
      <c r="Z228">
        <v>120110</v>
      </c>
      <c r="AA228">
        <v>800003256</v>
      </c>
      <c r="AB228">
        <v>5</v>
      </c>
      <c r="AC228">
        <v>5.5</v>
      </c>
      <c r="AD228">
        <v>4.8</v>
      </c>
      <c r="AE228">
        <v>17</v>
      </c>
      <c r="AF228">
        <v>17</v>
      </c>
    </row>
    <row r="229" spans="24:32">
      <c r="X229">
        <v>20120101</v>
      </c>
      <c r="Y229">
        <v>20120101</v>
      </c>
      <c r="Z229">
        <v>120110</v>
      </c>
      <c r="AA229">
        <v>800003267</v>
      </c>
      <c r="AB229">
        <v>1</v>
      </c>
      <c r="AC229">
        <v>11</v>
      </c>
      <c r="AD229">
        <v>9.6</v>
      </c>
      <c r="AE229">
        <v>17</v>
      </c>
      <c r="AF229">
        <v>17</v>
      </c>
    </row>
    <row r="230" spans="24:32">
      <c r="X230">
        <v>20120101</v>
      </c>
      <c r="Y230">
        <v>20120101</v>
      </c>
      <c r="Z230">
        <v>120110</v>
      </c>
      <c r="AA230">
        <v>800003286</v>
      </c>
      <c r="AB230">
        <v>2</v>
      </c>
      <c r="AC230">
        <v>4</v>
      </c>
      <c r="AD230">
        <v>3.7</v>
      </c>
      <c r="AE230">
        <v>17</v>
      </c>
      <c r="AF230">
        <v>17</v>
      </c>
    </row>
    <row r="231" spans="24:32">
      <c r="X231">
        <v>20120101</v>
      </c>
      <c r="Y231">
        <v>20120101</v>
      </c>
      <c r="Z231">
        <v>120110</v>
      </c>
      <c r="AA231">
        <v>800003288</v>
      </c>
      <c r="AB231">
        <v>31</v>
      </c>
      <c r="AC231">
        <v>46.5</v>
      </c>
      <c r="AD231">
        <v>44.95</v>
      </c>
      <c r="AE231">
        <v>17</v>
      </c>
      <c r="AF231">
        <v>17</v>
      </c>
    </row>
    <row r="232" spans="24:32">
      <c r="X232">
        <v>20120101</v>
      </c>
      <c r="Y232">
        <v>20120101</v>
      </c>
      <c r="Z232">
        <v>120110</v>
      </c>
      <c r="AA232">
        <v>800003295</v>
      </c>
      <c r="AB232">
        <v>1</v>
      </c>
      <c r="AC232">
        <v>2.5</v>
      </c>
      <c r="AD232">
        <v>2.35</v>
      </c>
      <c r="AE232">
        <v>17</v>
      </c>
      <c r="AF232">
        <v>17</v>
      </c>
    </row>
    <row r="233" spans="24:32">
      <c r="X233">
        <v>20120101</v>
      </c>
      <c r="Y233">
        <v>20120101</v>
      </c>
      <c r="Z233">
        <v>120110</v>
      </c>
      <c r="AA233">
        <v>800003312</v>
      </c>
      <c r="AB233">
        <v>45</v>
      </c>
      <c r="AC233">
        <v>148.5</v>
      </c>
      <c r="AD233">
        <v>134.55000000000001</v>
      </c>
      <c r="AE233">
        <v>17</v>
      </c>
      <c r="AF233">
        <v>17</v>
      </c>
    </row>
    <row r="234" spans="24:32">
      <c r="X234">
        <v>20120101</v>
      </c>
      <c r="Y234">
        <v>20120101</v>
      </c>
      <c r="Z234">
        <v>120110</v>
      </c>
      <c r="AA234">
        <v>800003314</v>
      </c>
      <c r="AB234">
        <v>2</v>
      </c>
      <c r="AC234">
        <v>15.6</v>
      </c>
      <c r="AD234">
        <v>13.6</v>
      </c>
      <c r="AE234">
        <v>17</v>
      </c>
      <c r="AF234">
        <v>17</v>
      </c>
    </row>
    <row r="235" spans="24:32">
      <c r="X235">
        <v>20120101</v>
      </c>
      <c r="Y235">
        <v>20120101</v>
      </c>
      <c r="Z235">
        <v>120110</v>
      </c>
      <c r="AA235">
        <v>800003333</v>
      </c>
      <c r="AB235">
        <v>14</v>
      </c>
      <c r="AC235">
        <v>42</v>
      </c>
      <c r="AD235">
        <v>39.200000000000003</v>
      </c>
      <c r="AE235">
        <v>17</v>
      </c>
      <c r="AF235">
        <v>17</v>
      </c>
    </row>
    <row r="236" spans="24:32">
      <c r="X236">
        <v>20120101</v>
      </c>
      <c r="Y236">
        <v>20120101</v>
      </c>
      <c r="Z236">
        <v>120110</v>
      </c>
      <c r="AA236">
        <v>800003335</v>
      </c>
      <c r="AB236">
        <v>96</v>
      </c>
      <c r="AC236">
        <v>240</v>
      </c>
      <c r="AD236">
        <v>268.8</v>
      </c>
      <c r="AE236">
        <v>17</v>
      </c>
      <c r="AF236">
        <v>17</v>
      </c>
    </row>
    <row r="237" spans="24:32">
      <c r="X237">
        <v>20120101</v>
      </c>
      <c r="Y237">
        <v>20120101</v>
      </c>
      <c r="Z237">
        <v>120110</v>
      </c>
      <c r="AA237">
        <v>800003335</v>
      </c>
      <c r="AB237">
        <v>3</v>
      </c>
      <c r="AC237">
        <v>9</v>
      </c>
      <c r="AD237">
        <v>8.4</v>
      </c>
      <c r="AE237">
        <v>17</v>
      </c>
      <c r="AF237">
        <v>17</v>
      </c>
    </row>
    <row r="238" spans="24:32">
      <c r="X238">
        <v>20120101</v>
      </c>
      <c r="Y238">
        <v>20120101</v>
      </c>
      <c r="Z238">
        <v>120110</v>
      </c>
      <c r="AA238">
        <v>800003373</v>
      </c>
      <c r="AB238">
        <v>1</v>
      </c>
      <c r="AC238">
        <v>6.8</v>
      </c>
      <c r="AD238">
        <v>4.2</v>
      </c>
      <c r="AE238">
        <v>17</v>
      </c>
      <c r="AF238">
        <v>17</v>
      </c>
    </row>
    <row r="239" spans="24:32">
      <c r="X239">
        <v>20120101</v>
      </c>
      <c r="Y239">
        <v>20120101</v>
      </c>
      <c r="Z239">
        <v>120110</v>
      </c>
      <c r="AA239">
        <v>800003381</v>
      </c>
      <c r="AB239">
        <v>9</v>
      </c>
      <c r="AC239">
        <v>38.700000000000003</v>
      </c>
      <c r="AD239">
        <v>30.87</v>
      </c>
      <c r="AE239">
        <v>17</v>
      </c>
      <c r="AF239">
        <v>17</v>
      </c>
    </row>
    <row r="240" spans="24:32">
      <c r="X240">
        <v>20120101</v>
      </c>
      <c r="Y240">
        <v>20120101</v>
      </c>
      <c r="Z240">
        <v>120110</v>
      </c>
      <c r="AA240">
        <v>800003382</v>
      </c>
      <c r="AB240">
        <v>1</v>
      </c>
      <c r="AC240">
        <v>3</v>
      </c>
      <c r="AD240">
        <v>2.5499999999999998</v>
      </c>
      <c r="AE240">
        <v>17</v>
      </c>
      <c r="AF240">
        <v>17</v>
      </c>
    </row>
    <row r="241" spans="24:32">
      <c r="X241">
        <v>20120101</v>
      </c>
      <c r="Y241">
        <v>20120101</v>
      </c>
      <c r="Z241">
        <v>120110</v>
      </c>
      <c r="AA241">
        <v>800003386</v>
      </c>
      <c r="AB241">
        <v>1</v>
      </c>
      <c r="AC241">
        <v>52.5</v>
      </c>
      <c r="AD241">
        <v>42.4</v>
      </c>
      <c r="AE241">
        <v>17</v>
      </c>
      <c r="AF241">
        <v>17</v>
      </c>
    </row>
    <row r="242" spans="24:32">
      <c r="X242">
        <v>20120101</v>
      </c>
      <c r="Y242">
        <v>20120101</v>
      </c>
      <c r="Z242">
        <v>120110</v>
      </c>
      <c r="AA242">
        <v>800003388</v>
      </c>
      <c r="AB242">
        <v>3</v>
      </c>
      <c r="AC242">
        <v>7.5</v>
      </c>
      <c r="AD242">
        <v>6.37</v>
      </c>
      <c r="AE242">
        <v>17</v>
      </c>
      <c r="AF242">
        <v>17</v>
      </c>
    </row>
    <row r="243" spans="24:32">
      <c r="X243">
        <v>20120101</v>
      </c>
      <c r="Y243">
        <v>20120101</v>
      </c>
      <c r="Z243">
        <v>120110</v>
      </c>
      <c r="AA243">
        <v>800003391</v>
      </c>
      <c r="AB243">
        <v>13</v>
      </c>
      <c r="AC243">
        <v>98.8</v>
      </c>
      <c r="AD243">
        <v>86.45</v>
      </c>
      <c r="AE243">
        <v>17</v>
      </c>
      <c r="AF243">
        <v>17</v>
      </c>
    </row>
    <row r="244" spans="24:32">
      <c r="X244">
        <v>20120101</v>
      </c>
      <c r="Y244">
        <v>20120101</v>
      </c>
      <c r="Z244">
        <v>120110</v>
      </c>
      <c r="AA244">
        <v>800003400</v>
      </c>
      <c r="AB244">
        <v>1</v>
      </c>
      <c r="AC244">
        <v>15.8</v>
      </c>
      <c r="AD244">
        <v>9.5</v>
      </c>
      <c r="AE244">
        <v>17</v>
      </c>
      <c r="AF244">
        <v>17</v>
      </c>
    </row>
    <row r="245" spans="24:32">
      <c r="X245">
        <v>20120101</v>
      </c>
      <c r="Y245">
        <v>20120101</v>
      </c>
      <c r="Z245">
        <v>120110</v>
      </c>
      <c r="AA245">
        <v>800003424</v>
      </c>
      <c r="AB245">
        <v>4</v>
      </c>
      <c r="AC245">
        <v>63.2</v>
      </c>
      <c r="AD245">
        <v>38</v>
      </c>
      <c r="AE245">
        <v>17</v>
      </c>
      <c r="AF245">
        <v>17</v>
      </c>
    </row>
    <row r="246" spans="24:32">
      <c r="X246">
        <v>20120101</v>
      </c>
      <c r="Y246">
        <v>20120101</v>
      </c>
      <c r="Z246">
        <v>120110</v>
      </c>
      <c r="AA246">
        <v>800003424</v>
      </c>
      <c r="AB246">
        <v>1</v>
      </c>
      <c r="AC246">
        <v>15.8</v>
      </c>
      <c r="AD246">
        <v>9.5</v>
      </c>
      <c r="AE246">
        <v>17</v>
      </c>
      <c r="AF246">
        <v>17</v>
      </c>
    </row>
    <row r="247" spans="24:32">
      <c r="X247">
        <v>20120101</v>
      </c>
      <c r="Y247">
        <v>20120101</v>
      </c>
      <c r="Z247">
        <v>120110</v>
      </c>
      <c r="AA247">
        <v>800003438</v>
      </c>
      <c r="AB247">
        <v>4</v>
      </c>
      <c r="AC247">
        <v>39.6</v>
      </c>
      <c r="AD247">
        <v>38</v>
      </c>
      <c r="AE247">
        <v>17</v>
      </c>
      <c r="AF247">
        <v>17</v>
      </c>
    </row>
    <row r="248" spans="24:32">
      <c r="X248">
        <v>20120101</v>
      </c>
      <c r="Y248">
        <v>20120101</v>
      </c>
      <c r="Z248">
        <v>120110</v>
      </c>
      <c r="AA248">
        <v>800003444</v>
      </c>
      <c r="AB248">
        <v>1</v>
      </c>
      <c r="AC248">
        <v>5</v>
      </c>
      <c r="AD248">
        <v>4.32</v>
      </c>
      <c r="AE248">
        <v>17</v>
      </c>
      <c r="AF248">
        <v>17</v>
      </c>
    </row>
    <row r="249" spans="24:32">
      <c r="X249">
        <v>20120101</v>
      </c>
      <c r="Y249">
        <v>20120101</v>
      </c>
      <c r="Z249">
        <v>120110</v>
      </c>
      <c r="AA249">
        <v>800003453</v>
      </c>
      <c r="AB249">
        <v>1</v>
      </c>
      <c r="AC249">
        <v>2.5</v>
      </c>
      <c r="AD249">
        <v>2.2000000000000002</v>
      </c>
      <c r="AE249">
        <v>17</v>
      </c>
      <c r="AF249">
        <v>17</v>
      </c>
    </row>
    <row r="250" spans="24:32">
      <c r="X250">
        <v>20120101</v>
      </c>
      <c r="Y250">
        <v>20120101</v>
      </c>
      <c r="Z250">
        <v>120110</v>
      </c>
      <c r="AA250">
        <v>800003457</v>
      </c>
      <c r="AB250">
        <v>2</v>
      </c>
      <c r="AC250">
        <v>22.4</v>
      </c>
      <c r="AD250">
        <v>21</v>
      </c>
      <c r="AE250">
        <v>17</v>
      </c>
      <c r="AF250">
        <v>17</v>
      </c>
    </row>
    <row r="251" spans="24:32">
      <c r="X251">
        <v>20120101</v>
      </c>
      <c r="Y251">
        <v>20120101</v>
      </c>
      <c r="Z251">
        <v>120110</v>
      </c>
      <c r="AA251">
        <v>800003463</v>
      </c>
      <c r="AB251">
        <v>8</v>
      </c>
      <c r="AC251">
        <v>49.6</v>
      </c>
      <c r="AD251">
        <v>42.8</v>
      </c>
      <c r="AE251">
        <v>17</v>
      </c>
      <c r="AF251">
        <v>17</v>
      </c>
    </row>
    <row r="252" spans="24:32">
      <c r="X252">
        <v>20120101</v>
      </c>
      <c r="Y252">
        <v>20120101</v>
      </c>
      <c r="Z252">
        <v>120110</v>
      </c>
      <c r="AA252">
        <v>800003488</v>
      </c>
      <c r="AB252">
        <v>2</v>
      </c>
      <c r="AC252">
        <v>7.6</v>
      </c>
      <c r="AD252">
        <v>7.2</v>
      </c>
      <c r="AE252">
        <v>17</v>
      </c>
      <c r="AF252">
        <v>17</v>
      </c>
    </row>
    <row r="253" spans="24:32">
      <c r="X253">
        <v>20120101</v>
      </c>
      <c r="Y253">
        <v>20120101</v>
      </c>
      <c r="Z253">
        <v>120110</v>
      </c>
      <c r="AA253">
        <v>800003491</v>
      </c>
      <c r="AB253">
        <v>6</v>
      </c>
      <c r="AC253">
        <v>7.8</v>
      </c>
      <c r="AD253">
        <v>6.96</v>
      </c>
      <c r="AE253">
        <v>17</v>
      </c>
      <c r="AF253">
        <v>17</v>
      </c>
    </row>
    <row r="254" spans="24:32">
      <c r="X254">
        <v>20120101</v>
      </c>
      <c r="Y254">
        <v>20120101</v>
      </c>
      <c r="Z254">
        <v>120110</v>
      </c>
      <c r="AA254">
        <v>800003493</v>
      </c>
      <c r="AB254">
        <v>6</v>
      </c>
      <c r="AC254">
        <v>24</v>
      </c>
      <c r="AD254">
        <v>25.8</v>
      </c>
      <c r="AE254">
        <v>17</v>
      </c>
      <c r="AF254">
        <v>17</v>
      </c>
    </row>
    <row r="255" spans="24:32">
      <c r="X255">
        <v>20120101</v>
      </c>
      <c r="Y255">
        <v>20120101</v>
      </c>
      <c r="Z255">
        <v>120110</v>
      </c>
      <c r="AA255">
        <v>800003496</v>
      </c>
      <c r="AB255">
        <v>2</v>
      </c>
      <c r="AC255">
        <v>16</v>
      </c>
      <c r="AD255">
        <v>14.4</v>
      </c>
      <c r="AE255">
        <v>17</v>
      </c>
      <c r="AF255">
        <v>17</v>
      </c>
    </row>
    <row r="256" spans="24:32">
      <c r="X256">
        <v>20120101</v>
      </c>
      <c r="Y256">
        <v>20120101</v>
      </c>
      <c r="Z256">
        <v>120110</v>
      </c>
      <c r="AA256">
        <v>800003540</v>
      </c>
      <c r="AB256">
        <v>2</v>
      </c>
      <c r="AC256">
        <v>5.2</v>
      </c>
      <c r="AD256">
        <v>4.66</v>
      </c>
      <c r="AE256">
        <v>17</v>
      </c>
      <c r="AF256">
        <v>17</v>
      </c>
    </row>
    <row r="257" spans="24:32">
      <c r="X257">
        <v>20120101</v>
      </c>
      <c r="Y257">
        <v>20120101</v>
      </c>
      <c r="Z257">
        <v>120110</v>
      </c>
      <c r="AA257">
        <v>800003554</v>
      </c>
      <c r="AB257">
        <v>1</v>
      </c>
      <c r="AC257">
        <v>9.8000000000000007</v>
      </c>
      <c r="AD257">
        <v>9.4</v>
      </c>
      <c r="AE257">
        <v>17</v>
      </c>
      <c r="AF257">
        <v>17</v>
      </c>
    </row>
    <row r="258" spans="24:32">
      <c r="X258">
        <v>20120101</v>
      </c>
      <c r="Y258">
        <v>20120101</v>
      </c>
      <c r="Z258">
        <v>120110</v>
      </c>
      <c r="AA258">
        <v>800003554</v>
      </c>
      <c r="AB258">
        <v>20</v>
      </c>
      <c r="AC258">
        <v>196</v>
      </c>
      <c r="AD258">
        <v>188</v>
      </c>
      <c r="AE258">
        <v>17</v>
      </c>
      <c r="AF258">
        <v>17</v>
      </c>
    </row>
    <row r="259" spans="24:32">
      <c r="X259">
        <v>20120101</v>
      </c>
      <c r="Y259">
        <v>20120101</v>
      </c>
      <c r="Z259">
        <v>120110</v>
      </c>
      <c r="AA259">
        <v>800003566</v>
      </c>
      <c r="AB259">
        <v>2</v>
      </c>
      <c r="AC259">
        <v>12</v>
      </c>
      <c r="AD259">
        <v>10.8</v>
      </c>
      <c r="AE259">
        <v>17</v>
      </c>
      <c r="AF259">
        <v>17</v>
      </c>
    </row>
    <row r="260" spans="24:32">
      <c r="X260">
        <v>20120101</v>
      </c>
      <c r="Y260">
        <v>20120101</v>
      </c>
      <c r="Z260">
        <v>120110</v>
      </c>
      <c r="AA260">
        <v>800003566</v>
      </c>
      <c r="AB260">
        <v>1</v>
      </c>
      <c r="AC260">
        <v>6</v>
      </c>
      <c r="AD260">
        <v>5.4</v>
      </c>
      <c r="AE260">
        <v>17</v>
      </c>
      <c r="AF260">
        <v>17</v>
      </c>
    </row>
    <row r="261" spans="24:32">
      <c r="X261">
        <v>20120101</v>
      </c>
      <c r="Y261">
        <v>20120101</v>
      </c>
      <c r="Z261">
        <v>120110</v>
      </c>
      <c r="AA261">
        <v>800003566</v>
      </c>
      <c r="AB261">
        <v>9</v>
      </c>
      <c r="AC261">
        <v>54</v>
      </c>
      <c r="AD261">
        <v>48.6</v>
      </c>
      <c r="AE261">
        <v>17</v>
      </c>
      <c r="AF261">
        <v>17</v>
      </c>
    </row>
    <row r="262" spans="24:32">
      <c r="X262">
        <v>20120101</v>
      </c>
      <c r="Y262">
        <v>20120101</v>
      </c>
      <c r="Z262">
        <v>120110</v>
      </c>
      <c r="AA262">
        <v>800003570</v>
      </c>
      <c r="AB262">
        <v>2</v>
      </c>
      <c r="AC262">
        <v>84</v>
      </c>
      <c r="AD262">
        <v>78</v>
      </c>
      <c r="AE262">
        <v>17</v>
      </c>
      <c r="AF262">
        <v>17</v>
      </c>
    </row>
    <row r="263" spans="24:32">
      <c r="X263">
        <v>20120101</v>
      </c>
      <c r="Y263">
        <v>20120101</v>
      </c>
      <c r="Z263">
        <v>120110</v>
      </c>
      <c r="AA263">
        <v>800003577</v>
      </c>
      <c r="AB263">
        <v>3</v>
      </c>
      <c r="AC263">
        <v>8.4</v>
      </c>
      <c r="AD263">
        <v>7.77</v>
      </c>
      <c r="AE263">
        <v>13</v>
      </c>
      <c r="AF263">
        <v>17</v>
      </c>
    </row>
    <row r="264" spans="24:32">
      <c r="X264">
        <v>20120101</v>
      </c>
      <c r="Y264">
        <v>20120101</v>
      </c>
      <c r="Z264">
        <v>120110</v>
      </c>
      <c r="AA264">
        <v>800003583</v>
      </c>
      <c r="AB264">
        <v>2</v>
      </c>
      <c r="AC264">
        <v>116</v>
      </c>
      <c r="AD264">
        <v>104</v>
      </c>
      <c r="AE264">
        <v>13</v>
      </c>
      <c r="AF264">
        <v>13</v>
      </c>
    </row>
    <row r="265" spans="24:32">
      <c r="X265">
        <v>20120101</v>
      </c>
      <c r="Y265">
        <v>20120101</v>
      </c>
      <c r="Z265">
        <v>120110</v>
      </c>
      <c r="AA265">
        <v>800003598</v>
      </c>
      <c r="AB265">
        <v>8</v>
      </c>
      <c r="AC265">
        <v>22.4</v>
      </c>
      <c r="AD265">
        <v>20</v>
      </c>
      <c r="AE265">
        <v>17</v>
      </c>
      <c r="AF265">
        <v>17</v>
      </c>
    </row>
    <row r="266" spans="24:32">
      <c r="X266">
        <v>20120101</v>
      </c>
      <c r="Y266">
        <v>20120101</v>
      </c>
      <c r="Z266">
        <v>120110</v>
      </c>
      <c r="AA266">
        <v>800003602</v>
      </c>
      <c r="AB266">
        <v>3</v>
      </c>
      <c r="AC266">
        <v>24</v>
      </c>
      <c r="AD266">
        <v>21.9</v>
      </c>
      <c r="AE266">
        <v>17</v>
      </c>
      <c r="AF266">
        <v>17</v>
      </c>
    </row>
    <row r="267" spans="24:32">
      <c r="X267">
        <v>20120101</v>
      </c>
      <c r="Y267">
        <v>20120101</v>
      </c>
      <c r="Z267">
        <v>120110</v>
      </c>
      <c r="AA267">
        <v>800003607</v>
      </c>
      <c r="AB267">
        <v>53</v>
      </c>
      <c r="AC267">
        <v>63.6</v>
      </c>
      <c r="AD267">
        <v>55.65</v>
      </c>
      <c r="AE267">
        <v>17</v>
      </c>
      <c r="AF267">
        <v>17</v>
      </c>
    </row>
    <row r="268" spans="24:32">
      <c r="X268">
        <v>20120101</v>
      </c>
      <c r="Y268">
        <v>20120101</v>
      </c>
      <c r="Z268">
        <v>120110</v>
      </c>
      <c r="AA268">
        <v>800003608</v>
      </c>
      <c r="AB268">
        <v>8</v>
      </c>
      <c r="AC268">
        <v>20</v>
      </c>
      <c r="AD268">
        <v>18</v>
      </c>
      <c r="AE268">
        <v>17</v>
      </c>
      <c r="AF268">
        <v>17</v>
      </c>
    </row>
    <row r="269" spans="24:32">
      <c r="X269">
        <v>20120101</v>
      </c>
      <c r="Y269">
        <v>20120101</v>
      </c>
      <c r="Z269">
        <v>120110</v>
      </c>
      <c r="AA269">
        <v>800003619</v>
      </c>
      <c r="AB269">
        <v>25</v>
      </c>
      <c r="AC269">
        <v>45</v>
      </c>
      <c r="AD269">
        <v>41.25</v>
      </c>
      <c r="AE269">
        <v>17</v>
      </c>
      <c r="AF269">
        <v>17</v>
      </c>
    </row>
    <row r="270" spans="24:32">
      <c r="X270">
        <v>20120101</v>
      </c>
      <c r="Y270">
        <v>20120101</v>
      </c>
      <c r="Z270">
        <v>120110</v>
      </c>
      <c r="AA270">
        <v>800003620</v>
      </c>
      <c r="AB270">
        <v>9</v>
      </c>
      <c r="AC270">
        <v>25.2</v>
      </c>
      <c r="AD270">
        <v>22.5</v>
      </c>
      <c r="AE270">
        <v>17</v>
      </c>
      <c r="AF270">
        <v>17</v>
      </c>
    </row>
    <row r="271" spans="24:32">
      <c r="X271">
        <v>20120101</v>
      </c>
      <c r="Y271">
        <v>20120101</v>
      </c>
      <c r="Z271">
        <v>120110</v>
      </c>
      <c r="AA271">
        <v>800003642</v>
      </c>
      <c r="AB271">
        <v>27</v>
      </c>
      <c r="AC271">
        <v>40.5</v>
      </c>
      <c r="AD271">
        <v>39.15</v>
      </c>
      <c r="AE271">
        <v>17</v>
      </c>
      <c r="AF271">
        <v>17</v>
      </c>
    </row>
    <row r="272" spans="24:32">
      <c r="X272">
        <v>20120101</v>
      </c>
      <c r="Y272">
        <v>20120101</v>
      </c>
      <c r="Z272">
        <v>120110</v>
      </c>
      <c r="AA272">
        <v>800003654</v>
      </c>
      <c r="AB272">
        <v>27</v>
      </c>
      <c r="AC272">
        <v>48.6</v>
      </c>
      <c r="AD272">
        <v>39.15</v>
      </c>
      <c r="AE272">
        <v>17</v>
      </c>
      <c r="AF272">
        <v>17</v>
      </c>
    </row>
    <row r="273" spans="24:32">
      <c r="X273">
        <v>20120101</v>
      </c>
      <c r="Y273">
        <v>20120101</v>
      </c>
      <c r="Z273">
        <v>120110</v>
      </c>
      <c r="AA273">
        <v>800003655</v>
      </c>
      <c r="AB273">
        <v>1</v>
      </c>
      <c r="AC273">
        <v>62</v>
      </c>
      <c r="AD273">
        <v>58.6</v>
      </c>
      <c r="AE273">
        <v>17</v>
      </c>
      <c r="AF273">
        <v>17</v>
      </c>
    </row>
    <row r="274" spans="24:32">
      <c r="X274">
        <v>20120101</v>
      </c>
      <c r="Y274">
        <v>20120101</v>
      </c>
      <c r="Z274">
        <v>120110</v>
      </c>
      <c r="AA274">
        <v>800003662</v>
      </c>
      <c r="AB274">
        <v>1</v>
      </c>
      <c r="AC274">
        <v>59</v>
      </c>
      <c r="AD274">
        <v>55.7</v>
      </c>
      <c r="AE274">
        <v>17</v>
      </c>
      <c r="AF274">
        <v>13</v>
      </c>
    </row>
    <row r="275" spans="24:32">
      <c r="X275">
        <v>20120101</v>
      </c>
      <c r="Y275">
        <v>20120101</v>
      </c>
      <c r="Z275">
        <v>120110</v>
      </c>
      <c r="AA275">
        <v>800003662</v>
      </c>
      <c r="AB275">
        <v>3</v>
      </c>
      <c r="AC275">
        <v>30</v>
      </c>
      <c r="AD275">
        <v>167.1</v>
      </c>
      <c r="AE275">
        <v>17</v>
      </c>
      <c r="AF275">
        <v>13</v>
      </c>
    </row>
    <row r="276" spans="24:32">
      <c r="X276">
        <v>20120101</v>
      </c>
      <c r="Y276">
        <v>20120101</v>
      </c>
      <c r="Z276">
        <v>120110</v>
      </c>
      <c r="AA276">
        <v>800003693</v>
      </c>
      <c r="AB276">
        <v>3</v>
      </c>
      <c r="AC276">
        <v>15</v>
      </c>
      <c r="AD276">
        <v>8.1</v>
      </c>
      <c r="AE276">
        <v>17</v>
      </c>
      <c r="AF276">
        <v>17</v>
      </c>
    </row>
    <row r="277" spans="24:32">
      <c r="X277">
        <v>20120101</v>
      </c>
      <c r="Y277">
        <v>20120101</v>
      </c>
      <c r="Z277">
        <v>120110</v>
      </c>
      <c r="AA277">
        <v>800006811</v>
      </c>
      <c r="AB277">
        <v>9</v>
      </c>
      <c r="AC277">
        <v>99</v>
      </c>
      <c r="AD277">
        <v>97.38</v>
      </c>
      <c r="AE277">
        <v>17</v>
      </c>
      <c r="AF277">
        <v>17</v>
      </c>
    </row>
    <row r="278" spans="24:32">
      <c r="X278">
        <v>20120101</v>
      </c>
      <c r="Y278">
        <v>20120101</v>
      </c>
      <c r="Z278">
        <v>120110</v>
      </c>
      <c r="AA278">
        <v>800006821</v>
      </c>
      <c r="AB278">
        <v>3</v>
      </c>
      <c r="AC278">
        <v>10.199999999999999</v>
      </c>
      <c r="AD278">
        <v>9.7200000000000006</v>
      </c>
      <c r="AE278">
        <v>17</v>
      </c>
      <c r="AF278">
        <v>17</v>
      </c>
    </row>
    <row r="279" spans="24:32">
      <c r="X279">
        <v>20120101</v>
      </c>
      <c r="Y279">
        <v>20120101</v>
      </c>
      <c r="Z279">
        <v>120110</v>
      </c>
      <c r="AA279">
        <v>800006829</v>
      </c>
      <c r="AB279">
        <v>3</v>
      </c>
      <c r="AC279">
        <v>12.9</v>
      </c>
      <c r="AD279">
        <v>11.49</v>
      </c>
      <c r="AE279">
        <v>17</v>
      </c>
      <c r="AF279">
        <v>17</v>
      </c>
    </row>
    <row r="280" spans="24:32">
      <c r="X280">
        <v>20120101</v>
      </c>
      <c r="Y280">
        <v>20120101</v>
      </c>
      <c r="Z280">
        <v>120110</v>
      </c>
      <c r="AA280">
        <v>800006832</v>
      </c>
      <c r="AB280">
        <v>2</v>
      </c>
      <c r="AC280">
        <v>24.4</v>
      </c>
      <c r="AD280">
        <v>21.64</v>
      </c>
      <c r="AE280">
        <v>17</v>
      </c>
      <c r="AF280">
        <v>17</v>
      </c>
    </row>
    <row r="281" spans="24:32">
      <c r="X281">
        <v>20120101</v>
      </c>
      <c r="Y281">
        <v>20120101</v>
      </c>
      <c r="Z281">
        <v>120110</v>
      </c>
      <c r="AA281">
        <v>800006838</v>
      </c>
      <c r="AB281">
        <v>2</v>
      </c>
      <c r="AC281">
        <v>8.4</v>
      </c>
      <c r="AD281">
        <v>7.5</v>
      </c>
      <c r="AE281">
        <v>17</v>
      </c>
      <c r="AF281">
        <v>17</v>
      </c>
    </row>
    <row r="282" spans="24:32">
      <c r="X282">
        <v>20120101</v>
      </c>
      <c r="Y282">
        <v>20120101</v>
      </c>
      <c r="Z282">
        <v>120110</v>
      </c>
      <c r="AA282">
        <v>800006841</v>
      </c>
      <c r="AB282">
        <v>1</v>
      </c>
      <c r="AC282">
        <v>8.1999999999999993</v>
      </c>
      <c r="AD282">
        <v>7</v>
      </c>
      <c r="AE282">
        <v>17</v>
      </c>
      <c r="AF282">
        <v>17</v>
      </c>
    </row>
    <row r="283" spans="24:32">
      <c r="X283">
        <v>20120101</v>
      </c>
      <c r="Y283">
        <v>20120101</v>
      </c>
      <c r="Z283">
        <v>120110</v>
      </c>
      <c r="AA283">
        <v>800006845</v>
      </c>
      <c r="AB283">
        <v>4</v>
      </c>
      <c r="AC283">
        <v>13.2</v>
      </c>
      <c r="AD283">
        <v>11.92</v>
      </c>
      <c r="AE283">
        <v>17</v>
      </c>
      <c r="AF283">
        <v>17</v>
      </c>
    </row>
    <row r="284" spans="24:32">
      <c r="X284">
        <v>20120101</v>
      </c>
      <c r="Y284">
        <v>20120101</v>
      </c>
      <c r="Z284">
        <v>120110</v>
      </c>
      <c r="AA284">
        <v>800006845</v>
      </c>
      <c r="AB284">
        <v>3</v>
      </c>
      <c r="AC284">
        <v>9.9</v>
      </c>
      <c r="AD284">
        <v>9.7200000000000006</v>
      </c>
      <c r="AE284">
        <v>17</v>
      </c>
      <c r="AF284">
        <v>17</v>
      </c>
    </row>
    <row r="285" spans="24:32">
      <c r="X285">
        <v>20120101</v>
      </c>
      <c r="Y285">
        <v>20120101</v>
      </c>
      <c r="Z285">
        <v>120110</v>
      </c>
      <c r="AA285">
        <v>800006846</v>
      </c>
      <c r="AB285">
        <v>12</v>
      </c>
      <c r="AC285">
        <v>28.8</v>
      </c>
      <c r="AD285">
        <v>25.32</v>
      </c>
      <c r="AE285">
        <v>17</v>
      </c>
      <c r="AF285">
        <v>17</v>
      </c>
    </row>
    <row r="286" spans="24:32">
      <c r="X286">
        <v>20120101</v>
      </c>
      <c r="Y286">
        <v>20120101</v>
      </c>
      <c r="Z286">
        <v>120110</v>
      </c>
      <c r="AA286">
        <v>800006847</v>
      </c>
      <c r="AB286">
        <v>1</v>
      </c>
      <c r="AC286">
        <v>49.9</v>
      </c>
      <c r="AD286">
        <v>43</v>
      </c>
      <c r="AE286">
        <v>13</v>
      </c>
      <c r="AF286">
        <v>13</v>
      </c>
    </row>
    <row r="287" spans="24:32">
      <c r="X287">
        <v>20120101</v>
      </c>
      <c r="Y287">
        <v>20120101</v>
      </c>
      <c r="Z287">
        <v>120110</v>
      </c>
      <c r="AA287">
        <v>800006851</v>
      </c>
      <c r="AB287">
        <v>3</v>
      </c>
      <c r="AC287">
        <v>8.1</v>
      </c>
      <c r="AD287">
        <v>7.11</v>
      </c>
      <c r="AE287">
        <v>17</v>
      </c>
      <c r="AF287">
        <v>17</v>
      </c>
    </row>
    <row r="288" spans="24:32">
      <c r="X288">
        <v>20120101</v>
      </c>
      <c r="Y288">
        <v>20120101</v>
      </c>
      <c r="Z288">
        <v>120110</v>
      </c>
      <c r="AA288">
        <v>800006858</v>
      </c>
      <c r="AB288">
        <v>1</v>
      </c>
      <c r="AC288">
        <v>12.8</v>
      </c>
      <c r="AD288">
        <v>10.89</v>
      </c>
      <c r="AE288">
        <v>17</v>
      </c>
      <c r="AF288">
        <v>17</v>
      </c>
    </row>
    <row r="289" spans="24:32">
      <c r="X289">
        <v>20120101</v>
      </c>
      <c r="Y289">
        <v>20120101</v>
      </c>
      <c r="Z289">
        <v>120110</v>
      </c>
      <c r="AA289">
        <v>800006898</v>
      </c>
      <c r="AB289">
        <v>1</v>
      </c>
      <c r="AC289">
        <v>22.5</v>
      </c>
      <c r="AD289">
        <v>18</v>
      </c>
      <c r="AE289">
        <v>13</v>
      </c>
      <c r="AF289">
        <v>13</v>
      </c>
    </row>
    <row r="290" spans="24:32">
      <c r="X290">
        <v>20120101</v>
      </c>
      <c r="Y290">
        <v>20120101</v>
      </c>
      <c r="Z290">
        <v>120110</v>
      </c>
      <c r="AA290">
        <v>800006899</v>
      </c>
      <c r="AB290">
        <v>1</v>
      </c>
      <c r="AC290">
        <v>32</v>
      </c>
      <c r="AD290">
        <v>26</v>
      </c>
      <c r="AE290">
        <v>13</v>
      </c>
      <c r="AF290">
        <v>13</v>
      </c>
    </row>
    <row r="291" spans="24:32">
      <c r="X291">
        <v>20120101</v>
      </c>
      <c r="Y291">
        <v>20120101</v>
      </c>
      <c r="Z291">
        <v>120110</v>
      </c>
      <c r="AA291">
        <v>800006904</v>
      </c>
      <c r="AB291">
        <v>6</v>
      </c>
      <c r="AC291">
        <v>340.8</v>
      </c>
      <c r="AD291">
        <v>318</v>
      </c>
      <c r="AE291">
        <v>13</v>
      </c>
      <c r="AF291">
        <v>13</v>
      </c>
    </row>
    <row r="292" spans="24:32">
      <c r="X292">
        <v>20120101</v>
      </c>
      <c r="Y292">
        <v>20120101</v>
      </c>
      <c r="Z292">
        <v>120110</v>
      </c>
      <c r="AA292">
        <v>800006921</v>
      </c>
      <c r="AB292">
        <v>2</v>
      </c>
      <c r="AC292">
        <v>59.6</v>
      </c>
      <c r="AD292">
        <v>50</v>
      </c>
      <c r="AE292">
        <v>13</v>
      </c>
      <c r="AF292">
        <v>13</v>
      </c>
    </row>
    <row r="293" spans="24:32">
      <c r="X293">
        <v>20120101</v>
      </c>
      <c r="Y293">
        <v>20120101</v>
      </c>
      <c r="Z293">
        <v>120110</v>
      </c>
      <c r="AA293">
        <v>800006926</v>
      </c>
      <c r="AB293">
        <v>1</v>
      </c>
      <c r="AC293">
        <v>11.5</v>
      </c>
      <c r="AD293">
        <v>10</v>
      </c>
      <c r="AE293">
        <v>13</v>
      </c>
      <c r="AF293">
        <v>13</v>
      </c>
    </row>
    <row r="294" spans="24:32">
      <c r="X294">
        <v>20120101</v>
      </c>
      <c r="Y294">
        <v>20120101</v>
      </c>
      <c r="Z294">
        <v>120110</v>
      </c>
      <c r="AA294">
        <v>800006937</v>
      </c>
      <c r="AB294">
        <v>1</v>
      </c>
      <c r="AC294">
        <v>20.5</v>
      </c>
      <c r="AD294">
        <v>9</v>
      </c>
      <c r="AE294">
        <v>13</v>
      </c>
      <c r="AF294">
        <v>13</v>
      </c>
    </row>
    <row r="295" spans="24:32">
      <c r="X295">
        <v>20120101</v>
      </c>
      <c r="Y295">
        <v>20120101</v>
      </c>
      <c r="Z295">
        <v>120110</v>
      </c>
      <c r="AA295">
        <v>800006939</v>
      </c>
      <c r="AB295">
        <v>2</v>
      </c>
      <c r="AC295">
        <v>336</v>
      </c>
      <c r="AD295">
        <v>243.2</v>
      </c>
      <c r="AE295">
        <v>13</v>
      </c>
      <c r="AF295">
        <v>13</v>
      </c>
    </row>
    <row r="296" spans="24:32">
      <c r="X296">
        <v>20120101</v>
      </c>
      <c r="Y296">
        <v>20120101</v>
      </c>
      <c r="Z296">
        <v>120110</v>
      </c>
      <c r="AA296">
        <v>800006951</v>
      </c>
      <c r="AB296">
        <v>1</v>
      </c>
      <c r="AC296">
        <v>6.8</v>
      </c>
      <c r="AD296">
        <v>6.3</v>
      </c>
      <c r="AE296">
        <v>17</v>
      </c>
      <c r="AF296">
        <v>17</v>
      </c>
    </row>
    <row r="297" spans="24:32">
      <c r="X297">
        <v>20120101</v>
      </c>
      <c r="Y297">
        <v>20120101</v>
      </c>
      <c r="Z297">
        <v>120110</v>
      </c>
      <c r="AA297">
        <v>800006951</v>
      </c>
      <c r="AB297">
        <v>1</v>
      </c>
      <c r="AC297">
        <v>6.8</v>
      </c>
      <c r="AD297">
        <v>6.3</v>
      </c>
      <c r="AE297">
        <v>17</v>
      </c>
      <c r="AF297">
        <v>17</v>
      </c>
    </row>
    <row r="298" spans="24:32">
      <c r="X298">
        <v>20120101</v>
      </c>
      <c r="Y298">
        <v>20120101</v>
      </c>
      <c r="Z298">
        <v>120110</v>
      </c>
      <c r="AA298">
        <v>800006967</v>
      </c>
      <c r="AB298">
        <v>3</v>
      </c>
      <c r="AC298">
        <v>124.5</v>
      </c>
      <c r="AD298">
        <v>107.4</v>
      </c>
      <c r="AE298">
        <v>13</v>
      </c>
      <c r="AF298">
        <v>13</v>
      </c>
    </row>
    <row r="299" spans="24:32">
      <c r="X299">
        <v>20120101</v>
      </c>
      <c r="Y299">
        <v>20120101</v>
      </c>
      <c r="Z299">
        <v>120110</v>
      </c>
      <c r="AA299">
        <v>800006977</v>
      </c>
      <c r="AB299">
        <v>1</v>
      </c>
      <c r="AC299">
        <v>102.8</v>
      </c>
      <c r="AD299">
        <v>88.6</v>
      </c>
      <c r="AE299">
        <v>13</v>
      </c>
      <c r="AF299">
        <v>13</v>
      </c>
    </row>
    <row r="300" spans="24:32">
      <c r="X300">
        <v>20120101</v>
      </c>
      <c r="Y300">
        <v>20120101</v>
      </c>
      <c r="Z300">
        <v>120110</v>
      </c>
      <c r="AA300">
        <v>800007001</v>
      </c>
      <c r="AB300">
        <v>1</v>
      </c>
      <c r="AC300">
        <v>7.8</v>
      </c>
      <c r="AD300">
        <v>6.44</v>
      </c>
      <c r="AE300">
        <v>13</v>
      </c>
      <c r="AF300">
        <v>13</v>
      </c>
    </row>
    <row r="301" spans="24:32">
      <c r="X301">
        <v>20120101</v>
      </c>
      <c r="Y301">
        <v>20120101</v>
      </c>
      <c r="Z301">
        <v>120110</v>
      </c>
      <c r="AA301">
        <v>800007004</v>
      </c>
      <c r="AB301">
        <v>5</v>
      </c>
      <c r="AC301">
        <v>20</v>
      </c>
      <c r="AD301">
        <v>17</v>
      </c>
      <c r="AE301">
        <v>13</v>
      </c>
      <c r="AF301">
        <v>13</v>
      </c>
    </row>
    <row r="302" spans="24:32">
      <c r="X302">
        <v>20120101</v>
      </c>
      <c r="Y302">
        <v>20120101</v>
      </c>
      <c r="Z302">
        <v>120110</v>
      </c>
      <c r="AA302">
        <v>800007006</v>
      </c>
      <c r="AB302">
        <v>1</v>
      </c>
      <c r="AC302">
        <v>4.8</v>
      </c>
      <c r="AD302">
        <v>4.5999999999999996</v>
      </c>
      <c r="AE302">
        <v>13</v>
      </c>
      <c r="AF302">
        <v>13</v>
      </c>
    </row>
    <row r="303" spans="24:32">
      <c r="X303">
        <v>20120101</v>
      </c>
      <c r="Y303">
        <v>20120101</v>
      </c>
      <c r="Z303">
        <v>120110</v>
      </c>
      <c r="AA303">
        <v>800007007</v>
      </c>
      <c r="AB303">
        <v>1</v>
      </c>
      <c r="AC303">
        <v>6.6</v>
      </c>
      <c r="AD303">
        <v>5.7</v>
      </c>
      <c r="AE303">
        <v>13</v>
      </c>
      <c r="AF303">
        <v>13</v>
      </c>
    </row>
    <row r="304" spans="24:32">
      <c r="X304">
        <v>20120101</v>
      </c>
      <c r="Y304">
        <v>20120101</v>
      </c>
      <c r="Z304">
        <v>120110</v>
      </c>
      <c r="AA304">
        <v>800007019</v>
      </c>
      <c r="AB304">
        <v>2</v>
      </c>
      <c r="AC304">
        <v>9</v>
      </c>
      <c r="AD304">
        <v>7</v>
      </c>
      <c r="AE304">
        <v>13</v>
      </c>
      <c r="AF304">
        <v>13</v>
      </c>
    </row>
    <row r="305" spans="24:32">
      <c r="X305">
        <v>20120101</v>
      </c>
      <c r="Y305">
        <v>20120101</v>
      </c>
      <c r="Z305">
        <v>120110</v>
      </c>
      <c r="AA305">
        <v>800007022</v>
      </c>
      <c r="AB305">
        <v>6</v>
      </c>
      <c r="AC305">
        <v>39</v>
      </c>
      <c r="AD305">
        <v>39.6</v>
      </c>
      <c r="AE305">
        <v>13</v>
      </c>
      <c r="AF305">
        <v>13</v>
      </c>
    </row>
    <row r="306" spans="24:32">
      <c r="X306">
        <v>20120101</v>
      </c>
      <c r="Y306">
        <v>20120101</v>
      </c>
      <c r="Z306">
        <v>120110</v>
      </c>
      <c r="AA306">
        <v>800007023</v>
      </c>
      <c r="AB306">
        <v>1</v>
      </c>
      <c r="AC306">
        <v>8.5</v>
      </c>
      <c r="AD306">
        <v>7</v>
      </c>
      <c r="AE306">
        <v>13</v>
      </c>
      <c r="AF306">
        <v>13</v>
      </c>
    </row>
    <row r="307" spans="24:32">
      <c r="X307">
        <v>20120101</v>
      </c>
      <c r="Y307">
        <v>20120101</v>
      </c>
      <c r="Z307">
        <v>120110</v>
      </c>
      <c r="AA307">
        <v>800007034</v>
      </c>
      <c r="AB307">
        <v>2</v>
      </c>
      <c r="AC307">
        <v>24</v>
      </c>
      <c r="AD307">
        <v>19</v>
      </c>
      <c r="AE307">
        <v>13</v>
      </c>
      <c r="AF307">
        <v>13</v>
      </c>
    </row>
    <row r="308" spans="24:32">
      <c r="X308">
        <v>20120101</v>
      </c>
      <c r="Y308">
        <v>20120101</v>
      </c>
      <c r="Z308">
        <v>120110</v>
      </c>
      <c r="AA308">
        <v>800007041</v>
      </c>
      <c r="AB308">
        <v>2</v>
      </c>
      <c r="AC308">
        <v>55.6</v>
      </c>
      <c r="AD308">
        <v>48</v>
      </c>
      <c r="AE308">
        <v>13</v>
      </c>
      <c r="AF308">
        <v>13</v>
      </c>
    </row>
    <row r="309" spans="24:32">
      <c r="X309">
        <v>20120101</v>
      </c>
      <c r="Y309">
        <v>20120101</v>
      </c>
      <c r="Z309">
        <v>120110</v>
      </c>
      <c r="AA309">
        <v>800007047</v>
      </c>
      <c r="AB309">
        <v>2</v>
      </c>
      <c r="AC309">
        <v>11.8</v>
      </c>
      <c r="AD309">
        <v>9.6</v>
      </c>
      <c r="AE309">
        <v>13</v>
      </c>
      <c r="AF309">
        <v>13</v>
      </c>
    </row>
    <row r="310" spans="24:32">
      <c r="X310">
        <v>20120101</v>
      </c>
      <c r="Y310">
        <v>20120101</v>
      </c>
      <c r="Z310">
        <v>120110</v>
      </c>
      <c r="AA310">
        <v>800007050</v>
      </c>
      <c r="AB310">
        <v>1</v>
      </c>
      <c r="AC310">
        <v>6.6</v>
      </c>
      <c r="AD310">
        <v>5.7</v>
      </c>
      <c r="AE310">
        <v>13</v>
      </c>
      <c r="AF310">
        <v>13</v>
      </c>
    </row>
    <row r="311" spans="24:32">
      <c r="X311">
        <v>20120101</v>
      </c>
      <c r="Y311">
        <v>20120101</v>
      </c>
      <c r="Z311">
        <v>120110</v>
      </c>
      <c r="AA311">
        <v>800007074</v>
      </c>
      <c r="AB311">
        <v>6</v>
      </c>
      <c r="AC311">
        <v>23.4</v>
      </c>
      <c r="AD311">
        <v>18.600000000000001</v>
      </c>
      <c r="AE311">
        <v>13</v>
      </c>
      <c r="AF311">
        <v>13</v>
      </c>
    </row>
    <row r="312" spans="24:32">
      <c r="X312">
        <v>20120101</v>
      </c>
      <c r="Y312">
        <v>20120101</v>
      </c>
      <c r="Z312">
        <v>120110</v>
      </c>
      <c r="AA312">
        <v>800007122</v>
      </c>
      <c r="AB312">
        <v>3</v>
      </c>
      <c r="AC312">
        <v>36.6</v>
      </c>
      <c r="AD312">
        <v>33.75</v>
      </c>
      <c r="AE312">
        <v>17</v>
      </c>
      <c r="AF312">
        <v>17</v>
      </c>
    </row>
    <row r="313" spans="24:32">
      <c r="X313">
        <v>20120101</v>
      </c>
      <c r="Y313">
        <v>20120101</v>
      </c>
      <c r="Z313">
        <v>120110</v>
      </c>
      <c r="AA313">
        <v>800007123</v>
      </c>
      <c r="AB313">
        <v>10</v>
      </c>
      <c r="AC313">
        <v>35</v>
      </c>
      <c r="AD313">
        <v>34.200000000000003</v>
      </c>
      <c r="AE313">
        <v>17</v>
      </c>
      <c r="AF313">
        <v>17</v>
      </c>
    </row>
    <row r="314" spans="24:32">
      <c r="X314">
        <v>20120101</v>
      </c>
      <c r="Y314">
        <v>20120101</v>
      </c>
      <c r="Z314">
        <v>120110</v>
      </c>
      <c r="AA314">
        <v>800007124</v>
      </c>
      <c r="AB314">
        <v>20</v>
      </c>
      <c r="AC314">
        <v>10</v>
      </c>
      <c r="AD314">
        <v>9</v>
      </c>
      <c r="AE314">
        <v>17</v>
      </c>
      <c r="AF314">
        <v>17</v>
      </c>
    </row>
    <row r="315" spans="24:32">
      <c r="X315">
        <v>20120101</v>
      </c>
      <c r="Y315">
        <v>20120101</v>
      </c>
      <c r="Z315">
        <v>120110</v>
      </c>
      <c r="AA315">
        <v>800007130</v>
      </c>
      <c r="AB315">
        <v>5</v>
      </c>
      <c r="AC315">
        <v>17.5</v>
      </c>
      <c r="AD315">
        <v>16.5</v>
      </c>
      <c r="AE315">
        <v>17</v>
      </c>
      <c r="AF315">
        <v>17</v>
      </c>
    </row>
    <row r="316" spans="24:32">
      <c r="X316">
        <v>20120101</v>
      </c>
      <c r="Y316">
        <v>20120101</v>
      </c>
      <c r="Z316">
        <v>120110</v>
      </c>
      <c r="AA316">
        <v>800007140</v>
      </c>
      <c r="AB316">
        <v>5</v>
      </c>
      <c r="AC316">
        <v>12.5</v>
      </c>
      <c r="AD316">
        <v>11.25</v>
      </c>
      <c r="AE316">
        <v>17</v>
      </c>
      <c r="AF316">
        <v>17</v>
      </c>
    </row>
    <row r="317" spans="24:32">
      <c r="X317">
        <v>20120101</v>
      </c>
      <c r="Y317">
        <v>20120101</v>
      </c>
      <c r="Z317">
        <v>120110</v>
      </c>
      <c r="AA317">
        <v>800007157</v>
      </c>
      <c r="AB317">
        <v>2</v>
      </c>
      <c r="AC317">
        <v>7.8</v>
      </c>
      <c r="AD317">
        <v>4.4000000000000004</v>
      </c>
      <c r="AE317">
        <v>13</v>
      </c>
      <c r="AF317">
        <v>13</v>
      </c>
    </row>
    <row r="318" spans="24:32">
      <c r="X318">
        <v>20120101</v>
      </c>
      <c r="Y318">
        <v>20120101</v>
      </c>
      <c r="Z318">
        <v>120110</v>
      </c>
      <c r="AA318">
        <v>800007192</v>
      </c>
      <c r="AB318">
        <v>1</v>
      </c>
      <c r="AC318">
        <v>19.8</v>
      </c>
      <c r="AD318">
        <v>15.2</v>
      </c>
      <c r="AE318">
        <v>17</v>
      </c>
      <c r="AF318">
        <v>17</v>
      </c>
    </row>
    <row r="319" spans="24:32">
      <c r="X319">
        <v>20120101</v>
      </c>
      <c r="Y319">
        <v>20120101</v>
      </c>
      <c r="Z319">
        <v>120110</v>
      </c>
      <c r="AA319">
        <v>800007274</v>
      </c>
      <c r="AB319">
        <v>1</v>
      </c>
      <c r="AC319">
        <v>4.5</v>
      </c>
      <c r="AD319">
        <v>4</v>
      </c>
      <c r="AE319">
        <v>13</v>
      </c>
      <c r="AF319">
        <v>17</v>
      </c>
    </row>
    <row r="320" spans="24:32">
      <c r="X320">
        <v>20120101</v>
      </c>
      <c r="Y320">
        <v>20120101</v>
      </c>
      <c r="Z320">
        <v>120110</v>
      </c>
      <c r="AA320">
        <v>800007288</v>
      </c>
      <c r="AB320">
        <v>1</v>
      </c>
      <c r="AC320">
        <v>2.4</v>
      </c>
      <c r="AD320">
        <v>2.1</v>
      </c>
      <c r="AE320">
        <v>17</v>
      </c>
      <c r="AF320">
        <v>17</v>
      </c>
    </row>
    <row r="321" spans="24:32">
      <c r="X321">
        <v>20120101</v>
      </c>
      <c r="Y321">
        <v>20120101</v>
      </c>
      <c r="Z321">
        <v>120110</v>
      </c>
      <c r="AA321">
        <v>800007289</v>
      </c>
      <c r="AB321">
        <v>7</v>
      </c>
      <c r="AC321">
        <v>16.100000000000001</v>
      </c>
      <c r="AD321">
        <v>14.7</v>
      </c>
      <c r="AE321">
        <v>17</v>
      </c>
      <c r="AF321">
        <v>17</v>
      </c>
    </row>
    <row r="322" spans="24:32">
      <c r="X322">
        <v>20120101</v>
      </c>
      <c r="Y322">
        <v>20120101</v>
      </c>
      <c r="Z322">
        <v>120110</v>
      </c>
      <c r="AA322">
        <v>800007294</v>
      </c>
      <c r="AB322">
        <v>2</v>
      </c>
      <c r="AC322">
        <v>6.8</v>
      </c>
      <c r="AD322">
        <v>6.48</v>
      </c>
      <c r="AE322">
        <v>17</v>
      </c>
      <c r="AF322">
        <v>17</v>
      </c>
    </row>
    <row r="323" spans="24:32">
      <c r="X323">
        <v>20120101</v>
      </c>
      <c r="Y323">
        <v>20120101</v>
      </c>
      <c r="Z323">
        <v>120110</v>
      </c>
      <c r="AA323">
        <v>800007295</v>
      </c>
      <c r="AB323">
        <v>1</v>
      </c>
      <c r="AC323">
        <v>12.2</v>
      </c>
      <c r="AD323">
        <v>10.82</v>
      </c>
      <c r="AE323">
        <v>17</v>
      </c>
      <c r="AF323">
        <v>17</v>
      </c>
    </row>
    <row r="324" spans="24:32">
      <c r="X324">
        <v>20120101</v>
      </c>
      <c r="Y324">
        <v>20120101</v>
      </c>
      <c r="Z324">
        <v>120110</v>
      </c>
      <c r="AA324">
        <v>800007305</v>
      </c>
      <c r="AB324">
        <v>17</v>
      </c>
      <c r="AC324">
        <v>37.4</v>
      </c>
      <c r="AD324">
        <v>35.869999999999997</v>
      </c>
      <c r="AE324">
        <v>17</v>
      </c>
      <c r="AF324">
        <v>17</v>
      </c>
    </row>
    <row r="325" spans="24:32">
      <c r="X325">
        <v>20120101</v>
      </c>
      <c r="Y325">
        <v>20120101</v>
      </c>
      <c r="Z325">
        <v>120110</v>
      </c>
      <c r="AA325">
        <v>800007311</v>
      </c>
      <c r="AB325">
        <v>1</v>
      </c>
      <c r="AC325">
        <v>12.2</v>
      </c>
      <c r="AD325">
        <v>10.82</v>
      </c>
      <c r="AE325">
        <v>17</v>
      </c>
      <c r="AF325">
        <v>17</v>
      </c>
    </row>
    <row r="326" spans="24:32">
      <c r="X326">
        <v>20120101</v>
      </c>
      <c r="Y326">
        <v>20120101</v>
      </c>
      <c r="Z326">
        <v>120110</v>
      </c>
      <c r="AA326">
        <v>800007313</v>
      </c>
      <c r="AB326">
        <v>1</v>
      </c>
      <c r="AC326">
        <v>2.4</v>
      </c>
      <c r="AD326">
        <v>2.11</v>
      </c>
      <c r="AE326">
        <v>17</v>
      </c>
      <c r="AF326">
        <v>17</v>
      </c>
    </row>
    <row r="327" spans="24:32">
      <c r="X327">
        <v>20120101</v>
      </c>
      <c r="Y327">
        <v>20120101</v>
      </c>
      <c r="Z327">
        <v>120110</v>
      </c>
      <c r="AA327">
        <v>800007333</v>
      </c>
      <c r="AB327">
        <v>5</v>
      </c>
      <c r="AC327">
        <v>12</v>
      </c>
      <c r="AD327">
        <v>10.55</v>
      </c>
      <c r="AE327">
        <v>17</v>
      </c>
      <c r="AF327">
        <v>17</v>
      </c>
    </row>
    <row r="328" spans="24:32">
      <c r="X328">
        <v>20120101</v>
      </c>
      <c r="Y328">
        <v>20120101</v>
      </c>
      <c r="Z328">
        <v>120110</v>
      </c>
      <c r="AA328">
        <v>800007384</v>
      </c>
      <c r="AB328">
        <v>3</v>
      </c>
      <c r="AC328">
        <v>299.39999999999998</v>
      </c>
      <c r="AD328">
        <v>223.2</v>
      </c>
      <c r="AE328">
        <v>13</v>
      </c>
      <c r="AF328">
        <v>13</v>
      </c>
    </row>
    <row r="329" spans="24:32">
      <c r="X329">
        <v>20120101</v>
      </c>
      <c r="Y329">
        <v>20120101</v>
      </c>
      <c r="Z329">
        <v>120110</v>
      </c>
      <c r="AA329">
        <v>800007395</v>
      </c>
      <c r="AB329">
        <v>1</v>
      </c>
      <c r="AC329">
        <v>4.2</v>
      </c>
      <c r="AD329">
        <v>3.2</v>
      </c>
      <c r="AE329">
        <v>17</v>
      </c>
      <c r="AF329">
        <v>17</v>
      </c>
    </row>
    <row r="330" spans="24:32">
      <c r="X330">
        <v>20120101</v>
      </c>
      <c r="Y330">
        <v>20120101</v>
      </c>
      <c r="Z330">
        <v>120110</v>
      </c>
      <c r="AA330">
        <v>800007396</v>
      </c>
      <c r="AB330">
        <v>2</v>
      </c>
      <c r="AC330">
        <v>117.2</v>
      </c>
      <c r="AD330">
        <v>74</v>
      </c>
      <c r="AE330">
        <v>13</v>
      </c>
      <c r="AF330">
        <v>13</v>
      </c>
    </row>
    <row r="331" spans="24:32">
      <c r="X331">
        <v>20120101</v>
      </c>
      <c r="Y331">
        <v>20120101</v>
      </c>
      <c r="Z331">
        <v>120110</v>
      </c>
      <c r="AA331">
        <v>800007439</v>
      </c>
      <c r="AB331">
        <v>2</v>
      </c>
      <c r="AC331">
        <v>6.4</v>
      </c>
      <c r="AD331">
        <v>6</v>
      </c>
      <c r="AE331">
        <v>17</v>
      </c>
      <c r="AF331">
        <v>17</v>
      </c>
    </row>
    <row r="332" spans="24:32">
      <c r="X332">
        <v>20120101</v>
      </c>
      <c r="Y332">
        <v>20120101</v>
      </c>
      <c r="Z332">
        <v>120110</v>
      </c>
      <c r="AA332">
        <v>800007480</v>
      </c>
      <c r="AB332">
        <v>1</v>
      </c>
      <c r="AC332">
        <v>12.5</v>
      </c>
      <c r="AD332">
        <v>10.6</v>
      </c>
      <c r="AE332">
        <v>13</v>
      </c>
      <c r="AF332">
        <v>13</v>
      </c>
    </row>
    <row r="333" spans="24:32">
      <c r="X333">
        <v>20120101</v>
      </c>
      <c r="Y333">
        <v>20120101</v>
      </c>
      <c r="Z333">
        <v>120110</v>
      </c>
      <c r="AA333">
        <v>800007486</v>
      </c>
      <c r="AB333">
        <v>1</v>
      </c>
      <c r="AC333">
        <v>30.8</v>
      </c>
      <c r="AD333">
        <v>26.8</v>
      </c>
      <c r="AE333">
        <v>13</v>
      </c>
      <c r="AF333">
        <v>13</v>
      </c>
    </row>
    <row r="334" spans="24:32">
      <c r="X334">
        <v>20120101</v>
      </c>
      <c r="Y334">
        <v>20120101</v>
      </c>
      <c r="Z334">
        <v>120110</v>
      </c>
      <c r="AA334">
        <v>800007524</v>
      </c>
      <c r="AB334">
        <v>1</v>
      </c>
      <c r="AC334">
        <v>30.8</v>
      </c>
      <c r="AD334">
        <v>27</v>
      </c>
      <c r="AE334">
        <v>13</v>
      </c>
      <c r="AF334">
        <v>13</v>
      </c>
    </row>
    <row r="335" spans="24:32">
      <c r="X335">
        <v>20120101</v>
      </c>
      <c r="Y335">
        <v>20120101</v>
      </c>
      <c r="Z335">
        <v>120110</v>
      </c>
      <c r="AA335">
        <v>800007532</v>
      </c>
      <c r="AB335">
        <v>2</v>
      </c>
      <c r="AC335">
        <v>9</v>
      </c>
      <c r="AD335">
        <v>7.4</v>
      </c>
      <c r="AE335">
        <v>13</v>
      </c>
      <c r="AF335">
        <v>13</v>
      </c>
    </row>
    <row r="336" spans="24:32">
      <c r="X336">
        <v>20120101</v>
      </c>
      <c r="Y336">
        <v>20120101</v>
      </c>
      <c r="Z336">
        <v>120110</v>
      </c>
      <c r="AA336">
        <v>800007538</v>
      </c>
      <c r="AB336">
        <v>1</v>
      </c>
      <c r="AC336">
        <v>3.5</v>
      </c>
      <c r="AD336">
        <v>3.05</v>
      </c>
      <c r="AE336">
        <v>13</v>
      </c>
      <c r="AF336">
        <v>13</v>
      </c>
    </row>
    <row r="337" spans="24:32">
      <c r="X337">
        <v>20120101</v>
      </c>
      <c r="Y337">
        <v>20120101</v>
      </c>
      <c r="Z337">
        <v>120110</v>
      </c>
      <c r="AA337">
        <v>800007540</v>
      </c>
      <c r="AB337">
        <v>2</v>
      </c>
      <c r="AC337">
        <v>8.1999999999999993</v>
      </c>
      <c r="AD337">
        <v>6.8</v>
      </c>
      <c r="AE337">
        <v>13</v>
      </c>
      <c r="AF337">
        <v>13</v>
      </c>
    </row>
    <row r="338" spans="24:32">
      <c r="X338">
        <v>20120101</v>
      </c>
      <c r="Y338">
        <v>20120101</v>
      </c>
      <c r="Z338">
        <v>120110</v>
      </c>
      <c r="AA338">
        <v>800007543</v>
      </c>
      <c r="AB338">
        <v>7</v>
      </c>
      <c r="AC338">
        <v>18.899999999999999</v>
      </c>
      <c r="AD338">
        <v>15.4</v>
      </c>
      <c r="AE338">
        <v>13</v>
      </c>
      <c r="AF338">
        <v>13</v>
      </c>
    </row>
    <row r="339" spans="24:32">
      <c r="X339">
        <v>20120101</v>
      </c>
      <c r="Y339">
        <v>20120101</v>
      </c>
      <c r="Z339">
        <v>120110</v>
      </c>
      <c r="AA339">
        <v>800007551</v>
      </c>
      <c r="AB339">
        <v>2</v>
      </c>
      <c r="AC339">
        <v>9</v>
      </c>
      <c r="AD339">
        <v>7.5</v>
      </c>
      <c r="AE339">
        <v>13</v>
      </c>
      <c r="AF339">
        <v>13</v>
      </c>
    </row>
    <row r="340" spans="24:32">
      <c r="X340">
        <v>20120101</v>
      </c>
      <c r="Y340">
        <v>20120101</v>
      </c>
      <c r="Z340">
        <v>120110</v>
      </c>
      <c r="AA340">
        <v>800007559</v>
      </c>
      <c r="AB340">
        <v>2</v>
      </c>
      <c r="AC340">
        <v>17.8</v>
      </c>
      <c r="AD340">
        <v>15</v>
      </c>
      <c r="AE340">
        <v>13</v>
      </c>
      <c r="AF340">
        <v>13</v>
      </c>
    </row>
    <row r="341" spans="24:32">
      <c r="X341">
        <v>20120101</v>
      </c>
      <c r="Y341">
        <v>20120101</v>
      </c>
      <c r="Z341">
        <v>120110</v>
      </c>
      <c r="AA341">
        <v>800007564</v>
      </c>
      <c r="AB341">
        <v>1</v>
      </c>
      <c r="AC341">
        <v>4.5</v>
      </c>
      <c r="AD341">
        <v>3.7</v>
      </c>
      <c r="AE341">
        <v>13</v>
      </c>
      <c r="AF341">
        <v>13</v>
      </c>
    </row>
    <row r="342" spans="24:32">
      <c r="X342">
        <v>20120101</v>
      </c>
      <c r="Y342">
        <v>20120101</v>
      </c>
      <c r="Z342">
        <v>120110</v>
      </c>
      <c r="AA342">
        <v>800007566</v>
      </c>
      <c r="AB342">
        <v>1</v>
      </c>
      <c r="AC342">
        <v>4</v>
      </c>
      <c r="AD342">
        <v>3.4</v>
      </c>
      <c r="AE342">
        <v>13</v>
      </c>
      <c r="AF342">
        <v>13</v>
      </c>
    </row>
    <row r="343" spans="24:32">
      <c r="X343">
        <v>20120101</v>
      </c>
      <c r="Y343">
        <v>20120101</v>
      </c>
      <c r="Z343">
        <v>120110</v>
      </c>
      <c r="AA343">
        <v>800007598</v>
      </c>
      <c r="AB343">
        <v>6</v>
      </c>
      <c r="AC343">
        <v>25.2</v>
      </c>
      <c r="AD343">
        <v>19.8</v>
      </c>
      <c r="AE343">
        <v>13</v>
      </c>
      <c r="AF343">
        <v>13</v>
      </c>
    </row>
    <row r="344" spans="24:32">
      <c r="X344">
        <v>20120101</v>
      </c>
      <c r="Y344">
        <v>20120101</v>
      </c>
      <c r="Z344">
        <v>120110</v>
      </c>
      <c r="AA344">
        <v>800007632</v>
      </c>
      <c r="AB344">
        <v>1</v>
      </c>
      <c r="AC344">
        <v>3.9</v>
      </c>
      <c r="AD344">
        <v>2.94</v>
      </c>
      <c r="AE344">
        <v>13</v>
      </c>
      <c r="AF344">
        <v>13</v>
      </c>
    </row>
    <row r="345" spans="24:32">
      <c r="X345">
        <v>20120101</v>
      </c>
      <c r="Y345">
        <v>20120101</v>
      </c>
      <c r="Z345">
        <v>120110</v>
      </c>
      <c r="AA345">
        <v>800007633</v>
      </c>
      <c r="AB345">
        <v>3</v>
      </c>
      <c r="AC345">
        <v>11.7</v>
      </c>
      <c r="AD345">
        <v>9.3000000000000007</v>
      </c>
      <c r="AE345">
        <v>13</v>
      </c>
      <c r="AF345">
        <v>13</v>
      </c>
    </row>
    <row r="346" spans="24:32">
      <c r="X346">
        <v>20120101</v>
      </c>
      <c r="Y346">
        <v>20120101</v>
      </c>
      <c r="Z346">
        <v>120110</v>
      </c>
      <c r="AA346">
        <v>800007692</v>
      </c>
      <c r="AB346">
        <v>18</v>
      </c>
      <c r="AC346">
        <v>10.8</v>
      </c>
      <c r="AD346">
        <v>8.1</v>
      </c>
      <c r="AE346">
        <v>17</v>
      </c>
      <c r="AF346">
        <v>17</v>
      </c>
    </row>
    <row r="347" spans="24:32">
      <c r="X347">
        <v>20120101</v>
      </c>
      <c r="Y347">
        <v>20120101</v>
      </c>
      <c r="Z347">
        <v>120110</v>
      </c>
      <c r="AA347">
        <v>800007747</v>
      </c>
      <c r="AB347">
        <v>1</v>
      </c>
      <c r="AC347">
        <v>3.6</v>
      </c>
      <c r="AD347">
        <v>2.7</v>
      </c>
      <c r="AE347">
        <v>13</v>
      </c>
      <c r="AF347">
        <v>17</v>
      </c>
    </row>
    <row r="348" spans="24:32">
      <c r="X348">
        <v>20120101</v>
      </c>
      <c r="Y348">
        <v>20120101</v>
      </c>
      <c r="Z348">
        <v>120110</v>
      </c>
      <c r="AA348">
        <v>800007759</v>
      </c>
      <c r="AB348">
        <v>1</v>
      </c>
      <c r="AC348">
        <v>5.9</v>
      </c>
      <c r="AD348">
        <v>4.3</v>
      </c>
      <c r="AE348">
        <v>17</v>
      </c>
      <c r="AF348">
        <v>17</v>
      </c>
    </row>
    <row r="349" spans="24:32">
      <c r="X349">
        <v>20120101</v>
      </c>
      <c r="Y349">
        <v>20120101</v>
      </c>
      <c r="Z349">
        <v>120110</v>
      </c>
      <c r="AA349">
        <v>800007802</v>
      </c>
      <c r="AB349">
        <v>1</v>
      </c>
      <c r="AC349">
        <v>2.4</v>
      </c>
      <c r="AD349">
        <v>1.97</v>
      </c>
      <c r="AE349">
        <v>17</v>
      </c>
      <c r="AF349">
        <v>17</v>
      </c>
    </row>
    <row r="350" spans="24:32">
      <c r="X350">
        <v>20120101</v>
      </c>
      <c r="Y350">
        <v>20120101</v>
      </c>
      <c r="Z350">
        <v>120110</v>
      </c>
      <c r="AA350">
        <v>800007808</v>
      </c>
      <c r="AB350">
        <v>2</v>
      </c>
      <c r="AC350">
        <v>24.4</v>
      </c>
      <c r="AD350">
        <v>20.56</v>
      </c>
      <c r="AE350">
        <v>17</v>
      </c>
      <c r="AF350">
        <v>17</v>
      </c>
    </row>
    <row r="351" spans="24:32">
      <c r="X351">
        <v>20120101</v>
      </c>
      <c r="Y351">
        <v>20120101</v>
      </c>
      <c r="Z351">
        <v>120110</v>
      </c>
      <c r="AA351">
        <v>800007818</v>
      </c>
      <c r="AB351">
        <v>6</v>
      </c>
      <c r="AC351">
        <v>13.8</v>
      </c>
      <c r="AD351">
        <v>12.6</v>
      </c>
      <c r="AE351">
        <v>17</v>
      </c>
      <c r="AF351">
        <v>17</v>
      </c>
    </row>
    <row r="352" spans="24:32">
      <c r="X352">
        <v>20120101</v>
      </c>
      <c r="Y352">
        <v>20120101</v>
      </c>
      <c r="Z352">
        <v>120110</v>
      </c>
      <c r="AA352">
        <v>800007823</v>
      </c>
      <c r="AB352">
        <v>1</v>
      </c>
      <c r="AC352">
        <v>4.2</v>
      </c>
      <c r="AD352">
        <v>3.83</v>
      </c>
      <c r="AE352">
        <v>17</v>
      </c>
      <c r="AF352">
        <v>17</v>
      </c>
    </row>
    <row r="353" spans="24:32">
      <c r="X353">
        <v>20120101</v>
      </c>
      <c r="Y353">
        <v>20120101</v>
      </c>
      <c r="Z353">
        <v>120110</v>
      </c>
      <c r="AA353">
        <v>800007841</v>
      </c>
      <c r="AB353">
        <v>1</v>
      </c>
      <c r="AC353">
        <v>67.5</v>
      </c>
      <c r="AD353">
        <v>33.200000000000003</v>
      </c>
      <c r="AE353">
        <v>13</v>
      </c>
      <c r="AF353">
        <v>13</v>
      </c>
    </row>
    <row r="354" spans="24:32">
      <c r="X354">
        <v>20120101</v>
      </c>
      <c r="Y354">
        <v>20120101</v>
      </c>
      <c r="Z354">
        <v>120110</v>
      </c>
      <c r="AA354">
        <v>800007851</v>
      </c>
      <c r="AB354">
        <v>2</v>
      </c>
      <c r="AC354">
        <v>9.4</v>
      </c>
      <c r="AD354">
        <v>8.16</v>
      </c>
      <c r="AE354">
        <v>17</v>
      </c>
      <c r="AF354">
        <v>17</v>
      </c>
    </row>
    <row r="355" spans="24:32">
      <c r="X355">
        <v>20120101</v>
      </c>
      <c r="Y355">
        <v>20120101</v>
      </c>
      <c r="Z355">
        <v>120110</v>
      </c>
      <c r="AA355">
        <v>800007910</v>
      </c>
      <c r="AB355">
        <v>1</v>
      </c>
      <c r="AC355">
        <v>98.5</v>
      </c>
      <c r="AD355">
        <v>61.74</v>
      </c>
      <c r="AE355">
        <v>13</v>
      </c>
      <c r="AF355">
        <v>13</v>
      </c>
    </row>
    <row r="356" spans="24:32">
      <c r="X356">
        <v>20120101</v>
      </c>
      <c r="Y356">
        <v>20120101</v>
      </c>
      <c r="Z356">
        <v>120110</v>
      </c>
      <c r="AA356">
        <v>800007930</v>
      </c>
      <c r="AB356">
        <v>1</v>
      </c>
      <c r="AC356">
        <v>50.5</v>
      </c>
      <c r="AD356">
        <v>45</v>
      </c>
      <c r="AE356">
        <v>13</v>
      </c>
      <c r="AF356">
        <v>13</v>
      </c>
    </row>
    <row r="357" spans="24:32">
      <c r="X357">
        <v>20120101</v>
      </c>
      <c r="Y357">
        <v>20120101</v>
      </c>
      <c r="Z357">
        <v>120110</v>
      </c>
      <c r="AA357">
        <v>800007989</v>
      </c>
      <c r="AB357">
        <v>3</v>
      </c>
      <c r="AC357">
        <v>9.6</v>
      </c>
      <c r="AD357">
        <v>9</v>
      </c>
      <c r="AE357">
        <v>17</v>
      </c>
      <c r="AF357">
        <v>17</v>
      </c>
    </row>
    <row r="358" spans="24:32">
      <c r="X358">
        <v>20120101</v>
      </c>
      <c r="Y358">
        <v>20120101</v>
      </c>
      <c r="Z358">
        <v>120110</v>
      </c>
      <c r="AA358">
        <v>800008000</v>
      </c>
      <c r="AB358">
        <v>1</v>
      </c>
      <c r="AC358">
        <v>69.8</v>
      </c>
      <c r="AD358">
        <v>62.5</v>
      </c>
      <c r="AE358">
        <v>13</v>
      </c>
      <c r="AF358">
        <v>13</v>
      </c>
    </row>
    <row r="359" spans="24:32">
      <c r="X359">
        <v>20120101</v>
      </c>
      <c r="Y359">
        <v>20120101</v>
      </c>
      <c r="Z359">
        <v>120110</v>
      </c>
      <c r="AA359">
        <v>800008033</v>
      </c>
      <c r="AB359">
        <v>1</v>
      </c>
      <c r="AC359">
        <v>15.2</v>
      </c>
      <c r="AD359">
        <v>13</v>
      </c>
      <c r="AE359">
        <v>13</v>
      </c>
      <c r="AF359">
        <v>13</v>
      </c>
    </row>
    <row r="360" spans="24:32">
      <c r="X360">
        <v>20120101</v>
      </c>
      <c r="Y360">
        <v>20120101</v>
      </c>
      <c r="Z360">
        <v>120110</v>
      </c>
      <c r="AA360">
        <v>800008044</v>
      </c>
      <c r="AB360">
        <v>1</v>
      </c>
      <c r="AC360">
        <v>14.8</v>
      </c>
      <c r="AD360">
        <v>10.9</v>
      </c>
      <c r="AE360">
        <v>13</v>
      </c>
      <c r="AF360">
        <v>13</v>
      </c>
    </row>
    <row r="361" spans="24:32">
      <c r="X361">
        <v>20120101</v>
      </c>
      <c r="Y361">
        <v>20120101</v>
      </c>
      <c r="Z361">
        <v>120110</v>
      </c>
      <c r="AA361">
        <v>800008047</v>
      </c>
      <c r="AB361">
        <v>3</v>
      </c>
      <c r="AC361">
        <v>13.5</v>
      </c>
      <c r="AD361">
        <v>11.1</v>
      </c>
      <c r="AE361">
        <v>13</v>
      </c>
      <c r="AF361">
        <v>13</v>
      </c>
    </row>
    <row r="362" spans="24:32">
      <c r="X362">
        <v>20120101</v>
      </c>
      <c r="Y362">
        <v>20120101</v>
      </c>
      <c r="Z362">
        <v>120110</v>
      </c>
      <c r="AA362">
        <v>800008055</v>
      </c>
      <c r="AB362">
        <v>1</v>
      </c>
      <c r="AC362">
        <v>7.9</v>
      </c>
      <c r="AD362">
        <v>4.2</v>
      </c>
      <c r="AE362">
        <v>13</v>
      </c>
      <c r="AF362">
        <v>13</v>
      </c>
    </row>
    <row r="363" spans="24:32">
      <c r="X363">
        <v>20120101</v>
      </c>
      <c r="Y363">
        <v>20120101</v>
      </c>
      <c r="Z363">
        <v>120110</v>
      </c>
      <c r="AA363">
        <v>800008064</v>
      </c>
      <c r="AB363">
        <v>2</v>
      </c>
      <c r="AC363">
        <v>8</v>
      </c>
      <c r="AD363">
        <v>6.8</v>
      </c>
      <c r="AE363">
        <v>13</v>
      </c>
      <c r="AF363">
        <v>13</v>
      </c>
    </row>
    <row r="364" spans="24:32">
      <c r="X364">
        <v>20120101</v>
      </c>
      <c r="Y364">
        <v>20120101</v>
      </c>
      <c r="Z364">
        <v>120110</v>
      </c>
      <c r="AA364">
        <v>800008068</v>
      </c>
      <c r="AB364">
        <v>4</v>
      </c>
      <c r="AC364">
        <v>18</v>
      </c>
      <c r="AD364">
        <v>18.8</v>
      </c>
      <c r="AE364">
        <v>13</v>
      </c>
      <c r="AF364">
        <v>13</v>
      </c>
    </row>
    <row r="365" spans="24:32">
      <c r="X365">
        <v>20120101</v>
      </c>
      <c r="Y365">
        <v>20120101</v>
      </c>
      <c r="Z365">
        <v>120110</v>
      </c>
      <c r="AA365">
        <v>800008092</v>
      </c>
      <c r="AB365">
        <v>2</v>
      </c>
      <c r="AC365">
        <v>16.399999999999999</v>
      </c>
      <c r="AD365">
        <v>13.76</v>
      </c>
      <c r="AE365">
        <v>13</v>
      </c>
      <c r="AF365">
        <v>13</v>
      </c>
    </row>
    <row r="366" spans="24:32">
      <c r="X366">
        <v>20120101</v>
      </c>
      <c r="Y366">
        <v>20120101</v>
      </c>
      <c r="Z366">
        <v>120110</v>
      </c>
      <c r="AA366">
        <v>800008097</v>
      </c>
      <c r="AB366">
        <v>1</v>
      </c>
      <c r="AC366">
        <v>8.1999999999999993</v>
      </c>
      <c r="AD366">
        <v>5.3</v>
      </c>
      <c r="AE366">
        <v>13</v>
      </c>
      <c r="AF366">
        <v>13</v>
      </c>
    </row>
    <row r="367" spans="24:32">
      <c r="X367">
        <v>20120101</v>
      </c>
      <c r="Y367">
        <v>20120101</v>
      </c>
      <c r="Z367">
        <v>120110</v>
      </c>
      <c r="AA367">
        <v>800008102</v>
      </c>
      <c r="AB367">
        <v>1</v>
      </c>
      <c r="AC367">
        <v>8.1999999999999993</v>
      </c>
      <c r="AD367">
        <v>6.88</v>
      </c>
      <c r="AE367">
        <v>13</v>
      </c>
      <c r="AF367">
        <v>13</v>
      </c>
    </row>
    <row r="368" spans="24:32">
      <c r="X368">
        <v>20120101</v>
      </c>
      <c r="Y368">
        <v>20120101</v>
      </c>
      <c r="Z368">
        <v>120110</v>
      </c>
      <c r="AA368">
        <v>800008103</v>
      </c>
      <c r="AB368">
        <v>5</v>
      </c>
      <c r="AC368">
        <v>19.5</v>
      </c>
      <c r="AD368">
        <v>14.7</v>
      </c>
      <c r="AE368">
        <v>13</v>
      </c>
      <c r="AF368">
        <v>13</v>
      </c>
    </row>
    <row r="369" spans="24:32">
      <c r="X369">
        <v>20120101</v>
      </c>
      <c r="Y369">
        <v>20120101</v>
      </c>
      <c r="Z369">
        <v>120110</v>
      </c>
      <c r="AA369">
        <v>800008124</v>
      </c>
      <c r="AB369">
        <v>2</v>
      </c>
      <c r="AC369">
        <v>13</v>
      </c>
      <c r="AD369">
        <v>7.7</v>
      </c>
      <c r="AE369">
        <v>13</v>
      </c>
      <c r="AF369">
        <v>13</v>
      </c>
    </row>
    <row r="370" spans="24:32">
      <c r="X370">
        <v>20120101</v>
      </c>
      <c r="Y370">
        <v>20120101</v>
      </c>
      <c r="Z370">
        <v>120110</v>
      </c>
      <c r="AA370">
        <v>800008148</v>
      </c>
      <c r="AB370">
        <v>2</v>
      </c>
      <c r="AC370">
        <v>4.5999999999999996</v>
      </c>
      <c r="AD370">
        <v>4.1399999999999997</v>
      </c>
      <c r="AE370">
        <v>17</v>
      </c>
      <c r="AF370">
        <v>17</v>
      </c>
    </row>
    <row r="371" spans="24:32">
      <c r="X371">
        <v>20120101</v>
      </c>
      <c r="Y371">
        <v>20120101</v>
      </c>
      <c r="Z371">
        <v>120110</v>
      </c>
      <c r="AA371">
        <v>800008178</v>
      </c>
      <c r="AB371">
        <v>2</v>
      </c>
      <c r="AC371">
        <v>7</v>
      </c>
      <c r="AD371">
        <v>6.3</v>
      </c>
      <c r="AE371">
        <v>17</v>
      </c>
      <c r="AF371">
        <v>17</v>
      </c>
    </row>
    <row r="372" spans="24:32">
      <c r="X372">
        <v>20120101</v>
      </c>
      <c r="Y372">
        <v>20120101</v>
      </c>
      <c r="Z372">
        <v>120110</v>
      </c>
      <c r="AA372">
        <v>800008245</v>
      </c>
      <c r="AB372">
        <v>1</v>
      </c>
      <c r="AC372">
        <v>5.5</v>
      </c>
      <c r="AD372">
        <v>4.2</v>
      </c>
      <c r="AE372">
        <v>17</v>
      </c>
      <c r="AF372">
        <v>13</v>
      </c>
    </row>
    <row r="373" spans="24:32">
      <c r="X373">
        <v>20120101</v>
      </c>
      <c r="Y373">
        <v>20120101</v>
      </c>
      <c r="Z373">
        <v>120110</v>
      </c>
      <c r="AA373">
        <v>800008304</v>
      </c>
      <c r="AB373">
        <v>1</v>
      </c>
      <c r="AC373">
        <v>14.2</v>
      </c>
      <c r="AD373">
        <v>10.7</v>
      </c>
      <c r="AE373">
        <v>17</v>
      </c>
      <c r="AF373">
        <v>17</v>
      </c>
    </row>
    <row r="374" spans="24:32">
      <c r="X374">
        <v>20120101</v>
      </c>
      <c r="Y374">
        <v>20120101</v>
      </c>
      <c r="Z374">
        <v>120110</v>
      </c>
      <c r="AA374">
        <v>800008330</v>
      </c>
      <c r="AB374">
        <v>1</v>
      </c>
      <c r="AC374">
        <v>2.2999999999999998</v>
      </c>
      <c r="AD374">
        <v>2.1</v>
      </c>
      <c r="AE374">
        <v>17</v>
      </c>
      <c r="AF374">
        <v>17</v>
      </c>
    </row>
    <row r="375" spans="24:32">
      <c r="X375">
        <v>20120101</v>
      </c>
      <c r="Y375">
        <v>20120101</v>
      </c>
      <c r="Z375">
        <v>120110</v>
      </c>
      <c r="AA375">
        <v>800008340</v>
      </c>
      <c r="AB375">
        <v>7</v>
      </c>
      <c r="AC375">
        <v>16.100000000000001</v>
      </c>
      <c r="AD375">
        <v>14.77</v>
      </c>
      <c r="AE375">
        <v>17</v>
      </c>
      <c r="AF375">
        <v>17</v>
      </c>
    </row>
    <row r="376" spans="24:32">
      <c r="X376">
        <v>20120101</v>
      </c>
      <c r="Y376">
        <v>20120101</v>
      </c>
      <c r="Z376">
        <v>120110</v>
      </c>
      <c r="AA376">
        <v>800008359</v>
      </c>
      <c r="AB376">
        <v>2</v>
      </c>
      <c r="AC376">
        <v>53.8</v>
      </c>
      <c r="AD376">
        <v>26</v>
      </c>
      <c r="AE376">
        <v>13</v>
      </c>
      <c r="AF376">
        <v>13</v>
      </c>
    </row>
    <row r="377" spans="24:32">
      <c r="X377">
        <v>20120101</v>
      </c>
      <c r="Y377">
        <v>20120101</v>
      </c>
      <c r="Z377">
        <v>120110</v>
      </c>
      <c r="AA377">
        <v>800008407</v>
      </c>
      <c r="AB377">
        <v>1</v>
      </c>
      <c r="AC377">
        <v>20.5</v>
      </c>
      <c r="AD377">
        <v>18</v>
      </c>
      <c r="AE377">
        <v>13</v>
      </c>
      <c r="AF377">
        <v>13</v>
      </c>
    </row>
    <row r="378" spans="24:32">
      <c r="X378">
        <v>20120101</v>
      </c>
      <c r="Y378">
        <v>20120101</v>
      </c>
      <c r="Z378">
        <v>120110</v>
      </c>
      <c r="AA378">
        <v>800008420</v>
      </c>
      <c r="AB378">
        <v>2</v>
      </c>
      <c r="AC378">
        <v>54</v>
      </c>
      <c r="AD378">
        <v>43</v>
      </c>
      <c r="AE378">
        <v>13</v>
      </c>
      <c r="AF378">
        <v>13</v>
      </c>
    </row>
    <row r="379" spans="24:32">
      <c r="X379">
        <v>20120101</v>
      </c>
      <c r="Y379">
        <v>20120101</v>
      </c>
      <c r="Z379">
        <v>120110</v>
      </c>
      <c r="AA379">
        <v>800008473</v>
      </c>
      <c r="AB379">
        <v>1</v>
      </c>
      <c r="AC379">
        <v>41.5</v>
      </c>
      <c r="AD379">
        <v>35.799999999999997</v>
      </c>
      <c r="AE379">
        <v>13</v>
      </c>
      <c r="AF379">
        <v>13</v>
      </c>
    </row>
    <row r="380" spans="24:32">
      <c r="X380">
        <v>20120101</v>
      </c>
      <c r="Y380">
        <v>20120101</v>
      </c>
      <c r="Z380">
        <v>120110</v>
      </c>
      <c r="AA380">
        <v>800008482</v>
      </c>
      <c r="AB380">
        <v>4</v>
      </c>
      <c r="AC380">
        <v>12.8</v>
      </c>
      <c r="AD380">
        <v>12</v>
      </c>
      <c r="AE380">
        <v>17</v>
      </c>
      <c r="AF380">
        <v>17</v>
      </c>
    </row>
    <row r="381" spans="24:32">
      <c r="X381">
        <v>20120101</v>
      </c>
      <c r="Y381">
        <v>20120101</v>
      </c>
      <c r="Z381">
        <v>120110</v>
      </c>
      <c r="AA381">
        <v>800008514</v>
      </c>
      <c r="AB381">
        <v>11</v>
      </c>
      <c r="AC381">
        <v>42.9</v>
      </c>
      <c r="AD381">
        <v>41.8</v>
      </c>
      <c r="AE381">
        <v>13</v>
      </c>
      <c r="AF381">
        <v>13</v>
      </c>
    </row>
    <row r="382" spans="24:32">
      <c r="X382">
        <v>20120101</v>
      </c>
      <c r="Y382">
        <v>20120101</v>
      </c>
      <c r="Z382">
        <v>120110</v>
      </c>
      <c r="AA382">
        <v>800008519</v>
      </c>
      <c r="AB382">
        <v>1</v>
      </c>
      <c r="AC382">
        <v>4</v>
      </c>
      <c r="AD382">
        <v>3.4</v>
      </c>
      <c r="AE382">
        <v>13</v>
      </c>
      <c r="AF382">
        <v>13</v>
      </c>
    </row>
    <row r="383" spans="24:32">
      <c r="X383">
        <v>20120101</v>
      </c>
      <c r="Y383">
        <v>20120101</v>
      </c>
      <c r="Z383">
        <v>120110</v>
      </c>
      <c r="AA383">
        <v>800008520</v>
      </c>
      <c r="AB383">
        <v>3</v>
      </c>
      <c r="AC383">
        <v>25.2</v>
      </c>
      <c r="AD383">
        <v>21</v>
      </c>
      <c r="AE383">
        <v>13</v>
      </c>
      <c r="AF383">
        <v>13</v>
      </c>
    </row>
    <row r="384" spans="24:32">
      <c r="X384">
        <v>20120101</v>
      </c>
      <c r="Y384">
        <v>20120101</v>
      </c>
      <c r="Z384">
        <v>120110</v>
      </c>
      <c r="AA384">
        <v>800008525</v>
      </c>
      <c r="AB384">
        <v>2</v>
      </c>
      <c r="AC384">
        <v>17.8</v>
      </c>
      <c r="AD384">
        <v>15</v>
      </c>
      <c r="AE384">
        <v>13</v>
      </c>
      <c r="AF384">
        <v>13</v>
      </c>
    </row>
    <row r="385" spans="24:32">
      <c r="X385">
        <v>20120101</v>
      </c>
      <c r="Y385">
        <v>20120101</v>
      </c>
      <c r="Z385">
        <v>120110</v>
      </c>
      <c r="AA385">
        <v>800008532</v>
      </c>
      <c r="AB385">
        <v>8</v>
      </c>
      <c r="AC385">
        <v>32</v>
      </c>
      <c r="AD385">
        <v>27.2</v>
      </c>
      <c r="AE385">
        <v>13</v>
      </c>
      <c r="AF385">
        <v>13</v>
      </c>
    </row>
    <row r="386" spans="24:32">
      <c r="X386">
        <v>20120101</v>
      </c>
      <c r="Y386">
        <v>20120101</v>
      </c>
      <c r="Z386">
        <v>120110</v>
      </c>
      <c r="AA386">
        <v>800008535</v>
      </c>
      <c r="AB386">
        <v>7</v>
      </c>
      <c r="AC386">
        <v>62.3</v>
      </c>
      <c r="AD386">
        <v>52.5</v>
      </c>
      <c r="AE386">
        <v>13</v>
      </c>
      <c r="AF386">
        <v>13</v>
      </c>
    </row>
    <row r="387" spans="24:32">
      <c r="X387">
        <v>20120101</v>
      </c>
      <c r="Y387">
        <v>20120101</v>
      </c>
      <c r="Z387">
        <v>120110</v>
      </c>
      <c r="AA387">
        <v>800008545</v>
      </c>
      <c r="AB387">
        <v>1</v>
      </c>
      <c r="AC387">
        <v>5.4</v>
      </c>
      <c r="AD387">
        <v>3.5</v>
      </c>
      <c r="AE387">
        <v>17</v>
      </c>
      <c r="AF387">
        <v>17</v>
      </c>
    </row>
    <row r="388" spans="24:32">
      <c r="X388">
        <v>20120101</v>
      </c>
      <c r="Y388">
        <v>20120101</v>
      </c>
      <c r="Z388">
        <v>120110</v>
      </c>
      <c r="AA388">
        <v>800008554</v>
      </c>
      <c r="AB388">
        <v>1</v>
      </c>
      <c r="AC388">
        <v>3.7</v>
      </c>
      <c r="AD388">
        <v>3</v>
      </c>
      <c r="AE388">
        <v>13</v>
      </c>
      <c r="AF388">
        <v>13</v>
      </c>
    </row>
    <row r="389" spans="24:32">
      <c r="X389">
        <v>20120101</v>
      </c>
      <c r="Y389">
        <v>20120101</v>
      </c>
      <c r="Z389">
        <v>120110</v>
      </c>
      <c r="AA389">
        <v>800008555</v>
      </c>
      <c r="AB389">
        <v>6</v>
      </c>
      <c r="AC389">
        <v>53.4</v>
      </c>
      <c r="AD389">
        <v>45</v>
      </c>
      <c r="AE389">
        <v>13</v>
      </c>
      <c r="AF389">
        <v>13</v>
      </c>
    </row>
    <row r="390" spans="24:32">
      <c r="X390">
        <v>20120101</v>
      </c>
      <c r="Y390">
        <v>20120101</v>
      </c>
      <c r="Z390">
        <v>120110</v>
      </c>
      <c r="AA390">
        <v>800008560</v>
      </c>
      <c r="AB390">
        <v>5</v>
      </c>
      <c r="AC390">
        <v>42.5</v>
      </c>
      <c r="AD390">
        <v>37.5</v>
      </c>
      <c r="AE390">
        <v>13</v>
      </c>
      <c r="AF390">
        <v>13</v>
      </c>
    </row>
    <row r="391" spans="24:32">
      <c r="X391">
        <v>20120101</v>
      </c>
      <c r="Y391">
        <v>20120101</v>
      </c>
      <c r="Z391">
        <v>120110</v>
      </c>
      <c r="AA391">
        <v>800008561</v>
      </c>
      <c r="AB391">
        <v>1</v>
      </c>
      <c r="AC391">
        <v>8.4</v>
      </c>
      <c r="AD391">
        <v>7</v>
      </c>
      <c r="AE391">
        <v>13</v>
      </c>
      <c r="AF391">
        <v>13</v>
      </c>
    </row>
    <row r="392" spans="24:32">
      <c r="X392">
        <v>20120101</v>
      </c>
      <c r="Y392">
        <v>20120101</v>
      </c>
      <c r="Z392">
        <v>120110</v>
      </c>
      <c r="AA392">
        <v>800008563</v>
      </c>
      <c r="AB392">
        <v>1</v>
      </c>
      <c r="AC392">
        <v>3.8</v>
      </c>
      <c r="AD392">
        <v>3.5</v>
      </c>
      <c r="AE392">
        <v>13</v>
      </c>
      <c r="AF392">
        <v>13</v>
      </c>
    </row>
    <row r="393" spans="24:32">
      <c r="X393">
        <v>20120101</v>
      </c>
      <c r="Y393">
        <v>20120101</v>
      </c>
      <c r="Z393">
        <v>120110</v>
      </c>
      <c r="AA393">
        <v>800008564</v>
      </c>
      <c r="AB393">
        <v>6</v>
      </c>
      <c r="AC393">
        <v>27</v>
      </c>
      <c r="AD393">
        <v>22.2</v>
      </c>
      <c r="AE393">
        <v>13</v>
      </c>
      <c r="AF393">
        <v>13</v>
      </c>
    </row>
    <row r="394" spans="24:32">
      <c r="X394">
        <v>20120101</v>
      </c>
      <c r="Y394">
        <v>20120101</v>
      </c>
      <c r="Z394">
        <v>120110</v>
      </c>
      <c r="AA394">
        <v>800008590</v>
      </c>
      <c r="AB394">
        <v>13</v>
      </c>
      <c r="AC394">
        <v>32.5</v>
      </c>
      <c r="AD394">
        <v>26</v>
      </c>
      <c r="AE394">
        <v>13</v>
      </c>
      <c r="AF394">
        <v>13</v>
      </c>
    </row>
    <row r="395" spans="24:32">
      <c r="X395">
        <v>20120101</v>
      </c>
      <c r="Y395">
        <v>20120101</v>
      </c>
      <c r="Z395">
        <v>120110</v>
      </c>
      <c r="AA395">
        <v>800008597</v>
      </c>
      <c r="AB395">
        <v>1</v>
      </c>
      <c r="AC395">
        <v>4.2</v>
      </c>
      <c r="AD395">
        <v>3.3</v>
      </c>
      <c r="AE395">
        <v>13</v>
      </c>
      <c r="AF395">
        <v>13</v>
      </c>
    </row>
    <row r="396" spans="24:32">
      <c r="X396">
        <v>20120101</v>
      </c>
      <c r="Y396">
        <v>20120101</v>
      </c>
      <c r="Z396">
        <v>120110</v>
      </c>
      <c r="AA396">
        <v>800008599</v>
      </c>
      <c r="AB396">
        <v>5</v>
      </c>
      <c r="AC396">
        <v>21</v>
      </c>
      <c r="AD396">
        <v>15.5</v>
      </c>
      <c r="AE396">
        <v>13</v>
      </c>
      <c r="AF396">
        <v>13</v>
      </c>
    </row>
    <row r="397" spans="24:32">
      <c r="X397">
        <v>20120101</v>
      </c>
      <c r="Y397">
        <v>20120101</v>
      </c>
      <c r="Z397">
        <v>120110</v>
      </c>
      <c r="AA397">
        <v>800008609</v>
      </c>
      <c r="AB397">
        <v>2</v>
      </c>
      <c r="AC397">
        <v>16.2</v>
      </c>
      <c r="AD397">
        <v>12.8</v>
      </c>
      <c r="AE397">
        <v>13</v>
      </c>
      <c r="AF397">
        <v>13</v>
      </c>
    </row>
    <row r="398" spans="24:32">
      <c r="X398">
        <v>20120101</v>
      </c>
      <c r="Y398">
        <v>20120101</v>
      </c>
      <c r="Z398">
        <v>120110</v>
      </c>
      <c r="AA398">
        <v>800008621</v>
      </c>
      <c r="AB398">
        <v>1</v>
      </c>
      <c r="AC398">
        <v>2.5</v>
      </c>
      <c r="AD398">
        <v>2.0699999999999998</v>
      </c>
      <c r="AE398">
        <v>17</v>
      </c>
      <c r="AF398">
        <v>17</v>
      </c>
    </row>
    <row r="399" spans="24:32">
      <c r="X399">
        <v>20120101</v>
      </c>
      <c r="Y399">
        <v>20120101</v>
      </c>
      <c r="Z399">
        <v>120110</v>
      </c>
      <c r="AA399">
        <v>800008624</v>
      </c>
      <c r="AB399">
        <v>1</v>
      </c>
      <c r="AC399">
        <v>2.5</v>
      </c>
      <c r="AD399">
        <v>2.25</v>
      </c>
      <c r="AE399">
        <v>17</v>
      </c>
      <c r="AF399">
        <v>17</v>
      </c>
    </row>
    <row r="400" spans="24:32">
      <c r="X400">
        <v>20120101</v>
      </c>
      <c r="Y400">
        <v>20120101</v>
      </c>
      <c r="Z400">
        <v>120110</v>
      </c>
      <c r="AA400">
        <v>800008627</v>
      </c>
      <c r="AB400">
        <v>16</v>
      </c>
      <c r="AC400">
        <v>40</v>
      </c>
      <c r="AD400">
        <v>36</v>
      </c>
      <c r="AE400">
        <v>17</v>
      </c>
      <c r="AF400">
        <v>17</v>
      </c>
    </row>
    <row r="401" spans="24:32">
      <c r="X401">
        <v>20120101</v>
      </c>
      <c r="Y401">
        <v>20120101</v>
      </c>
      <c r="Z401">
        <v>120110</v>
      </c>
      <c r="AA401">
        <v>800008641</v>
      </c>
      <c r="AB401">
        <v>2</v>
      </c>
      <c r="AC401">
        <v>8.4</v>
      </c>
      <c r="AD401">
        <v>8.1</v>
      </c>
      <c r="AE401">
        <v>17</v>
      </c>
      <c r="AF401">
        <v>17</v>
      </c>
    </row>
    <row r="402" spans="24:32">
      <c r="X402">
        <v>20120101</v>
      </c>
      <c r="Y402">
        <v>20120101</v>
      </c>
      <c r="Z402">
        <v>120110</v>
      </c>
      <c r="AA402">
        <v>800008653</v>
      </c>
      <c r="AB402">
        <v>4</v>
      </c>
      <c r="AC402">
        <v>15.2</v>
      </c>
      <c r="AD402">
        <v>13.68</v>
      </c>
      <c r="AE402">
        <v>17</v>
      </c>
      <c r="AF402">
        <v>17</v>
      </c>
    </row>
    <row r="403" spans="24:32">
      <c r="X403">
        <v>20120101</v>
      </c>
      <c r="Y403">
        <v>20120101</v>
      </c>
      <c r="Z403">
        <v>120110</v>
      </c>
      <c r="AA403">
        <v>800008654</v>
      </c>
      <c r="AB403">
        <v>9</v>
      </c>
      <c r="AC403">
        <v>94.5</v>
      </c>
      <c r="AD403">
        <v>101.25</v>
      </c>
      <c r="AE403">
        <v>17</v>
      </c>
      <c r="AF403">
        <v>17</v>
      </c>
    </row>
    <row r="404" spans="24:32">
      <c r="X404">
        <v>20120101</v>
      </c>
      <c r="Y404">
        <v>20120101</v>
      </c>
      <c r="Z404">
        <v>120110</v>
      </c>
      <c r="AA404">
        <v>800008659</v>
      </c>
      <c r="AB404">
        <v>5</v>
      </c>
      <c r="AC404">
        <v>12.5</v>
      </c>
      <c r="AD404">
        <v>11.25</v>
      </c>
      <c r="AE404">
        <v>17</v>
      </c>
      <c r="AF404">
        <v>17</v>
      </c>
    </row>
    <row r="405" spans="24:32">
      <c r="X405">
        <v>20120101</v>
      </c>
      <c r="Y405">
        <v>20120101</v>
      </c>
      <c r="Z405">
        <v>120110</v>
      </c>
      <c r="AA405">
        <v>800008661</v>
      </c>
      <c r="AB405">
        <v>6</v>
      </c>
      <c r="AC405">
        <v>20.399999999999999</v>
      </c>
      <c r="AD405">
        <v>19.8</v>
      </c>
      <c r="AE405">
        <v>17</v>
      </c>
      <c r="AF405">
        <v>17</v>
      </c>
    </row>
    <row r="406" spans="24:32">
      <c r="X406">
        <v>20120101</v>
      </c>
      <c r="Y406">
        <v>20120101</v>
      </c>
      <c r="Z406">
        <v>120110</v>
      </c>
      <c r="AA406">
        <v>800009182</v>
      </c>
      <c r="AB406">
        <v>2</v>
      </c>
      <c r="AC406">
        <v>19.8</v>
      </c>
      <c r="AD406">
        <v>16.8</v>
      </c>
      <c r="AE406">
        <v>17</v>
      </c>
      <c r="AF406">
        <v>17</v>
      </c>
    </row>
    <row r="407" spans="24:32">
      <c r="X407">
        <v>20120101</v>
      </c>
      <c r="Y407">
        <v>20120101</v>
      </c>
      <c r="Z407">
        <v>120110</v>
      </c>
      <c r="AA407">
        <v>800009239</v>
      </c>
      <c r="AB407">
        <v>1</v>
      </c>
      <c r="AC407">
        <v>9.9</v>
      </c>
      <c r="AD407">
        <v>6.9</v>
      </c>
      <c r="AE407">
        <v>17</v>
      </c>
      <c r="AF407">
        <v>17</v>
      </c>
    </row>
    <row r="408" spans="24:32">
      <c r="X408">
        <v>20120101</v>
      </c>
      <c r="Y408">
        <v>20120101</v>
      </c>
      <c r="Z408">
        <v>120110</v>
      </c>
      <c r="AA408">
        <v>800009265</v>
      </c>
      <c r="AB408">
        <v>3</v>
      </c>
      <c r="AC408">
        <v>32.700000000000003</v>
      </c>
      <c r="AD408">
        <v>24.3</v>
      </c>
      <c r="AE408">
        <v>17</v>
      </c>
      <c r="AF408">
        <v>17</v>
      </c>
    </row>
    <row r="409" spans="24:32">
      <c r="X409">
        <v>20120101</v>
      </c>
      <c r="Y409">
        <v>20120101</v>
      </c>
      <c r="Z409">
        <v>120110</v>
      </c>
      <c r="AA409">
        <v>800009295</v>
      </c>
      <c r="AB409">
        <v>1</v>
      </c>
      <c r="AC409">
        <v>2.9</v>
      </c>
      <c r="AD409">
        <v>1.5</v>
      </c>
      <c r="AE409">
        <v>17</v>
      </c>
      <c r="AF409">
        <v>17</v>
      </c>
    </row>
    <row r="410" spans="24:32">
      <c r="X410">
        <v>20120101</v>
      </c>
      <c r="Y410">
        <v>20120101</v>
      </c>
      <c r="Z410">
        <v>120110</v>
      </c>
      <c r="AA410">
        <v>800009374</v>
      </c>
      <c r="AB410">
        <v>1</v>
      </c>
      <c r="AC410">
        <v>15.9</v>
      </c>
      <c r="AD410">
        <v>11.8</v>
      </c>
      <c r="AE410">
        <v>17</v>
      </c>
      <c r="AF410">
        <v>17</v>
      </c>
    </row>
    <row r="411" spans="24:32">
      <c r="X411">
        <v>20120101</v>
      </c>
      <c r="Y411">
        <v>20120101</v>
      </c>
      <c r="Z411">
        <v>120110</v>
      </c>
      <c r="AA411">
        <v>800009459</v>
      </c>
      <c r="AB411">
        <v>1</v>
      </c>
      <c r="AC411">
        <v>9.9</v>
      </c>
      <c r="AD411">
        <v>6.8</v>
      </c>
      <c r="AE411">
        <v>17</v>
      </c>
      <c r="AF411">
        <v>17</v>
      </c>
    </row>
    <row r="412" spans="24:32">
      <c r="X412">
        <v>20120101</v>
      </c>
      <c r="Y412">
        <v>20120101</v>
      </c>
      <c r="Z412">
        <v>120110</v>
      </c>
      <c r="AA412">
        <v>800009459</v>
      </c>
      <c r="AB412">
        <v>11</v>
      </c>
      <c r="AC412">
        <v>108.9</v>
      </c>
      <c r="AD412">
        <v>74.8</v>
      </c>
      <c r="AE412">
        <v>17</v>
      </c>
      <c r="AF412">
        <v>17</v>
      </c>
    </row>
    <row r="413" spans="24:32">
      <c r="X413">
        <v>20120101</v>
      </c>
      <c r="Y413">
        <v>20120101</v>
      </c>
      <c r="Z413">
        <v>120110</v>
      </c>
      <c r="AA413">
        <v>800009474</v>
      </c>
      <c r="AB413">
        <v>1</v>
      </c>
      <c r="AC413">
        <v>6.9</v>
      </c>
      <c r="AD413">
        <v>5.5</v>
      </c>
      <c r="AE413">
        <v>17</v>
      </c>
      <c r="AF413">
        <v>17</v>
      </c>
    </row>
    <row r="414" spans="24:32">
      <c r="X414">
        <v>20120101</v>
      </c>
      <c r="Y414">
        <v>20120101</v>
      </c>
      <c r="Z414">
        <v>120110</v>
      </c>
      <c r="AA414">
        <v>800009519</v>
      </c>
      <c r="AB414">
        <v>1</v>
      </c>
      <c r="AC414">
        <v>9.9</v>
      </c>
      <c r="AD414">
        <v>6</v>
      </c>
      <c r="AE414">
        <v>17</v>
      </c>
      <c r="AF414">
        <v>17</v>
      </c>
    </row>
    <row r="415" spans="24:32">
      <c r="X415">
        <v>20120101</v>
      </c>
      <c r="Y415">
        <v>20120101</v>
      </c>
      <c r="Z415">
        <v>120110</v>
      </c>
      <c r="AA415">
        <v>800009576</v>
      </c>
      <c r="AB415">
        <v>4</v>
      </c>
      <c r="AC415">
        <v>15.6</v>
      </c>
      <c r="AD415">
        <v>10</v>
      </c>
      <c r="AE415">
        <v>17</v>
      </c>
      <c r="AF415">
        <v>17</v>
      </c>
    </row>
    <row r="416" spans="24:32">
      <c r="X416">
        <v>20120101</v>
      </c>
      <c r="Y416">
        <v>20120101</v>
      </c>
      <c r="Z416">
        <v>120110</v>
      </c>
      <c r="AA416">
        <v>800009589</v>
      </c>
      <c r="AB416">
        <v>1</v>
      </c>
      <c r="AC416">
        <v>2.9</v>
      </c>
      <c r="AD416">
        <v>2.12</v>
      </c>
      <c r="AE416">
        <v>17</v>
      </c>
      <c r="AF416">
        <v>17</v>
      </c>
    </row>
    <row r="417" spans="24:32">
      <c r="X417">
        <v>20120101</v>
      </c>
      <c r="Y417">
        <v>20120101</v>
      </c>
      <c r="Z417">
        <v>120110</v>
      </c>
      <c r="AA417">
        <v>800009721</v>
      </c>
      <c r="AB417">
        <v>1</v>
      </c>
      <c r="AC417">
        <v>13.9</v>
      </c>
      <c r="AD417">
        <v>10.4</v>
      </c>
      <c r="AE417">
        <v>17</v>
      </c>
      <c r="AF417">
        <v>17</v>
      </c>
    </row>
    <row r="418" spans="24:32">
      <c r="X418">
        <v>20120101</v>
      </c>
      <c r="Y418">
        <v>20120101</v>
      </c>
      <c r="Z418">
        <v>120110</v>
      </c>
      <c r="AA418">
        <v>800009730</v>
      </c>
      <c r="AB418">
        <v>1</v>
      </c>
      <c r="AC418">
        <v>9.9</v>
      </c>
      <c r="AD418">
        <v>9.8000000000000007</v>
      </c>
      <c r="AE418">
        <v>17</v>
      </c>
      <c r="AF418">
        <v>17</v>
      </c>
    </row>
    <row r="419" spans="24:32">
      <c r="X419">
        <v>20120101</v>
      </c>
      <c r="Y419">
        <v>20120101</v>
      </c>
      <c r="Z419">
        <v>120110</v>
      </c>
      <c r="AA419">
        <v>800009733</v>
      </c>
      <c r="AB419">
        <v>2</v>
      </c>
      <c r="AC419">
        <v>9.8000000000000007</v>
      </c>
      <c r="AD419">
        <v>8.1999999999999993</v>
      </c>
      <c r="AE419">
        <v>17</v>
      </c>
      <c r="AF419">
        <v>17</v>
      </c>
    </row>
    <row r="420" spans="24:32">
      <c r="X420">
        <v>20120101</v>
      </c>
      <c r="Y420">
        <v>20120101</v>
      </c>
      <c r="Z420">
        <v>120110</v>
      </c>
      <c r="AA420">
        <v>800009740</v>
      </c>
      <c r="AB420">
        <v>1</v>
      </c>
      <c r="AC420">
        <v>9.9</v>
      </c>
      <c r="AD420">
        <v>8.4</v>
      </c>
      <c r="AE420">
        <v>17</v>
      </c>
      <c r="AF420">
        <v>17</v>
      </c>
    </row>
    <row r="421" spans="24:32">
      <c r="X421">
        <v>20120101</v>
      </c>
      <c r="Y421">
        <v>20120101</v>
      </c>
      <c r="Z421">
        <v>120110</v>
      </c>
      <c r="AA421">
        <v>800009765</v>
      </c>
      <c r="AB421">
        <v>1</v>
      </c>
      <c r="AC421">
        <v>9.9</v>
      </c>
      <c r="AD421">
        <v>7.13</v>
      </c>
      <c r="AE421">
        <v>17</v>
      </c>
      <c r="AF421">
        <v>17</v>
      </c>
    </row>
    <row r="422" spans="24:32">
      <c r="X422">
        <v>20120101</v>
      </c>
      <c r="Y422">
        <v>20120101</v>
      </c>
      <c r="Z422">
        <v>120110</v>
      </c>
      <c r="AA422">
        <v>800009794</v>
      </c>
      <c r="AB422">
        <v>3</v>
      </c>
      <c r="AC422">
        <v>11.7</v>
      </c>
      <c r="AD422">
        <v>8.4</v>
      </c>
      <c r="AE422">
        <v>17</v>
      </c>
      <c r="AF422">
        <v>17</v>
      </c>
    </row>
    <row r="423" spans="24:32">
      <c r="X423">
        <v>20120101</v>
      </c>
      <c r="Y423">
        <v>20120101</v>
      </c>
      <c r="Z423">
        <v>120110</v>
      </c>
      <c r="AA423">
        <v>800009835</v>
      </c>
      <c r="AB423">
        <v>1</v>
      </c>
      <c r="AC423">
        <v>12.9</v>
      </c>
      <c r="AD423">
        <v>9</v>
      </c>
      <c r="AE423">
        <v>17</v>
      </c>
      <c r="AF423">
        <v>17</v>
      </c>
    </row>
    <row r="424" spans="24:32">
      <c r="X424">
        <v>20120101</v>
      </c>
      <c r="Y424">
        <v>20120101</v>
      </c>
      <c r="Z424">
        <v>120110</v>
      </c>
      <c r="AA424">
        <v>800009856</v>
      </c>
      <c r="AB424">
        <v>1</v>
      </c>
      <c r="AC424">
        <v>4.9000000000000004</v>
      </c>
      <c r="AD424">
        <v>3.2</v>
      </c>
      <c r="AE424">
        <v>17</v>
      </c>
      <c r="AF424">
        <v>17</v>
      </c>
    </row>
    <row r="425" spans="24:32">
      <c r="X425">
        <v>20120101</v>
      </c>
      <c r="Y425">
        <v>20120101</v>
      </c>
      <c r="Z425">
        <v>120110</v>
      </c>
      <c r="AA425">
        <v>800009916</v>
      </c>
      <c r="AB425">
        <v>1</v>
      </c>
      <c r="AC425">
        <v>4.9000000000000004</v>
      </c>
      <c r="AD425">
        <v>2.93</v>
      </c>
      <c r="AE425">
        <v>17</v>
      </c>
      <c r="AF425">
        <v>17</v>
      </c>
    </row>
    <row r="426" spans="24:32">
      <c r="X426">
        <v>20120101</v>
      </c>
      <c r="Y426">
        <v>20120101</v>
      </c>
      <c r="Z426">
        <v>120110</v>
      </c>
      <c r="AA426">
        <v>800009941</v>
      </c>
      <c r="AB426">
        <v>2</v>
      </c>
      <c r="AC426">
        <v>19.8</v>
      </c>
      <c r="AD426">
        <v>15.34</v>
      </c>
      <c r="AE426">
        <v>17</v>
      </c>
      <c r="AF426">
        <v>17</v>
      </c>
    </row>
    <row r="427" spans="24:32">
      <c r="X427">
        <v>20120101</v>
      </c>
      <c r="Y427">
        <v>20120101</v>
      </c>
      <c r="Z427">
        <v>120110</v>
      </c>
      <c r="AA427">
        <v>800009955</v>
      </c>
      <c r="AB427">
        <v>1</v>
      </c>
      <c r="AC427">
        <v>8.9</v>
      </c>
      <c r="AD427">
        <v>6.3</v>
      </c>
      <c r="AE427">
        <v>17</v>
      </c>
      <c r="AF427">
        <v>17</v>
      </c>
    </row>
    <row r="428" spans="24:32">
      <c r="X428">
        <v>20120101</v>
      </c>
      <c r="Y428">
        <v>20120101</v>
      </c>
      <c r="Z428">
        <v>120110</v>
      </c>
      <c r="AA428">
        <v>800009989</v>
      </c>
      <c r="AB428">
        <v>1</v>
      </c>
      <c r="AC428">
        <v>4.9000000000000004</v>
      </c>
      <c r="AD428">
        <v>3.6</v>
      </c>
      <c r="AE428">
        <v>17</v>
      </c>
      <c r="AF428">
        <v>17</v>
      </c>
    </row>
    <row r="429" spans="24:32">
      <c r="X429">
        <v>20120101</v>
      </c>
      <c r="Y429">
        <v>20120101</v>
      </c>
      <c r="Z429">
        <v>120110</v>
      </c>
      <c r="AA429">
        <v>800010007</v>
      </c>
      <c r="AB429">
        <v>3</v>
      </c>
      <c r="AC429">
        <v>5.7</v>
      </c>
      <c r="AD429">
        <v>2.52</v>
      </c>
      <c r="AE429">
        <v>17</v>
      </c>
      <c r="AF429">
        <v>17</v>
      </c>
    </row>
    <row r="430" spans="24:32">
      <c r="X430">
        <v>20120101</v>
      </c>
      <c r="Y430">
        <v>20120101</v>
      </c>
      <c r="Z430">
        <v>120110</v>
      </c>
      <c r="AA430">
        <v>800010031</v>
      </c>
      <c r="AB430">
        <v>1</v>
      </c>
      <c r="AC430">
        <v>13.9</v>
      </c>
      <c r="AD430">
        <v>9</v>
      </c>
      <c r="AE430">
        <v>17</v>
      </c>
      <c r="AF430">
        <v>17</v>
      </c>
    </row>
    <row r="431" spans="24:32">
      <c r="X431">
        <v>20120101</v>
      </c>
      <c r="Y431">
        <v>20120101</v>
      </c>
      <c r="Z431">
        <v>120110</v>
      </c>
      <c r="AA431">
        <v>800010077</v>
      </c>
      <c r="AB431">
        <v>1</v>
      </c>
      <c r="AC431">
        <v>9.9</v>
      </c>
      <c r="AD431">
        <v>7.5</v>
      </c>
      <c r="AE431">
        <v>17</v>
      </c>
      <c r="AF431">
        <v>17</v>
      </c>
    </row>
    <row r="432" spans="24:32">
      <c r="X432">
        <v>20120101</v>
      </c>
      <c r="Y432">
        <v>20120101</v>
      </c>
      <c r="Z432">
        <v>120110</v>
      </c>
      <c r="AA432">
        <v>800010082</v>
      </c>
      <c r="AB432">
        <v>3</v>
      </c>
      <c r="AC432">
        <v>65.7</v>
      </c>
      <c r="AD432">
        <v>45</v>
      </c>
      <c r="AE432">
        <v>17</v>
      </c>
      <c r="AF432">
        <v>17</v>
      </c>
    </row>
    <row r="433" spans="24:32">
      <c r="X433">
        <v>20120101</v>
      </c>
      <c r="Y433">
        <v>20120101</v>
      </c>
      <c r="Z433">
        <v>120110</v>
      </c>
      <c r="AA433">
        <v>800010095</v>
      </c>
      <c r="AB433">
        <v>1</v>
      </c>
      <c r="AC433">
        <v>12.9</v>
      </c>
      <c r="AD433">
        <v>8</v>
      </c>
      <c r="AE433">
        <v>17</v>
      </c>
      <c r="AF433">
        <v>17</v>
      </c>
    </row>
    <row r="434" spans="24:32">
      <c r="X434">
        <v>20120101</v>
      </c>
      <c r="Y434">
        <v>20120101</v>
      </c>
      <c r="Z434">
        <v>120110</v>
      </c>
      <c r="AA434">
        <v>800010118</v>
      </c>
      <c r="AB434">
        <v>1</v>
      </c>
      <c r="AC434">
        <v>3.9</v>
      </c>
      <c r="AD434">
        <v>2.5</v>
      </c>
      <c r="AE434">
        <v>17</v>
      </c>
      <c r="AF434">
        <v>17</v>
      </c>
    </row>
    <row r="435" spans="24:32">
      <c r="X435">
        <v>20120101</v>
      </c>
      <c r="Y435">
        <v>20120101</v>
      </c>
      <c r="Z435">
        <v>120110</v>
      </c>
      <c r="AA435">
        <v>800010176</v>
      </c>
      <c r="AB435">
        <v>1</v>
      </c>
      <c r="AC435">
        <v>3.9</v>
      </c>
      <c r="AD435">
        <v>2.9</v>
      </c>
      <c r="AE435">
        <v>17</v>
      </c>
      <c r="AF435">
        <v>17</v>
      </c>
    </row>
    <row r="436" spans="24:32">
      <c r="X436">
        <v>20120101</v>
      </c>
      <c r="Y436">
        <v>20120101</v>
      </c>
      <c r="Z436">
        <v>120110</v>
      </c>
      <c r="AA436">
        <v>800010210</v>
      </c>
      <c r="AB436">
        <v>2</v>
      </c>
      <c r="AC436">
        <v>15.8</v>
      </c>
      <c r="AD436">
        <v>11</v>
      </c>
      <c r="AE436">
        <v>17</v>
      </c>
      <c r="AF436">
        <v>17</v>
      </c>
    </row>
    <row r="437" spans="24:32">
      <c r="X437">
        <v>20120101</v>
      </c>
      <c r="Y437">
        <v>20120101</v>
      </c>
      <c r="Z437">
        <v>120110</v>
      </c>
      <c r="AA437">
        <v>800010293</v>
      </c>
      <c r="AB437">
        <v>3</v>
      </c>
      <c r="AC437">
        <v>14.7</v>
      </c>
      <c r="AD437">
        <v>12.45</v>
      </c>
      <c r="AE437">
        <v>17</v>
      </c>
      <c r="AF437">
        <v>17</v>
      </c>
    </row>
    <row r="438" spans="24:32">
      <c r="X438">
        <v>20120101</v>
      </c>
      <c r="Y438">
        <v>20120101</v>
      </c>
      <c r="Z438">
        <v>120110</v>
      </c>
      <c r="AA438">
        <v>800010320</v>
      </c>
      <c r="AB438">
        <v>1</v>
      </c>
      <c r="AC438">
        <v>39</v>
      </c>
      <c r="AD438">
        <v>26.5</v>
      </c>
      <c r="AE438">
        <v>17</v>
      </c>
      <c r="AF438">
        <v>17</v>
      </c>
    </row>
    <row r="439" spans="24:32">
      <c r="X439">
        <v>20120101</v>
      </c>
      <c r="Y439">
        <v>20120101</v>
      </c>
      <c r="Z439">
        <v>120110</v>
      </c>
      <c r="AA439">
        <v>800010395</v>
      </c>
      <c r="AB439">
        <v>2</v>
      </c>
      <c r="AC439">
        <v>17.8</v>
      </c>
      <c r="AD439">
        <v>13.2</v>
      </c>
      <c r="AE439">
        <v>17</v>
      </c>
      <c r="AF439">
        <v>17</v>
      </c>
    </row>
    <row r="440" spans="24:32">
      <c r="X440">
        <v>20120101</v>
      </c>
      <c r="Y440">
        <v>20120101</v>
      </c>
      <c r="Z440">
        <v>120110</v>
      </c>
      <c r="AA440">
        <v>800010455</v>
      </c>
      <c r="AB440">
        <v>24</v>
      </c>
      <c r="AC440">
        <v>237.6</v>
      </c>
      <c r="AD440">
        <v>228</v>
      </c>
      <c r="AE440">
        <v>17</v>
      </c>
      <c r="AF440">
        <v>17</v>
      </c>
    </row>
    <row r="441" spans="24:32">
      <c r="X441">
        <v>20120101</v>
      </c>
      <c r="Y441">
        <v>20120101</v>
      </c>
      <c r="Z441">
        <v>120110</v>
      </c>
      <c r="AA441">
        <v>800011014</v>
      </c>
      <c r="AB441">
        <v>6</v>
      </c>
      <c r="AC441">
        <v>47.4</v>
      </c>
      <c r="AD441">
        <v>30</v>
      </c>
      <c r="AE441">
        <v>17</v>
      </c>
      <c r="AF441">
        <v>17</v>
      </c>
    </row>
    <row r="442" spans="24:32">
      <c r="X442">
        <v>20120101</v>
      </c>
      <c r="Y442">
        <v>20120101</v>
      </c>
      <c r="Z442">
        <v>120110</v>
      </c>
      <c r="AA442">
        <v>800011201</v>
      </c>
      <c r="AB442">
        <v>9</v>
      </c>
      <c r="AC442">
        <v>44.1</v>
      </c>
      <c r="AD442">
        <v>39.6</v>
      </c>
      <c r="AE442">
        <v>17</v>
      </c>
      <c r="AF442">
        <v>17</v>
      </c>
    </row>
    <row r="443" spans="24:32">
      <c r="X443">
        <v>20120101</v>
      </c>
      <c r="Y443">
        <v>20120101</v>
      </c>
      <c r="Z443">
        <v>120110</v>
      </c>
      <c r="AA443">
        <v>800011216</v>
      </c>
      <c r="AB443">
        <v>2</v>
      </c>
      <c r="AC443">
        <v>19</v>
      </c>
      <c r="AD443">
        <v>13.4</v>
      </c>
      <c r="AE443">
        <v>17</v>
      </c>
      <c r="AF443">
        <v>17</v>
      </c>
    </row>
    <row r="444" spans="24:32">
      <c r="X444">
        <v>20120101</v>
      </c>
      <c r="Y444">
        <v>20120101</v>
      </c>
      <c r="Z444">
        <v>120110</v>
      </c>
      <c r="AA444">
        <v>800011218</v>
      </c>
      <c r="AB444">
        <v>1</v>
      </c>
      <c r="AC444">
        <v>7.9</v>
      </c>
      <c r="AD444">
        <v>5.4</v>
      </c>
      <c r="AE444">
        <v>17</v>
      </c>
      <c r="AF444">
        <v>17</v>
      </c>
    </row>
    <row r="445" spans="24:32">
      <c r="X445">
        <v>20120101</v>
      </c>
      <c r="Y445">
        <v>20120101</v>
      </c>
      <c r="Z445">
        <v>120110</v>
      </c>
      <c r="AA445">
        <v>800011221</v>
      </c>
      <c r="AB445">
        <v>1</v>
      </c>
      <c r="AC445">
        <v>7.9</v>
      </c>
      <c r="AD445">
        <v>5.6</v>
      </c>
      <c r="AE445">
        <v>17</v>
      </c>
      <c r="AF445">
        <v>17</v>
      </c>
    </row>
    <row r="446" spans="24:32">
      <c r="X446">
        <v>20120101</v>
      </c>
      <c r="Y446">
        <v>20120101</v>
      </c>
      <c r="Z446">
        <v>120110</v>
      </c>
      <c r="AA446">
        <v>800011237</v>
      </c>
      <c r="AB446">
        <v>1</v>
      </c>
      <c r="AC446">
        <v>9.9</v>
      </c>
      <c r="AD446">
        <v>7.4</v>
      </c>
      <c r="AE446">
        <v>17</v>
      </c>
      <c r="AF446">
        <v>17</v>
      </c>
    </row>
    <row r="447" spans="24:32">
      <c r="X447">
        <v>20120101</v>
      </c>
      <c r="Y447">
        <v>20120101</v>
      </c>
      <c r="Z447">
        <v>120110</v>
      </c>
      <c r="AA447">
        <v>800011242</v>
      </c>
      <c r="AB447">
        <v>1</v>
      </c>
      <c r="AC447">
        <v>3</v>
      </c>
      <c r="AD447">
        <v>2.2000000000000002</v>
      </c>
      <c r="AE447">
        <v>17</v>
      </c>
      <c r="AF447">
        <v>17</v>
      </c>
    </row>
    <row r="448" spans="24:32">
      <c r="X448">
        <v>20120101</v>
      </c>
      <c r="Y448">
        <v>20120101</v>
      </c>
      <c r="Z448">
        <v>120110</v>
      </c>
      <c r="AA448">
        <v>800011257</v>
      </c>
      <c r="AB448">
        <v>2</v>
      </c>
      <c r="AC448">
        <v>23.8</v>
      </c>
      <c r="AD448">
        <v>16.399999999999999</v>
      </c>
      <c r="AE448">
        <v>17</v>
      </c>
      <c r="AF448">
        <v>17</v>
      </c>
    </row>
    <row r="449" spans="24:32">
      <c r="X449">
        <v>20120101</v>
      </c>
      <c r="Y449">
        <v>20120101</v>
      </c>
      <c r="Z449">
        <v>120110</v>
      </c>
      <c r="AA449">
        <v>800011264</v>
      </c>
      <c r="AB449">
        <v>1</v>
      </c>
      <c r="AC449">
        <v>19.899999999999999</v>
      </c>
      <c r="AD449">
        <v>12.2</v>
      </c>
      <c r="AE449">
        <v>17</v>
      </c>
      <c r="AF449">
        <v>17</v>
      </c>
    </row>
    <row r="450" spans="24:32">
      <c r="X450">
        <v>20120101</v>
      </c>
      <c r="Y450">
        <v>20120101</v>
      </c>
      <c r="Z450">
        <v>120110</v>
      </c>
      <c r="AA450">
        <v>800011271</v>
      </c>
      <c r="AB450">
        <v>1</v>
      </c>
      <c r="AC450">
        <v>4.9000000000000004</v>
      </c>
      <c r="AD450">
        <v>3.2</v>
      </c>
      <c r="AE450">
        <v>17</v>
      </c>
      <c r="AF450">
        <v>17</v>
      </c>
    </row>
    <row r="451" spans="24:32">
      <c r="X451">
        <v>20120101</v>
      </c>
      <c r="Y451">
        <v>20120101</v>
      </c>
      <c r="Z451">
        <v>120110</v>
      </c>
      <c r="AA451">
        <v>800011297</v>
      </c>
      <c r="AB451">
        <v>3</v>
      </c>
      <c r="AC451">
        <v>29.7</v>
      </c>
      <c r="AD451">
        <v>21.9</v>
      </c>
      <c r="AE451">
        <v>17</v>
      </c>
      <c r="AF451">
        <v>17</v>
      </c>
    </row>
    <row r="452" spans="24:32">
      <c r="X452">
        <v>20120101</v>
      </c>
      <c r="Y452">
        <v>20120101</v>
      </c>
      <c r="Z452">
        <v>120110</v>
      </c>
      <c r="AA452">
        <v>800011329</v>
      </c>
      <c r="AB452">
        <v>4</v>
      </c>
      <c r="AC452">
        <v>24</v>
      </c>
      <c r="AD452">
        <v>20.399999999999999</v>
      </c>
      <c r="AE452">
        <v>17</v>
      </c>
      <c r="AF452">
        <v>17</v>
      </c>
    </row>
    <row r="453" spans="24:32">
      <c r="X453">
        <v>20120101</v>
      </c>
      <c r="Y453">
        <v>20120101</v>
      </c>
      <c r="Z453">
        <v>120110</v>
      </c>
      <c r="AA453">
        <v>800011390</v>
      </c>
      <c r="AB453">
        <v>1</v>
      </c>
      <c r="AC453">
        <v>7.9</v>
      </c>
      <c r="AD453">
        <v>3.5</v>
      </c>
      <c r="AE453">
        <v>17</v>
      </c>
      <c r="AF453">
        <v>17</v>
      </c>
    </row>
    <row r="454" spans="24:32">
      <c r="X454">
        <v>20120101</v>
      </c>
      <c r="Y454">
        <v>20120101</v>
      </c>
      <c r="Z454">
        <v>120110</v>
      </c>
      <c r="AA454">
        <v>800011395</v>
      </c>
      <c r="AB454">
        <v>1</v>
      </c>
      <c r="AC454">
        <v>1.9</v>
      </c>
      <c r="AD454">
        <v>1.25</v>
      </c>
      <c r="AE454">
        <v>17</v>
      </c>
      <c r="AF454">
        <v>17</v>
      </c>
    </row>
    <row r="455" spans="24:32">
      <c r="X455">
        <v>20120101</v>
      </c>
      <c r="Y455">
        <v>20120101</v>
      </c>
      <c r="Z455">
        <v>120110</v>
      </c>
      <c r="AA455">
        <v>800011414</v>
      </c>
      <c r="AB455">
        <v>2</v>
      </c>
      <c r="AC455">
        <v>37.799999999999997</v>
      </c>
      <c r="AD455">
        <v>27.2</v>
      </c>
      <c r="AE455">
        <v>17</v>
      </c>
      <c r="AF455">
        <v>17</v>
      </c>
    </row>
    <row r="456" spans="24:32">
      <c r="X456">
        <v>20120101</v>
      </c>
      <c r="Y456">
        <v>20120101</v>
      </c>
      <c r="Z456">
        <v>120110</v>
      </c>
      <c r="AA456">
        <v>800011427</v>
      </c>
      <c r="AB456">
        <v>4</v>
      </c>
      <c r="AC456">
        <v>47.6</v>
      </c>
      <c r="AD456">
        <v>36</v>
      </c>
      <c r="AE456">
        <v>17</v>
      </c>
      <c r="AF456">
        <v>17</v>
      </c>
    </row>
    <row r="457" spans="24:32">
      <c r="X457">
        <v>20120101</v>
      </c>
      <c r="Y457">
        <v>20120101</v>
      </c>
      <c r="Z457">
        <v>120110</v>
      </c>
      <c r="AA457">
        <v>800011468</v>
      </c>
      <c r="AB457">
        <v>1</v>
      </c>
      <c r="AC457">
        <v>4.9000000000000004</v>
      </c>
      <c r="AD457">
        <v>3.3</v>
      </c>
      <c r="AE457">
        <v>17</v>
      </c>
      <c r="AF457">
        <v>17</v>
      </c>
    </row>
    <row r="458" spans="24:32">
      <c r="X458">
        <v>20120101</v>
      </c>
      <c r="Y458">
        <v>20120101</v>
      </c>
      <c r="Z458">
        <v>120110</v>
      </c>
      <c r="AA458">
        <v>800011640</v>
      </c>
      <c r="AB458">
        <v>2</v>
      </c>
      <c r="AC458">
        <v>93.8</v>
      </c>
      <c r="AD458">
        <v>68</v>
      </c>
      <c r="AE458">
        <v>17</v>
      </c>
      <c r="AF458">
        <v>17</v>
      </c>
    </row>
    <row r="459" spans="24:32">
      <c r="X459">
        <v>20120101</v>
      </c>
      <c r="Y459">
        <v>20120101</v>
      </c>
      <c r="Z459">
        <v>120110</v>
      </c>
      <c r="AA459">
        <v>800011672</v>
      </c>
      <c r="AB459">
        <v>1</v>
      </c>
      <c r="AC459">
        <v>22</v>
      </c>
      <c r="AD459">
        <v>17</v>
      </c>
      <c r="AE459">
        <v>17</v>
      </c>
      <c r="AF459">
        <v>17</v>
      </c>
    </row>
    <row r="460" spans="24:32">
      <c r="X460">
        <v>20120101</v>
      </c>
      <c r="Y460">
        <v>20120101</v>
      </c>
      <c r="Z460">
        <v>120110</v>
      </c>
      <c r="AA460">
        <v>800011730</v>
      </c>
      <c r="AB460">
        <v>2</v>
      </c>
      <c r="AC460">
        <v>7.8</v>
      </c>
      <c r="AD460">
        <v>5.8</v>
      </c>
      <c r="AE460">
        <v>17</v>
      </c>
      <c r="AF460">
        <v>17</v>
      </c>
    </row>
    <row r="461" spans="24:32">
      <c r="X461">
        <v>20120101</v>
      </c>
      <c r="Y461">
        <v>20120101</v>
      </c>
      <c r="Z461">
        <v>120110</v>
      </c>
      <c r="AA461">
        <v>800011751</v>
      </c>
      <c r="AB461">
        <v>1</v>
      </c>
      <c r="AC461">
        <v>219</v>
      </c>
      <c r="AD461">
        <v>196</v>
      </c>
      <c r="AE461">
        <v>17</v>
      </c>
      <c r="AF461">
        <v>17</v>
      </c>
    </row>
    <row r="462" spans="24:32">
      <c r="X462">
        <v>20120101</v>
      </c>
      <c r="Y462">
        <v>20120101</v>
      </c>
      <c r="Z462">
        <v>120110</v>
      </c>
      <c r="AA462">
        <v>800011754</v>
      </c>
      <c r="AB462">
        <v>1</v>
      </c>
      <c r="AC462">
        <v>16.899999999999999</v>
      </c>
      <c r="AD462">
        <v>12.6</v>
      </c>
      <c r="AE462">
        <v>17</v>
      </c>
      <c r="AF462">
        <v>17</v>
      </c>
    </row>
    <row r="463" spans="24:32">
      <c r="X463">
        <v>20120101</v>
      </c>
      <c r="Y463">
        <v>20120101</v>
      </c>
      <c r="Z463">
        <v>120110</v>
      </c>
      <c r="AA463">
        <v>800011848</v>
      </c>
      <c r="AB463">
        <v>2</v>
      </c>
      <c r="AC463">
        <v>78</v>
      </c>
      <c r="AD463">
        <v>53.6</v>
      </c>
      <c r="AE463">
        <v>17</v>
      </c>
      <c r="AF463">
        <v>17</v>
      </c>
    </row>
    <row r="464" spans="24:32">
      <c r="X464">
        <v>20120101</v>
      </c>
      <c r="Y464">
        <v>20120101</v>
      </c>
      <c r="Z464">
        <v>120110</v>
      </c>
      <c r="AA464">
        <v>800011888</v>
      </c>
      <c r="AB464">
        <v>1</v>
      </c>
      <c r="AC464">
        <v>179</v>
      </c>
      <c r="AD464">
        <v>163</v>
      </c>
      <c r="AE464">
        <v>17</v>
      </c>
      <c r="AF464">
        <v>17</v>
      </c>
    </row>
    <row r="465" spans="24:32">
      <c r="X465">
        <v>20120101</v>
      </c>
      <c r="Y465">
        <v>20120101</v>
      </c>
      <c r="Z465">
        <v>120110</v>
      </c>
      <c r="AA465">
        <v>800012039</v>
      </c>
      <c r="AB465">
        <v>1</v>
      </c>
      <c r="AC465">
        <v>14.9</v>
      </c>
      <c r="AD465">
        <v>10.4</v>
      </c>
      <c r="AE465">
        <v>17</v>
      </c>
      <c r="AF465">
        <v>17</v>
      </c>
    </row>
    <row r="466" spans="24:32">
      <c r="X466">
        <v>20120101</v>
      </c>
      <c r="Y466">
        <v>20120101</v>
      </c>
      <c r="Z466">
        <v>120110</v>
      </c>
      <c r="AA466">
        <v>800012210</v>
      </c>
      <c r="AB466">
        <v>1</v>
      </c>
      <c r="AC466">
        <v>19.899999999999999</v>
      </c>
      <c r="AD466">
        <v>14.7</v>
      </c>
      <c r="AE466">
        <v>17</v>
      </c>
      <c r="AF466">
        <v>17</v>
      </c>
    </row>
    <row r="467" spans="24:32">
      <c r="X467">
        <v>20120101</v>
      </c>
      <c r="Y467">
        <v>20120101</v>
      </c>
      <c r="Z467">
        <v>120110</v>
      </c>
      <c r="AA467">
        <v>800012303</v>
      </c>
      <c r="AB467">
        <v>1</v>
      </c>
      <c r="AC467">
        <v>1.9</v>
      </c>
      <c r="AD467">
        <v>1.36</v>
      </c>
      <c r="AE467">
        <v>17</v>
      </c>
      <c r="AF467">
        <v>17</v>
      </c>
    </row>
    <row r="468" spans="24:32">
      <c r="X468">
        <v>20120101</v>
      </c>
      <c r="Y468">
        <v>20120101</v>
      </c>
      <c r="Z468">
        <v>120110</v>
      </c>
      <c r="AA468">
        <v>800012415</v>
      </c>
      <c r="AB468">
        <v>1</v>
      </c>
      <c r="AC468">
        <v>6.9</v>
      </c>
      <c r="AD468">
        <v>5</v>
      </c>
      <c r="AE468">
        <v>17</v>
      </c>
      <c r="AF468">
        <v>17</v>
      </c>
    </row>
    <row r="469" spans="24:32">
      <c r="X469">
        <v>20120101</v>
      </c>
      <c r="Y469">
        <v>20120101</v>
      </c>
      <c r="Z469">
        <v>120110</v>
      </c>
      <c r="AA469">
        <v>800012441</v>
      </c>
      <c r="AB469">
        <v>1</v>
      </c>
      <c r="AC469">
        <v>6.9</v>
      </c>
      <c r="AD469">
        <v>4.3</v>
      </c>
      <c r="AE469">
        <v>17</v>
      </c>
      <c r="AF469">
        <v>17</v>
      </c>
    </row>
    <row r="470" spans="24:32">
      <c r="X470">
        <v>20120101</v>
      </c>
      <c r="Y470">
        <v>20120101</v>
      </c>
      <c r="Z470">
        <v>120110</v>
      </c>
      <c r="AA470">
        <v>800012456</v>
      </c>
      <c r="AB470">
        <v>2</v>
      </c>
      <c r="AC470">
        <v>3.8</v>
      </c>
      <c r="AD470">
        <v>1.6</v>
      </c>
      <c r="AE470">
        <v>17</v>
      </c>
      <c r="AF470">
        <v>17</v>
      </c>
    </row>
    <row r="471" spans="24:32">
      <c r="X471">
        <v>20120101</v>
      </c>
      <c r="Y471">
        <v>20120101</v>
      </c>
      <c r="Z471">
        <v>120110</v>
      </c>
      <c r="AA471">
        <v>800012472</v>
      </c>
      <c r="AB471">
        <v>1</v>
      </c>
      <c r="AC471">
        <v>2</v>
      </c>
      <c r="AD471">
        <v>1.6</v>
      </c>
      <c r="AE471">
        <v>17</v>
      </c>
      <c r="AF471">
        <v>17</v>
      </c>
    </row>
    <row r="472" spans="24:32">
      <c r="X472">
        <v>20120101</v>
      </c>
      <c r="Y472">
        <v>20120101</v>
      </c>
      <c r="Z472">
        <v>120110</v>
      </c>
      <c r="AA472">
        <v>800012583</v>
      </c>
      <c r="AB472">
        <v>1</v>
      </c>
      <c r="AC472">
        <v>7.9</v>
      </c>
      <c r="AD472">
        <v>4.7</v>
      </c>
      <c r="AE472">
        <v>17</v>
      </c>
      <c r="AF472">
        <v>17</v>
      </c>
    </row>
    <row r="473" spans="24:32">
      <c r="X473">
        <v>20120101</v>
      </c>
      <c r="Y473">
        <v>20120101</v>
      </c>
      <c r="Z473">
        <v>120110</v>
      </c>
      <c r="AA473">
        <v>800012667</v>
      </c>
      <c r="AB473">
        <v>1</v>
      </c>
      <c r="AC473">
        <v>49</v>
      </c>
      <c r="AD473">
        <v>47</v>
      </c>
      <c r="AE473">
        <v>17</v>
      </c>
      <c r="AF473">
        <v>17</v>
      </c>
    </row>
    <row r="474" spans="24:32">
      <c r="X474">
        <v>20120101</v>
      </c>
      <c r="Y474">
        <v>20120101</v>
      </c>
      <c r="Z474">
        <v>120110</v>
      </c>
      <c r="AA474">
        <v>800012716</v>
      </c>
      <c r="AB474">
        <v>1</v>
      </c>
      <c r="AC474">
        <v>7.9</v>
      </c>
      <c r="AD474">
        <v>5.4</v>
      </c>
      <c r="AE474">
        <v>17</v>
      </c>
      <c r="AF474">
        <v>17</v>
      </c>
    </row>
    <row r="475" spans="24:32">
      <c r="X475">
        <v>20120101</v>
      </c>
      <c r="Y475">
        <v>20120101</v>
      </c>
      <c r="Z475">
        <v>120110</v>
      </c>
      <c r="AA475">
        <v>800012731</v>
      </c>
      <c r="AB475">
        <v>1</v>
      </c>
      <c r="AC475">
        <v>4.9000000000000004</v>
      </c>
      <c r="AD475">
        <v>3.5</v>
      </c>
      <c r="AE475">
        <v>17</v>
      </c>
      <c r="AF475">
        <v>17</v>
      </c>
    </row>
    <row r="476" spans="24:32">
      <c r="X476">
        <v>20120101</v>
      </c>
      <c r="Y476">
        <v>20120101</v>
      </c>
      <c r="Z476">
        <v>120110</v>
      </c>
      <c r="AA476">
        <v>800012733</v>
      </c>
      <c r="AB476">
        <v>2</v>
      </c>
      <c r="AC476">
        <v>19.8</v>
      </c>
      <c r="AD476">
        <v>15.44</v>
      </c>
      <c r="AE476">
        <v>17</v>
      </c>
      <c r="AF476">
        <v>17</v>
      </c>
    </row>
    <row r="477" spans="24:32">
      <c r="X477">
        <v>20120101</v>
      </c>
      <c r="Y477">
        <v>20120101</v>
      </c>
      <c r="Z477">
        <v>120110</v>
      </c>
      <c r="AA477">
        <v>800012751</v>
      </c>
      <c r="AB477">
        <v>2</v>
      </c>
      <c r="AC477">
        <v>19.8</v>
      </c>
      <c r="AD477">
        <v>13.6</v>
      </c>
      <c r="AE477">
        <v>17</v>
      </c>
      <c r="AF477">
        <v>17</v>
      </c>
    </row>
    <row r="478" spans="24:32">
      <c r="X478">
        <v>20120101</v>
      </c>
      <c r="Y478">
        <v>20120101</v>
      </c>
      <c r="Z478">
        <v>120110</v>
      </c>
      <c r="AA478">
        <v>800012782</v>
      </c>
      <c r="AB478">
        <v>3</v>
      </c>
      <c r="AC478">
        <v>17.7</v>
      </c>
      <c r="AD478">
        <v>12.9</v>
      </c>
      <c r="AE478">
        <v>17</v>
      </c>
      <c r="AF478">
        <v>17</v>
      </c>
    </row>
    <row r="479" spans="24:32">
      <c r="X479">
        <v>20120101</v>
      </c>
      <c r="Y479">
        <v>20120101</v>
      </c>
      <c r="Z479">
        <v>120110</v>
      </c>
      <c r="AA479">
        <v>800012873</v>
      </c>
      <c r="AB479">
        <v>2</v>
      </c>
      <c r="AC479">
        <v>19.8</v>
      </c>
      <c r="AD479">
        <v>14.8</v>
      </c>
      <c r="AE479">
        <v>17</v>
      </c>
      <c r="AF479">
        <v>17</v>
      </c>
    </row>
    <row r="480" spans="24:32">
      <c r="X480">
        <v>20120101</v>
      </c>
      <c r="Y480">
        <v>20120101</v>
      </c>
      <c r="Z480">
        <v>120110</v>
      </c>
      <c r="AA480">
        <v>800012884</v>
      </c>
      <c r="AB480">
        <v>1</v>
      </c>
      <c r="AC480">
        <v>12.9</v>
      </c>
      <c r="AD480">
        <v>9.3000000000000007</v>
      </c>
      <c r="AE480">
        <v>17</v>
      </c>
      <c r="AF480">
        <v>17</v>
      </c>
    </row>
    <row r="481" spans="24:32">
      <c r="X481">
        <v>20120101</v>
      </c>
      <c r="Y481">
        <v>20120101</v>
      </c>
      <c r="Z481">
        <v>120110</v>
      </c>
      <c r="AA481">
        <v>800012896</v>
      </c>
      <c r="AB481">
        <v>12</v>
      </c>
      <c r="AC481">
        <v>82.8</v>
      </c>
      <c r="AD481">
        <v>60</v>
      </c>
      <c r="AE481">
        <v>17</v>
      </c>
      <c r="AF481">
        <v>17</v>
      </c>
    </row>
    <row r="482" spans="24:32">
      <c r="X482">
        <v>20120101</v>
      </c>
      <c r="Y482">
        <v>20120101</v>
      </c>
      <c r="Z482">
        <v>120110</v>
      </c>
      <c r="AA482">
        <v>800012938</v>
      </c>
      <c r="AB482">
        <v>4</v>
      </c>
      <c r="AC482">
        <v>79.599999999999994</v>
      </c>
      <c r="AD482">
        <v>60</v>
      </c>
      <c r="AE482">
        <v>17</v>
      </c>
      <c r="AF482">
        <v>17</v>
      </c>
    </row>
    <row r="483" spans="24:32">
      <c r="X483">
        <v>20120101</v>
      </c>
      <c r="Y483">
        <v>20120101</v>
      </c>
      <c r="Z483">
        <v>120110</v>
      </c>
      <c r="AA483">
        <v>800012987</v>
      </c>
      <c r="AB483">
        <v>1</v>
      </c>
      <c r="AC483">
        <v>7.9</v>
      </c>
      <c r="AD483">
        <v>5.3</v>
      </c>
      <c r="AE483">
        <v>17</v>
      </c>
      <c r="AF483">
        <v>17</v>
      </c>
    </row>
    <row r="484" spans="24:32">
      <c r="X484">
        <v>20120101</v>
      </c>
      <c r="Y484">
        <v>20120101</v>
      </c>
      <c r="Z484">
        <v>120110</v>
      </c>
      <c r="AA484">
        <v>800013012</v>
      </c>
      <c r="AB484">
        <v>1</v>
      </c>
      <c r="AC484">
        <v>7.9</v>
      </c>
      <c r="AD484">
        <v>5.3</v>
      </c>
      <c r="AE484">
        <v>17</v>
      </c>
      <c r="AF484">
        <v>17</v>
      </c>
    </row>
    <row r="485" spans="24:32">
      <c r="X485">
        <v>20120101</v>
      </c>
      <c r="Y485">
        <v>20120101</v>
      </c>
      <c r="Z485">
        <v>120110</v>
      </c>
      <c r="AA485">
        <v>800013100</v>
      </c>
      <c r="AB485">
        <v>1</v>
      </c>
      <c r="AC485">
        <v>99</v>
      </c>
      <c r="AD485">
        <v>89</v>
      </c>
      <c r="AE485">
        <v>17</v>
      </c>
      <c r="AF485">
        <v>17</v>
      </c>
    </row>
    <row r="486" spans="24:32">
      <c r="X486">
        <v>20120101</v>
      </c>
      <c r="Y486">
        <v>20120101</v>
      </c>
      <c r="Z486">
        <v>120110</v>
      </c>
      <c r="AA486">
        <v>800013184</v>
      </c>
      <c r="AB486">
        <v>5</v>
      </c>
      <c r="AC486">
        <v>9.5</v>
      </c>
      <c r="AD486">
        <v>7</v>
      </c>
      <c r="AE486">
        <v>17</v>
      </c>
      <c r="AF486">
        <v>17</v>
      </c>
    </row>
    <row r="487" spans="24:32">
      <c r="X487">
        <v>20120101</v>
      </c>
      <c r="Y487">
        <v>20120101</v>
      </c>
      <c r="Z487">
        <v>120110</v>
      </c>
      <c r="AA487">
        <v>800013322</v>
      </c>
      <c r="AB487">
        <v>1</v>
      </c>
      <c r="AC487">
        <v>2.9</v>
      </c>
      <c r="AD487">
        <v>2</v>
      </c>
      <c r="AE487">
        <v>17</v>
      </c>
      <c r="AF487">
        <v>17</v>
      </c>
    </row>
    <row r="488" spans="24:32">
      <c r="X488">
        <v>20120101</v>
      </c>
      <c r="Y488">
        <v>20120101</v>
      </c>
      <c r="Z488">
        <v>120110</v>
      </c>
      <c r="AA488">
        <v>800013372</v>
      </c>
      <c r="AB488">
        <v>1</v>
      </c>
      <c r="AC488">
        <v>279</v>
      </c>
      <c r="AD488">
        <v>270</v>
      </c>
      <c r="AE488">
        <v>17</v>
      </c>
      <c r="AF488">
        <v>17</v>
      </c>
    </row>
    <row r="489" spans="24:32">
      <c r="X489">
        <v>20120101</v>
      </c>
      <c r="Y489">
        <v>20120101</v>
      </c>
      <c r="Z489">
        <v>120110</v>
      </c>
      <c r="AA489">
        <v>800013383</v>
      </c>
      <c r="AB489">
        <v>1</v>
      </c>
      <c r="AC489">
        <v>19.899999999999999</v>
      </c>
      <c r="AD489">
        <v>14.6</v>
      </c>
      <c r="AE489">
        <v>17</v>
      </c>
      <c r="AF489">
        <v>17</v>
      </c>
    </row>
    <row r="490" spans="24:32">
      <c r="X490">
        <v>20120101</v>
      </c>
      <c r="Y490">
        <v>20120101</v>
      </c>
      <c r="Z490">
        <v>120110</v>
      </c>
      <c r="AA490">
        <v>800013446</v>
      </c>
      <c r="AB490">
        <v>3</v>
      </c>
      <c r="AC490">
        <v>59.7</v>
      </c>
      <c r="AD490">
        <v>38.1</v>
      </c>
      <c r="AE490">
        <v>17</v>
      </c>
      <c r="AF490">
        <v>17</v>
      </c>
    </row>
    <row r="491" spans="24:32">
      <c r="X491">
        <v>20120101</v>
      </c>
      <c r="Y491">
        <v>20120101</v>
      </c>
      <c r="Z491">
        <v>120110</v>
      </c>
      <c r="AA491">
        <v>800013488</v>
      </c>
      <c r="AB491">
        <v>1</v>
      </c>
      <c r="AC491">
        <v>29.9</v>
      </c>
      <c r="AD491">
        <v>14.5</v>
      </c>
      <c r="AE491">
        <v>17</v>
      </c>
      <c r="AF491">
        <v>17</v>
      </c>
    </row>
    <row r="492" spans="24:32">
      <c r="X492">
        <v>20120101</v>
      </c>
      <c r="Y492">
        <v>20120101</v>
      </c>
      <c r="Z492">
        <v>120110</v>
      </c>
      <c r="AA492">
        <v>800013517</v>
      </c>
      <c r="AB492">
        <v>1</v>
      </c>
      <c r="AC492">
        <v>6.9</v>
      </c>
      <c r="AD492">
        <v>4.2</v>
      </c>
      <c r="AE492">
        <v>17</v>
      </c>
      <c r="AF492">
        <v>17</v>
      </c>
    </row>
    <row r="493" spans="24:32">
      <c r="X493">
        <v>20120101</v>
      </c>
      <c r="Y493">
        <v>20120101</v>
      </c>
      <c r="Z493">
        <v>120110</v>
      </c>
      <c r="AA493">
        <v>800013545</v>
      </c>
      <c r="AB493">
        <v>1</v>
      </c>
      <c r="AC493">
        <v>7.9</v>
      </c>
      <c r="AD493">
        <v>4.5</v>
      </c>
      <c r="AE493">
        <v>17</v>
      </c>
      <c r="AF493">
        <v>17</v>
      </c>
    </row>
    <row r="494" spans="24:32">
      <c r="X494">
        <v>20120101</v>
      </c>
      <c r="Y494">
        <v>20120101</v>
      </c>
      <c r="Z494">
        <v>120110</v>
      </c>
      <c r="AA494">
        <v>800013668</v>
      </c>
      <c r="AB494">
        <v>1</v>
      </c>
      <c r="AC494">
        <v>19.899999999999999</v>
      </c>
      <c r="AD494">
        <v>16.899999999999999</v>
      </c>
      <c r="AE494">
        <v>17</v>
      </c>
      <c r="AF494">
        <v>17</v>
      </c>
    </row>
    <row r="495" spans="24:32">
      <c r="X495">
        <v>20120101</v>
      </c>
      <c r="Y495">
        <v>20120101</v>
      </c>
      <c r="Z495">
        <v>120110</v>
      </c>
      <c r="AA495">
        <v>800013773</v>
      </c>
      <c r="AB495">
        <v>1</v>
      </c>
      <c r="AC495">
        <v>5.9</v>
      </c>
      <c r="AD495">
        <v>4.2</v>
      </c>
      <c r="AE495">
        <v>17</v>
      </c>
      <c r="AF495">
        <v>17</v>
      </c>
    </row>
    <row r="496" spans="24:32">
      <c r="X496">
        <v>20120101</v>
      </c>
      <c r="Y496">
        <v>20120101</v>
      </c>
      <c r="Z496">
        <v>120110</v>
      </c>
      <c r="AA496">
        <v>800013780</v>
      </c>
      <c r="AB496">
        <v>2</v>
      </c>
      <c r="AC496">
        <v>9.8000000000000007</v>
      </c>
      <c r="AD496">
        <v>6.8</v>
      </c>
      <c r="AE496">
        <v>17</v>
      </c>
      <c r="AF496">
        <v>17</v>
      </c>
    </row>
    <row r="497" spans="24:32">
      <c r="X497">
        <v>20120101</v>
      </c>
      <c r="Y497">
        <v>20120101</v>
      </c>
      <c r="Z497">
        <v>120110</v>
      </c>
      <c r="AA497">
        <v>800014067</v>
      </c>
      <c r="AB497">
        <v>1</v>
      </c>
      <c r="AC497">
        <v>7.5</v>
      </c>
      <c r="AD497">
        <v>5.5</v>
      </c>
      <c r="AE497">
        <v>17</v>
      </c>
      <c r="AF497">
        <v>17</v>
      </c>
    </row>
    <row r="498" spans="24:32">
      <c r="X498">
        <v>20120101</v>
      </c>
      <c r="Y498">
        <v>20120101</v>
      </c>
      <c r="Z498">
        <v>120110</v>
      </c>
      <c r="AA498">
        <v>800014083</v>
      </c>
      <c r="AB498">
        <v>1</v>
      </c>
      <c r="AC498">
        <v>3</v>
      </c>
      <c r="AD498">
        <v>2.5</v>
      </c>
      <c r="AE498">
        <v>17</v>
      </c>
      <c r="AF498">
        <v>17</v>
      </c>
    </row>
    <row r="499" spans="24:32">
      <c r="X499">
        <v>20120101</v>
      </c>
      <c r="Y499">
        <v>20120101</v>
      </c>
      <c r="Z499">
        <v>120110</v>
      </c>
      <c r="AA499">
        <v>800014195</v>
      </c>
      <c r="AB499">
        <v>11</v>
      </c>
      <c r="AC499">
        <v>42.9</v>
      </c>
      <c r="AD499">
        <v>38.5</v>
      </c>
      <c r="AE499">
        <v>17</v>
      </c>
      <c r="AF499">
        <v>17</v>
      </c>
    </row>
    <row r="500" spans="24:32">
      <c r="X500">
        <v>20120101</v>
      </c>
      <c r="Y500">
        <v>20120101</v>
      </c>
      <c r="Z500">
        <v>120110</v>
      </c>
      <c r="AA500">
        <v>800014197</v>
      </c>
      <c r="AB500">
        <v>1</v>
      </c>
      <c r="AC500">
        <v>17.940000000000001</v>
      </c>
      <c r="AD500">
        <v>22.4</v>
      </c>
      <c r="AE500">
        <v>17</v>
      </c>
      <c r="AF500">
        <v>17</v>
      </c>
    </row>
    <row r="501" spans="24:32">
      <c r="X501">
        <v>20120101</v>
      </c>
      <c r="Y501">
        <v>20120101</v>
      </c>
      <c r="Z501">
        <v>120110</v>
      </c>
      <c r="AA501">
        <v>800014264</v>
      </c>
      <c r="AB501">
        <v>1</v>
      </c>
      <c r="AC501">
        <v>4.9000000000000004</v>
      </c>
      <c r="AD501">
        <v>3.5</v>
      </c>
      <c r="AE501">
        <v>17</v>
      </c>
      <c r="AF501">
        <v>17</v>
      </c>
    </row>
    <row r="502" spans="24:32">
      <c r="X502">
        <v>20120101</v>
      </c>
      <c r="Y502">
        <v>20120101</v>
      </c>
      <c r="Z502">
        <v>120110</v>
      </c>
      <c r="AA502">
        <v>800014272</v>
      </c>
      <c r="AB502">
        <v>1</v>
      </c>
      <c r="AC502">
        <v>19.899999999999999</v>
      </c>
      <c r="AD502">
        <v>13.5</v>
      </c>
      <c r="AE502">
        <v>17</v>
      </c>
      <c r="AF502">
        <v>17</v>
      </c>
    </row>
    <row r="503" spans="24:32">
      <c r="X503">
        <v>20120101</v>
      </c>
      <c r="Y503">
        <v>20120101</v>
      </c>
      <c r="Z503">
        <v>120110</v>
      </c>
      <c r="AA503">
        <v>800014328</v>
      </c>
      <c r="AB503">
        <v>2</v>
      </c>
      <c r="AC503">
        <v>31.8</v>
      </c>
      <c r="AD503">
        <v>23.6</v>
      </c>
      <c r="AE503">
        <v>17</v>
      </c>
      <c r="AF503">
        <v>17</v>
      </c>
    </row>
    <row r="504" spans="24:32">
      <c r="X504">
        <v>20120101</v>
      </c>
      <c r="Y504">
        <v>20120101</v>
      </c>
      <c r="Z504">
        <v>120110</v>
      </c>
      <c r="AA504">
        <v>800014368</v>
      </c>
      <c r="AB504">
        <v>1</v>
      </c>
      <c r="AC504">
        <v>5.9</v>
      </c>
      <c r="AD504">
        <v>4.3</v>
      </c>
      <c r="AE504">
        <v>17</v>
      </c>
      <c r="AF504">
        <v>17</v>
      </c>
    </row>
    <row r="505" spans="24:32">
      <c r="X505">
        <v>20120101</v>
      </c>
      <c r="Y505">
        <v>20120101</v>
      </c>
      <c r="Z505">
        <v>120110</v>
      </c>
      <c r="AA505">
        <v>800014400</v>
      </c>
      <c r="AB505">
        <v>3</v>
      </c>
      <c r="AC505">
        <v>17.7</v>
      </c>
      <c r="AD505">
        <v>9</v>
      </c>
      <c r="AE505">
        <v>17</v>
      </c>
      <c r="AF505">
        <v>17</v>
      </c>
    </row>
    <row r="506" spans="24:32">
      <c r="X506">
        <v>20120101</v>
      </c>
      <c r="Y506">
        <v>20120101</v>
      </c>
      <c r="Z506">
        <v>120110</v>
      </c>
      <c r="AA506">
        <v>800014749</v>
      </c>
      <c r="AB506">
        <v>2</v>
      </c>
      <c r="AC506">
        <v>31.8</v>
      </c>
      <c r="AD506">
        <v>17</v>
      </c>
      <c r="AE506">
        <v>17</v>
      </c>
      <c r="AF506">
        <v>17</v>
      </c>
    </row>
    <row r="507" spans="24:32">
      <c r="X507">
        <v>20120101</v>
      </c>
      <c r="Y507">
        <v>20120101</v>
      </c>
      <c r="Z507">
        <v>120110</v>
      </c>
      <c r="AA507">
        <v>800014869</v>
      </c>
      <c r="AB507">
        <v>1</v>
      </c>
      <c r="AC507">
        <v>8.9</v>
      </c>
      <c r="AD507">
        <v>6.6</v>
      </c>
      <c r="AE507">
        <v>17</v>
      </c>
      <c r="AF507">
        <v>17</v>
      </c>
    </row>
    <row r="508" spans="24:32">
      <c r="X508">
        <v>20120101</v>
      </c>
      <c r="Y508">
        <v>20120101</v>
      </c>
      <c r="Z508">
        <v>120110</v>
      </c>
      <c r="AA508">
        <v>800014869</v>
      </c>
      <c r="AB508">
        <v>1</v>
      </c>
      <c r="AC508">
        <v>7.9</v>
      </c>
      <c r="AD508">
        <v>6.6</v>
      </c>
      <c r="AE508">
        <v>17</v>
      </c>
      <c r="AF508">
        <v>17</v>
      </c>
    </row>
    <row r="509" spans="24:32">
      <c r="X509">
        <v>20120101</v>
      </c>
      <c r="Y509">
        <v>20120101</v>
      </c>
      <c r="Z509">
        <v>120110</v>
      </c>
      <c r="AA509">
        <v>800015020</v>
      </c>
      <c r="AB509">
        <v>1</v>
      </c>
      <c r="AC509">
        <v>39</v>
      </c>
      <c r="AD509">
        <v>35</v>
      </c>
      <c r="AE509">
        <v>17</v>
      </c>
      <c r="AF509">
        <v>17</v>
      </c>
    </row>
    <row r="510" spans="24:32">
      <c r="X510">
        <v>20120101</v>
      </c>
      <c r="Y510">
        <v>20120101</v>
      </c>
      <c r="Z510">
        <v>120110</v>
      </c>
      <c r="AA510">
        <v>800015079</v>
      </c>
      <c r="AB510">
        <v>1</v>
      </c>
      <c r="AC510">
        <v>65</v>
      </c>
      <c r="AD510">
        <v>48</v>
      </c>
      <c r="AE510">
        <v>17</v>
      </c>
      <c r="AF510">
        <v>17</v>
      </c>
    </row>
    <row r="511" spans="24:32">
      <c r="X511">
        <v>20120101</v>
      </c>
      <c r="Y511">
        <v>20120101</v>
      </c>
      <c r="Z511">
        <v>120110</v>
      </c>
      <c r="AA511">
        <v>800015123</v>
      </c>
      <c r="AB511">
        <v>1</v>
      </c>
      <c r="AC511">
        <v>3.6</v>
      </c>
      <c r="AD511">
        <v>2.7</v>
      </c>
      <c r="AE511">
        <v>17</v>
      </c>
      <c r="AF511">
        <v>17</v>
      </c>
    </row>
    <row r="512" spans="24:32">
      <c r="X512">
        <v>20120101</v>
      </c>
      <c r="Y512">
        <v>20120101</v>
      </c>
      <c r="Z512">
        <v>120110</v>
      </c>
      <c r="AA512">
        <v>800016069</v>
      </c>
      <c r="AB512">
        <v>1</v>
      </c>
      <c r="AC512">
        <v>119</v>
      </c>
      <c r="AD512">
        <v>107</v>
      </c>
      <c r="AE512">
        <v>17</v>
      </c>
      <c r="AF512">
        <v>17</v>
      </c>
    </row>
    <row r="513" spans="24:32">
      <c r="X513">
        <v>20120101</v>
      </c>
      <c r="Y513">
        <v>20120101</v>
      </c>
      <c r="Z513">
        <v>120110</v>
      </c>
      <c r="AA513">
        <v>800016075</v>
      </c>
      <c r="AB513">
        <v>1</v>
      </c>
      <c r="AC513">
        <v>399</v>
      </c>
      <c r="AD513">
        <v>359</v>
      </c>
      <c r="AE513">
        <v>17</v>
      </c>
      <c r="AF513">
        <v>17</v>
      </c>
    </row>
    <row r="514" spans="24:32">
      <c r="X514">
        <v>20120101</v>
      </c>
      <c r="Y514">
        <v>20120101</v>
      </c>
      <c r="Z514">
        <v>120110</v>
      </c>
      <c r="AA514">
        <v>800016126</v>
      </c>
      <c r="AB514">
        <v>2</v>
      </c>
      <c r="AC514">
        <v>65.8</v>
      </c>
      <c r="AD514">
        <v>55</v>
      </c>
      <c r="AE514">
        <v>17</v>
      </c>
      <c r="AF514">
        <v>17</v>
      </c>
    </row>
    <row r="515" spans="24:32">
      <c r="X515">
        <v>20120101</v>
      </c>
      <c r="Y515">
        <v>20120101</v>
      </c>
      <c r="Z515">
        <v>120110</v>
      </c>
      <c r="AA515">
        <v>800016290</v>
      </c>
      <c r="AB515">
        <v>1</v>
      </c>
      <c r="AC515">
        <v>226.65</v>
      </c>
      <c r="AD515">
        <v>216</v>
      </c>
      <c r="AE515">
        <v>17</v>
      </c>
      <c r="AF515">
        <v>17</v>
      </c>
    </row>
    <row r="516" spans="24:32">
      <c r="X516">
        <v>20120101</v>
      </c>
      <c r="Y516">
        <v>20120101</v>
      </c>
      <c r="Z516">
        <v>120110</v>
      </c>
      <c r="AA516">
        <v>800016290</v>
      </c>
      <c r="AB516">
        <v>1</v>
      </c>
      <c r="AC516">
        <v>239</v>
      </c>
      <c r="AD516">
        <v>216</v>
      </c>
      <c r="AE516">
        <v>17</v>
      </c>
      <c r="AF516">
        <v>17</v>
      </c>
    </row>
    <row r="517" spans="24:32">
      <c r="X517">
        <v>20120101</v>
      </c>
      <c r="Y517">
        <v>20120101</v>
      </c>
      <c r="Z517">
        <v>120110</v>
      </c>
      <c r="AA517">
        <v>800016302</v>
      </c>
      <c r="AB517">
        <v>4</v>
      </c>
      <c r="AC517">
        <v>99.6</v>
      </c>
      <c r="AD517">
        <v>86</v>
      </c>
      <c r="AE517">
        <v>17</v>
      </c>
      <c r="AF517">
        <v>17</v>
      </c>
    </row>
    <row r="518" spans="24:32">
      <c r="X518">
        <v>20120101</v>
      </c>
      <c r="Y518">
        <v>20120101</v>
      </c>
      <c r="Z518">
        <v>120110</v>
      </c>
      <c r="AA518">
        <v>800016402</v>
      </c>
      <c r="AB518">
        <v>1</v>
      </c>
      <c r="AC518">
        <v>210.96</v>
      </c>
      <c r="AD518">
        <v>201</v>
      </c>
      <c r="AE518">
        <v>17</v>
      </c>
      <c r="AF518">
        <v>17</v>
      </c>
    </row>
    <row r="519" spans="24:32">
      <c r="X519">
        <v>20120101</v>
      </c>
      <c r="Y519">
        <v>20120101</v>
      </c>
      <c r="Z519">
        <v>120110</v>
      </c>
      <c r="AA519">
        <v>800016402</v>
      </c>
      <c r="AB519">
        <v>1</v>
      </c>
      <c r="AC519">
        <v>205.76</v>
      </c>
      <c r="AD519">
        <v>201</v>
      </c>
      <c r="AE519">
        <v>17</v>
      </c>
      <c r="AF519">
        <v>17</v>
      </c>
    </row>
    <row r="520" spans="24:32">
      <c r="X520">
        <v>20120101</v>
      </c>
      <c r="Y520">
        <v>20120101</v>
      </c>
      <c r="Z520">
        <v>120110</v>
      </c>
      <c r="AA520">
        <v>800016412</v>
      </c>
      <c r="AB520">
        <v>1</v>
      </c>
      <c r="AC520">
        <v>329</v>
      </c>
      <c r="AD520">
        <v>285</v>
      </c>
      <c r="AE520">
        <v>17</v>
      </c>
      <c r="AF520">
        <v>17</v>
      </c>
    </row>
    <row r="521" spans="24:32">
      <c r="X521">
        <v>20120101</v>
      </c>
      <c r="Y521">
        <v>20120101</v>
      </c>
      <c r="Z521">
        <v>120110</v>
      </c>
      <c r="AA521">
        <v>800016810</v>
      </c>
      <c r="AB521">
        <v>1</v>
      </c>
      <c r="AC521">
        <v>209</v>
      </c>
      <c r="AD521">
        <v>200.76</v>
      </c>
      <c r="AE521">
        <v>17</v>
      </c>
      <c r="AF521">
        <v>17</v>
      </c>
    </row>
    <row r="522" spans="24:32">
      <c r="X522">
        <v>20120101</v>
      </c>
      <c r="Y522">
        <v>20120101</v>
      </c>
      <c r="Z522">
        <v>120110</v>
      </c>
      <c r="AA522">
        <v>800016811</v>
      </c>
      <c r="AB522">
        <v>4</v>
      </c>
      <c r="AC522">
        <v>276</v>
      </c>
      <c r="AD522">
        <v>248</v>
      </c>
      <c r="AE522">
        <v>17</v>
      </c>
      <c r="AF522">
        <v>17</v>
      </c>
    </row>
    <row r="523" spans="24:32">
      <c r="X523">
        <v>20120101</v>
      </c>
      <c r="Y523">
        <v>20120101</v>
      </c>
      <c r="Z523">
        <v>120110</v>
      </c>
      <c r="AA523">
        <v>800016914</v>
      </c>
      <c r="AB523">
        <v>5</v>
      </c>
      <c r="AC523">
        <v>149.5</v>
      </c>
      <c r="AD523">
        <v>126</v>
      </c>
      <c r="AE523">
        <v>17</v>
      </c>
      <c r="AF523">
        <v>17</v>
      </c>
    </row>
    <row r="524" spans="24:32">
      <c r="X524">
        <v>20120101</v>
      </c>
      <c r="Y524">
        <v>20120101</v>
      </c>
      <c r="Z524">
        <v>120110</v>
      </c>
      <c r="AA524">
        <v>800017470</v>
      </c>
      <c r="AB524">
        <v>1</v>
      </c>
      <c r="AC524">
        <v>59</v>
      </c>
      <c r="AD524">
        <v>48.5</v>
      </c>
      <c r="AE524">
        <v>17</v>
      </c>
      <c r="AF524">
        <v>17</v>
      </c>
    </row>
    <row r="525" spans="24:32">
      <c r="X525">
        <v>20120101</v>
      </c>
      <c r="Y525">
        <v>20120101</v>
      </c>
      <c r="Z525">
        <v>120110</v>
      </c>
      <c r="AA525">
        <v>800017508</v>
      </c>
      <c r="AB525">
        <v>1</v>
      </c>
      <c r="AC525">
        <v>59</v>
      </c>
      <c r="AD525">
        <v>53</v>
      </c>
      <c r="AE525">
        <v>17</v>
      </c>
      <c r="AF525">
        <v>17</v>
      </c>
    </row>
    <row r="526" spans="24:32">
      <c r="X526">
        <v>20120101</v>
      </c>
      <c r="Y526">
        <v>20120101</v>
      </c>
      <c r="Z526">
        <v>120110</v>
      </c>
      <c r="AA526">
        <v>800018029</v>
      </c>
      <c r="AB526">
        <v>1</v>
      </c>
      <c r="AC526">
        <v>7.9</v>
      </c>
      <c r="AD526">
        <v>4.5999999999999996</v>
      </c>
      <c r="AE526">
        <v>17</v>
      </c>
      <c r="AF526">
        <v>17</v>
      </c>
    </row>
    <row r="527" spans="24:32">
      <c r="X527">
        <v>20120101</v>
      </c>
      <c r="Y527">
        <v>20120101</v>
      </c>
      <c r="Z527">
        <v>120110</v>
      </c>
      <c r="AA527">
        <v>800018211</v>
      </c>
      <c r="AB527">
        <v>1</v>
      </c>
      <c r="AC527">
        <v>59</v>
      </c>
      <c r="AD527">
        <v>53</v>
      </c>
      <c r="AE527">
        <v>17</v>
      </c>
      <c r="AF527">
        <v>17</v>
      </c>
    </row>
    <row r="528" spans="24:32">
      <c r="X528">
        <v>20120101</v>
      </c>
      <c r="Y528">
        <v>20120101</v>
      </c>
      <c r="Z528">
        <v>120110</v>
      </c>
      <c r="AA528">
        <v>800018212</v>
      </c>
      <c r="AB528">
        <v>1</v>
      </c>
      <c r="AC528">
        <v>179</v>
      </c>
      <c r="AD528">
        <v>152</v>
      </c>
      <c r="AE528">
        <v>17</v>
      </c>
      <c r="AF528">
        <v>17</v>
      </c>
    </row>
    <row r="529" spans="24:32">
      <c r="X529">
        <v>20120101</v>
      </c>
      <c r="Y529">
        <v>20120101</v>
      </c>
      <c r="Z529">
        <v>120110</v>
      </c>
      <c r="AA529">
        <v>800018879</v>
      </c>
      <c r="AB529">
        <v>2</v>
      </c>
      <c r="AC529">
        <v>138</v>
      </c>
      <c r="AD529">
        <v>116</v>
      </c>
      <c r="AE529">
        <v>17</v>
      </c>
      <c r="AF529">
        <v>17</v>
      </c>
    </row>
    <row r="530" spans="24:32">
      <c r="X530">
        <v>20120101</v>
      </c>
      <c r="Y530">
        <v>20120101</v>
      </c>
      <c r="Z530">
        <v>120110</v>
      </c>
      <c r="AA530">
        <v>800018989</v>
      </c>
      <c r="AB530">
        <v>1</v>
      </c>
      <c r="AC530">
        <v>9.9</v>
      </c>
      <c r="AD530">
        <v>6.1</v>
      </c>
      <c r="AE530">
        <v>17</v>
      </c>
      <c r="AF530">
        <v>17</v>
      </c>
    </row>
    <row r="531" spans="24:32">
      <c r="X531">
        <v>20120101</v>
      </c>
      <c r="Y531">
        <v>20120101</v>
      </c>
      <c r="Z531">
        <v>120110</v>
      </c>
      <c r="AA531">
        <v>800019348</v>
      </c>
      <c r="AB531">
        <v>1</v>
      </c>
      <c r="AC531">
        <v>10</v>
      </c>
      <c r="AD531">
        <v>8</v>
      </c>
      <c r="AE531">
        <v>17</v>
      </c>
      <c r="AF531">
        <v>17</v>
      </c>
    </row>
    <row r="532" spans="24:32">
      <c r="X532">
        <v>20120101</v>
      </c>
      <c r="Y532">
        <v>20120101</v>
      </c>
      <c r="Z532">
        <v>120110</v>
      </c>
      <c r="AA532">
        <v>800019509</v>
      </c>
      <c r="AB532">
        <v>4</v>
      </c>
      <c r="AC532">
        <v>36</v>
      </c>
      <c r="AD532">
        <v>31.32</v>
      </c>
      <c r="AE532">
        <v>17</v>
      </c>
      <c r="AF532">
        <v>17</v>
      </c>
    </row>
    <row r="533" spans="24:32">
      <c r="X533">
        <v>20120101</v>
      </c>
      <c r="Y533">
        <v>20120101</v>
      </c>
      <c r="Z533">
        <v>120110</v>
      </c>
      <c r="AA533">
        <v>800019527</v>
      </c>
      <c r="AB533">
        <v>2</v>
      </c>
      <c r="AC533">
        <v>64</v>
      </c>
      <c r="AD533">
        <v>52</v>
      </c>
      <c r="AE533">
        <v>17</v>
      </c>
      <c r="AF533">
        <v>17</v>
      </c>
    </row>
    <row r="534" spans="24:32">
      <c r="X534">
        <v>20120101</v>
      </c>
      <c r="Y534">
        <v>20120101</v>
      </c>
      <c r="Z534">
        <v>120110</v>
      </c>
      <c r="AA534">
        <v>800019527</v>
      </c>
      <c r="AB534">
        <v>1</v>
      </c>
      <c r="AC534">
        <v>32</v>
      </c>
      <c r="AD534">
        <v>26</v>
      </c>
      <c r="AE534">
        <v>17</v>
      </c>
      <c r="AF534">
        <v>17</v>
      </c>
    </row>
    <row r="535" spans="24:32">
      <c r="X535">
        <v>20120101</v>
      </c>
      <c r="Y535">
        <v>20120101</v>
      </c>
      <c r="Z535">
        <v>120110</v>
      </c>
      <c r="AA535">
        <v>800019696</v>
      </c>
      <c r="AB535">
        <v>2</v>
      </c>
      <c r="AC535">
        <v>16</v>
      </c>
      <c r="AD535">
        <v>14.2</v>
      </c>
      <c r="AE535">
        <v>17</v>
      </c>
      <c r="AF535">
        <v>17</v>
      </c>
    </row>
    <row r="536" spans="24:32">
      <c r="X536">
        <v>20120101</v>
      </c>
      <c r="Y536">
        <v>20120101</v>
      </c>
      <c r="Z536">
        <v>120110</v>
      </c>
      <c r="AA536">
        <v>800019743</v>
      </c>
      <c r="AB536">
        <v>3</v>
      </c>
      <c r="AC536">
        <v>114</v>
      </c>
      <c r="AD536">
        <v>91.5</v>
      </c>
      <c r="AE536">
        <v>17</v>
      </c>
      <c r="AF536">
        <v>17</v>
      </c>
    </row>
    <row r="537" spans="24:32">
      <c r="X537">
        <v>20120101</v>
      </c>
      <c r="Y537">
        <v>20120101</v>
      </c>
      <c r="Z537">
        <v>120110</v>
      </c>
      <c r="AA537">
        <v>800019746</v>
      </c>
      <c r="AB537">
        <v>1</v>
      </c>
      <c r="AC537">
        <v>22</v>
      </c>
      <c r="AD537">
        <v>19.5</v>
      </c>
      <c r="AE537">
        <v>17</v>
      </c>
      <c r="AF537">
        <v>17</v>
      </c>
    </row>
    <row r="538" spans="24:32">
      <c r="X538">
        <v>20120101</v>
      </c>
      <c r="Y538">
        <v>20120101</v>
      </c>
      <c r="Z538">
        <v>120110</v>
      </c>
      <c r="AA538">
        <v>800019752</v>
      </c>
      <c r="AB538">
        <v>14</v>
      </c>
      <c r="AC538">
        <v>336</v>
      </c>
      <c r="AD538">
        <v>288.39999999999998</v>
      </c>
      <c r="AE538">
        <v>17</v>
      </c>
      <c r="AF538">
        <v>17</v>
      </c>
    </row>
    <row r="539" spans="24:32">
      <c r="X539">
        <v>20120101</v>
      </c>
      <c r="Y539">
        <v>20120101</v>
      </c>
      <c r="Z539">
        <v>120110</v>
      </c>
      <c r="AA539">
        <v>800019757</v>
      </c>
      <c r="AB539">
        <v>60</v>
      </c>
      <c r="AC539">
        <v>3600</v>
      </c>
      <c r="AD539">
        <v>3000</v>
      </c>
      <c r="AE539">
        <v>17</v>
      </c>
      <c r="AF539">
        <v>17</v>
      </c>
    </row>
    <row r="540" spans="24:32">
      <c r="X540">
        <v>20120101</v>
      </c>
      <c r="Y540">
        <v>20120101</v>
      </c>
      <c r="Z540">
        <v>120110</v>
      </c>
      <c r="AA540">
        <v>800019829</v>
      </c>
      <c r="AB540">
        <v>2</v>
      </c>
      <c r="AC540">
        <v>87.6</v>
      </c>
      <c r="AD540">
        <v>80</v>
      </c>
      <c r="AE540">
        <v>17</v>
      </c>
      <c r="AF540">
        <v>17</v>
      </c>
    </row>
    <row r="541" spans="24:32">
      <c r="X541">
        <v>20120101</v>
      </c>
      <c r="Y541">
        <v>20120101</v>
      </c>
      <c r="Z541">
        <v>120110</v>
      </c>
      <c r="AA541">
        <v>800019920</v>
      </c>
      <c r="AB541">
        <v>2</v>
      </c>
      <c r="AC541">
        <v>8</v>
      </c>
      <c r="AD541">
        <v>7.2</v>
      </c>
      <c r="AE541">
        <v>17</v>
      </c>
      <c r="AF541">
        <v>17</v>
      </c>
    </row>
    <row r="542" spans="24:32">
      <c r="X542">
        <v>20120101</v>
      </c>
      <c r="Y542">
        <v>20120101</v>
      </c>
      <c r="Z542">
        <v>120110</v>
      </c>
      <c r="AA542">
        <v>800020002</v>
      </c>
      <c r="AB542">
        <v>1</v>
      </c>
      <c r="AC542">
        <v>58</v>
      </c>
      <c r="AD542">
        <v>45</v>
      </c>
      <c r="AE542">
        <v>17</v>
      </c>
      <c r="AF542">
        <v>17</v>
      </c>
    </row>
    <row r="543" spans="24:32">
      <c r="X543">
        <v>20120101</v>
      </c>
      <c r="Y543">
        <v>20120101</v>
      </c>
      <c r="Z543">
        <v>120110</v>
      </c>
      <c r="AA543">
        <v>800020008</v>
      </c>
      <c r="AB543">
        <v>4</v>
      </c>
      <c r="AC543">
        <v>6</v>
      </c>
      <c r="AD543">
        <v>4.92</v>
      </c>
      <c r="AE543">
        <v>17</v>
      </c>
      <c r="AF543">
        <v>17</v>
      </c>
    </row>
    <row r="544" spans="24:32">
      <c r="X544">
        <v>20120101</v>
      </c>
      <c r="Y544">
        <v>20120101</v>
      </c>
      <c r="Z544">
        <v>120110</v>
      </c>
      <c r="AA544">
        <v>800020018</v>
      </c>
      <c r="AB544">
        <v>5</v>
      </c>
      <c r="AC544">
        <v>149.5</v>
      </c>
      <c r="AD544">
        <v>129</v>
      </c>
      <c r="AE544">
        <v>17</v>
      </c>
      <c r="AF544">
        <v>17</v>
      </c>
    </row>
    <row r="545" spans="24:32">
      <c r="X545">
        <v>20120101</v>
      </c>
      <c r="Y545">
        <v>20120101</v>
      </c>
      <c r="Z545">
        <v>120110</v>
      </c>
      <c r="AA545">
        <v>800020021</v>
      </c>
      <c r="AB545">
        <v>10</v>
      </c>
      <c r="AC545">
        <v>328</v>
      </c>
      <c r="AD545">
        <v>278</v>
      </c>
      <c r="AE545">
        <v>17</v>
      </c>
      <c r="AF545">
        <v>17</v>
      </c>
    </row>
    <row r="546" spans="24:32">
      <c r="X546">
        <v>20120101</v>
      </c>
      <c r="Y546">
        <v>20120101</v>
      </c>
      <c r="Z546">
        <v>120110</v>
      </c>
      <c r="AA546">
        <v>800020075</v>
      </c>
      <c r="AB546">
        <v>1</v>
      </c>
      <c r="AC546">
        <v>5</v>
      </c>
      <c r="AD546">
        <v>4.5</v>
      </c>
      <c r="AE546">
        <v>17</v>
      </c>
      <c r="AF546">
        <v>17</v>
      </c>
    </row>
    <row r="547" spans="24:32">
      <c r="X547">
        <v>20120101</v>
      </c>
      <c r="Y547">
        <v>20120101</v>
      </c>
      <c r="Z547">
        <v>120110</v>
      </c>
      <c r="AA547">
        <v>800020081</v>
      </c>
      <c r="AB547">
        <v>1</v>
      </c>
      <c r="AC547">
        <v>5.5</v>
      </c>
      <c r="AD547">
        <v>4.5</v>
      </c>
      <c r="AE547">
        <v>17</v>
      </c>
      <c r="AF547">
        <v>17</v>
      </c>
    </row>
    <row r="548" spans="24:32">
      <c r="X548">
        <v>20120101</v>
      </c>
      <c r="Y548">
        <v>20120101</v>
      </c>
      <c r="Z548">
        <v>120110</v>
      </c>
      <c r="AA548">
        <v>800020146</v>
      </c>
      <c r="AB548">
        <v>3</v>
      </c>
      <c r="AC548">
        <v>5.7</v>
      </c>
      <c r="AD548">
        <v>4.71</v>
      </c>
      <c r="AE548">
        <v>17</v>
      </c>
      <c r="AF548">
        <v>17</v>
      </c>
    </row>
    <row r="549" spans="24:32">
      <c r="X549">
        <v>20120101</v>
      </c>
      <c r="Y549">
        <v>20120101</v>
      </c>
      <c r="Z549">
        <v>120110</v>
      </c>
      <c r="AA549">
        <v>800020317</v>
      </c>
      <c r="AB549">
        <v>1</v>
      </c>
      <c r="AC549">
        <v>23</v>
      </c>
      <c r="AD549">
        <v>20.2</v>
      </c>
      <c r="AE549">
        <v>17</v>
      </c>
      <c r="AF549">
        <v>17</v>
      </c>
    </row>
    <row r="550" spans="24:32">
      <c r="X550">
        <v>20120101</v>
      </c>
      <c r="Y550">
        <v>20120101</v>
      </c>
      <c r="Z550">
        <v>120110</v>
      </c>
      <c r="AA550">
        <v>800020325</v>
      </c>
      <c r="AB550">
        <v>72</v>
      </c>
      <c r="AC550">
        <v>2520</v>
      </c>
      <c r="AD550">
        <v>2088</v>
      </c>
      <c r="AE550">
        <v>17</v>
      </c>
      <c r="AF550">
        <v>17</v>
      </c>
    </row>
    <row r="551" spans="24:32">
      <c r="X551">
        <v>20120101</v>
      </c>
      <c r="Y551">
        <v>20120101</v>
      </c>
      <c r="Z551">
        <v>120110</v>
      </c>
      <c r="AA551">
        <v>800020330</v>
      </c>
      <c r="AB551">
        <v>2</v>
      </c>
      <c r="AC551">
        <v>26</v>
      </c>
      <c r="AD551">
        <v>23.2</v>
      </c>
      <c r="AE551">
        <v>17</v>
      </c>
      <c r="AF551">
        <v>17</v>
      </c>
    </row>
    <row r="552" spans="24:32">
      <c r="X552">
        <v>20120101</v>
      </c>
      <c r="Y552">
        <v>20120101</v>
      </c>
      <c r="Z552">
        <v>120110</v>
      </c>
      <c r="AA552">
        <v>800020440</v>
      </c>
      <c r="AB552">
        <v>4</v>
      </c>
      <c r="AC552">
        <v>12</v>
      </c>
      <c r="AD552">
        <v>7.6</v>
      </c>
      <c r="AE552">
        <v>17</v>
      </c>
      <c r="AF552">
        <v>17</v>
      </c>
    </row>
    <row r="553" spans="24:32">
      <c r="X553">
        <v>20120101</v>
      </c>
      <c r="Y553">
        <v>20120101</v>
      </c>
      <c r="Z553">
        <v>120110</v>
      </c>
      <c r="AA553">
        <v>800020469</v>
      </c>
      <c r="AB553">
        <v>4</v>
      </c>
      <c r="AC553">
        <v>11.6</v>
      </c>
      <c r="AD553">
        <v>8.8000000000000007</v>
      </c>
      <c r="AE553">
        <v>17</v>
      </c>
      <c r="AF553">
        <v>17</v>
      </c>
    </row>
    <row r="554" spans="24:32">
      <c r="X554">
        <v>20120101</v>
      </c>
      <c r="Y554">
        <v>20120101</v>
      </c>
      <c r="Z554">
        <v>120110</v>
      </c>
      <c r="AA554">
        <v>800020485</v>
      </c>
      <c r="AB554">
        <v>1</v>
      </c>
      <c r="AC554">
        <v>4.3</v>
      </c>
      <c r="AD554">
        <v>3.5</v>
      </c>
      <c r="AE554">
        <v>17</v>
      </c>
      <c r="AF554">
        <v>17</v>
      </c>
    </row>
    <row r="555" spans="24:32">
      <c r="X555">
        <v>20120101</v>
      </c>
      <c r="Y555">
        <v>20120101</v>
      </c>
      <c r="Z555">
        <v>120110</v>
      </c>
      <c r="AA555">
        <v>800020558</v>
      </c>
      <c r="AB555">
        <v>1</v>
      </c>
      <c r="AC555">
        <v>7.5</v>
      </c>
      <c r="AD555">
        <v>6.58</v>
      </c>
      <c r="AE555">
        <v>17</v>
      </c>
      <c r="AF555">
        <v>17</v>
      </c>
    </row>
    <row r="556" spans="24:32">
      <c r="X556">
        <v>20120101</v>
      </c>
      <c r="Y556">
        <v>20120101</v>
      </c>
      <c r="Z556">
        <v>120110</v>
      </c>
      <c r="AA556">
        <v>800020600</v>
      </c>
      <c r="AB556">
        <v>1</v>
      </c>
      <c r="AC556">
        <v>14.5</v>
      </c>
      <c r="AD556">
        <v>12</v>
      </c>
      <c r="AE556">
        <v>17</v>
      </c>
      <c r="AF556">
        <v>17</v>
      </c>
    </row>
    <row r="557" spans="24:32">
      <c r="X557">
        <v>20120101</v>
      </c>
      <c r="Y557">
        <v>20120101</v>
      </c>
      <c r="Z557">
        <v>120110</v>
      </c>
      <c r="AA557">
        <v>800020639</v>
      </c>
      <c r="AB557">
        <v>2</v>
      </c>
      <c r="AC557">
        <v>20</v>
      </c>
      <c r="AD557">
        <v>17.600000000000001</v>
      </c>
      <c r="AE557">
        <v>17</v>
      </c>
      <c r="AF557">
        <v>17</v>
      </c>
    </row>
    <row r="558" spans="24:32">
      <c r="X558">
        <v>20120101</v>
      </c>
      <c r="Y558">
        <v>20120101</v>
      </c>
      <c r="Z558">
        <v>120110</v>
      </c>
      <c r="AA558">
        <v>800020652</v>
      </c>
      <c r="AB558">
        <v>2</v>
      </c>
      <c r="AC558">
        <v>84</v>
      </c>
      <c r="AD558">
        <v>72</v>
      </c>
      <c r="AE558">
        <v>17</v>
      </c>
      <c r="AF558">
        <v>17</v>
      </c>
    </row>
    <row r="559" spans="24:32">
      <c r="X559">
        <v>20120101</v>
      </c>
      <c r="Y559">
        <v>20120101</v>
      </c>
      <c r="Z559">
        <v>120110</v>
      </c>
      <c r="AA559">
        <v>800020739</v>
      </c>
      <c r="AB559">
        <v>1</v>
      </c>
      <c r="AC559">
        <v>38.9</v>
      </c>
      <c r="AD559">
        <v>31.5</v>
      </c>
      <c r="AE559">
        <v>17</v>
      </c>
      <c r="AF559">
        <v>17</v>
      </c>
    </row>
    <row r="560" spans="24:32">
      <c r="X560">
        <v>20120101</v>
      </c>
      <c r="Y560">
        <v>20120101</v>
      </c>
      <c r="Z560">
        <v>120110</v>
      </c>
      <c r="AA560">
        <v>800020765</v>
      </c>
      <c r="AB560">
        <v>3</v>
      </c>
      <c r="AC560">
        <v>89.4</v>
      </c>
      <c r="AD560">
        <v>73.5</v>
      </c>
      <c r="AE560">
        <v>17</v>
      </c>
      <c r="AF560">
        <v>17</v>
      </c>
    </row>
    <row r="561" spans="24:32">
      <c r="X561">
        <v>20120101</v>
      </c>
      <c r="Y561">
        <v>20120101</v>
      </c>
      <c r="Z561">
        <v>120110</v>
      </c>
      <c r="AA561">
        <v>800020872</v>
      </c>
      <c r="AB561">
        <v>2</v>
      </c>
      <c r="AC561">
        <v>13</v>
      </c>
      <c r="AD561">
        <v>12</v>
      </c>
      <c r="AE561">
        <v>17</v>
      </c>
      <c r="AF561">
        <v>17</v>
      </c>
    </row>
    <row r="562" spans="24:32">
      <c r="X562">
        <v>20120101</v>
      </c>
      <c r="Y562">
        <v>20120101</v>
      </c>
      <c r="Z562">
        <v>120110</v>
      </c>
      <c r="AA562">
        <v>800021005</v>
      </c>
      <c r="AB562">
        <v>3</v>
      </c>
      <c r="AC562">
        <v>50.4</v>
      </c>
      <c r="AD562">
        <v>38.4</v>
      </c>
      <c r="AE562">
        <v>17</v>
      </c>
      <c r="AF562">
        <v>17</v>
      </c>
    </row>
    <row r="563" spans="24:32">
      <c r="X563">
        <v>20120101</v>
      </c>
      <c r="Y563">
        <v>20120101</v>
      </c>
      <c r="Z563">
        <v>120110</v>
      </c>
      <c r="AA563">
        <v>800021007</v>
      </c>
      <c r="AB563">
        <v>1</v>
      </c>
      <c r="AC563">
        <v>19.899999999999999</v>
      </c>
      <c r="AD563">
        <v>9.8000000000000007</v>
      </c>
      <c r="AE563">
        <v>17</v>
      </c>
      <c r="AF563">
        <v>17</v>
      </c>
    </row>
    <row r="564" spans="24:32">
      <c r="X564">
        <v>20120101</v>
      </c>
      <c r="Y564">
        <v>20120101</v>
      </c>
      <c r="Z564">
        <v>120110</v>
      </c>
      <c r="AA564">
        <v>800021112</v>
      </c>
      <c r="AB564">
        <v>3</v>
      </c>
      <c r="AC564">
        <v>8.6999999999999993</v>
      </c>
      <c r="AD564">
        <v>6.6</v>
      </c>
      <c r="AE564">
        <v>17</v>
      </c>
      <c r="AF564">
        <v>17</v>
      </c>
    </row>
    <row r="565" spans="24:32">
      <c r="X565">
        <v>20120101</v>
      </c>
      <c r="Y565">
        <v>20120101</v>
      </c>
      <c r="Z565">
        <v>120110</v>
      </c>
      <c r="AA565">
        <v>800021237</v>
      </c>
      <c r="AB565">
        <v>1</v>
      </c>
      <c r="AC565">
        <v>88</v>
      </c>
      <c r="AD565">
        <v>68</v>
      </c>
      <c r="AE565">
        <v>17</v>
      </c>
      <c r="AF565">
        <v>17</v>
      </c>
    </row>
    <row r="566" spans="24:32">
      <c r="X566">
        <v>20120101</v>
      </c>
      <c r="Y566">
        <v>20120101</v>
      </c>
      <c r="Z566">
        <v>120110</v>
      </c>
      <c r="AA566">
        <v>800021244</v>
      </c>
      <c r="AB566">
        <v>27</v>
      </c>
      <c r="AC566">
        <v>229.5</v>
      </c>
      <c r="AD566">
        <v>194.4</v>
      </c>
      <c r="AE566">
        <v>17</v>
      </c>
      <c r="AF566">
        <v>17</v>
      </c>
    </row>
    <row r="567" spans="24:32">
      <c r="X567">
        <v>20120101</v>
      </c>
      <c r="Y567">
        <v>20120101</v>
      </c>
      <c r="Z567">
        <v>120110</v>
      </c>
      <c r="AA567">
        <v>800021256</v>
      </c>
      <c r="AB567">
        <v>21</v>
      </c>
      <c r="AC567">
        <v>105</v>
      </c>
      <c r="AD567">
        <v>75.599999999999994</v>
      </c>
      <c r="AE567">
        <v>17</v>
      </c>
      <c r="AF567">
        <v>17</v>
      </c>
    </row>
    <row r="568" spans="24:32">
      <c r="X568">
        <v>20120101</v>
      </c>
      <c r="Y568">
        <v>20120101</v>
      </c>
      <c r="Z568">
        <v>120110</v>
      </c>
      <c r="AA568">
        <v>800021256</v>
      </c>
      <c r="AB568">
        <v>32</v>
      </c>
      <c r="AC568">
        <v>160</v>
      </c>
      <c r="AD568">
        <v>115.2</v>
      </c>
      <c r="AE568">
        <v>17</v>
      </c>
      <c r="AF568">
        <v>17</v>
      </c>
    </row>
    <row r="569" spans="24:32">
      <c r="X569">
        <v>20120101</v>
      </c>
      <c r="Y569">
        <v>20120101</v>
      </c>
      <c r="Z569">
        <v>120110</v>
      </c>
      <c r="AA569">
        <v>800021274</v>
      </c>
      <c r="AB569">
        <v>8</v>
      </c>
      <c r="AC569">
        <v>1184</v>
      </c>
      <c r="AD569">
        <v>992</v>
      </c>
      <c r="AE569">
        <v>17</v>
      </c>
      <c r="AF569">
        <v>17</v>
      </c>
    </row>
    <row r="570" spans="24:32">
      <c r="X570">
        <v>20120101</v>
      </c>
      <c r="Y570">
        <v>20120101</v>
      </c>
      <c r="Z570">
        <v>120110</v>
      </c>
      <c r="AA570">
        <v>800021282</v>
      </c>
      <c r="AB570">
        <v>2</v>
      </c>
      <c r="AC570">
        <v>656</v>
      </c>
      <c r="AD570">
        <v>496</v>
      </c>
      <c r="AE570">
        <v>17</v>
      </c>
      <c r="AF570">
        <v>17</v>
      </c>
    </row>
    <row r="571" spans="24:32">
      <c r="X571">
        <v>20120101</v>
      </c>
      <c r="Y571">
        <v>20120101</v>
      </c>
      <c r="Z571">
        <v>120110</v>
      </c>
      <c r="AA571">
        <v>800021282</v>
      </c>
      <c r="AB571">
        <v>4</v>
      </c>
      <c r="AC571">
        <v>1312</v>
      </c>
      <c r="AD571">
        <v>1112</v>
      </c>
      <c r="AE571">
        <v>17</v>
      </c>
      <c r="AF571">
        <v>17</v>
      </c>
    </row>
    <row r="572" spans="24:32">
      <c r="X572">
        <v>20120101</v>
      </c>
      <c r="Y572">
        <v>20120101</v>
      </c>
      <c r="Z572">
        <v>120110</v>
      </c>
      <c r="AA572">
        <v>800021282</v>
      </c>
      <c r="AB572">
        <v>6</v>
      </c>
      <c r="AC572">
        <v>1968</v>
      </c>
      <c r="AD572">
        <v>1668</v>
      </c>
      <c r="AE572">
        <v>17</v>
      </c>
      <c r="AF572">
        <v>17</v>
      </c>
    </row>
    <row r="573" spans="24:32">
      <c r="X573">
        <v>20120101</v>
      </c>
      <c r="Y573">
        <v>20120101</v>
      </c>
      <c r="Z573">
        <v>120110</v>
      </c>
      <c r="AA573">
        <v>800021284</v>
      </c>
      <c r="AB573">
        <v>2</v>
      </c>
      <c r="AC573">
        <v>266</v>
      </c>
      <c r="AD573">
        <v>230</v>
      </c>
      <c r="AE573">
        <v>17</v>
      </c>
      <c r="AF573">
        <v>17</v>
      </c>
    </row>
    <row r="574" spans="24:32">
      <c r="X574">
        <v>20120101</v>
      </c>
      <c r="Y574">
        <v>20120101</v>
      </c>
      <c r="Z574">
        <v>120110</v>
      </c>
      <c r="AA574">
        <v>800021342</v>
      </c>
      <c r="AB574">
        <v>1</v>
      </c>
      <c r="AC574">
        <v>98</v>
      </c>
      <c r="AD574">
        <v>68</v>
      </c>
      <c r="AE574">
        <v>17</v>
      </c>
      <c r="AF574">
        <v>17</v>
      </c>
    </row>
    <row r="575" spans="24:32">
      <c r="X575">
        <v>20120101</v>
      </c>
      <c r="Y575">
        <v>20120101</v>
      </c>
      <c r="Z575">
        <v>120110</v>
      </c>
      <c r="AA575">
        <v>800021345</v>
      </c>
      <c r="AB575">
        <v>1</v>
      </c>
      <c r="AC575">
        <v>48</v>
      </c>
      <c r="AD575">
        <v>39.5</v>
      </c>
      <c r="AE575">
        <v>17</v>
      </c>
      <c r="AF575">
        <v>17</v>
      </c>
    </row>
    <row r="576" spans="24:32">
      <c r="X576">
        <v>20120101</v>
      </c>
      <c r="Y576">
        <v>20120101</v>
      </c>
      <c r="Z576">
        <v>120110</v>
      </c>
      <c r="AA576">
        <v>800021372</v>
      </c>
      <c r="AB576">
        <v>1</v>
      </c>
      <c r="AC576">
        <v>5</v>
      </c>
      <c r="AD576">
        <v>4.5</v>
      </c>
      <c r="AE576">
        <v>17</v>
      </c>
      <c r="AF576">
        <v>17</v>
      </c>
    </row>
    <row r="577" spans="24:32">
      <c r="X577">
        <v>20120101</v>
      </c>
      <c r="Y577">
        <v>20120101</v>
      </c>
      <c r="Z577">
        <v>120110</v>
      </c>
      <c r="AA577">
        <v>800021412</v>
      </c>
      <c r="AB577">
        <v>1</v>
      </c>
      <c r="AC577">
        <v>15.8</v>
      </c>
      <c r="AD577">
        <v>14</v>
      </c>
      <c r="AE577">
        <v>17</v>
      </c>
      <c r="AF577">
        <v>17</v>
      </c>
    </row>
    <row r="578" spans="24:32">
      <c r="X578">
        <v>20120101</v>
      </c>
      <c r="Y578">
        <v>20120101</v>
      </c>
      <c r="Z578">
        <v>120110</v>
      </c>
      <c r="AA578">
        <v>800021418</v>
      </c>
      <c r="AB578">
        <v>2</v>
      </c>
      <c r="AC578">
        <v>19.600000000000001</v>
      </c>
      <c r="AD578">
        <v>17</v>
      </c>
      <c r="AE578">
        <v>17</v>
      </c>
      <c r="AF578">
        <v>17</v>
      </c>
    </row>
    <row r="579" spans="24:32">
      <c r="X579">
        <v>20120101</v>
      </c>
      <c r="Y579">
        <v>20120101</v>
      </c>
      <c r="Z579">
        <v>120110</v>
      </c>
      <c r="AA579">
        <v>800021424</v>
      </c>
      <c r="AB579">
        <v>1</v>
      </c>
      <c r="AC579">
        <v>8</v>
      </c>
      <c r="AD579">
        <v>6.8</v>
      </c>
      <c r="AE579">
        <v>17</v>
      </c>
      <c r="AF579">
        <v>17</v>
      </c>
    </row>
    <row r="580" spans="24:32">
      <c r="X580">
        <v>20120101</v>
      </c>
      <c r="Y580">
        <v>20120101</v>
      </c>
      <c r="Z580">
        <v>120110</v>
      </c>
      <c r="AA580">
        <v>800021465</v>
      </c>
      <c r="AB580">
        <v>3</v>
      </c>
      <c r="AC580">
        <v>41.4</v>
      </c>
      <c r="AD580">
        <v>23.4</v>
      </c>
      <c r="AE580">
        <v>17</v>
      </c>
      <c r="AF580">
        <v>17</v>
      </c>
    </row>
    <row r="581" spans="24:32">
      <c r="X581">
        <v>20120101</v>
      </c>
      <c r="Y581">
        <v>20120101</v>
      </c>
      <c r="Z581">
        <v>120110</v>
      </c>
      <c r="AA581">
        <v>800021536</v>
      </c>
      <c r="AB581">
        <v>1</v>
      </c>
      <c r="AC581">
        <v>29</v>
      </c>
      <c r="AD581">
        <v>28.2</v>
      </c>
      <c r="AE581">
        <v>17</v>
      </c>
      <c r="AF581">
        <v>17</v>
      </c>
    </row>
    <row r="582" spans="24:32">
      <c r="X582">
        <v>20120101</v>
      </c>
      <c r="Y582">
        <v>20120101</v>
      </c>
      <c r="Z582">
        <v>120110</v>
      </c>
      <c r="AA582">
        <v>800021603</v>
      </c>
      <c r="AB582">
        <v>3</v>
      </c>
      <c r="AC582">
        <v>59.4</v>
      </c>
      <c r="AD582">
        <v>54</v>
      </c>
      <c r="AE582">
        <v>17</v>
      </c>
      <c r="AF582">
        <v>17</v>
      </c>
    </row>
    <row r="583" spans="24:32">
      <c r="X583">
        <v>20120101</v>
      </c>
      <c r="Y583">
        <v>20120101</v>
      </c>
      <c r="Z583">
        <v>120110</v>
      </c>
      <c r="AA583">
        <v>800021642</v>
      </c>
      <c r="AB583">
        <v>9</v>
      </c>
      <c r="AC583">
        <v>116.1</v>
      </c>
      <c r="AD583">
        <v>105.3</v>
      </c>
      <c r="AE583">
        <v>17</v>
      </c>
      <c r="AF583">
        <v>17</v>
      </c>
    </row>
    <row r="584" spans="24:32">
      <c r="X584">
        <v>20120101</v>
      </c>
      <c r="Y584">
        <v>20120101</v>
      </c>
      <c r="Z584">
        <v>120110</v>
      </c>
      <c r="AA584">
        <v>800021642</v>
      </c>
      <c r="AB584">
        <v>2</v>
      </c>
      <c r="AC584">
        <v>25.8</v>
      </c>
      <c r="AD584">
        <v>23.4</v>
      </c>
      <c r="AE584">
        <v>17</v>
      </c>
      <c r="AF584">
        <v>17</v>
      </c>
    </row>
    <row r="585" spans="24:32">
      <c r="X585">
        <v>20120101</v>
      </c>
      <c r="Y585">
        <v>20120101</v>
      </c>
      <c r="Z585">
        <v>120110</v>
      </c>
      <c r="AA585">
        <v>800021643</v>
      </c>
      <c r="AB585">
        <v>1</v>
      </c>
      <c r="AC585">
        <v>1</v>
      </c>
      <c r="AD585">
        <v>0.82</v>
      </c>
      <c r="AE585">
        <v>17</v>
      </c>
      <c r="AF585">
        <v>17</v>
      </c>
    </row>
    <row r="586" spans="24:32">
      <c r="X586">
        <v>20120101</v>
      </c>
      <c r="Y586">
        <v>20120101</v>
      </c>
      <c r="Z586">
        <v>120110</v>
      </c>
      <c r="AA586">
        <v>800021648</v>
      </c>
      <c r="AB586">
        <v>1</v>
      </c>
      <c r="AC586">
        <v>3.2</v>
      </c>
      <c r="AD586">
        <v>2.7</v>
      </c>
      <c r="AE586">
        <v>17</v>
      </c>
      <c r="AF586">
        <v>17</v>
      </c>
    </row>
    <row r="587" spans="24:32">
      <c r="X587">
        <v>20120101</v>
      </c>
      <c r="Y587">
        <v>20120101</v>
      </c>
      <c r="Z587">
        <v>120110</v>
      </c>
      <c r="AA587">
        <v>800021650</v>
      </c>
      <c r="AB587">
        <v>1</v>
      </c>
      <c r="AC587">
        <v>2.4</v>
      </c>
      <c r="AD587">
        <v>2</v>
      </c>
      <c r="AE587">
        <v>17</v>
      </c>
      <c r="AF587">
        <v>17</v>
      </c>
    </row>
    <row r="588" spans="24:32">
      <c r="X588">
        <v>20120101</v>
      </c>
      <c r="Y588">
        <v>20120101</v>
      </c>
      <c r="Z588">
        <v>120110</v>
      </c>
      <c r="AA588">
        <v>800021652</v>
      </c>
      <c r="AB588">
        <v>2.84</v>
      </c>
      <c r="AC588">
        <v>95.99</v>
      </c>
      <c r="AD588">
        <v>86.34</v>
      </c>
      <c r="AE588">
        <v>17</v>
      </c>
      <c r="AF588">
        <v>17</v>
      </c>
    </row>
    <row r="589" spans="24:32">
      <c r="X589">
        <v>20120101</v>
      </c>
      <c r="Y589">
        <v>20120101</v>
      </c>
      <c r="Z589">
        <v>120110</v>
      </c>
      <c r="AA589">
        <v>800021655</v>
      </c>
      <c r="AB589">
        <v>8</v>
      </c>
      <c r="AC589">
        <v>118.4</v>
      </c>
      <c r="AD589">
        <v>112</v>
      </c>
      <c r="AE589">
        <v>17</v>
      </c>
      <c r="AF589">
        <v>17</v>
      </c>
    </row>
    <row r="590" spans="24:32">
      <c r="X590">
        <v>20120101</v>
      </c>
      <c r="Y590">
        <v>20120101</v>
      </c>
      <c r="Z590">
        <v>120110</v>
      </c>
      <c r="AA590">
        <v>800021674</v>
      </c>
      <c r="AB590">
        <v>4</v>
      </c>
      <c r="AC590">
        <v>4</v>
      </c>
      <c r="AD590">
        <v>3.4</v>
      </c>
      <c r="AE590">
        <v>17</v>
      </c>
      <c r="AF590">
        <v>17</v>
      </c>
    </row>
    <row r="591" spans="24:32">
      <c r="X591">
        <v>20120101</v>
      </c>
      <c r="Y591">
        <v>20120101</v>
      </c>
      <c r="Z591">
        <v>120110</v>
      </c>
      <c r="AA591">
        <v>800021682</v>
      </c>
      <c r="AB591">
        <v>6</v>
      </c>
      <c r="AC591">
        <v>28.8</v>
      </c>
      <c r="AD591">
        <v>24.48</v>
      </c>
      <c r="AE591">
        <v>17</v>
      </c>
      <c r="AF591">
        <v>17</v>
      </c>
    </row>
    <row r="592" spans="24:32">
      <c r="X592">
        <v>20120101</v>
      </c>
      <c r="Y592">
        <v>20120101</v>
      </c>
      <c r="Z592">
        <v>120110</v>
      </c>
      <c r="AA592">
        <v>800021694</v>
      </c>
      <c r="AB592">
        <v>1</v>
      </c>
      <c r="AC592">
        <v>4.8</v>
      </c>
      <c r="AD592">
        <v>3.34</v>
      </c>
      <c r="AE592">
        <v>17</v>
      </c>
      <c r="AF592">
        <v>17</v>
      </c>
    </row>
    <row r="593" spans="24:32">
      <c r="X593">
        <v>20120101</v>
      </c>
      <c r="Y593">
        <v>20120101</v>
      </c>
      <c r="Z593">
        <v>120110</v>
      </c>
      <c r="AA593">
        <v>800021698</v>
      </c>
      <c r="AB593">
        <v>2</v>
      </c>
      <c r="AC593">
        <v>4.8</v>
      </c>
      <c r="AD593">
        <v>4</v>
      </c>
      <c r="AE593">
        <v>17</v>
      </c>
      <c r="AF593">
        <v>17</v>
      </c>
    </row>
    <row r="594" spans="24:32">
      <c r="X594">
        <v>20120101</v>
      </c>
      <c r="Y594">
        <v>20120101</v>
      </c>
      <c r="Z594">
        <v>120110</v>
      </c>
      <c r="AA594">
        <v>800021699</v>
      </c>
      <c r="AB594">
        <v>1</v>
      </c>
      <c r="AC594">
        <v>5</v>
      </c>
      <c r="AD594">
        <v>4.25</v>
      </c>
      <c r="AE594">
        <v>17</v>
      </c>
      <c r="AF594">
        <v>17</v>
      </c>
    </row>
    <row r="595" spans="24:32">
      <c r="X595">
        <v>20120101</v>
      </c>
      <c r="Y595">
        <v>20120101</v>
      </c>
      <c r="Z595">
        <v>120110</v>
      </c>
      <c r="AA595">
        <v>800021706</v>
      </c>
      <c r="AB595">
        <v>2</v>
      </c>
      <c r="AC595">
        <v>7.6</v>
      </c>
      <c r="AD595">
        <v>6.46</v>
      </c>
      <c r="AE595">
        <v>17</v>
      </c>
      <c r="AF595">
        <v>17</v>
      </c>
    </row>
    <row r="596" spans="24:32">
      <c r="X596">
        <v>20120101</v>
      </c>
      <c r="Y596">
        <v>20120101</v>
      </c>
      <c r="Z596">
        <v>120110</v>
      </c>
      <c r="AA596">
        <v>800021711</v>
      </c>
      <c r="AB596">
        <v>6</v>
      </c>
      <c r="AC596">
        <v>21</v>
      </c>
      <c r="AD596">
        <v>20.399999999999999</v>
      </c>
      <c r="AE596">
        <v>17</v>
      </c>
      <c r="AF596">
        <v>17</v>
      </c>
    </row>
    <row r="597" spans="24:32">
      <c r="X597">
        <v>20120101</v>
      </c>
      <c r="Y597">
        <v>20120101</v>
      </c>
      <c r="Z597">
        <v>120110</v>
      </c>
      <c r="AA597">
        <v>800021718</v>
      </c>
      <c r="AB597">
        <v>1</v>
      </c>
      <c r="AC597">
        <v>4.5</v>
      </c>
      <c r="AD597">
        <v>3.6</v>
      </c>
      <c r="AE597">
        <v>17</v>
      </c>
      <c r="AF597">
        <v>17</v>
      </c>
    </row>
    <row r="598" spans="24:32">
      <c r="X598">
        <v>20120101</v>
      </c>
      <c r="Y598">
        <v>20120101</v>
      </c>
      <c r="Z598">
        <v>120110</v>
      </c>
      <c r="AA598">
        <v>800021723</v>
      </c>
      <c r="AB598">
        <v>2.3199999999999998</v>
      </c>
      <c r="AC598">
        <v>50.59</v>
      </c>
      <c r="AD598">
        <v>51.04</v>
      </c>
      <c r="AE598">
        <v>17</v>
      </c>
      <c r="AF598">
        <v>17</v>
      </c>
    </row>
    <row r="599" spans="24:32">
      <c r="X599">
        <v>20120101</v>
      </c>
      <c r="Y599">
        <v>20120101</v>
      </c>
      <c r="Z599">
        <v>120110</v>
      </c>
      <c r="AA599">
        <v>800021725</v>
      </c>
      <c r="AB599">
        <v>8.08</v>
      </c>
      <c r="AC599">
        <v>319.95</v>
      </c>
      <c r="AD599">
        <v>307.04000000000002</v>
      </c>
      <c r="AE599">
        <v>17</v>
      </c>
      <c r="AF599">
        <v>17</v>
      </c>
    </row>
    <row r="600" spans="24:32">
      <c r="X600">
        <v>20120101</v>
      </c>
      <c r="Y600">
        <v>20120101</v>
      </c>
      <c r="Z600">
        <v>120110</v>
      </c>
      <c r="AA600">
        <v>800021734</v>
      </c>
      <c r="AB600">
        <v>11</v>
      </c>
      <c r="AC600">
        <v>141.9</v>
      </c>
      <c r="AD600">
        <v>128.69999999999999</v>
      </c>
      <c r="AE600">
        <v>17</v>
      </c>
      <c r="AF600">
        <v>17</v>
      </c>
    </row>
    <row r="601" spans="24:32">
      <c r="X601">
        <v>20120101</v>
      </c>
      <c r="Y601">
        <v>20120101</v>
      </c>
      <c r="Z601">
        <v>120110</v>
      </c>
      <c r="AA601">
        <v>800021752</v>
      </c>
      <c r="AB601">
        <v>1</v>
      </c>
      <c r="AC601">
        <v>8.9</v>
      </c>
      <c r="AD601">
        <v>7.7</v>
      </c>
      <c r="AE601">
        <v>17</v>
      </c>
      <c r="AF601">
        <v>17</v>
      </c>
    </row>
    <row r="602" spans="24:32">
      <c r="X602">
        <v>20120101</v>
      </c>
      <c r="Y602">
        <v>20120101</v>
      </c>
      <c r="Z602">
        <v>120110</v>
      </c>
      <c r="AA602">
        <v>800021755</v>
      </c>
      <c r="AB602">
        <v>6</v>
      </c>
      <c r="AC602">
        <v>12</v>
      </c>
      <c r="AD602">
        <v>8.82</v>
      </c>
      <c r="AE602">
        <v>17</v>
      </c>
      <c r="AF602">
        <v>17</v>
      </c>
    </row>
    <row r="603" spans="24:32">
      <c r="X603">
        <v>20120101</v>
      </c>
      <c r="Y603">
        <v>20120101</v>
      </c>
      <c r="Z603">
        <v>120110</v>
      </c>
      <c r="AA603">
        <v>800021776</v>
      </c>
      <c r="AB603">
        <v>1</v>
      </c>
      <c r="AC603">
        <v>5.5</v>
      </c>
      <c r="AD603">
        <v>5.2</v>
      </c>
      <c r="AE603">
        <v>17</v>
      </c>
      <c r="AF603">
        <v>17</v>
      </c>
    </row>
    <row r="604" spans="24:32">
      <c r="X604">
        <v>20120101</v>
      </c>
      <c r="Y604">
        <v>20120101</v>
      </c>
      <c r="Z604">
        <v>120110</v>
      </c>
      <c r="AA604">
        <v>800021782</v>
      </c>
      <c r="AB604">
        <v>1</v>
      </c>
      <c r="AC604">
        <v>1.9</v>
      </c>
      <c r="AD604">
        <v>1.6</v>
      </c>
      <c r="AE604">
        <v>17</v>
      </c>
      <c r="AF604">
        <v>17</v>
      </c>
    </row>
    <row r="605" spans="24:32">
      <c r="X605">
        <v>20120101</v>
      </c>
      <c r="Y605">
        <v>20120101</v>
      </c>
      <c r="Z605">
        <v>120110</v>
      </c>
      <c r="AA605">
        <v>800021788</v>
      </c>
      <c r="AB605">
        <v>1</v>
      </c>
      <c r="AC605">
        <v>1.2</v>
      </c>
      <c r="AD605">
        <v>1</v>
      </c>
      <c r="AE605">
        <v>17</v>
      </c>
      <c r="AF605">
        <v>17</v>
      </c>
    </row>
    <row r="606" spans="24:32">
      <c r="X606">
        <v>20120101</v>
      </c>
      <c r="Y606">
        <v>20120101</v>
      </c>
      <c r="Z606">
        <v>120110</v>
      </c>
      <c r="AA606">
        <v>800021792</v>
      </c>
      <c r="AB606">
        <v>1</v>
      </c>
      <c r="AC606">
        <v>5.5</v>
      </c>
      <c r="AD606">
        <v>3.6</v>
      </c>
      <c r="AE606">
        <v>17</v>
      </c>
      <c r="AF606">
        <v>17</v>
      </c>
    </row>
    <row r="607" spans="24:32">
      <c r="X607">
        <v>20120101</v>
      </c>
      <c r="Y607">
        <v>20120101</v>
      </c>
      <c r="Z607">
        <v>120110</v>
      </c>
      <c r="AA607">
        <v>800021825</v>
      </c>
      <c r="AB607">
        <v>8.39</v>
      </c>
      <c r="AC607">
        <v>375.88</v>
      </c>
      <c r="AD607">
        <v>345.67</v>
      </c>
      <c r="AE607">
        <v>17</v>
      </c>
      <c r="AF607">
        <v>17</v>
      </c>
    </row>
    <row r="608" spans="24:32">
      <c r="X608">
        <v>20120101</v>
      </c>
      <c r="Y608">
        <v>20120101</v>
      </c>
      <c r="Z608">
        <v>120110</v>
      </c>
      <c r="AA608">
        <v>800021831</v>
      </c>
      <c r="AB608">
        <v>3</v>
      </c>
      <c r="AC608">
        <v>89.4</v>
      </c>
      <c r="AD608">
        <v>81</v>
      </c>
      <c r="AE608">
        <v>17</v>
      </c>
      <c r="AF608">
        <v>17</v>
      </c>
    </row>
    <row r="609" spans="24:32">
      <c r="X609">
        <v>20120101</v>
      </c>
      <c r="Y609">
        <v>20120101</v>
      </c>
      <c r="Z609">
        <v>120110</v>
      </c>
      <c r="AA609">
        <v>800021832</v>
      </c>
      <c r="AB609">
        <v>3</v>
      </c>
      <c r="AC609">
        <v>12.6</v>
      </c>
      <c r="AD609">
        <v>8.1</v>
      </c>
      <c r="AE609">
        <v>17</v>
      </c>
      <c r="AF609">
        <v>17</v>
      </c>
    </row>
    <row r="610" spans="24:32">
      <c r="X610">
        <v>20120101</v>
      </c>
      <c r="Y610">
        <v>20120101</v>
      </c>
      <c r="Z610">
        <v>120110</v>
      </c>
      <c r="AA610">
        <v>800021834</v>
      </c>
      <c r="AB610">
        <v>1</v>
      </c>
      <c r="AC610">
        <v>3.2</v>
      </c>
      <c r="AD610">
        <v>2.4300000000000002</v>
      </c>
      <c r="AE610">
        <v>17</v>
      </c>
      <c r="AF610">
        <v>17</v>
      </c>
    </row>
    <row r="611" spans="24:32">
      <c r="X611">
        <v>20120101</v>
      </c>
      <c r="Y611">
        <v>20120101</v>
      </c>
      <c r="Z611">
        <v>120110</v>
      </c>
      <c r="AA611">
        <v>800021834</v>
      </c>
      <c r="AB611">
        <v>1</v>
      </c>
      <c r="AC611">
        <v>3.2</v>
      </c>
      <c r="AD611">
        <v>2.4300000000000002</v>
      </c>
      <c r="AE611">
        <v>17</v>
      </c>
      <c r="AF611">
        <v>17</v>
      </c>
    </row>
    <row r="612" spans="24:32">
      <c r="X612">
        <v>20120101</v>
      </c>
      <c r="Y612">
        <v>20120101</v>
      </c>
      <c r="Z612">
        <v>120110</v>
      </c>
      <c r="AA612">
        <v>800021840</v>
      </c>
      <c r="AB612">
        <v>1</v>
      </c>
      <c r="AC612">
        <v>3.9</v>
      </c>
      <c r="AD612">
        <v>3.2</v>
      </c>
      <c r="AE612">
        <v>17</v>
      </c>
      <c r="AF612">
        <v>17</v>
      </c>
    </row>
    <row r="613" spans="24:32">
      <c r="X613">
        <v>20120101</v>
      </c>
      <c r="Y613">
        <v>20120101</v>
      </c>
      <c r="Z613">
        <v>120110</v>
      </c>
      <c r="AA613">
        <v>800021862</v>
      </c>
      <c r="AB613">
        <v>1</v>
      </c>
      <c r="AC613">
        <v>7.9</v>
      </c>
      <c r="AD613">
        <v>6.5</v>
      </c>
      <c r="AE613">
        <v>17</v>
      </c>
      <c r="AF613">
        <v>17</v>
      </c>
    </row>
    <row r="614" spans="24:32">
      <c r="X614">
        <v>20120101</v>
      </c>
      <c r="Y614">
        <v>20120101</v>
      </c>
      <c r="Z614">
        <v>120110</v>
      </c>
      <c r="AA614">
        <v>800021868</v>
      </c>
      <c r="AB614">
        <v>1</v>
      </c>
      <c r="AC614">
        <v>8.3000000000000007</v>
      </c>
      <c r="AD614">
        <v>6.9</v>
      </c>
      <c r="AE614">
        <v>17</v>
      </c>
      <c r="AF614">
        <v>17</v>
      </c>
    </row>
    <row r="615" spans="24:32">
      <c r="X615">
        <v>20120101</v>
      </c>
      <c r="Y615">
        <v>20120101</v>
      </c>
      <c r="Z615">
        <v>120110</v>
      </c>
      <c r="AA615">
        <v>800021872</v>
      </c>
      <c r="AB615">
        <v>5</v>
      </c>
      <c r="AC615">
        <v>16</v>
      </c>
      <c r="AD615">
        <v>13</v>
      </c>
      <c r="AE615">
        <v>17</v>
      </c>
      <c r="AF615">
        <v>17</v>
      </c>
    </row>
    <row r="616" spans="24:32">
      <c r="X616">
        <v>20120101</v>
      </c>
      <c r="Y616">
        <v>20120101</v>
      </c>
      <c r="Z616">
        <v>120110</v>
      </c>
      <c r="AA616">
        <v>800021883</v>
      </c>
      <c r="AB616">
        <v>0.37</v>
      </c>
      <c r="AC616">
        <v>8.81</v>
      </c>
      <c r="AD616">
        <v>7.92</v>
      </c>
      <c r="AE616">
        <v>17</v>
      </c>
      <c r="AF616">
        <v>17</v>
      </c>
    </row>
    <row r="617" spans="24:32">
      <c r="X617">
        <v>20120101</v>
      </c>
      <c r="Y617">
        <v>20120101</v>
      </c>
      <c r="Z617">
        <v>120110</v>
      </c>
      <c r="AA617">
        <v>800021901</v>
      </c>
      <c r="AB617">
        <v>2</v>
      </c>
      <c r="AC617">
        <v>7.6</v>
      </c>
      <c r="AD617">
        <v>5.4</v>
      </c>
      <c r="AE617">
        <v>17</v>
      </c>
      <c r="AF617">
        <v>17</v>
      </c>
    </row>
    <row r="618" spans="24:32">
      <c r="X618">
        <v>20120101</v>
      </c>
      <c r="Y618">
        <v>20120101</v>
      </c>
      <c r="Z618">
        <v>120110</v>
      </c>
      <c r="AA618">
        <v>800021906</v>
      </c>
      <c r="AB618">
        <v>1</v>
      </c>
      <c r="AC618">
        <v>66.900000000000006</v>
      </c>
      <c r="AD618">
        <v>54.6</v>
      </c>
      <c r="AE618">
        <v>17</v>
      </c>
      <c r="AF618">
        <v>17</v>
      </c>
    </row>
    <row r="619" spans="24:32">
      <c r="X619">
        <v>20120101</v>
      </c>
      <c r="Y619">
        <v>20120101</v>
      </c>
      <c r="Z619">
        <v>120110</v>
      </c>
      <c r="AA619">
        <v>800021909</v>
      </c>
      <c r="AB619">
        <v>5</v>
      </c>
      <c r="AC619">
        <v>34.5</v>
      </c>
      <c r="AD619">
        <v>28.75</v>
      </c>
      <c r="AE619">
        <v>17</v>
      </c>
      <c r="AF619">
        <v>17</v>
      </c>
    </row>
    <row r="620" spans="24:32">
      <c r="X620">
        <v>20120101</v>
      </c>
      <c r="Y620">
        <v>20120101</v>
      </c>
      <c r="Z620">
        <v>120110</v>
      </c>
      <c r="AA620">
        <v>800021929</v>
      </c>
      <c r="AB620">
        <v>3</v>
      </c>
      <c r="AC620">
        <v>22.8</v>
      </c>
      <c r="AD620">
        <v>19.5</v>
      </c>
      <c r="AE620">
        <v>17</v>
      </c>
      <c r="AF620">
        <v>17</v>
      </c>
    </row>
    <row r="621" spans="24:32">
      <c r="X621">
        <v>20120101</v>
      </c>
      <c r="Y621">
        <v>20120101</v>
      </c>
      <c r="Z621">
        <v>120110</v>
      </c>
      <c r="AA621">
        <v>800021955</v>
      </c>
      <c r="AB621">
        <v>2</v>
      </c>
      <c r="AC621">
        <v>17.8</v>
      </c>
      <c r="AD621">
        <v>17</v>
      </c>
      <c r="AE621">
        <v>17</v>
      </c>
      <c r="AF621">
        <v>17</v>
      </c>
    </row>
    <row r="622" spans="24:32">
      <c r="X622">
        <v>20120101</v>
      </c>
      <c r="Y622">
        <v>20120101</v>
      </c>
      <c r="Z622">
        <v>120110</v>
      </c>
      <c r="AA622">
        <v>800021957</v>
      </c>
      <c r="AB622">
        <v>1</v>
      </c>
      <c r="AC622">
        <v>30</v>
      </c>
      <c r="AD622">
        <v>25.9</v>
      </c>
      <c r="AE622">
        <v>17</v>
      </c>
      <c r="AF622">
        <v>17</v>
      </c>
    </row>
    <row r="623" spans="24:32">
      <c r="X623">
        <v>20120101</v>
      </c>
      <c r="Y623">
        <v>20120101</v>
      </c>
      <c r="Z623">
        <v>120110</v>
      </c>
      <c r="AA623">
        <v>800021974</v>
      </c>
      <c r="AB623">
        <v>2</v>
      </c>
      <c r="AC623">
        <v>6.8</v>
      </c>
      <c r="AD623">
        <v>5.5</v>
      </c>
      <c r="AE623">
        <v>17</v>
      </c>
      <c r="AF623">
        <v>17</v>
      </c>
    </row>
    <row r="624" spans="24:32">
      <c r="X624">
        <v>20120101</v>
      </c>
      <c r="Y624">
        <v>20120101</v>
      </c>
      <c r="Z624">
        <v>120110</v>
      </c>
      <c r="AA624">
        <v>800021993</v>
      </c>
      <c r="AB624">
        <v>2</v>
      </c>
      <c r="AC624">
        <v>9</v>
      </c>
      <c r="AD624">
        <v>6.4</v>
      </c>
      <c r="AE624">
        <v>17</v>
      </c>
      <c r="AF624">
        <v>17</v>
      </c>
    </row>
    <row r="625" spans="24:32">
      <c r="X625">
        <v>20120101</v>
      </c>
      <c r="Y625">
        <v>20120101</v>
      </c>
      <c r="Z625">
        <v>120110</v>
      </c>
      <c r="AA625">
        <v>800021994</v>
      </c>
      <c r="AB625">
        <v>3</v>
      </c>
      <c r="AC625">
        <v>9</v>
      </c>
      <c r="AD625">
        <v>7.5</v>
      </c>
      <c r="AE625">
        <v>17</v>
      </c>
      <c r="AF625">
        <v>17</v>
      </c>
    </row>
    <row r="626" spans="24:32">
      <c r="X626">
        <v>20120101</v>
      </c>
      <c r="Y626">
        <v>20120101</v>
      </c>
      <c r="Z626">
        <v>120110</v>
      </c>
      <c r="AA626">
        <v>800021999</v>
      </c>
      <c r="AB626">
        <v>3</v>
      </c>
      <c r="AC626">
        <v>26.7</v>
      </c>
      <c r="AD626">
        <v>25.5</v>
      </c>
      <c r="AE626">
        <v>17</v>
      </c>
      <c r="AF626">
        <v>17</v>
      </c>
    </row>
    <row r="627" spans="24:32">
      <c r="X627">
        <v>20120101</v>
      </c>
      <c r="Y627">
        <v>20120101</v>
      </c>
      <c r="Z627">
        <v>120110</v>
      </c>
      <c r="AA627">
        <v>800022006</v>
      </c>
      <c r="AB627">
        <v>1</v>
      </c>
      <c r="AC627">
        <v>14</v>
      </c>
      <c r="AD627">
        <v>12</v>
      </c>
      <c r="AE627">
        <v>17</v>
      </c>
      <c r="AF627">
        <v>17</v>
      </c>
    </row>
    <row r="628" spans="24:32">
      <c r="X628">
        <v>20120101</v>
      </c>
      <c r="Y628">
        <v>20120101</v>
      </c>
      <c r="Z628">
        <v>120110</v>
      </c>
      <c r="AA628">
        <v>800022009</v>
      </c>
      <c r="AB628">
        <v>2</v>
      </c>
      <c r="AC628">
        <v>11.6</v>
      </c>
      <c r="AD628">
        <v>9.1999999999999993</v>
      </c>
      <c r="AE628">
        <v>17</v>
      </c>
      <c r="AF628">
        <v>17</v>
      </c>
    </row>
    <row r="629" spans="24:32">
      <c r="X629">
        <v>20120101</v>
      </c>
      <c r="Y629">
        <v>20120101</v>
      </c>
      <c r="Z629">
        <v>120110</v>
      </c>
      <c r="AA629">
        <v>800022019</v>
      </c>
      <c r="AB629">
        <v>8</v>
      </c>
      <c r="AC629">
        <v>48</v>
      </c>
      <c r="AD629">
        <v>39.6</v>
      </c>
      <c r="AE629">
        <v>17</v>
      </c>
      <c r="AF629">
        <v>17</v>
      </c>
    </row>
    <row r="630" spans="24:32">
      <c r="X630">
        <v>20120101</v>
      </c>
      <c r="Y630">
        <v>20120101</v>
      </c>
      <c r="Z630">
        <v>120110</v>
      </c>
      <c r="AA630">
        <v>800022021</v>
      </c>
      <c r="AB630">
        <v>4</v>
      </c>
      <c r="AC630">
        <v>18</v>
      </c>
      <c r="AD630">
        <v>15.2</v>
      </c>
      <c r="AE630">
        <v>17</v>
      </c>
      <c r="AF630">
        <v>17</v>
      </c>
    </row>
    <row r="631" spans="24:32">
      <c r="X631">
        <v>20120101</v>
      </c>
      <c r="Y631">
        <v>20120101</v>
      </c>
      <c r="Z631">
        <v>120110</v>
      </c>
      <c r="AA631">
        <v>800022022</v>
      </c>
      <c r="AB631">
        <v>2</v>
      </c>
      <c r="AC631">
        <v>9.8000000000000007</v>
      </c>
      <c r="AD631">
        <v>6.2</v>
      </c>
      <c r="AE631">
        <v>17</v>
      </c>
      <c r="AF631">
        <v>17</v>
      </c>
    </row>
    <row r="632" spans="24:32">
      <c r="X632">
        <v>20120101</v>
      </c>
      <c r="Y632">
        <v>20120101</v>
      </c>
      <c r="Z632">
        <v>120110</v>
      </c>
      <c r="AA632">
        <v>800022028</v>
      </c>
      <c r="AB632">
        <v>2</v>
      </c>
      <c r="AC632">
        <v>9</v>
      </c>
      <c r="AD632">
        <v>7.6</v>
      </c>
      <c r="AE632">
        <v>17</v>
      </c>
      <c r="AF632">
        <v>17</v>
      </c>
    </row>
    <row r="633" spans="24:32">
      <c r="X633">
        <v>20120101</v>
      </c>
      <c r="Y633">
        <v>20120101</v>
      </c>
      <c r="Z633">
        <v>120110</v>
      </c>
      <c r="AA633">
        <v>800022034</v>
      </c>
      <c r="AB633">
        <v>2</v>
      </c>
      <c r="AC633">
        <v>9</v>
      </c>
      <c r="AD633">
        <v>6.4</v>
      </c>
      <c r="AE633">
        <v>17</v>
      </c>
      <c r="AF633">
        <v>17</v>
      </c>
    </row>
    <row r="634" spans="24:32">
      <c r="X634">
        <v>20120101</v>
      </c>
      <c r="Y634">
        <v>20120101</v>
      </c>
      <c r="Z634">
        <v>120110</v>
      </c>
      <c r="AA634">
        <v>800022038</v>
      </c>
      <c r="AB634">
        <v>1</v>
      </c>
      <c r="AC634">
        <v>12.5</v>
      </c>
      <c r="AD634">
        <v>9.8800000000000008</v>
      </c>
      <c r="AE634">
        <v>17</v>
      </c>
      <c r="AF634">
        <v>17</v>
      </c>
    </row>
    <row r="635" spans="24:32">
      <c r="X635">
        <v>20120101</v>
      </c>
      <c r="Y635">
        <v>20120101</v>
      </c>
      <c r="Z635">
        <v>120110</v>
      </c>
      <c r="AA635">
        <v>800022065</v>
      </c>
      <c r="AB635">
        <v>2</v>
      </c>
      <c r="AC635">
        <v>3.2</v>
      </c>
      <c r="AD635">
        <v>2.6</v>
      </c>
      <c r="AE635">
        <v>17</v>
      </c>
      <c r="AF635">
        <v>17</v>
      </c>
    </row>
    <row r="636" spans="24:32">
      <c r="X636">
        <v>20120101</v>
      </c>
      <c r="Y636">
        <v>20120101</v>
      </c>
      <c r="Z636">
        <v>120110</v>
      </c>
      <c r="AA636">
        <v>800022066</v>
      </c>
      <c r="AB636">
        <v>1</v>
      </c>
      <c r="AC636">
        <v>23.2</v>
      </c>
      <c r="AD636">
        <v>20</v>
      </c>
      <c r="AE636">
        <v>17</v>
      </c>
      <c r="AF636">
        <v>17</v>
      </c>
    </row>
    <row r="637" spans="24:32">
      <c r="X637">
        <v>20120101</v>
      </c>
      <c r="Y637">
        <v>20120101</v>
      </c>
      <c r="Z637">
        <v>120110</v>
      </c>
      <c r="AA637">
        <v>800022068</v>
      </c>
      <c r="AB637">
        <v>2</v>
      </c>
      <c r="AC637">
        <v>7.2</v>
      </c>
      <c r="AD637">
        <v>5.9</v>
      </c>
      <c r="AE637">
        <v>17</v>
      </c>
      <c r="AF637">
        <v>17</v>
      </c>
    </row>
    <row r="638" spans="24:32">
      <c r="X638">
        <v>20120101</v>
      </c>
      <c r="Y638">
        <v>20120101</v>
      </c>
      <c r="Z638">
        <v>120110</v>
      </c>
      <c r="AA638">
        <v>800022083</v>
      </c>
      <c r="AB638">
        <v>1.22</v>
      </c>
      <c r="AC638">
        <v>80.28</v>
      </c>
      <c r="AD638">
        <v>54.9</v>
      </c>
      <c r="AE638">
        <v>17</v>
      </c>
      <c r="AF638">
        <v>17</v>
      </c>
    </row>
    <row r="639" spans="24:32">
      <c r="X639">
        <v>20120101</v>
      </c>
      <c r="Y639">
        <v>20120101</v>
      </c>
      <c r="Z639">
        <v>120110</v>
      </c>
      <c r="AA639">
        <v>800022089</v>
      </c>
      <c r="AB639">
        <v>2</v>
      </c>
      <c r="AC639">
        <v>22.8</v>
      </c>
      <c r="AD639">
        <v>18.600000000000001</v>
      </c>
      <c r="AE639">
        <v>17</v>
      </c>
      <c r="AF639">
        <v>17</v>
      </c>
    </row>
    <row r="640" spans="24:32">
      <c r="X640">
        <v>20120101</v>
      </c>
      <c r="Y640">
        <v>20120101</v>
      </c>
      <c r="Z640">
        <v>120110</v>
      </c>
      <c r="AA640">
        <v>800022103</v>
      </c>
      <c r="AB640">
        <v>1</v>
      </c>
      <c r="AC640">
        <v>3.6</v>
      </c>
      <c r="AD640">
        <v>2.95</v>
      </c>
      <c r="AE640">
        <v>17</v>
      </c>
      <c r="AF640">
        <v>17</v>
      </c>
    </row>
    <row r="641" spans="24:32">
      <c r="X641">
        <v>20120101</v>
      </c>
      <c r="Y641">
        <v>20120101</v>
      </c>
      <c r="Z641">
        <v>120110</v>
      </c>
      <c r="AA641">
        <v>800022122</v>
      </c>
      <c r="AB641">
        <v>3</v>
      </c>
      <c r="AC641">
        <v>12</v>
      </c>
      <c r="AD641">
        <v>10.5</v>
      </c>
      <c r="AE641">
        <v>17</v>
      </c>
      <c r="AF641">
        <v>17</v>
      </c>
    </row>
    <row r="642" spans="24:32">
      <c r="X642">
        <v>20120101</v>
      </c>
      <c r="Y642">
        <v>20120101</v>
      </c>
      <c r="Z642">
        <v>120110</v>
      </c>
      <c r="AA642">
        <v>800022148</v>
      </c>
      <c r="AB642">
        <v>1</v>
      </c>
      <c r="AC642">
        <v>7</v>
      </c>
      <c r="AD642">
        <v>6</v>
      </c>
      <c r="AE642">
        <v>17</v>
      </c>
      <c r="AF642">
        <v>17</v>
      </c>
    </row>
    <row r="643" spans="24:32">
      <c r="X643">
        <v>20120101</v>
      </c>
      <c r="Y643">
        <v>20120101</v>
      </c>
      <c r="Z643">
        <v>120110</v>
      </c>
      <c r="AA643">
        <v>800022154</v>
      </c>
      <c r="AB643">
        <v>2</v>
      </c>
      <c r="AC643">
        <v>9.8000000000000007</v>
      </c>
      <c r="AD643">
        <v>8</v>
      </c>
      <c r="AE643">
        <v>17</v>
      </c>
      <c r="AF643">
        <v>17</v>
      </c>
    </row>
    <row r="644" spans="24:32">
      <c r="X644">
        <v>20120101</v>
      </c>
      <c r="Y644">
        <v>20120101</v>
      </c>
      <c r="Z644">
        <v>120110</v>
      </c>
      <c r="AA644">
        <v>800022170</v>
      </c>
      <c r="AB644">
        <v>2</v>
      </c>
      <c r="AC644">
        <v>6.4</v>
      </c>
      <c r="AD644">
        <v>5.4</v>
      </c>
      <c r="AE644">
        <v>17</v>
      </c>
      <c r="AF644">
        <v>17</v>
      </c>
    </row>
    <row r="645" spans="24:32">
      <c r="X645">
        <v>20120101</v>
      </c>
      <c r="Y645">
        <v>20120101</v>
      </c>
      <c r="Z645">
        <v>120110</v>
      </c>
      <c r="AA645">
        <v>800022172</v>
      </c>
      <c r="AB645">
        <v>3</v>
      </c>
      <c r="AC645">
        <v>5.7</v>
      </c>
      <c r="AD645">
        <v>3.3</v>
      </c>
      <c r="AE645">
        <v>17</v>
      </c>
      <c r="AF645">
        <v>17</v>
      </c>
    </row>
    <row r="646" spans="24:32">
      <c r="X646">
        <v>20120101</v>
      </c>
      <c r="Y646">
        <v>20120101</v>
      </c>
      <c r="Z646">
        <v>120110</v>
      </c>
      <c r="AA646">
        <v>800022181</v>
      </c>
      <c r="AB646">
        <v>4</v>
      </c>
      <c r="AC646">
        <v>9.1999999999999993</v>
      </c>
      <c r="AD646">
        <v>8</v>
      </c>
      <c r="AE646">
        <v>17</v>
      </c>
      <c r="AF646">
        <v>17</v>
      </c>
    </row>
    <row r="647" spans="24:32">
      <c r="X647">
        <v>20120101</v>
      </c>
      <c r="Y647">
        <v>20120101</v>
      </c>
      <c r="Z647">
        <v>120110</v>
      </c>
      <c r="AA647">
        <v>800022204</v>
      </c>
      <c r="AB647">
        <v>1</v>
      </c>
      <c r="AC647">
        <v>1</v>
      </c>
      <c r="AD647">
        <v>0.85</v>
      </c>
      <c r="AE647">
        <v>17</v>
      </c>
      <c r="AF647">
        <v>17</v>
      </c>
    </row>
    <row r="648" spans="24:32">
      <c r="X648">
        <v>20120101</v>
      </c>
      <c r="Y648">
        <v>20120101</v>
      </c>
      <c r="Z648">
        <v>120110</v>
      </c>
      <c r="AA648">
        <v>800022232</v>
      </c>
      <c r="AB648">
        <v>8.3800000000000008</v>
      </c>
      <c r="AC648">
        <v>264.79000000000002</v>
      </c>
      <c r="AD648">
        <v>251.4</v>
      </c>
      <c r="AE648">
        <v>17</v>
      </c>
      <c r="AF648">
        <v>17</v>
      </c>
    </row>
    <row r="649" spans="24:32">
      <c r="X649">
        <v>20120101</v>
      </c>
      <c r="Y649">
        <v>20120101</v>
      </c>
      <c r="Z649">
        <v>120110</v>
      </c>
      <c r="AA649">
        <v>800022240</v>
      </c>
      <c r="AB649">
        <v>1</v>
      </c>
      <c r="AC649">
        <v>2.2000000000000002</v>
      </c>
      <c r="AD649">
        <v>2</v>
      </c>
      <c r="AE649">
        <v>17</v>
      </c>
      <c r="AF649">
        <v>17</v>
      </c>
    </row>
    <row r="650" spans="24:32">
      <c r="X650">
        <v>20120101</v>
      </c>
      <c r="Y650">
        <v>20120101</v>
      </c>
      <c r="Z650">
        <v>120110</v>
      </c>
      <c r="AA650">
        <v>800022242</v>
      </c>
      <c r="AB650">
        <v>3</v>
      </c>
      <c r="AC650">
        <v>5.4</v>
      </c>
      <c r="AD650">
        <v>4.5</v>
      </c>
      <c r="AE650">
        <v>17</v>
      </c>
      <c r="AF650">
        <v>17</v>
      </c>
    </row>
    <row r="651" spans="24:32">
      <c r="X651">
        <v>20120101</v>
      </c>
      <c r="Y651">
        <v>20120101</v>
      </c>
      <c r="Z651">
        <v>120110</v>
      </c>
      <c r="AA651">
        <v>800022255</v>
      </c>
      <c r="AB651">
        <v>2</v>
      </c>
      <c r="AC651">
        <v>3.8</v>
      </c>
      <c r="AD651">
        <v>3.2</v>
      </c>
      <c r="AE651">
        <v>17</v>
      </c>
      <c r="AF651">
        <v>17</v>
      </c>
    </row>
    <row r="652" spans="24:32">
      <c r="X652">
        <v>20120101</v>
      </c>
      <c r="Y652">
        <v>20120101</v>
      </c>
      <c r="Z652">
        <v>120110</v>
      </c>
      <c r="AA652">
        <v>800022266</v>
      </c>
      <c r="AB652">
        <v>4</v>
      </c>
      <c r="AC652">
        <v>8</v>
      </c>
      <c r="AD652">
        <v>6.8</v>
      </c>
      <c r="AE652">
        <v>17</v>
      </c>
      <c r="AF652">
        <v>17</v>
      </c>
    </row>
    <row r="653" spans="24:32">
      <c r="X653">
        <v>20120101</v>
      </c>
      <c r="Y653">
        <v>20120101</v>
      </c>
      <c r="Z653">
        <v>120110</v>
      </c>
      <c r="AA653">
        <v>800022270</v>
      </c>
      <c r="AB653">
        <v>7</v>
      </c>
      <c r="AC653">
        <v>11.2</v>
      </c>
      <c r="AD653">
        <v>6.3</v>
      </c>
      <c r="AE653">
        <v>17</v>
      </c>
      <c r="AF653">
        <v>17</v>
      </c>
    </row>
    <row r="654" spans="24:32">
      <c r="X654">
        <v>20120101</v>
      </c>
      <c r="Y654">
        <v>20120101</v>
      </c>
      <c r="Z654">
        <v>120110</v>
      </c>
      <c r="AA654">
        <v>800022280</v>
      </c>
      <c r="AB654">
        <v>2</v>
      </c>
      <c r="AC654">
        <v>4.5999999999999996</v>
      </c>
      <c r="AD654">
        <v>4</v>
      </c>
      <c r="AE654">
        <v>17</v>
      </c>
      <c r="AF654">
        <v>17</v>
      </c>
    </row>
    <row r="655" spans="24:32">
      <c r="X655">
        <v>20120101</v>
      </c>
      <c r="Y655">
        <v>20120101</v>
      </c>
      <c r="Z655">
        <v>120110</v>
      </c>
      <c r="AA655">
        <v>800022282</v>
      </c>
      <c r="AB655">
        <v>3</v>
      </c>
      <c r="AC655">
        <v>7.8</v>
      </c>
      <c r="AD655">
        <v>6.9</v>
      </c>
      <c r="AE655">
        <v>17</v>
      </c>
      <c r="AF655">
        <v>17</v>
      </c>
    </row>
    <row r="656" spans="24:32">
      <c r="X656">
        <v>20120101</v>
      </c>
      <c r="Y656">
        <v>20120101</v>
      </c>
      <c r="Z656">
        <v>120110</v>
      </c>
      <c r="AA656">
        <v>800022286</v>
      </c>
      <c r="AB656">
        <v>1</v>
      </c>
      <c r="AC656">
        <v>5</v>
      </c>
      <c r="AD656">
        <v>3.7</v>
      </c>
      <c r="AE656">
        <v>17</v>
      </c>
      <c r="AF656">
        <v>17</v>
      </c>
    </row>
    <row r="657" spans="24:32">
      <c r="X657">
        <v>20120101</v>
      </c>
      <c r="Y657">
        <v>20120101</v>
      </c>
      <c r="Z657">
        <v>120110</v>
      </c>
      <c r="AA657">
        <v>800022287</v>
      </c>
      <c r="AB657">
        <v>1</v>
      </c>
      <c r="AC657">
        <v>2.6</v>
      </c>
      <c r="AD657">
        <v>2.2999999999999998</v>
      </c>
      <c r="AE657">
        <v>17</v>
      </c>
      <c r="AF657">
        <v>17</v>
      </c>
    </row>
    <row r="658" spans="24:32">
      <c r="X658">
        <v>20120101</v>
      </c>
      <c r="Y658">
        <v>20120101</v>
      </c>
      <c r="Z658">
        <v>120110</v>
      </c>
      <c r="AA658">
        <v>800022297</v>
      </c>
      <c r="AB658">
        <v>2</v>
      </c>
      <c r="AC658">
        <v>7.8</v>
      </c>
      <c r="AD658">
        <v>6.9</v>
      </c>
      <c r="AE658">
        <v>17</v>
      </c>
      <c r="AF658">
        <v>17</v>
      </c>
    </row>
    <row r="659" spans="24:32">
      <c r="X659">
        <v>20120101</v>
      </c>
      <c r="Y659">
        <v>20120101</v>
      </c>
      <c r="Z659">
        <v>120110</v>
      </c>
      <c r="AA659">
        <v>800022299</v>
      </c>
      <c r="AB659">
        <v>9</v>
      </c>
      <c r="AC659">
        <v>18</v>
      </c>
      <c r="AD659">
        <v>14.76</v>
      </c>
      <c r="AE659">
        <v>17</v>
      </c>
      <c r="AF659">
        <v>17</v>
      </c>
    </row>
    <row r="660" spans="24:32">
      <c r="X660">
        <v>20120101</v>
      </c>
      <c r="Y660">
        <v>20120101</v>
      </c>
      <c r="Z660">
        <v>120110</v>
      </c>
      <c r="AA660">
        <v>800022309</v>
      </c>
      <c r="AB660">
        <v>5.88</v>
      </c>
      <c r="AC660">
        <v>536.26</v>
      </c>
      <c r="AD660">
        <v>446.88</v>
      </c>
      <c r="AE660">
        <v>17</v>
      </c>
      <c r="AF660">
        <v>17</v>
      </c>
    </row>
    <row r="661" spans="24:32">
      <c r="X661">
        <v>20120101</v>
      </c>
      <c r="Y661">
        <v>20120101</v>
      </c>
      <c r="Z661">
        <v>120110</v>
      </c>
      <c r="AA661">
        <v>800022318</v>
      </c>
      <c r="AB661">
        <v>6.11</v>
      </c>
      <c r="AC661">
        <v>267.60000000000002</v>
      </c>
      <c r="AD661">
        <v>201.63</v>
      </c>
      <c r="AE661">
        <v>17</v>
      </c>
      <c r="AF661">
        <v>17</v>
      </c>
    </row>
    <row r="662" spans="24:32">
      <c r="X662">
        <v>20120101</v>
      </c>
      <c r="Y662">
        <v>20120101</v>
      </c>
      <c r="Z662">
        <v>120110</v>
      </c>
      <c r="AA662">
        <v>800022319</v>
      </c>
      <c r="AB662">
        <v>5</v>
      </c>
      <c r="AC662">
        <v>10</v>
      </c>
      <c r="AD662">
        <v>8</v>
      </c>
      <c r="AE662">
        <v>17</v>
      </c>
      <c r="AF662">
        <v>17</v>
      </c>
    </row>
    <row r="663" spans="24:32">
      <c r="X663">
        <v>20120101</v>
      </c>
      <c r="Y663">
        <v>20120101</v>
      </c>
      <c r="Z663">
        <v>120110</v>
      </c>
      <c r="AA663">
        <v>800022319</v>
      </c>
      <c r="AB663">
        <v>3</v>
      </c>
      <c r="AC663">
        <v>6</v>
      </c>
      <c r="AD663">
        <v>4.8</v>
      </c>
      <c r="AE663">
        <v>17</v>
      </c>
      <c r="AF663">
        <v>17</v>
      </c>
    </row>
    <row r="664" spans="24:32">
      <c r="X664">
        <v>20120101</v>
      </c>
      <c r="Y664">
        <v>20120101</v>
      </c>
      <c r="Z664">
        <v>120110</v>
      </c>
      <c r="AA664">
        <v>800022324</v>
      </c>
      <c r="AB664">
        <v>3</v>
      </c>
      <c r="AC664">
        <v>9.6</v>
      </c>
      <c r="AD664">
        <v>7.5</v>
      </c>
      <c r="AE664">
        <v>17</v>
      </c>
      <c r="AF664">
        <v>17</v>
      </c>
    </row>
    <row r="665" spans="24:32">
      <c r="X665">
        <v>20120101</v>
      </c>
      <c r="Y665">
        <v>20120101</v>
      </c>
      <c r="Z665">
        <v>120110</v>
      </c>
      <c r="AA665">
        <v>800022326</v>
      </c>
      <c r="AB665">
        <v>3</v>
      </c>
      <c r="AC665">
        <v>146.69999999999999</v>
      </c>
      <c r="AD665">
        <v>132.6</v>
      </c>
      <c r="AE665">
        <v>17</v>
      </c>
      <c r="AF665">
        <v>17</v>
      </c>
    </row>
    <row r="666" spans="24:32">
      <c r="X666">
        <v>20120101</v>
      </c>
      <c r="Y666">
        <v>20120101</v>
      </c>
      <c r="Z666">
        <v>120110</v>
      </c>
      <c r="AA666">
        <v>800022329</v>
      </c>
      <c r="AB666">
        <v>3</v>
      </c>
      <c r="AC666">
        <v>7.8</v>
      </c>
      <c r="AD666">
        <v>6.9</v>
      </c>
      <c r="AE666">
        <v>17</v>
      </c>
      <c r="AF666">
        <v>17</v>
      </c>
    </row>
    <row r="667" spans="24:32">
      <c r="X667">
        <v>20120101</v>
      </c>
      <c r="Y667">
        <v>20120101</v>
      </c>
      <c r="Z667">
        <v>120110</v>
      </c>
      <c r="AA667">
        <v>800022336</v>
      </c>
      <c r="AB667">
        <v>2</v>
      </c>
      <c r="AC667">
        <v>17.8</v>
      </c>
      <c r="AD667">
        <v>15.2</v>
      </c>
      <c r="AE667">
        <v>17</v>
      </c>
      <c r="AF667">
        <v>17</v>
      </c>
    </row>
    <row r="668" spans="24:32">
      <c r="X668">
        <v>20120101</v>
      </c>
      <c r="Y668">
        <v>20120101</v>
      </c>
      <c r="Z668">
        <v>120110</v>
      </c>
      <c r="AA668">
        <v>800022346</v>
      </c>
      <c r="AB668">
        <v>1</v>
      </c>
      <c r="AC668">
        <v>6.6</v>
      </c>
      <c r="AD668">
        <v>5.3</v>
      </c>
      <c r="AE668">
        <v>17</v>
      </c>
      <c r="AF668">
        <v>17</v>
      </c>
    </row>
    <row r="669" spans="24:32">
      <c r="X669">
        <v>20120101</v>
      </c>
      <c r="Y669">
        <v>20120101</v>
      </c>
      <c r="Z669">
        <v>120110</v>
      </c>
      <c r="AA669">
        <v>800022349</v>
      </c>
      <c r="AB669">
        <v>4</v>
      </c>
      <c r="AC669">
        <v>47.6</v>
      </c>
      <c r="AD669">
        <v>36</v>
      </c>
      <c r="AE669">
        <v>17</v>
      </c>
      <c r="AF669">
        <v>17</v>
      </c>
    </row>
    <row r="670" spans="24:32">
      <c r="X670">
        <v>20120101</v>
      </c>
      <c r="Y670">
        <v>20120101</v>
      </c>
      <c r="Z670">
        <v>120110</v>
      </c>
      <c r="AA670">
        <v>800022350</v>
      </c>
      <c r="AB670">
        <v>10</v>
      </c>
      <c r="AC670">
        <v>39</v>
      </c>
      <c r="AD670">
        <v>31</v>
      </c>
      <c r="AE670">
        <v>17</v>
      </c>
      <c r="AF670">
        <v>17</v>
      </c>
    </row>
    <row r="671" spans="24:32">
      <c r="X671">
        <v>20120101</v>
      </c>
      <c r="Y671">
        <v>20120101</v>
      </c>
      <c r="Z671">
        <v>120110</v>
      </c>
      <c r="AA671">
        <v>800022359</v>
      </c>
      <c r="AB671">
        <v>2</v>
      </c>
      <c r="AC671">
        <v>9.8000000000000007</v>
      </c>
      <c r="AD671">
        <v>9</v>
      </c>
      <c r="AE671">
        <v>17</v>
      </c>
      <c r="AF671">
        <v>17</v>
      </c>
    </row>
    <row r="672" spans="24:32">
      <c r="X672">
        <v>20120101</v>
      </c>
      <c r="Y672">
        <v>20120101</v>
      </c>
      <c r="Z672">
        <v>120110</v>
      </c>
      <c r="AA672">
        <v>800022367</v>
      </c>
      <c r="AB672">
        <v>5</v>
      </c>
      <c r="AC672">
        <v>84.5</v>
      </c>
      <c r="AD672">
        <v>77.5</v>
      </c>
      <c r="AE672">
        <v>17</v>
      </c>
      <c r="AF672">
        <v>17</v>
      </c>
    </row>
    <row r="673" spans="24:32">
      <c r="X673">
        <v>20120101</v>
      </c>
      <c r="Y673">
        <v>20120101</v>
      </c>
      <c r="Z673">
        <v>120110</v>
      </c>
      <c r="AA673">
        <v>800022383</v>
      </c>
      <c r="AB673">
        <v>1</v>
      </c>
      <c r="AC673">
        <v>3.4</v>
      </c>
      <c r="AD673">
        <v>2.6</v>
      </c>
      <c r="AE673">
        <v>17</v>
      </c>
      <c r="AF673">
        <v>17</v>
      </c>
    </row>
    <row r="674" spans="24:32">
      <c r="X674">
        <v>20120101</v>
      </c>
      <c r="Y674">
        <v>20120101</v>
      </c>
      <c r="Z674">
        <v>120110</v>
      </c>
      <c r="AA674">
        <v>800022399</v>
      </c>
      <c r="AB674">
        <v>2</v>
      </c>
      <c r="AC674">
        <v>7.2</v>
      </c>
      <c r="AD674">
        <v>6.1</v>
      </c>
      <c r="AE674">
        <v>17</v>
      </c>
      <c r="AF674">
        <v>17</v>
      </c>
    </row>
    <row r="675" spans="24:32">
      <c r="X675">
        <v>20120101</v>
      </c>
      <c r="Y675">
        <v>20120101</v>
      </c>
      <c r="Z675">
        <v>120110</v>
      </c>
      <c r="AA675">
        <v>800022402</v>
      </c>
      <c r="AB675">
        <v>1</v>
      </c>
      <c r="AC675">
        <v>2.8</v>
      </c>
      <c r="AD675">
        <v>2.25</v>
      </c>
      <c r="AE675">
        <v>17</v>
      </c>
      <c r="AF675">
        <v>17</v>
      </c>
    </row>
    <row r="676" spans="24:32">
      <c r="X676">
        <v>20120101</v>
      </c>
      <c r="Y676">
        <v>20120101</v>
      </c>
      <c r="Z676">
        <v>120110</v>
      </c>
      <c r="AA676">
        <v>800022423</v>
      </c>
      <c r="AB676">
        <v>2</v>
      </c>
      <c r="AC676">
        <v>9.1999999999999993</v>
      </c>
      <c r="AD676">
        <v>6.6</v>
      </c>
      <c r="AE676">
        <v>17</v>
      </c>
      <c r="AF676">
        <v>17</v>
      </c>
    </row>
    <row r="677" spans="24:32">
      <c r="X677">
        <v>20120101</v>
      </c>
      <c r="Y677">
        <v>20120101</v>
      </c>
      <c r="Z677">
        <v>120110</v>
      </c>
      <c r="AA677">
        <v>800022423</v>
      </c>
      <c r="AB677">
        <v>2</v>
      </c>
      <c r="AC677">
        <v>9.1999999999999993</v>
      </c>
      <c r="AD677">
        <v>6.6</v>
      </c>
      <c r="AE677">
        <v>17</v>
      </c>
      <c r="AF677">
        <v>17</v>
      </c>
    </row>
    <row r="678" spans="24:32">
      <c r="X678">
        <v>20120101</v>
      </c>
      <c r="Y678">
        <v>20120101</v>
      </c>
      <c r="Z678">
        <v>120110</v>
      </c>
      <c r="AA678">
        <v>800022445</v>
      </c>
      <c r="AB678">
        <v>3</v>
      </c>
      <c r="AC678">
        <v>50.7</v>
      </c>
      <c r="AD678">
        <v>46.5</v>
      </c>
      <c r="AE678">
        <v>17</v>
      </c>
      <c r="AF678">
        <v>17</v>
      </c>
    </row>
    <row r="679" spans="24:32">
      <c r="X679">
        <v>20120101</v>
      </c>
      <c r="Y679">
        <v>20120101</v>
      </c>
      <c r="Z679">
        <v>120110</v>
      </c>
      <c r="AA679">
        <v>800022449</v>
      </c>
      <c r="AB679">
        <v>0.23</v>
      </c>
      <c r="AC679">
        <v>22.54</v>
      </c>
      <c r="AD679">
        <v>15</v>
      </c>
      <c r="AE679">
        <v>17</v>
      </c>
      <c r="AF679">
        <v>17</v>
      </c>
    </row>
    <row r="680" spans="24:32">
      <c r="X680">
        <v>20120101</v>
      </c>
      <c r="Y680">
        <v>20120101</v>
      </c>
      <c r="Z680">
        <v>120110</v>
      </c>
      <c r="AA680">
        <v>800022452</v>
      </c>
      <c r="AB680">
        <v>4</v>
      </c>
      <c r="AC680">
        <v>11.6</v>
      </c>
      <c r="AD680">
        <v>9.8000000000000007</v>
      </c>
      <c r="AE680">
        <v>17</v>
      </c>
      <c r="AF680">
        <v>17</v>
      </c>
    </row>
    <row r="681" spans="24:32">
      <c r="X681">
        <v>20120101</v>
      </c>
      <c r="Y681">
        <v>20120101</v>
      </c>
      <c r="Z681">
        <v>120110</v>
      </c>
      <c r="AA681">
        <v>800022467</v>
      </c>
      <c r="AB681">
        <v>2</v>
      </c>
      <c r="AC681">
        <v>12.6</v>
      </c>
      <c r="AD681">
        <v>10.4</v>
      </c>
      <c r="AE681">
        <v>17</v>
      </c>
      <c r="AF681">
        <v>17</v>
      </c>
    </row>
    <row r="682" spans="24:32">
      <c r="X682">
        <v>20120101</v>
      </c>
      <c r="Y682">
        <v>20120101</v>
      </c>
      <c r="Z682">
        <v>120110</v>
      </c>
      <c r="AA682">
        <v>800022487</v>
      </c>
      <c r="AB682">
        <v>2</v>
      </c>
      <c r="AC682">
        <v>8.4</v>
      </c>
      <c r="AD682">
        <v>7.08</v>
      </c>
      <c r="AE682">
        <v>17</v>
      </c>
      <c r="AF682">
        <v>17</v>
      </c>
    </row>
    <row r="683" spans="24:32">
      <c r="X683">
        <v>20120101</v>
      </c>
      <c r="Y683">
        <v>20120101</v>
      </c>
      <c r="Z683">
        <v>120110</v>
      </c>
      <c r="AA683">
        <v>800022487</v>
      </c>
      <c r="AB683">
        <v>1</v>
      </c>
      <c r="AC683">
        <v>4.2</v>
      </c>
      <c r="AD683">
        <v>3.54</v>
      </c>
      <c r="AE683">
        <v>17</v>
      </c>
      <c r="AF683">
        <v>17</v>
      </c>
    </row>
    <row r="684" spans="24:32">
      <c r="X684">
        <v>20120101</v>
      </c>
      <c r="Y684">
        <v>20120101</v>
      </c>
      <c r="Z684">
        <v>120110</v>
      </c>
      <c r="AA684">
        <v>800022499</v>
      </c>
      <c r="AB684">
        <v>5</v>
      </c>
      <c r="AC684">
        <v>84.5</v>
      </c>
      <c r="AD684">
        <v>77.5</v>
      </c>
      <c r="AE684">
        <v>17</v>
      </c>
      <c r="AF684">
        <v>17</v>
      </c>
    </row>
    <row r="685" spans="24:32">
      <c r="X685">
        <v>20120101</v>
      </c>
      <c r="Y685">
        <v>20120101</v>
      </c>
      <c r="Z685">
        <v>120110</v>
      </c>
      <c r="AA685">
        <v>800022501</v>
      </c>
      <c r="AB685">
        <v>2</v>
      </c>
      <c r="AC685">
        <v>4.8</v>
      </c>
      <c r="AD685">
        <v>3.78</v>
      </c>
      <c r="AE685">
        <v>17</v>
      </c>
      <c r="AF685">
        <v>17</v>
      </c>
    </row>
    <row r="686" spans="24:32">
      <c r="X686">
        <v>20120101</v>
      </c>
      <c r="Y686">
        <v>20120101</v>
      </c>
      <c r="Z686">
        <v>120110</v>
      </c>
      <c r="AA686">
        <v>800022502</v>
      </c>
      <c r="AB686">
        <v>1</v>
      </c>
      <c r="AC686">
        <v>6.6</v>
      </c>
      <c r="AD686">
        <v>5.3</v>
      </c>
      <c r="AE686">
        <v>17</v>
      </c>
      <c r="AF686">
        <v>17</v>
      </c>
    </row>
    <row r="687" spans="24:32">
      <c r="X687">
        <v>20120101</v>
      </c>
      <c r="Y687">
        <v>20120101</v>
      </c>
      <c r="Z687">
        <v>120110</v>
      </c>
      <c r="AA687">
        <v>800022504</v>
      </c>
      <c r="AB687">
        <v>7</v>
      </c>
      <c r="AC687">
        <v>24.5</v>
      </c>
      <c r="AD687">
        <v>19.600000000000001</v>
      </c>
      <c r="AE687">
        <v>17</v>
      </c>
      <c r="AF687">
        <v>17</v>
      </c>
    </row>
    <row r="688" spans="24:32">
      <c r="X688">
        <v>20120101</v>
      </c>
      <c r="Y688">
        <v>20120101</v>
      </c>
      <c r="Z688">
        <v>120110</v>
      </c>
      <c r="AA688">
        <v>800022514</v>
      </c>
      <c r="AB688">
        <v>1</v>
      </c>
      <c r="AC688">
        <v>7.2</v>
      </c>
      <c r="AD688">
        <v>6.3</v>
      </c>
      <c r="AE688">
        <v>17</v>
      </c>
      <c r="AF688">
        <v>17</v>
      </c>
    </row>
    <row r="689" spans="24:32">
      <c r="X689">
        <v>20120101</v>
      </c>
      <c r="Y689">
        <v>20120101</v>
      </c>
      <c r="Z689">
        <v>120110</v>
      </c>
      <c r="AA689">
        <v>800022520</v>
      </c>
      <c r="AB689">
        <v>7.85</v>
      </c>
      <c r="AC689">
        <v>124.03</v>
      </c>
      <c r="AD689">
        <v>117.75</v>
      </c>
      <c r="AE689">
        <v>17</v>
      </c>
      <c r="AF689">
        <v>17</v>
      </c>
    </row>
    <row r="690" spans="24:32">
      <c r="X690">
        <v>20120101</v>
      </c>
      <c r="Y690">
        <v>20120101</v>
      </c>
      <c r="Z690">
        <v>120110</v>
      </c>
      <c r="AA690">
        <v>800022524</v>
      </c>
      <c r="AB690">
        <v>2</v>
      </c>
      <c r="AC690">
        <v>13</v>
      </c>
      <c r="AD690">
        <v>11.2</v>
      </c>
      <c r="AE690">
        <v>17</v>
      </c>
      <c r="AF690">
        <v>17</v>
      </c>
    </row>
    <row r="691" spans="24:32">
      <c r="X691">
        <v>20120101</v>
      </c>
      <c r="Y691">
        <v>20120101</v>
      </c>
      <c r="Z691">
        <v>120110</v>
      </c>
      <c r="AA691">
        <v>800022526</v>
      </c>
      <c r="AB691">
        <v>0.33</v>
      </c>
      <c r="AC691">
        <v>6.6</v>
      </c>
      <c r="AD691">
        <v>5.45</v>
      </c>
      <c r="AE691">
        <v>17</v>
      </c>
      <c r="AF691">
        <v>17</v>
      </c>
    </row>
    <row r="692" spans="24:32">
      <c r="X692">
        <v>20120101</v>
      </c>
      <c r="Y692">
        <v>20120101</v>
      </c>
      <c r="Z692">
        <v>120110</v>
      </c>
      <c r="AA692">
        <v>800022527</v>
      </c>
      <c r="AB692">
        <v>1</v>
      </c>
      <c r="AC692">
        <v>16.5</v>
      </c>
      <c r="AD692">
        <v>13.5</v>
      </c>
      <c r="AE692">
        <v>17</v>
      </c>
      <c r="AF692">
        <v>17</v>
      </c>
    </row>
    <row r="693" spans="24:32">
      <c r="X693">
        <v>20120101</v>
      </c>
      <c r="Y693">
        <v>20120101</v>
      </c>
      <c r="Z693">
        <v>120110</v>
      </c>
      <c r="AA693">
        <v>800022528</v>
      </c>
      <c r="AB693">
        <v>2</v>
      </c>
      <c r="AC693">
        <v>7.8</v>
      </c>
      <c r="AD693">
        <v>6.4</v>
      </c>
      <c r="AE693">
        <v>17</v>
      </c>
      <c r="AF693">
        <v>17</v>
      </c>
    </row>
    <row r="694" spans="24:32">
      <c r="X694">
        <v>20120101</v>
      </c>
      <c r="Y694">
        <v>20120101</v>
      </c>
      <c r="Z694">
        <v>120110</v>
      </c>
      <c r="AA694">
        <v>800022562</v>
      </c>
      <c r="AB694">
        <v>4</v>
      </c>
      <c r="AC694">
        <v>15.2</v>
      </c>
      <c r="AD694">
        <v>13.12</v>
      </c>
      <c r="AE694">
        <v>17</v>
      </c>
      <c r="AF694">
        <v>17</v>
      </c>
    </row>
    <row r="695" spans="24:32">
      <c r="X695">
        <v>20120101</v>
      </c>
      <c r="Y695">
        <v>20120101</v>
      </c>
      <c r="Z695">
        <v>120110</v>
      </c>
      <c r="AA695">
        <v>800022592</v>
      </c>
      <c r="AB695">
        <v>9</v>
      </c>
      <c r="AC695">
        <v>13.5</v>
      </c>
      <c r="AD695">
        <v>10.35</v>
      </c>
      <c r="AE695">
        <v>17</v>
      </c>
      <c r="AF695">
        <v>17</v>
      </c>
    </row>
    <row r="696" spans="24:32">
      <c r="X696">
        <v>20120101</v>
      </c>
      <c r="Y696">
        <v>20120101</v>
      </c>
      <c r="Z696">
        <v>120110</v>
      </c>
      <c r="AA696">
        <v>800022599</v>
      </c>
      <c r="AB696">
        <v>1</v>
      </c>
      <c r="AC696">
        <v>3.8</v>
      </c>
      <c r="AD696">
        <v>3.28</v>
      </c>
      <c r="AE696">
        <v>17</v>
      </c>
      <c r="AF696">
        <v>17</v>
      </c>
    </row>
    <row r="697" spans="24:32">
      <c r="X697">
        <v>20120101</v>
      </c>
      <c r="Y697">
        <v>20120101</v>
      </c>
      <c r="Z697">
        <v>120110</v>
      </c>
      <c r="AA697">
        <v>800022623</v>
      </c>
      <c r="AB697">
        <v>2</v>
      </c>
      <c r="AC697">
        <v>7.6</v>
      </c>
      <c r="AD697">
        <v>6.56</v>
      </c>
      <c r="AE697">
        <v>17</v>
      </c>
      <c r="AF697">
        <v>17</v>
      </c>
    </row>
    <row r="698" spans="24:32">
      <c r="X698">
        <v>20120101</v>
      </c>
      <c r="Y698">
        <v>20120101</v>
      </c>
      <c r="Z698">
        <v>120110</v>
      </c>
      <c r="AA698">
        <v>800022624</v>
      </c>
      <c r="AB698">
        <v>2</v>
      </c>
      <c r="AC698">
        <v>7</v>
      </c>
      <c r="AD698">
        <v>6</v>
      </c>
      <c r="AE698">
        <v>17</v>
      </c>
      <c r="AF698">
        <v>17</v>
      </c>
    </row>
    <row r="699" spans="24:32">
      <c r="X699">
        <v>20120101</v>
      </c>
      <c r="Y699">
        <v>20120101</v>
      </c>
      <c r="Z699">
        <v>120110</v>
      </c>
      <c r="AA699">
        <v>800022634</v>
      </c>
      <c r="AB699">
        <v>3</v>
      </c>
      <c r="AC699">
        <v>25.5</v>
      </c>
      <c r="AD699">
        <v>22.5</v>
      </c>
      <c r="AE699">
        <v>17</v>
      </c>
      <c r="AF699">
        <v>17</v>
      </c>
    </row>
    <row r="700" spans="24:32">
      <c r="X700">
        <v>20120101</v>
      </c>
      <c r="Y700">
        <v>20120101</v>
      </c>
      <c r="Z700">
        <v>120110</v>
      </c>
      <c r="AA700">
        <v>800022643</v>
      </c>
      <c r="AB700">
        <v>1</v>
      </c>
      <c r="AC700">
        <v>3.2</v>
      </c>
      <c r="AD700">
        <v>2.71</v>
      </c>
      <c r="AE700">
        <v>17</v>
      </c>
      <c r="AF700">
        <v>17</v>
      </c>
    </row>
    <row r="701" spans="24:32">
      <c r="X701">
        <v>20120101</v>
      </c>
      <c r="Y701">
        <v>20120101</v>
      </c>
      <c r="Z701">
        <v>120110</v>
      </c>
      <c r="AA701">
        <v>800022669</v>
      </c>
      <c r="AB701">
        <v>1</v>
      </c>
      <c r="AC701">
        <v>3.8</v>
      </c>
      <c r="AD701">
        <v>3</v>
      </c>
      <c r="AE701">
        <v>17</v>
      </c>
      <c r="AF701">
        <v>17</v>
      </c>
    </row>
    <row r="702" spans="24:32">
      <c r="X702">
        <v>20120101</v>
      </c>
      <c r="Y702">
        <v>20120101</v>
      </c>
      <c r="Z702">
        <v>120110</v>
      </c>
      <c r="AA702">
        <v>800022673</v>
      </c>
      <c r="AB702">
        <v>3</v>
      </c>
      <c r="AC702">
        <v>73.2</v>
      </c>
      <c r="AD702">
        <v>61.5</v>
      </c>
      <c r="AE702">
        <v>17</v>
      </c>
      <c r="AF702">
        <v>17</v>
      </c>
    </row>
    <row r="703" spans="24:32">
      <c r="X703">
        <v>20120101</v>
      </c>
      <c r="Y703">
        <v>20120101</v>
      </c>
      <c r="Z703">
        <v>120110</v>
      </c>
      <c r="AA703">
        <v>800022680</v>
      </c>
      <c r="AB703">
        <v>1</v>
      </c>
      <c r="AC703">
        <v>14</v>
      </c>
      <c r="AD703">
        <v>12</v>
      </c>
      <c r="AE703">
        <v>17</v>
      </c>
      <c r="AF703">
        <v>17</v>
      </c>
    </row>
    <row r="704" spans="24:32">
      <c r="X704">
        <v>20120101</v>
      </c>
      <c r="Y704">
        <v>20120101</v>
      </c>
      <c r="Z704">
        <v>120110</v>
      </c>
      <c r="AA704">
        <v>800022686</v>
      </c>
      <c r="AB704">
        <v>2</v>
      </c>
      <c r="AC704">
        <v>7</v>
      </c>
      <c r="AD704">
        <v>5.8</v>
      </c>
      <c r="AE704">
        <v>17</v>
      </c>
      <c r="AF704">
        <v>17</v>
      </c>
    </row>
    <row r="705" spans="24:32">
      <c r="X705">
        <v>20120101</v>
      </c>
      <c r="Y705">
        <v>20120101</v>
      </c>
      <c r="Z705">
        <v>120110</v>
      </c>
      <c r="AA705">
        <v>800022704</v>
      </c>
      <c r="AB705">
        <v>4</v>
      </c>
      <c r="AC705">
        <v>9.6</v>
      </c>
      <c r="AD705">
        <v>8</v>
      </c>
      <c r="AE705">
        <v>17</v>
      </c>
      <c r="AF705">
        <v>17</v>
      </c>
    </row>
    <row r="706" spans="24:32">
      <c r="X706">
        <v>20120101</v>
      </c>
      <c r="Y706">
        <v>20120101</v>
      </c>
      <c r="Z706">
        <v>120110</v>
      </c>
      <c r="AA706">
        <v>800022710</v>
      </c>
      <c r="AB706">
        <v>4</v>
      </c>
      <c r="AC706">
        <v>27.6</v>
      </c>
      <c r="AD706">
        <v>22.4</v>
      </c>
      <c r="AE706">
        <v>17</v>
      </c>
      <c r="AF706">
        <v>17</v>
      </c>
    </row>
    <row r="707" spans="24:32">
      <c r="X707">
        <v>20120101</v>
      </c>
      <c r="Y707">
        <v>20120101</v>
      </c>
      <c r="Z707">
        <v>120110</v>
      </c>
      <c r="AA707">
        <v>800022726</v>
      </c>
      <c r="AB707">
        <v>1</v>
      </c>
      <c r="AC707">
        <v>2.4</v>
      </c>
      <c r="AD707">
        <v>2</v>
      </c>
      <c r="AE707">
        <v>17</v>
      </c>
      <c r="AF707">
        <v>17</v>
      </c>
    </row>
    <row r="708" spans="24:32">
      <c r="X708">
        <v>20120101</v>
      </c>
      <c r="Y708">
        <v>20120101</v>
      </c>
      <c r="Z708">
        <v>120110</v>
      </c>
      <c r="AA708">
        <v>800022733</v>
      </c>
      <c r="AB708">
        <v>1</v>
      </c>
      <c r="AC708">
        <v>4.5</v>
      </c>
      <c r="AD708">
        <v>3.1</v>
      </c>
      <c r="AE708">
        <v>17</v>
      </c>
      <c r="AF708">
        <v>17</v>
      </c>
    </row>
    <row r="709" spans="24:32">
      <c r="X709">
        <v>20120101</v>
      </c>
      <c r="Y709">
        <v>20120101</v>
      </c>
      <c r="Z709">
        <v>120110</v>
      </c>
      <c r="AA709">
        <v>800022734</v>
      </c>
      <c r="AB709">
        <v>8</v>
      </c>
      <c r="AC709">
        <v>20</v>
      </c>
      <c r="AD709">
        <v>14.8</v>
      </c>
      <c r="AE709">
        <v>17</v>
      </c>
      <c r="AF709">
        <v>17</v>
      </c>
    </row>
    <row r="710" spans="24:32">
      <c r="X710">
        <v>20120101</v>
      </c>
      <c r="Y710">
        <v>20120101</v>
      </c>
      <c r="Z710">
        <v>120110</v>
      </c>
      <c r="AA710">
        <v>800022740</v>
      </c>
      <c r="AB710">
        <v>1</v>
      </c>
      <c r="AC710">
        <v>10.4</v>
      </c>
      <c r="AD710">
        <v>8.9</v>
      </c>
      <c r="AE710">
        <v>17</v>
      </c>
      <c r="AF710">
        <v>17</v>
      </c>
    </row>
    <row r="711" spans="24:32">
      <c r="X711">
        <v>20120101</v>
      </c>
      <c r="Y711">
        <v>20120101</v>
      </c>
      <c r="Z711">
        <v>120110</v>
      </c>
      <c r="AA711">
        <v>800022756</v>
      </c>
      <c r="AB711">
        <v>2</v>
      </c>
      <c r="AC711">
        <v>27.8</v>
      </c>
      <c r="AD711">
        <v>25</v>
      </c>
      <c r="AE711">
        <v>17</v>
      </c>
      <c r="AF711">
        <v>17</v>
      </c>
    </row>
    <row r="712" spans="24:32">
      <c r="X712">
        <v>20120101</v>
      </c>
      <c r="Y712">
        <v>20120101</v>
      </c>
      <c r="Z712">
        <v>120110</v>
      </c>
      <c r="AA712">
        <v>800022759</v>
      </c>
      <c r="AB712">
        <v>7</v>
      </c>
      <c r="AC712">
        <v>66.5</v>
      </c>
      <c r="AD712">
        <v>63.7</v>
      </c>
      <c r="AE712">
        <v>17</v>
      </c>
      <c r="AF712">
        <v>17</v>
      </c>
    </row>
    <row r="713" spans="24:32">
      <c r="X713">
        <v>20120101</v>
      </c>
      <c r="Y713">
        <v>20120101</v>
      </c>
      <c r="Z713">
        <v>120110</v>
      </c>
      <c r="AA713">
        <v>800022762</v>
      </c>
      <c r="AB713">
        <v>1</v>
      </c>
      <c r="AC713">
        <v>7.5</v>
      </c>
      <c r="AD713">
        <v>6.37</v>
      </c>
      <c r="AE713">
        <v>17</v>
      </c>
      <c r="AF713">
        <v>17</v>
      </c>
    </row>
    <row r="714" spans="24:32">
      <c r="X714">
        <v>20120101</v>
      </c>
      <c r="Y714">
        <v>20120101</v>
      </c>
      <c r="Z714">
        <v>120110</v>
      </c>
      <c r="AA714">
        <v>800022766</v>
      </c>
      <c r="AB714">
        <v>2</v>
      </c>
      <c r="AC714">
        <v>8</v>
      </c>
      <c r="AD714">
        <v>6.6</v>
      </c>
      <c r="AE714">
        <v>17</v>
      </c>
      <c r="AF714">
        <v>17</v>
      </c>
    </row>
    <row r="715" spans="24:32">
      <c r="X715">
        <v>20120101</v>
      </c>
      <c r="Y715">
        <v>20120101</v>
      </c>
      <c r="Z715">
        <v>120110</v>
      </c>
      <c r="AA715">
        <v>800022775</v>
      </c>
      <c r="AB715">
        <v>14</v>
      </c>
      <c r="AC715">
        <v>194.6</v>
      </c>
      <c r="AD715">
        <v>154</v>
      </c>
      <c r="AE715">
        <v>17</v>
      </c>
      <c r="AF715">
        <v>17</v>
      </c>
    </row>
    <row r="716" spans="24:32">
      <c r="X716">
        <v>20120101</v>
      </c>
      <c r="Y716">
        <v>20120101</v>
      </c>
      <c r="Z716">
        <v>120110</v>
      </c>
      <c r="AA716">
        <v>800022779</v>
      </c>
      <c r="AB716">
        <v>1</v>
      </c>
      <c r="AC716">
        <v>3.2</v>
      </c>
      <c r="AD716">
        <v>2.78</v>
      </c>
      <c r="AE716">
        <v>17</v>
      </c>
      <c r="AF716">
        <v>17</v>
      </c>
    </row>
    <row r="717" spans="24:32">
      <c r="X717">
        <v>20120101</v>
      </c>
      <c r="Y717">
        <v>20120101</v>
      </c>
      <c r="Z717">
        <v>120110</v>
      </c>
      <c r="AA717">
        <v>800022805</v>
      </c>
      <c r="AB717">
        <v>4</v>
      </c>
      <c r="AC717">
        <v>14</v>
      </c>
      <c r="AD717">
        <v>11.6</v>
      </c>
      <c r="AE717">
        <v>17</v>
      </c>
      <c r="AF717">
        <v>17</v>
      </c>
    </row>
    <row r="718" spans="24:32">
      <c r="X718">
        <v>20120101</v>
      </c>
      <c r="Y718">
        <v>20120101</v>
      </c>
      <c r="Z718">
        <v>120110</v>
      </c>
      <c r="AA718">
        <v>800022810</v>
      </c>
      <c r="AB718">
        <v>5</v>
      </c>
      <c r="AC718">
        <v>19.5</v>
      </c>
      <c r="AD718">
        <v>17</v>
      </c>
      <c r="AE718">
        <v>17</v>
      </c>
      <c r="AF718">
        <v>17</v>
      </c>
    </row>
    <row r="719" spans="24:32">
      <c r="X719">
        <v>20120101</v>
      </c>
      <c r="Y719">
        <v>20120101</v>
      </c>
      <c r="Z719">
        <v>120110</v>
      </c>
      <c r="AA719">
        <v>800022820</v>
      </c>
      <c r="AB719">
        <v>1</v>
      </c>
      <c r="AC719">
        <v>4.9000000000000004</v>
      </c>
      <c r="AD719">
        <v>4</v>
      </c>
      <c r="AE719">
        <v>17</v>
      </c>
      <c r="AF719">
        <v>17</v>
      </c>
    </row>
    <row r="720" spans="24:32">
      <c r="X720">
        <v>20120101</v>
      </c>
      <c r="Y720">
        <v>20120101</v>
      </c>
      <c r="Z720">
        <v>120110</v>
      </c>
      <c r="AA720">
        <v>800022826</v>
      </c>
      <c r="AB720">
        <v>4</v>
      </c>
      <c r="AC720">
        <v>8</v>
      </c>
      <c r="AD720">
        <v>7.2</v>
      </c>
      <c r="AE720">
        <v>17</v>
      </c>
      <c r="AF720">
        <v>17</v>
      </c>
    </row>
    <row r="721" spans="24:32">
      <c r="X721">
        <v>20120101</v>
      </c>
      <c r="Y721">
        <v>20120101</v>
      </c>
      <c r="Z721">
        <v>120110</v>
      </c>
      <c r="AA721">
        <v>800022838</v>
      </c>
      <c r="AB721">
        <v>2</v>
      </c>
      <c r="AC721">
        <v>9.6</v>
      </c>
      <c r="AD721">
        <v>5.6</v>
      </c>
      <c r="AE721">
        <v>17</v>
      </c>
      <c r="AF721">
        <v>17</v>
      </c>
    </row>
    <row r="722" spans="24:32">
      <c r="X722">
        <v>20120101</v>
      </c>
      <c r="Y722">
        <v>20120101</v>
      </c>
      <c r="Z722">
        <v>120110</v>
      </c>
      <c r="AA722">
        <v>800022871</v>
      </c>
      <c r="AB722">
        <v>2</v>
      </c>
      <c r="AC722">
        <v>7</v>
      </c>
      <c r="AD722">
        <v>5.8</v>
      </c>
      <c r="AE722">
        <v>17</v>
      </c>
      <c r="AF722">
        <v>17</v>
      </c>
    </row>
    <row r="723" spans="24:32">
      <c r="X723">
        <v>20120101</v>
      </c>
      <c r="Y723">
        <v>20120101</v>
      </c>
      <c r="Z723">
        <v>120110</v>
      </c>
      <c r="AA723">
        <v>800022871</v>
      </c>
      <c r="AB723">
        <v>2</v>
      </c>
      <c r="AC723">
        <v>7</v>
      </c>
      <c r="AD723">
        <v>5.8</v>
      </c>
      <c r="AE723">
        <v>17</v>
      </c>
      <c r="AF723">
        <v>17</v>
      </c>
    </row>
    <row r="724" spans="24:32">
      <c r="X724">
        <v>20120101</v>
      </c>
      <c r="Y724">
        <v>20120101</v>
      </c>
      <c r="Z724">
        <v>120110</v>
      </c>
      <c r="AA724">
        <v>800022890</v>
      </c>
      <c r="AB724">
        <v>3</v>
      </c>
      <c r="AC724">
        <v>14.4</v>
      </c>
      <c r="AD724">
        <v>12</v>
      </c>
      <c r="AE724">
        <v>17</v>
      </c>
      <c r="AF724">
        <v>17</v>
      </c>
    </row>
    <row r="725" spans="24:32">
      <c r="X725">
        <v>20120101</v>
      </c>
      <c r="Y725">
        <v>20120101</v>
      </c>
      <c r="Z725">
        <v>120110</v>
      </c>
      <c r="AA725">
        <v>800022901</v>
      </c>
      <c r="AB725">
        <v>1</v>
      </c>
      <c r="AC725">
        <v>26.5</v>
      </c>
      <c r="AD725">
        <v>21.4</v>
      </c>
      <c r="AE725">
        <v>17</v>
      </c>
      <c r="AF725">
        <v>17</v>
      </c>
    </row>
    <row r="726" spans="24:32">
      <c r="X726">
        <v>20120101</v>
      </c>
      <c r="Y726">
        <v>20120101</v>
      </c>
      <c r="Z726">
        <v>120110</v>
      </c>
      <c r="AA726">
        <v>800022911</v>
      </c>
      <c r="AB726">
        <v>1</v>
      </c>
      <c r="AC726">
        <v>2.4</v>
      </c>
      <c r="AD726">
        <v>2.2000000000000002</v>
      </c>
      <c r="AE726">
        <v>17</v>
      </c>
      <c r="AF726">
        <v>17</v>
      </c>
    </row>
    <row r="727" spans="24:32">
      <c r="X727">
        <v>20120101</v>
      </c>
      <c r="Y727">
        <v>20120101</v>
      </c>
      <c r="Z727">
        <v>120110</v>
      </c>
      <c r="AA727">
        <v>800022918</v>
      </c>
      <c r="AB727">
        <v>1</v>
      </c>
      <c r="AC727">
        <v>4.5</v>
      </c>
      <c r="AD727">
        <v>3.7</v>
      </c>
      <c r="AE727">
        <v>17</v>
      </c>
      <c r="AF727">
        <v>17</v>
      </c>
    </row>
    <row r="728" spans="24:32">
      <c r="X728">
        <v>20120101</v>
      </c>
      <c r="Y728">
        <v>20120101</v>
      </c>
      <c r="Z728">
        <v>120110</v>
      </c>
      <c r="AA728">
        <v>800022931</v>
      </c>
      <c r="AB728">
        <v>1</v>
      </c>
      <c r="AC728">
        <v>3.4</v>
      </c>
      <c r="AD728">
        <v>2.78</v>
      </c>
      <c r="AE728">
        <v>17</v>
      </c>
      <c r="AF728">
        <v>17</v>
      </c>
    </row>
    <row r="729" spans="24:32">
      <c r="X729">
        <v>20120101</v>
      </c>
      <c r="Y729">
        <v>20120101</v>
      </c>
      <c r="Z729">
        <v>120110</v>
      </c>
      <c r="AA729">
        <v>800022939</v>
      </c>
      <c r="AB729">
        <v>1</v>
      </c>
      <c r="AC729">
        <v>4.8</v>
      </c>
      <c r="AD729">
        <v>3.9</v>
      </c>
      <c r="AE729">
        <v>17</v>
      </c>
      <c r="AF729">
        <v>17</v>
      </c>
    </row>
    <row r="730" spans="24:32">
      <c r="X730">
        <v>20120101</v>
      </c>
      <c r="Y730">
        <v>20120101</v>
      </c>
      <c r="Z730">
        <v>120110</v>
      </c>
      <c r="AA730">
        <v>800022947</v>
      </c>
      <c r="AB730">
        <v>2</v>
      </c>
      <c r="AC730">
        <v>7</v>
      </c>
      <c r="AD730">
        <v>5.8</v>
      </c>
      <c r="AE730">
        <v>17</v>
      </c>
      <c r="AF730">
        <v>17</v>
      </c>
    </row>
    <row r="731" spans="24:32">
      <c r="X731">
        <v>20120101</v>
      </c>
      <c r="Y731">
        <v>20120101</v>
      </c>
      <c r="Z731">
        <v>120110</v>
      </c>
      <c r="AA731">
        <v>800022965</v>
      </c>
      <c r="AB731">
        <v>5</v>
      </c>
      <c r="AC731">
        <v>21</v>
      </c>
      <c r="AD731">
        <v>16.5</v>
      </c>
      <c r="AE731">
        <v>17</v>
      </c>
      <c r="AF731">
        <v>17</v>
      </c>
    </row>
    <row r="732" spans="24:32">
      <c r="X732">
        <v>20120101</v>
      </c>
      <c r="Y732">
        <v>20120101</v>
      </c>
      <c r="Z732">
        <v>120110</v>
      </c>
      <c r="AA732">
        <v>800022979</v>
      </c>
      <c r="AB732">
        <v>1</v>
      </c>
      <c r="AC732">
        <v>14.8</v>
      </c>
      <c r="AD732">
        <v>10.5</v>
      </c>
      <c r="AE732">
        <v>17</v>
      </c>
      <c r="AF732">
        <v>17</v>
      </c>
    </row>
    <row r="733" spans="24:32">
      <c r="X733">
        <v>20120101</v>
      </c>
      <c r="Y733">
        <v>20120101</v>
      </c>
      <c r="Z733">
        <v>120110</v>
      </c>
      <c r="AA733">
        <v>800022982</v>
      </c>
      <c r="AB733">
        <v>10</v>
      </c>
      <c r="AC733">
        <v>25</v>
      </c>
      <c r="AD733">
        <v>23</v>
      </c>
      <c r="AE733">
        <v>17</v>
      </c>
      <c r="AF733">
        <v>17</v>
      </c>
    </row>
    <row r="734" spans="24:32">
      <c r="X734">
        <v>20120101</v>
      </c>
      <c r="Y734">
        <v>20120101</v>
      </c>
      <c r="Z734">
        <v>120110</v>
      </c>
      <c r="AA734">
        <v>800022982</v>
      </c>
      <c r="AB734">
        <v>1</v>
      </c>
      <c r="AC734">
        <v>2.5</v>
      </c>
      <c r="AD734">
        <v>2.2999999999999998</v>
      </c>
      <c r="AE734">
        <v>17</v>
      </c>
      <c r="AF734">
        <v>17</v>
      </c>
    </row>
    <row r="735" spans="24:32">
      <c r="X735">
        <v>20120101</v>
      </c>
      <c r="Y735">
        <v>20120101</v>
      </c>
      <c r="Z735">
        <v>120110</v>
      </c>
      <c r="AA735">
        <v>800022998</v>
      </c>
      <c r="AB735">
        <v>3</v>
      </c>
      <c r="AC735">
        <v>10.5</v>
      </c>
      <c r="AD735">
        <v>9</v>
      </c>
      <c r="AE735">
        <v>17</v>
      </c>
      <c r="AF735">
        <v>17</v>
      </c>
    </row>
    <row r="736" spans="24:32">
      <c r="X736">
        <v>20120101</v>
      </c>
      <c r="Y736">
        <v>20120101</v>
      </c>
      <c r="Z736">
        <v>120110</v>
      </c>
      <c r="AA736">
        <v>800023013</v>
      </c>
      <c r="AB736">
        <v>6.08</v>
      </c>
      <c r="AC736">
        <v>127.68</v>
      </c>
      <c r="AD736">
        <v>118.56</v>
      </c>
      <c r="AE736">
        <v>17</v>
      </c>
      <c r="AF736">
        <v>17</v>
      </c>
    </row>
    <row r="737" spans="24:32">
      <c r="X737">
        <v>20120101</v>
      </c>
      <c r="Y737">
        <v>20120101</v>
      </c>
      <c r="Z737">
        <v>120110</v>
      </c>
      <c r="AA737">
        <v>800023024</v>
      </c>
      <c r="AB737">
        <v>1</v>
      </c>
      <c r="AC737">
        <v>6.5</v>
      </c>
      <c r="AD737">
        <v>6</v>
      </c>
      <c r="AE737">
        <v>17</v>
      </c>
      <c r="AF737">
        <v>17</v>
      </c>
    </row>
    <row r="738" spans="24:32">
      <c r="X738">
        <v>20120101</v>
      </c>
      <c r="Y738">
        <v>20120101</v>
      </c>
      <c r="Z738">
        <v>120110</v>
      </c>
      <c r="AA738">
        <v>800023073</v>
      </c>
      <c r="AB738">
        <v>0.54</v>
      </c>
      <c r="AC738">
        <v>6.37</v>
      </c>
      <c r="AD738">
        <v>5.94</v>
      </c>
      <c r="AE738">
        <v>17</v>
      </c>
      <c r="AF738">
        <v>17</v>
      </c>
    </row>
    <row r="739" spans="24:32">
      <c r="X739">
        <v>20120101</v>
      </c>
      <c r="Y739">
        <v>20120101</v>
      </c>
      <c r="Z739">
        <v>120110</v>
      </c>
      <c r="AA739">
        <v>800023077</v>
      </c>
      <c r="AB739">
        <v>1</v>
      </c>
      <c r="AC739">
        <v>4.5</v>
      </c>
      <c r="AD739">
        <v>3.48</v>
      </c>
      <c r="AE739">
        <v>17</v>
      </c>
      <c r="AF739">
        <v>17</v>
      </c>
    </row>
    <row r="740" spans="24:32">
      <c r="X740">
        <v>20120101</v>
      </c>
      <c r="Y740">
        <v>20120101</v>
      </c>
      <c r="Z740">
        <v>120110</v>
      </c>
      <c r="AA740">
        <v>800023108</v>
      </c>
      <c r="AB740">
        <v>1</v>
      </c>
      <c r="AC740">
        <v>3.8</v>
      </c>
      <c r="AD740">
        <v>3</v>
      </c>
      <c r="AE740">
        <v>17</v>
      </c>
      <c r="AF740">
        <v>17</v>
      </c>
    </row>
    <row r="741" spans="24:32">
      <c r="X741">
        <v>20120101</v>
      </c>
      <c r="Y741">
        <v>20120101</v>
      </c>
      <c r="Z741">
        <v>120110</v>
      </c>
      <c r="AA741">
        <v>800023127</v>
      </c>
      <c r="AB741">
        <v>1</v>
      </c>
      <c r="AC741">
        <v>9.9</v>
      </c>
      <c r="AD741">
        <v>8.5</v>
      </c>
      <c r="AE741">
        <v>17</v>
      </c>
      <c r="AF741">
        <v>17</v>
      </c>
    </row>
    <row r="742" spans="24:32">
      <c r="X742">
        <v>20120101</v>
      </c>
      <c r="Y742">
        <v>20120101</v>
      </c>
      <c r="Z742">
        <v>120110</v>
      </c>
      <c r="AA742">
        <v>800023134</v>
      </c>
      <c r="AB742">
        <v>1</v>
      </c>
      <c r="AC742">
        <v>4.9000000000000004</v>
      </c>
      <c r="AD742">
        <v>3.9</v>
      </c>
      <c r="AE742">
        <v>17</v>
      </c>
      <c r="AF742">
        <v>17</v>
      </c>
    </row>
    <row r="743" spans="24:32">
      <c r="X743">
        <v>20120101</v>
      </c>
      <c r="Y743">
        <v>20120101</v>
      </c>
      <c r="Z743">
        <v>120110</v>
      </c>
      <c r="AA743">
        <v>800023147</v>
      </c>
      <c r="AB743">
        <v>1</v>
      </c>
      <c r="AC743">
        <v>5.9</v>
      </c>
      <c r="AD743">
        <v>5</v>
      </c>
      <c r="AE743">
        <v>17</v>
      </c>
      <c r="AF743">
        <v>17</v>
      </c>
    </row>
    <row r="744" spans="24:32">
      <c r="X744">
        <v>20120101</v>
      </c>
      <c r="Y744">
        <v>20120101</v>
      </c>
      <c r="Z744">
        <v>120110</v>
      </c>
      <c r="AA744">
        <v>800023150</v>
      </c>
      <c r="AB744">
        <v>1</v>
      </c>
      <c r="AC744">
        <v>3.9</v>
      </c>
      <c r="AD744">
        <v>3.21</v>
      </c>
      <c r="AE744">
        <v>17</v>
      </c>
      <c r="AF744">
        <v>17</v>
      </c>
    </row>
    <row r="745" spans="24:32">
      <c r="X745">
        <v>20120101</v>
      </c>
      <c r="Y745">
        <v>20120101</v>
      </c>
      <c r="Z745">
        <v>120110</v>
      </c>
      <c r="AA745">
        <v>800023157</v>
      </c>
      <c r="AB745">
        <v>1</v>
      </c>
      <c r="AC745">
        <v>9.9</v>
      </c>
      <c r="AD745">
        <v>8.5</v>
      </c>
      <c r="AE745">
        <v>17</v>
      </c>
      <c r="AF745">
        <v>17</v>
      </c>
    </row>
    <row r="746" spans="24:32">
      <c r="X746">
        <v>20120101</v>
      </c>
      <c r="Y746">
        <v>20120101</v>
      </c>
      <c r="Z746">
        <v>120110</v>
      </c>
      <c r="AA746">
        <v>800023170</v>
      </c>
      <c r="AB746">
        <v>6</v>
      </c>
      <c r="AC746">
        <v>25.2</v>
      </c>
      <c r="AD746">
        <v>21</v>
      </c>
      <c r="AE746">
        <v>17</v>
      </c>
      <c r="AF746">
        <v>17</v>
      </c>
    </row>
    <row r="747" spans="24:32">
      <c r="X747">
        <v>20120101</v>
      </c>
      <c r="Y747">
        <v>20120101</v>
      </c>
      <c r="Z747">
        <v>120110</v>
      </c>
      <c r="AA747">
        <v>800023184</v>
      </c>
      <c r="AB747">
        <v>3</v>
      </c>
      <c r="AC747">
        <v>9.6</v>
      </c>
      <c r="AD747">
        <v>7.34</v>
      </c>
      <c r="AE747">
        <v>17</v>
      </c>
      <c r="AF747">
        <v>17</v>
      </c>
    </row>
    <row r="748" spans="24:32">
      <c r="X748">
        <v>20120101</v>
      </c>
      <c r="Y748">
        <v>20120101</v>
      </c>
      <c r="Z748">
        <v>120110</v>
      </c>
      <c r="AA748">
        <v>800023185</v>
      </c>
      <c r="AB748">
        <v>1</v>
      </c>
      <c r="AC748">
        <v>8.5</v>
      </c>
      <c r="AD748">
        <v>7.6</v>
      </c>
      <c r="AE748">
        <v>17</v>
      </c>
      <c r="AF748">
        <v>17</v>
      </c>
    </row>
    <row r="749" spans="24:32">
      <c r="X749">
        <v>20120101</v>
      </c>
      <c r="Y749">
        <v>20120101</v>
      </c>
      <c r="Z749">
        <v>120110</v>
      </c>
      <c r="AA749">
        <v>800023195</v>
      </c>
      <c r="AB749">
        <v>6</v>
      </c>
      <c r="AC749">
        <v>37.200000000000003</v>
      </c>
      <c r="AD749">
        <v>30</v>
      </c>
      <c r="AE749">
        <v>17</v>
      </c>
      <c r="AF749">
        <v>17</v>
      </c>
    </row>
    <row r="750" spans="24:32">
      <c r="X750">
        <v>20120101</v>
      </c>
      <c r="Y750">
        <v>20120101</v>
      </c>
      <c r="Z750">
        <v>120110</v>
      </c>
      <c r="AA750">
        <v>800023247</v>
      </c>
      <c r="AB750">
        <v>35.39</v>
      </c>
      <c r="AC750">
        <v>1507.63</v>
      </c>
      <c r="AD750">
        <v>1380.21</v>
      </c>
      <c r="AE750">
        <v>17</v>
      </c>
      <c r="AF750">
        <v>17</v>
      </c>
    </row>
    <row r="751" spans="24:32">
      <c r="X751">
        <v>20120101</v>
      </c>
      <c r="Y751">
        <v>20120101</v>
      </c>
      <c r="Z751">
        <v>120110</v>
      </c>
      <c r="AA751">
        <v>800023248</v>
      </c>
      <c r="AB751">
        <v>1</v>
      </c>
      <c r="AC751">
        <v>5.4</v>
      </c>
      <c r="AD751">
        <v>4.25</v>
      </c>
      <c r="AE751">
        <v>17</v>
      </c>
      <c r="AF751">
        <v>17</v>
      </c>
    </row>
    <row r="752" spans="24:32">
      <c r="X752">
        <v>20120101</v>
      </c>
      <c r="Y752">
        <v>20120101</v>
      </c>
      <c r="Z752">
        <v>120110</v>
      </c>
      <c r="AA752">
        <v>800023248</v>
      </c>
      <c r="AB752">
        <v>1</v>
      </c>
      <c r="AC752">
        <v>5.4</v>
      </c>
      <c r="AD752">
        <v>4.25</v>
      </c>
      <c r="AE752">
        <v>17</v>
      </c>
      <c r="AF752">
        <v>17</v>
      </c>
    </row>
    <row r="753" spans="24:32">
      <c r="X753">
        <v>20120101</v>
      </c>
      <c r="Y753">
        <v>20120101</v>
      </c>
      <c r="Z753">
        <v>120110</v>
      </c>
      <c r="AA753">
        <v>800023265</v>
      </c>
      <c r="AB753">
        <v>4</v>
      </c>
      <c r="AC753">
        <v>8</v>
      </c>
      <c r="AD753">
        <v>5.88</v>
      </c>
      <c r="AE753">
        <v>17</v>
      </c>
      <c r="AF753">
        <v>17</v>
      </c>
    </row>
    <row r="754" spans="24:32">
      <c r="X754">
        <v>20120101</v>
      </c>
      <c r="Y754">
        <v>20120101</v>
      </c>
      <c r="Z754">
        <v>120110</v>
      </c>
      <c r="AA754">
        <v>800023273</v>
      </c>
      <c r="AB754">
        <v>1</v>
      </c>
      <c r="AC754">
        <v>4.5</v>
      </c>
      <c r="AD754">
        <v>3.83</v>
      </c>
      <c r="AE754">
        <v>17</v>
      </c>
      <c r="AF754">
        <v>17</v>
      </c>
    </row>
    <row r="755" spans="24:32">
      <c r="X755">
        <v>20120101</v>
      </c>
      <c r="Y755">
        <v>20120101</v>
      </c>
      <c r="Z755">
        <v>120110</v>
      </c>
      <c r="AA755">
        <v>800023290</v>
      </c>
      <c r="AB755">
        <v>6</v>
      </c>
      <c r="AC755">
        <v>27</v>
      </c>
      <c r="AD755">
        <v>18.3</v>
      </c>
      <c r="AE755">
        <v>17</v>
      </c>
      <c r="AF755">
        <v>17</v>
      </c>
    </row>
    <row r="756" spans="24:32">
      <c r="X756">
        <v>20120101</v>
      </c>
      <c r="Y756">
        <v>20120101</v>
      </c>
      <c r="Z756">
        <v>120110</v>
      </c>
      <c r="AA756">
        <v>800023307</v>
      </c>
      <c r="AB756">
        <v>2</v>
      </c>
      <c r="AC756">
        <v>40</v>
      </c>
      <c r="AD756">
        <v>35.64</v>
      </c>
      <c r="AE756">
        <v>17</v>
      </c>
      <c r="AF756">
        <v>17</v>
      </c>
    </row>
    <row r="757" spans="24:32">
      <c r="X757">
        <v>20120101</v>
      </c>
      <c r="Y757">
        <v>20120101</v>
      </c>
      <c r="Z757">
        <v>120110</v>
      </c>
      <c r="AA757">
        <v>800023318</v>
      </c>
      <c r="AB757">
        <v>4</v>
      </c>
      <c r="AC757">
        <v>14.4</v>
      </c>
      <c r="AD757">
        <v>12.8</v>
      </c>
      <c r="AE757">
        <v>17</v>
      </c>
      <c r="AF757">
        <v>17</v>
      </c>
    </row>
    <row r="758" spans="24:32">
      <c r="X758">
        <v>20120101</v>
      </c>
      <c r="Y758">
        <v>20120101</v>
      </c>
      <c r="Z758">
        <v>120110</v>
      </c>
      <c r="AA758">
        <v>800023356</v>
      </c>
      <c r="AB758">
        <v>8</v>
      </c>
      <c r="AC758">
        <v>8</v>
      </c>
      <c r="AD758">
        <v>7.2</v>
      </c>
      <c r="AE758">
        <v>17</v>
      </c>
      <c r="AF758">
        <v>17</v>
      </c>
    </row>
    <row r="759" spans="24:32">
      <c r="X759">
        <v>20120101</v>
      </c>
      <c r="Y759">
        <v>20120101</v>
      </c>
      <c r="Z759">
        <v>120110</v>
      </c>
      <c r="AA759">
        <v>800023361</v>
      </c>
      <c r="AB759">
        <v>2</v>
      </c>
      <c r="AC759">
        <v>116</v>
      </c>
      <c r="AD759">
        <v>103.36</v>
      </c>
      <c r="AE759">
        <v>17</v>
      </c>
      <c r="AF759">
        <v>17</v>
      </c>
    </row>
    <row r="760" spans="24:32">
      <c r="X760">
        <v>20120101</v>
      </c>
      <c r="Y760">
        <v>20120101</v>
      </c>
      <c r="Z760">
        <v>120110</v>
      </c>
      <c r="AA760">
        <v>800023368</v>
      </c>
      <c r="AB760">
        <v>4</v>
      </c>
      <c r="AC760">
        <v>8</v>
      </c>
      <c r="AD760">
        <v>5.88</v>
      </c>
      <c r="AE760">
        <v>17</v>
      </c>
      <c r="AF760">
        <v>17</v>
      </c>
    </row>
    <row r="761" spans="24:32">
      <c r="X761">
        <v>20120101</v>
      </c>
      <c r="Y761">
        <v>20120101</v>
      </c>
      <c r="Z761">
        <v>120110</v>
      </c>
      <c r="AA761">
        <v>800023388</v>
      </c>
      <c r="AB761">
        <v>2</v>
      </c>
      <c r="AC761">
        <v>4.2</v>
      </c>
      <c r="AD761">
        <v>3.4</v>
      </c>
      <c r="AE761">
        <v>17</v>
      </c>
      <c r="AF761">
        <v>17</v>
      </c>
    </row>
    <row r="762" spans="24:32">
      <c r="X762">
        <v>20120101</v>
      </c>
      <c r="Y762">
        <v>20120101</v>
      </c>
      <c r="Z762">
        <v>120110</v>
      </c>
      <c r="AA762">
        <v>800023397</v>
      </c>
      <c r="AB762">
        <v>5</v>
      </c>
      <c r="AC762">
        <v>10.5</v>
      </c>
      <c r="AD762">
        <v>8</v>
      </c>
      <c r="AE762">
        <v>17</v>
      </c>
      <c r="AF762">
        <v>17</v>
      </c>
    </row>
    <row r="763" spans="24:32">
      <c r="X763">
        <v>20120101</v>
      </c>
      <c r="Y763">
        <v>20120101</v>
      </c>
      <c r="Z763">
        <v>120110</v>
      </c>
      <c r="AA763">
        <v>800023404</v>
      </c>
      <c r="AB763">
        <v>3</v>
      </c>
      <c r="AC763">
        <v>11.7</v>
      </c>
      <c r="AD763">
        <v>9.51</v>
      </c>
      <c r="AE763">
        <v>17</v>
      </c>
      <c r="AF763">
        <v>17</v>
      </c>
    </row>
    <row r="764" spans="24:32">
      <c r="X764">
        <v>20120101</v>
      </c>
      <c r="Y764">
        <v>20120101</v>
      </c>
      <c r="Z764">
        <v>120110</v>
      </c>
      <c r="AA764">
        <v>800023417</v>
      </c>
      <c r="AB764">
        <v>2</v>
      </c>
      <c r="AC764">
        <v>3.8</v>
      </c>
      <c r="AD764">
        <v>3.08</v>
      </c>
      <c r="AE764">
        <v>17</v>
      </c>
      <c r="AF764">
        <v>17</v>
      </c>
    </row>
    <row r="765" spans="24:32">
      <c r="X765">
        <v>20120101</v>
      </c>
      <c r="Y765">
        <v>20120101</v>
      </c>
      <c r="Z765">
        <v>120110</v>
      </c>
      <c r="AA765">
        <v>800023428</v>
      </c>
      <c r="AB765">
        <v>3</v>
      </c>
      <c r="AC765">
        <v>26.7</v>
      </c>
      <c r="AD765">
        <v>20.100000000000001</v>
      </c>
      <c r="AE765">
        <v>17</v>
      </c>
      <c r="AF765">
        <v>17</v>
      </c>
    </row>
    <row r="766" spans="24:32">
      <c r="X766">
        <v>20120101</v>
      </c>
      <c r="Y766">
        <v>20120101</v>
      </c>
      <c r="Z766">
        <v>120110</v>
      </c>
      <c r="AA766">
        <v>800023451</v>
      </c>
      <c r="AB766">
        <v>2</v>
      </c>
      <c r="AC766">
        <v>3.8</v>
      </c>
      <c r="AD766">
        <v>3.16</v>
      </c>
      <c r="AE766">
        <v>17</v>
      </c>
      <c r="AF766">
        <v>17</v>
      </c>
    </row>
    <row r="767" spans="24:32">
      <c r="X767">
        <v>20120101</v>
      </c>
      <c r="Y767">
        <v>20120101</v>
      </c>
      <c r="Z767">
        <v>120110</v>
      </c>
      <c r="AA767">
        <v>800023453</v>
      </c>
      <c r="AB767">
        <v>1</v>
      </c>
      <c r="AC767">
        <v>2.5</v>
      </c>
      <c r="AD767">
        <v>2</v>
      </c>
      <c r="AE767">
        <v>17</v>
      </c>
      <c r="AF767">
        <v>17</v>
      </c>
    </row>
    <row r="768" spans="24:32">
      <c r="X768">
        <v>20120101</v>
      </c>
      <c r="Y768">
        <v>20120101</v>
      </c>
      <c r="Z768">
        <v>120110</v>
      </c>
      <c r="AA768">
        <v>800023479</v>
      </c>
      <c r="AB768">
        <v>1.46</v>
      </c>
      <c r="AC768">
        <v>58.11</v>
      </c>
      <c r="AD768">
        <v>52.27</v>
      </c>
      <c r="AE768">
        <v>17</v>
      </c>
      <c r="AF768">
        <v>17</v>
      </c>
    </row>
    <row r="769" spans="24:32">
      <c r="X769">
        <v>20120101</v>
      </c>
      <c r="Y769">
        <v>20120101</v>
      </c>
      <c r="Z769">
        <v>120110</v>
      </c>
      <c r="AA769">
        <v>800023500</v>
      </c>
      <c r="AB769">
        <v>1</v>
      </c>
      <c r="AC769">
        <v>1.9</v>
      </c>
      <c r="AD769">
        <v>1.58</v>
      </c>
      <c r="AE769">
        <v>17</v>
      </c>
      <c r="AF769">
        <v>17</v>
      </c>
    </row>
    <row r="770" spans="24:32">
      <c r="X770">
        <v>20120101</v>
      </c>
      <c r="Y770">
        <v>20120101</v>
      </c>
      <c r="Z770">
        <v>120110</v>
      </c>
      <c r="AA770">
        <v>800023516</v>
      </c>
      <c r="AB770">
        <v>1</v>
      </c>
      <c r="AC770">
        <v>12</v>
      </c>
      <c r="AD770">
        <v>9.8000000000000007</v>
      </c>
      <c r="AE770">
        <v>17</v>
      </c>
      <c r="AF770">
        <v>17</v>
      </c>
    </row>
    <row r="771" spans="24:32">
      <c r="X771">
        <v>20120101</v>
      </c>
      <c r="Y771">
        <v>20120101</v>
      </c>
      <c r="Z771">
        <v>120110</v>
      </c>
      <c r="AA771">
        <v>800023532</v>
      </c>
      <c r="AB771">
        <v>2</v>
      </c>
      <c r="AC771">
        <v>28</v>
      </c>
      <c r="AD771">
        <v>24</v>
      </c>
      <c r="AE771">
        <v>17</v>
      </c>
      <c r="AF771">
        <v>17</v>
      </c>
    </row>
    <row r="772" spans="24:32">
      <c r="X772">
        <v>20120101</v>
      </c>
      <c r="Y772">
        <v>20120101</v>
      </c>
      <c r="Z772">
        <v>120110</v>
      </c>
      <c r="AA772">
        <v>800023540</v>
      </c>
      <c r="AB772">
        <v>1</v>
      </c>
      <c r="AC772">
        <v>5.8</v>
      </c>
      <c r="AD772">
        <v>4.7</v>
      </c>
      <c r="AE772">
        <v>17</v>
      </c>
      <c r="AF772">
        <v>17</v>
      </c>
    </row>
    <row r="773" spans="24:32">
      <c r="X773">
        <v>20120101</v>
      </c>
      <c r="Y773">
        <v>20120101</v>
      </c>
      <c r="Z773">
        <v>120110</v>
      </c>
      <c r="AA773">
        <v>800023549</v>
      </c>
      <c r="AB773">
        <v>1</v>
      </c>
      <c r="AC773">
        <v>10.8</v>
      </c>
      <c r="AD773">
        <v>8.1999999999999993</v>
      </c>
      <c r="AE773">
        <v>17</v>
      </c>
      <c r="AF773">
        <v>17</v>
      </c>
    </row>
    <row r="774" spans="24:32">
      <c r="X774">
        <v>20120101</v>
      </c>
      <c r="Y774">
        <v>20120101</v>
      </c>
      <c r="Z774">
        <v>120110</v>
      </c>
      <c r="AA774">
        <v>800023555</v>
      </c>
      <c r="AB774">
        <v>1</v>
      </c>
      <c r="AC774">
        <v>6.5</v>
      </c>
      <c r="AD774">
        <v>5.4</v>
      </c>
      <c r="AE774">
        <v>17</v>
      </c>
      <c r="AF774">
        <v>17</v>
      </c>
    </row>
    <row r="775" spans="24:32">
      <c r="X775">
        <v>20120101</v>
      </c>
      <c r="Y775">
        <v>20120101</v>
      </c>
      <c r="Z775">
        <v>120110</v>
      </c>
      <c r="AA775">
        <v>800023565</v>
      </c>
      <c r="AB775">
        <v>7</v>
      </c>
      <c r="AC775">
        <v>32.200000000000003</v>
      </c>
      <c r="AD775">
        <v>27.3</v>
      </c>
      <c r="AE775">
        <v>17</v>
      </c>
      <c r="AF775">
        <v>17</v>
      </c>
    </row>
    <row r="776" spans="24:32">
      <c r="X776">
        <v>20120101</v>
      </c>
      <c r="Y776">
        <v>20120101</v>
      </c>
      <c r="Z776">
        <v>120110</v>
      </c>
      <c r="AA776">
        <v>800023568</v>
      </c>
      <c r="AB776">
        <v>1</v>
      </c>
      <c r="AC776">
        <v>5.6</v>
      </c>
      <c r="AD776">
        <v>4.5999999999999996</v>
      </c>
      <c r="AE776">
        <v>17</v>
      </c>
      <c r="AF776">
        <v>17</v>
      </c>
    </row>
    <row r="777" spans="24:32">
      <c r="X777">
        <v>20120101</v>
      </c>
      <c r="Y777">
        <v>20120101</v>
      </c>
      <c r="Z777">
        <v>120110</v>
      </c>
      <c r="AA777">
        <v>800023573</v>
      </c>
      <c r="AB777">
        <v>3</v>
      </c>
      <c r="AC777">
        <v>13.5</v>
      </c>
      <c r="AD777">
        <v>9.9</v>
      </c>
      <c r="AE777">
        <v>17</v>
      </c>
      <c r="AF777">
        <v>17</v>
      </c>
    </row>
    <row r="778" spans="24:32">
      <c r="X778">
        <v>20120101</v>
      </c>
      <c r="Y778">
        <v>20120101</v>
      </c>
      <c r="Z778">
        <v>120110</v>
      </c>
      <c r="AA778">
        <v>800023577</v>
      </c>
      <c r="AB778">
        <v>1</v>
      </c>
      <c r="AC778">
        <v>6.9</v>
      </c>
      <c r="AD778">
        <v>5.8</v>
      </c>
      <c r="AE778">
        <v>17</v>
      </c>
      <c r="AF778">
        <v>17</v>
      </c>
    </row>
    <row r="779" spans="24:32">
      <c r="X779">
        <v>20120101</v>
      </c>
      <c r="Y779">
        <v>20120101</v>
      </c>
      <c r="Z779">
        <v>120110</v>
      </c>
      <c r="AA779">
        <v>800023580</v>
      </c>
      <c r="AB779">
        <v>1</v>
      </c>
      <c r="AC779">
        <v>4.5</v>
      </c>
      <c r="AD779">
        <v>3.25</v>
      </c>
      <c r="AE779">
        <v>17</v>
      </c>
      <c r="AF779">
        <v>17</v>
      </c>
    </row>
    <row r="780" spans="24:32">
      <c r="X780">
        <v>20120101</v>
      </c>
      <c r="Y780">
        <v>20120101</v>
      </c>
      <c r="Z780">
        <v>120110</v>
      </c>
      <c r="AA780">
        <v>800023583</v>
      </c>
      <c r="AB780">
        <v>1</v>
      </c>
      <c r="AC780">
        <v>4.5</v>
      </c>
      <c r="AD780">
        <v>3.8</v>
      </c>
      <c r="AE780">
        <v>17</v>
      </c>
      <c r="AF780">
        <v>17</v>
      </c>
    </row>
    <row r="781" spans="24:32">
      <c r="X781">
        <v>20120101</v>
      </c>
      <c r="Y781">
        <v>20120101</v>
      </c>
      <c r="Z781">
        <v>120110</v>
      </c>
      <c r="AA781">
        <v>800023602</v>
      </c>
      <c r="AB781">
        <v>2</v>
      </c>
      <c r="AC781">
        <v>9</v>
      </c>
      <c r="AD781">
        <v>7.8</v>
      </c>
      <c r="AE781">
        <v>17</v>
      </c>
      <c r="AF781">
        <v>17</v>
      </c>
    </row>
    <row r="782" spans="24:32">
      <c r="X782">
        <v>20120101</v>
      </c>
      <c r="Y782">
        <v>20120101</v>
      </c>
      <c r="Z782">
        <v>120110</v>
      </c>
      <c r="AA782">
        <v>800023613</v>
      </c>
      <c r="AB782">
        <v>2</v>
      </c>
      <c r="AC782">
        <v>9</v>
      </c>
      <c r="AD782">
        <v>7.6</v>
      </c>
      <c r="AE782">
        <v>17</v>
      </c>
      <c r="AF782">
        <v>17</v>
      </c>
    </row>
    <row r="783" spans="24:32">
      <c r="X783">
        <v>20120101</v>
      </c>
      <c r="Y783">
        <v>20120101</v>
      </c>
      <c r="Z783">
        <v>120110</v>
      </c>
      <c r="AA783">
        <v>800023614</v>
      </c>
      <c r="AB783">
        <v>1</v>
      </c>
      <c r="AC783">
        <v>5.6</v>
      </c>
      <c r="AD783">
        <v>4</v>
      </c>
      <c r="AE783">
        <v>17</v>
      </c>
      <c r="AF783">
        <v>17</v>
      </c>
    </row>
    <row r="784" spans="24:32">
      <c r="X784">
        <v>20120101</v>
      </c>
      <c r="Y784">
        <v>20120101</v>
      </c>
      <c r="Z784">
        <v>120110</v>
      </c>
      <c r="AA784">
        <v>800023617</v>
      </c>
      <c r="AB784">
        <v>1</v>
      </c>
      <c r="AC784">
        <v>14</v>
      </c>
      <c r="AD784">
        <v>12</v>
      </c>
      <c r="AE784">
        <v>17</v>
      </c>
      <c r="AF784">
        <v>17</v>
      </c>
    </row>
    <row r="785" spans="24:32">
      <c r="X785">
        <v>20120101</v>
      </c>
      <c r="Y785">
        <v>20120101</v>
      </c>
      <c r="Z785">
        <v>120110</v>
      </c>
      <c r="AA785">
        <v>800023627</v>
      </c>
      <c r="AB785">
        <v>0.66</v>
      </c>
      <c r="AC785">
        <v>72.599999999999994</v>
      </c>
      <c r="AD785">
        <v>62.37</v>
      </c>
      <c r="AE785">
        <v>17</v>
      </c>
      <c r="AF785">
        <v>17</v>
      </c>
    </row>
    <row r="786" spans="24:32">
      <c r="X786">
        <v>20120101</v>
      </c>
      <c r="Y786">
        <v>20120101</v>
      </c>
      <c r="Z786">
        <v>120110</v>
      </c>
      <c r="AA786">
        <v>800023642</v>
      </c>
      <c r="AB786">
        <v>8.26</v>
      </c>
      <c r="AC786">
        <v>295.7</v>
      </c>
      <c r="AD786">
        <v>268.45</v>
      </c>
      <c r="AE786">
        <v>17</v>
      </c>
      <c r="AF786">
        <v>17</v>
      </c>
    </row>
    <row r="787" spans="24:32">
      <c r="X787">
        <v>20120101</v>
      </c>
      <c r="Y787">
        <v>20120101</v>
      </c>
      <c r="Z787">
        <v>120110</v>
      </c>
      <c r="AA787">
        <v>800023649</v>
      </c>
      <c r="AB787">
        <v>1</v>
      </c>
      <c r="AC787">
        <v>31.5</v>
      </c>
      <c r="AD787">
        <v>25.84</v>
      </c>
      <c r="AE787">
        <v>17</v>
      </c>
      <c r="AF787">
        <v>17</v>
      </c>
    </row>
    <row r="788" spans="24:32">
      <c r="X788">
        <v>20120101</v>
      </c>
      <c r="Y788">
        <v>20120101</v>
      </c>
      <c r="Z788">
        <v>120110</v>
      </c>
      <c r="AA788">
        <v>800023662</v>
      </c>
      <c r="AB788">
        <v>2</v>
      </c>
      <c r="AC788">
        <v>39.6</v>
      </c>
      <c r="AD788">
        <v>33.4</v>
      </c>
      <c r="AE788">
        <v>17</v>
      </c>
      <c r="AF788">
        <v>17</v>
      </c>
    </row>
    <row r="789" spans="24:32">
      <c r="X789">
        <v>20120101</v>
      </c>
      <c r="Y789">
        <v>20120101</v>
      </c>
      <c r="Z789">
        <v>120110</v>
      </c>
      <c r="AA789">
        <v>800023684</v>
      </c>
      <c r="AB789">
        <v>4</v>
      </c>
      <c r="AC789">
        <v>119.6</v>
      </c>
      <c r="AD789">
        <v>93.68</v>
      </c>
      <c r="AE789">
        <v>17</v>
      </c>
      <c r="AF789">
        <v>17</v>
      </c>
    </row>
    <row r="790" spans="24:32">
      <c r="X790">
        <v>20120101</v>
      </c>
      <c r="Y790">
        <v>20120101</v>
      </c>
      <c r="Z790">
        <v>120110</v>
      </c>
      <c r="AA790">
        <v>800023719</v>
      </c>
      <c r="AB790">
        <v>23.33</v>
      </c>
      <c r="AC790">
        <v>410.61</v>
      </c>
      <c r="AD790">
        <v>445.6</v>
      </c>
      <c r="AE790">
        <v>17</v>
      </c>
      <c r="AF790">
        <v>17</v>
      </c>
    </row>
    <row r="791" spans="24:32">
      <c r="X791">
        <v>20120101</v>
      </c>
      <c r="Y791">
        <v>20120101</v>
      </c>
      <c r="Z791">
        <v>120110</v>
      </c>
      <c r="AA791">
        <v>800023721</v>
      </c>
      <c r="AB791">
        <v>7</v>
      </c>
      <c r="AC791">
        <v>28</v>
      </c>
      <c r="AD791">
        <v>25.2</v>
      </c>
      <c r="AE791">
        <v>17</v>
      </c>
      <c r="AF791">
        <v>17</v>
      </c>
    </row>
    <row r="792" spans="24:32">
      <c r="X792">
        <v>20120101</v>
      </c>
      <c r="Y792">
        <v>20120101</v>
      </c>
      <c r="Z792">
        <v>120110</v>
      </c>
      <c r="AA792">
        <v>800023722</v>
      </c>
      <c r="AB792">
        <v>1</v>
      </c>
      <c r="AC792">
        <v>3.6</v>
      </c>
      <c r="AD792">
        <v>2.95</v>
      </c>
      <c r="AE792">
        <v>17</v>
      </c>
      <c r="AF792">
        <v>17</v>
      </c>
    </row>
    <row r="793" spans="24:32">
      <c r="X793">
        <v>20120101</v>
      </c>
      <c r="Y793">
        <v>20120101</v>
      </c>
      <c r="Z793">
        <v>120110</v>
      </c>
      <c r="AA793">
        <v>800023735</v>
      </c>
      <c r="AB793">
        <v>13</v>
      </c>
      <c r="AC793">
        <v>52</v>
      </c>
      <c r="AD793">
        <v>46.8</v>
      </c>
      <c r="AE793">
        <v>17</v>
      </c>
      <c r="AF793">
        <v>17</v>
      </c>
    </row>
    <row r="794" spans="24:32">
      <c r="X794">
        <v>20120101</v>
      </c>
      <c r="Y794">
        <v>20120101</v>
      </c>
      <c r="Z794">
        <v>120110</v>
      </c>
      <c r="AA794">
        <v>800023761</v>
      </c>
      <c r="AB794">
        <v>9</v>
      </c>
      <c r="AC794">
        <v>20.7</v>
      </c>
      <c r="AD794">
        <v>18</v>
      </c>
      <c r="AE794">
        <v>17</v>
      </c>
      <c r="AF794">
        <v>17</v>
      </c>
    </row>
    <row r="795" spans="24:32">
      <c r="X795">
        <v>20120101</v>
      </c>
      <c r="Y795">
        <v>20120101</v>
      </c>
      <c r="Z795">
        <v>120110</v>
      </c>
      <c r="AA795">
        <v>800023763</v>
      </c>
      <c r="AB795">
        <v>6</v>
      </c>
      <c r="AC795">
        <v>13.8</v>
      </c>
      <c r="AD795">
        <v>12</v>
      </c>
      <c r="AE795">
        <v>17</v>
      </c>
      <c r="AF795">
        <v>17</v>
      </c>
    </row>
    <row r="796" spans="24:32">
      <c r="X796">
        <v>20120101</v>
      </c>
      <c r="Y796">
        <v>20120101</v>
      </c>
      <c r="Z796">
        <v>120110</v>
      </c>
      <c r="AA796">
        <v>800023782</v>
      </c>
      <c r="AB796">
        <v>1</v>
      </c>
      <c r="AC796">
        <v>5.2</v>
      </c>
      <c r="AD796">
        <v>4.4000000000000004</v>
      </c>
      <c r="AE796">
        <v>17</v>
      </c>
      <c r="AF796">
        <v>17</v>
      </c>
    </row>
    <row r="797" spans="24:32">
      <c r="X797">
        <v>20120101</v>
      </c>
      <c r="Y797">
        <v>20120101</v>
      </c>
      <c r="Z797">
        <v>120110</v>
      </c>
      <c r="AA797">
        <v>800023788</v>
      </c>
      <c r="AB797">
        <v>33</v>
      </c>
      <c r="AC797">
        <v>33</v>
      </c>
      <c r="AD797">
        <v>31.35</v>
      </c>
      <c r="AE797">
        <v>17</v>
      </c>
      <c r="AF797">
        <v>17</v>
      </c>
    </row>
    <row r="798" spans="24:32">
      <c r="X798">
        <v>20120101</v>
      </c>
      <c r="Y798">
        <v>20120101</v>
      </c>
      <c r="Z798">
        <v>120110</v>
      </c>
      <c r="AA798">
        <v>800023790</v>
      </c>
      <c r="AB798">
        <v>1</v>
      </c>
      <c r="AC798">
        <v>7</v>
      </c>
      <c r="AD798">
        <v>6</v>
      </c>
      <c r="AE798">
        <v>17</v>
      </c>
      <c r="AF798">
        <v>17</v>
      </c>
    </row>
    <row r="799" spans="24:32">
      <c r="X799">
        <v>20120101</v>
      </c>
      <c r="Y799">
        <v>20120101</v>
      </c>
      <c r="Z799">
        <v>120110</v>
      </c>
      <c r="AA799">
        <v>800023793</v>
      </c>
      <c r="AB799">
        <v>1</v>
      </c>
      <c r="AC799">
        <v>1.4</v>
      </c>
      <c r="AD799">
        <v>1.18</v>
      </c>
      <c r="AE799">
        <v>17</v>
      </c>
      <c r="AF799">
        <v>17</v>
      </c>
    </row>
    <row r="800" spans="24:32">
      <c r="X800">
        <v>20120101</v>
      </c>
      <c r="Y800">
        <v>20120101</v>
      </c>
      <c r="Z800">
        <v>120110</v>
      </c>
      <c r="AA800">
        <v>800023800</v>
      </c>
      <c r="AB800">
        <v>2</v>
      </c>
      <c r="AC800">
        <v>10.4</v>
      </c>
      <c r="AD800">
        <v>8.8000000000000007</v>
      </c>
      <c r="AE800">
        <v>17</v>
      </c>
      <c r="AF800">
        <v>17</v>
      </c>
    </row>
    <row r="801" spans="24:32">
      <c r="X801">
        <v>20120101</v>
      </c>
      <c r="Y801">
        <v>20120101</v>
      </c>
      <c r="Z801">
        <v>120110</v>
      </c>
      <c r="AA801">
        <v>800023801</v>
      </c>
      <c r="AB801">
        <v>4</v>
      </c>
      <c r="AC801">
        <v>40</v>
      </c>
      <c r="AD801">
        <v>34</v>
      </c>
      <c r="AE801">
        <v>17</v>
      </c>
      <c r="AF801">
        <v>17</v>
      </c>
    </row>
    <row r="802" spans="24:32">
      <c r="X802">
        <v>20120101</v>
      </c>
      <c r="Y802">
        <v>20120101</v>
      </c>
      <c r="Z802">
        <v>120110</v>
      </c>
      <c r="AA802">
        <v>800023809</v>
      </c>
      <c r="AB802">
        <v>5</v>
      </c>
      <c r="AC802">
        <v>14.5</v>
      </c>
      <c r="AD802">
        <v>13</v>
      </c>
      <c r="AE802">
        <v>17</v>
      </c>
      <c r="AF802">
        <v>17</v>
      </c>
    </row>
    <row r="803" spans="24:32">
      <c r="X803">
        <v>20120101</v>
      </c>
      <c r="Y803">
        <v>20120101</v>
      </c>
      <c r="Z803">
        <v>120110</v>
      </c>
      <c r="AA803">
        <v>800023811</v>
      </c>
      <c r="AB803">
        <v>5</v>
      </c>
      <c r="AC803">
        <v>11.5</v>
      </c>
      <c r="AD803">
        <v>10</v>
      </c>
      <c r="AE803">
        <v>17</v>
      </c>
      <c r="AF803">
        <v>17</v>
      </c>
    </row>
    <row r="804" spans="24:32">
      <c r="X804">
        <v>20120101</v>
      </c>
      <c r="Y804">
        <v>20120101</v>
      </c>
      <c r="Z804">
        <v>120110</v>
      </c>
      <c r="AA804">
        <v>800023814</v>
      </c>
      <c r="AB804">
        <v>3</v>
      </c>
      <c r="AC804">
        <v>6</v>
      </c>
      <c r="AD804">
        <v>5.7</v>
      </c>
      <c r="AE804">
        <v>17</v>
      </c>
      <c r="AF804">
        <v>17</v>
      </c>
    </row>
    <row r="805" spans="24:32">
      <c r="X805">
        <v>20120101</v>
      </c>
      <c r="Y805">
        <v>20120101</v>
      </c>
      <c r="Z805">
        <v>120110</v>
      </c>
      <c r="AA805">
        <v>800023837</v>
      </c>
      <c r="AB805">
        <v>8</v>
      </c>
      <c r="AC805">
        <v>24</v>
      </c>
      <c r="AD805">
        <v>21.2</v>
      </c>
      <c r="AE805">
        <v>17</v>
      </c>
      <c r="AF805">
        <v>17</v>
      </c>
    </row>
    <row r="806" spans="24:32">
      <c r="X806">
        <v>20120101</v>
      </c>
      <c r="Y806">
        <v>20120101</v>
      </c>
      <c r="Z806">
        <v>120110</v>
      </c>
      <c r="AA806">
        <v>800023840</v>
      </c>
      <c r="AB806">
        <v>5</v>
      </c>
      <c r="AC806">
        <v>19.5</v>
      </c>
      <c r="AD806">
        <v>17.25</v>
      </c>
      <c r="AE806">
        <v>17</v>
      </c>
      <c r="AF806">
        <v>17</v>
      </c>
    </row>
    <row r="807" spans="24:32">
      <c r="X807">
        <v>20120101</v>
      </c>
      <c r="Y807">
        <v>20120101</v>
      </c>
      <c r="Z807">
        <v>120110</v>
      </c>
      <c r="AA807">
        <v>800023841</v>
      </c>
      <c r="AB807">
        <v>12</v>
      </c>
      <c r="AC807">
        <v>45.6</v>
      </c>
      <c r="AD807">
        <v>40.200000000000003</v>
      </c>
      <c r="AE807">
        <v>17</v>
      </c>
      <c r="AF807">
        <v>17</v>
      </c>
    </row>
    <row r="808" spans="24:32">
      <c r="X808">
        <v>20120101</v>
      </c>
      <c r="Y808">
        <v>20120101</v>
      </c>
      <c r="Z808">
        <v>120110</v>
      </c>
      <c r="AA808">
        <v>800023846</v>
      </c>
      <c r="AB808">
        <v>1</v>
      </c>
      <c r="AC808">
        <v>7</v>
      </c>
      <c r="AD808">
        <v>6</v>
      </c>
      <c r="AE808">
        <v>17</v>
      </c>
      <c r="AF808">
        <v>17</v>
      </c>
    </row>
    <row r="809" spans="24:32">
      <c r="X809">
        <v>20120101</v>
      </c>
      <c r="Y809">
        <v>20120101</v>
      </c>
      <c r="Z809">
        <v>120110</v>
      </c>
      <c r="AA809">
        <v>800023847</v>
      </c>
      <c r="AB809">
        <v>1</v>
      </c>
      <c r="AC809">
        <v>2</v>
      </c>
      <c r="AD809">
        <v>1.9</v>
      </c>
      <c r="AE809">
        <v>17</v>
      </c>
      <c r="AF809">
        <v>17</v>
      </c>
    </row>
    <row r="810" spans="24:32">
      <c r="X810">
        <v>20120101</v>
      </c>
      <c r="Y810">
        <v>20120101</v>
      </c>
      <c r="Z810">
        <v>120110</v>
      </c>
      <c r="AA810">
        <v>800023850</v>
      </c>
      <c r="AB810">
        <v>1</v>
      </c>
      <c r="AC810">
        <v>1.4</v>
      </c>
      <c r="AD810">
        <v>1.2</v>
      </c>
      <c r="AE810">
        <v>17</v>
      </c>
      <c r="AF810">
        <v>17</v>
      </c>
    </row>
    <row r="811" spans="24:32">
      <c r="X811">
        <v>20120101</v>
      </c>
      <c r="Y811">
        <v>20120101</v>
      </c>
      <c r="Z811">
        <v>120110</v>
      </c>
      <c r="AA811">
        <v>800023875</v>
      </c>
      <c r="AB811">
        <v>1</v>
      </c>
      <c r="AC811">
        <v>5.2</v>
      </c>
      <c r="AD811">
        <v>4.4000000000000004</v>
      </c>
      <c r="AE811">
        <v>17</v>
      </c>
      <c r="AF811">
        <v>17</v>
      </c>
    </row>
    <row r="812" spans="24:32">
      <c r="X812">
        <v>20120101</v>
      </c>
      <c r="Y812">
        <v>20120101</v>
      </c>
      <c r="Z812">
        <v>120110</v>
      </c>
      <c r="AA812">
        <v>800023887</v>
      </c>
      <c r="AB812">
        <v>2</v>
      </c>
      <c r="AC812">
        <v>5.2</v>
      </c>
      <c r="AD812">
        <v>3.6</v>
      </c>
      <c r="AE812">
        <v>17</v>
      </c>
      <c r="AF812">
        <v>17</v>
      </c>
    </row>
    <row r="813" spans="24:32">
      <c r="X813">
        <v>20120101</v>
      </c>
      <c r="Y813">
        <v>20120101</v>
      </c>
      <c r="Z813">
        <v>120110</v>
      </c>
      <c r="AA813">
        <v>800023901</v>
      </c>
      <c r="AB813">
        <v>2</v>
      </c>
      <c r="AC813">
        <v>20</v>
      </c>
      <c r="AD813">
        <v>17</v>
      </c>
      <c r="AE813">
        <v>17</v>
      </c>
      <c r="AF813">
        <v>17</v>
      </c>
    </row>
    <row r="814" spans="24:32">
      <c r="X814">
        <v>20120101</v>
      </c>
      <c r="Y814">
        <v>20120101</v>
      </c>
      <c r="Z814">
        <v>120110</v>
      </c>
      <c r="AA814">
        <v>800023904</v>
      </c>
      <c r="AB814">
        <v>1</v>
      </c>
      <c r="AC814">
        <v>45.9</v>
      </c>
      <c r="AD814">
        <v>41.5</v>
      </c>
      <c r="AE814">
        <v>17</v>
      </c>
      <c r="AF814">
        <v>17</v>
      </c>
    </row>
    <row r="815" spans="24:32">
      <c r="X815">
        <v>20120101</v>
      </c>
      <c r="Y815">
        <v>20120101</v>
      </c>
      <c r="Z815">
        <v>120110</v>
      </c>
      <c r="AA815">
        <v>800023926</v>
      </c>
      <c r="AB815">
        <v>11.09</v>
      </c>
      <c r="AC815">
        <v>507.93</v>
      </c>
      <c r="AD815">
        <v>399.24</v>
      </c>
      <c r="AE815">
        <v>17</v>
      </c>
      <c r="AF815">
        <v>17</v>
      </c>
    </row>
    <row r="816" spans="24:32">
      <c r="X816">
        <v>20120101</v>
      </c>
      <c r="Y816">
        <v>20120101</v>
      </c>
      <c r="Z816">
        <v>120110</v>
      </c>
      <c r="AA816">
        <v>800023929</v>
      </c>
      <c r="AB816">
        <v>2</v>
      </c>
      <c r="AC816">
        <v>31.8</v>
      </c>
      <c r="AD816">
        <v>29</v>
      </c>
      <c r="AE816">
        <v>17</v>
      </c>
      <c r="AF816">
        <v>17</v>
      </c>
    </row>
    <row r="817" spans="24:32">
      <c r="X817">
        <v>20120101</v>
      </c>
      <c r="Y817">
        <v>20120101</v>
      </c>
      <c r="Z817">
        <v>120110</v>
      </c>
      <c r="AA817">
        <v>800023936</v>
      </c>
      <c r="AB817">
        <v>2</v>
      </c>
      <c r="AC817">
        <v>2</v>
      </c>
      <c r="AD817">
        <v>1.9</v>
      </c>
      <c r="AE817">
        <v>17</v>
      </c>
      <c r="AF817">
        <v>17</v>
      </c>
    </row>
    <row r="818" spans="24:32">
      <c r="X818">
        <v>20120101</v>
      </c>
      <c r="Y818">
        <v>20120101</v>
      </c>
      <c r="Z818">
        <v>120110</v>
      </c>
      <c r="AA818">
        <v>800023960</v>
      </c>
      <c r="AB818">
        <v>1</v>
      </c>
      <c r="AC818">
        <v>2</v>
      </c>
      <c r="AD818">
        <v>1.58</v>
      </c>
      <c r="AE818">
        <v>17</v>
      </c>
      <c r="AF818">
        <v>17</v>
      </c>
    </row>
    <row r="819" spans="24:32">
      <c r="X819">
        <v>20120101</v>
      </c>
      <c r="Y819">
        <v>20120101</v>
      </c>
      <c r="Z819">
        <v>120110</v>
      </c>
      <c r="AA819">
        <v>800023971</v>
      </c>
      <c r="AB819">
        <v>1</v>
      </c>
      <c r="AC819">
        <v>5.9</v>
      </c>
      <c r="AD819">
        <v>4.9000000000000004</v>
      </c>
      <c r="AE819">
        <v>17</v>
      </c>
      <c r="AF819">
        <v>17</v>
      </c>
    </row>
    <row r="820" spans="24:32">
      <c r="X820">
        <v>20120101</v>
      </c>
      <c r="Y820">
        <v>20120101</v>
      </c>
      <c r="Z820">
        <v>120110</v>
      </c>
      <c r="AA820">
        <v>800023983</v>
      </c>
      <c r="AB820">
        <v>1</v>
      </c>
      <c r="AC820">
        <v>15.9</v>
      </c>
      <c r="AD820">
        <v>14.5</v>
      </c>
      <c r="AE820">
        <v>17</v>
      </c>
      <c r="AF820">
        <v>17</v>
      </c>
    </row>
    <row r="821" spans="24:32">
      <c r="X821">
        <v>20120101</v>
      </c>
      <c r="Y821">
        <v>20120101</v>
      </c>
      <c r="Z821">
        <v>120110</v>
      </c>
      <c r="AA821">
        <v>800023987</v>
      </c>
      <c r="AB821">
        <v>9</v>
      </c>
      <c r="AC821">
        <v>9</v>
      </c>
      <c r="AD821">
        <v>8.5500000000000007</v>
      </c>
      <c r="AE821">
        <v>17</v>
      </c>
      <c r="AF821">
        <v>17</v>
      </c>
    </row>
    <row r="822" spans="24:32">
      <c r="X822">
        <v>20120101</v>
      </c>
      <c r="Y822">
        <v>20120101</v>
      </c>
      <c r="Z822">
        <v>120110</v>
      </c>
      <c r="AA822">
        <v>800024002</v>
      </c>
      <c r="AB822">
        <v>2.3199999999999998</v>
      </c>
      <c r="AC822">
        <v>110.89</v>
      </c>
      <c r="AD822">
        <v>80.040000000000006</v>
      </c>
      <c r="AE822">
        <v>17</v>
      </c>
      <c r="AF822">
        <v>17</v>
      </c>
    </row>
    <row r="823" spans="24:32">
      <c r="X823">
        <v>20120101</v>
      </c>
      <c r="Y823">
        <v>20120101</v>
      </c>
      <c r="Z823">
        <v>120110</v>
      </c>
      <c r="AA823">
        <v>800024006</v>
      </c>
      <c r="AB823">
        <v>4</v>
      </c>
      <c r="AC823">
        <v>47.6</v>
      </c>
      <c r="AD823">
        <v>39.200000000000003</v>
      </c>
      <c r="AE823">
        <v>17</v>
      </c>
      <c r="AF823">
        <v>17</v>
      </c>
    </row>
    <row r="824" spans="24:32">
      <c r="X824">
        <v>20120101</v>
      </c>
      <c r="Y824">
        <v>20120101</v>
      </c>
      <c r="Z824">
        <v>120110</v>
      </c>
      <c r="AA824">
        <v>800024020</v>
      </c>
      <c r="AB824">
        <v>5</v>
      </c>
      <c r="AC824">
        <v>19</v>
      </c>
      <c r="AD824">
        <v>16</v>
      </c>
      <c r="AE824">
        <v>17</v>
      </c>
      <c r="AF824">
        <v>17</v>
      </c>
    </row>
    <row r="825" spans="24:32">
      <c r="X825">
        <v>20120101</v>
      </c>
      <c r="Y825">
        <v>20120101</v>
      </c>
      <c r="Z825">
        <v>120110</v>
      </c>
      <c r="AA825">
        <v>800024036</v>
      </c>
      <c r="AB825">
        <v>1</v>
      </c>
      <c r="AC825">
        <v>29.8</v>
      </c>
      <c r="AD825">
        <v>23.2</v>
      </c>
      <c r="AE825">
        <v>17</v>
      </c>
      <c r="AF825">
        <v>17</v>
      </c>
    </row>
    <row r="826" spans="24:32">
      <c r="X826">
        <v>20120101</v>
      </c>
      <c r="Y826">
        <v>20120101</v>
      </c>
      <c r="Z826">
        <v>120110</v>
      </c>
      <c r="AA826">
        <v>800024038</v>
      </c>
      <c r="AB826">
        <v>1</v>
      </c>
      <c r="AC826">
        <v>9.9</v>
      </c>
      <c r="AD826">
        <v>8.3000000000000007</v>
      </c>
      <c r="AE826">
        <v>17</v>
      </c>
      <c r="AF826">
        <v>17</v>
      </c>
    </row>
    <row r="827" spans="24:32">
      <c r="X827">
        <v>20120101</v>
      </c>
      <c r="Y827">
        <v>20120101</v>
      </c>
      <c r="Z827">
        <v>120110</v>
      </c>
      <c r="AA827">
        <v>800024047</v>
      </c>
      <c r="AB827">
        <v>3</v>
      </c>
      <c r="AC827">
        <v>10.5</v>
      </c>
      <c r="AD827">
        <v>8.4</v>
      </c>
      <c r="AE827">
        <v>17</v>
      </c>
      <c r="AF827">
        <v>17</v>
      </c>
    </row>
    <row r="828" spans="24:32">
      <c r="X828">
        <v>20120101</v>
      </c>
      <c r="Y828">
        <v>20120101</v>
      </c>
      <c r="Z828">
        <v>120110</v>
      </c>
      <c r="AA828">
        <v>800024059</v>
      </c>
      <c r="AB828">
        <v>11.43</v>
      </c>
      <c r="AC828">
        <v>569.21</v>
      </c>
      <c r="AD828">
        <v>571.5</v>
      </c>
      <c r="AE828">
        <v>17</v>
      </c>
      <c r="AF828">
        <v>17</v>
      </c>
    </row>
    <row r="829" spans="24:32">
      <c r="X829">
        <v>20120101</v>
      </c>
      <c r="Y829">
        <v>20120101</v>
      </c>
      <c r="Z829">
        <v>120110</v>
      </c>
      <c r="AA829">
        <v>800024062</v>
      </c>
      <c r="AB829">
        <v>2</v>
      </c>
      <c r="AC829">
        <v>35.799999999999997</v>
      </c>
      <c r="AD829">
        <v>33</v>
      </c>
      <c r="AE829">
        <v>17</v>
      </c>
      <c r="AF829">
        <v>17</v>
      </c>
    </row>
    <row r="830" spans="24:32">
      <c r="X830">
        <v>20120101</v>
      </c>
      <c r="Y830">
        <v>20120101</v>
      </c>
      <c r="Z830">
        <v>120110</v>
      </c>
      <c r="AA830">
        <v>800024071</v>
      </c>
      <c r="AB830">
        <v>7</v>
      </c>
      <c r="AC830">
        <v>115.5</v>
      </c>
      <c r="AD830">
        <v>103.6</v>
      </c>
      <c r="AE830">
        <v>17</v>
      </c>
      <c r="AF830">
        <v>17</v>
      </c>
    </row>
    <row r="831" spans="24:32">
      <c r="X831">
        <v>20120101</v>
      </c>
      <c r="Y831">
        <v>20120101</v>
      </c>
      <c r="Z831">
        <v>120110</v>
      </c>
      <c r="AA831">
        <v>800024072</v>
      </c>
      <c r="AB831">
        <v>6</v>
      </c>
      <c r="AC831">
        <v>17.399999999999999</v>
      </c>
      <c r="AD831">
        <v>15.6</v>
      </c>
      <c r="AE831">
        <v>17</v>
      </c>
      <c r="AF831">
        <v>17</v>
      </c>
    </row>
    <row r="832" spans="24:32">
      <c r="X832">
        <v>20120101</v>
      </c>
      <c r="Y832">
        <v>20120101</v>
      </c>
      <c r="Z832">
        <v>120110</v>
      </c>
      <c r="AA832">
        <v>800024079</v>
      </c>
      <c r="AB832">
        <v>1</v>
      </c>
      <c r="AC832">
        <v>4.5999999999999996</v>
      </c>
      <c r="AD832">
        <v>3.3</v>
      </c>
      <c r="AE832">
        <v>17</v>
      </c>
      <c r="AF832">
        <v>17</v>
      </c>
    </row>
    <row r="833" spans="24:32">
      <c r="X833">
        <v>20120101</v>
      </c>
      <c r="Y833">
        <v>20120101</v>
      </c>
      <c r="Z833">
        <v>120110</v>
      </c>
      <c r="AA833">
        <v>800024098</v>
      </c>
      <c r="AB833">
        <v>1</v>
      </c>
      <c r="AC833">
        <v>5.8</v>
      </c>
      <c r="AD833">
        <v>4.8</v>
      </c>
      <c r="AE833">
        <v>17</v>
      </c>
      <c r="AF833">
        <v>17</v>
      </c>
    </row>
    <row r="834" spans="24:32">
      <c r="X834">
        <v>20120101</v>
      </c>
      <c r="Y834">
        <v>20120101</v>
      </c>
      <c r="Z834">
        <v>120110</v>
      </c>
      <c r="AA834">
        <v>800024099</v>
      </c>
      <c r="AB834">
        <v>2</v>
      </c>
      <c r="AC834">
        <v>13</v>
      </c>
      <c r="AD834">
        <v>10.4</v>
      </c>
      <c r="AE834">
        <v>17</v>
      </c>
      <c r="AF834">
        <v>17</v>
      </c>
    </row>
    <row r="835" spans="24:32">
      <c r="X835">
        <v>20120101</v>
      </c>
      <c r="Y835">
        <v>20120101</v>
      </c>
      <c r="Z835">
        <v>120110</v>
      </c>
      <c r="AA835">
        <v>800024108</v>
      </c>
      <c r="AB835">
        <v>1</v>
      </c>
      <c r="AC835">
        <v>3.3</v>
      </c>
      <c r="AD835">
        <v>2.7</v>
      </c>
      <c r="AE835">
        <v>17</v>
      </c>
      <c r="AF835">
        <v>17</v>
      </c>
    </row>
    <row r="836" spans="24:32">
      <c r="X836">
        <v>20120101</v>
      </c>
      <c r="Y836">
        <v>20120101</v>
      </c>
      <c r="Z836">
        <v>120110</v>
      </c>
      <c r="AA836">
        <v>800024115</v>
      </c>
      <c r="AB836">
        <v>1</v>
      </c>
      <c r="AC836">
        <v>3.9</v>
      </c>
      <c r="AD836">
        <v>3.2</v>
      </c>
      <c r="AE836">
        <v>17</v>
      </c>
      <c r="AF836">
        <v>17</v>
      </c>
    </row>
    <row r="837" spans="24:32">
      <c r="X837">
        <v>20120101</v>
      </c>
      <c r="Y837">
        <v>20120101</v>
      </c>
      <c r="Z837">
        <v>120110</v>
      </c>
      <c r="AA837">
        <v>800024116</v>
      </c>
      <c r="AB837">
        <v>6</v>
      </c>
      <c r="AC837">
        <v>19.2</v>
      </c>
      <c r="AD837">
        <v>14.74</v>
      </c>
      <c r="AE837">
        <v>17</v>
      </c>
      <c r="AF837">
        <v>17</v>
      </c>
    </row>
    <row r="838" spans="24:32">
      <c r="X838">
        <v>20120101</v>
      </c>
      <c r="Y838">
        <v>20120101</v>
      </c>
      <c r="Z838">
        <v>120110</v>
      </c>
      <c r="AA838">
        <v>800024123</v>
      </c>
      <c r="AB838">
        <v>1</v>
      </c>
      <c r="AC838">
        <v>6</v>
      </c>
      <c r="AD838">
        <v>4.8499999999999996</v>
      </c>
      <c r="AE838">
        <v>17</v>
      </c>
      <c r="AF838">
        <v>17</v>
      </c>
    </row>
    <row r="839" spans="24:32">
      <c r="X839">
        <v>20120101</v>
      </c>
      <c r="Y839">
        <v>20120101</v>
      </c>
      <c r="Z839">
        <v>120110</v>
      </c>
      <c r="AA839">
        <v>800024141</v>
      </c>
      <c r="AB839">
        <v>2</v>
      </c>
      <c r="AC839">
        <v>4</v>
      </c>
      <c r="AD839">
        <v>3.28</v>
      </c>
      <c r="AE839">
        <v>17</v>
      </c>
      <c r="AF839">
        <v>17</v>
      </c>
    </row>
    <row r="840" spans="24:32">
      <c r="X840">
        <v>20120101</v>
      </c>
      <c r="Y840">
        <v>20120101</v>
      </c>
      <c r="Z840">
        <v>120110</v>
      </c>
      <c r="AA840">
        <v>800024160</v>
      </c>
      <c r="AB840">
        <v>1</v>
      </c>
      <c r="AC840">
        <v>4.9000000000000004</v>
      </c>
      <c r="AD840">
        <v>4.8</v>
      </c>
      <c r="AE840">
        <v>17</v>
      </c>
      <c r="AF840">
        <v>17</v>
      </c>
    </row>
    <row r="841" spans="24:32">
      <c r="X841">
        <v>20120101</v>
      </c>
      <c r="Y841">
        <v>20120101</v>
      </c>
      <c r="Z841">
        <v>120110</v>
      </c>
      <c r="AA841">
        <v>800024217</v>
      </c>
      <c r="AB841">
        <v>6</v>
      </c>
      <c r="AC841">
        <v>29.4</v>
      </c>
      <c r="AD841">
        <v>24.48</v>
      </c>
      <c r="AE841">
        <v>17</v>
      </c>
      <c r="AF841">
        <v>17</v>
      </c>
    </row>
    <row r="842" spans="24:32">
      <c r="X842">
        <v>20120101</v>
      </c>
      <c r="Y842">
        <v>20120101</v>
      </c>
      <c r="Z842">
        <v>120110</v>
      </c>
      <c r="AA842">
        <v>800024237</v>
      </c>
      <c r="AB842">
        <v>1</v>
      </c>
      <c r="AC842">
        <v>5.7</v>
      </c>
      <c r="AD842">
        <v>4.8899999999999997</v>
      </c>
      <c r="AE842">
        <v>17</v>
      </c>
      <c r="AF842">
        <v>17</v>
      </c>
    </row>
    <row r="843" spans="24:32">
      <c r="X843">
        <v>20120101</v>
      </c>
      <c r="Y843">
        <v>20120101</v>
      </c>
      <c r="Z843">
        <v>120110</v>
      </c>
      <c r="AA843">
        <v>800024253</v>
      </c>
      <c r="AB843">
        <v>1</v>
      </c>
      <c r="AC843">
        <v>4.9000000000000004</v>
      </c>
      <c r="AD843">
        <v>4.8</v>
      </c>
      <c r="AE843">
        <v>17</v>
      </c>
      <c r="AF843">
        <v>17</v>
      </c>
    </row>
    <row r="844" spans="24:32">
      <c r="X844">
        <v>20120101</v>
      </c>
      <c r="Y844">
        <v>20120101</v>
      </c>
      <c r="Z844">
        <v>120110</v>
      </c>
      <c r="AA844">
        <v>800024273</v>
      </c>
      <c r="AB844">
        <v>1</v>
      </c>
      <c r="AC844">
        <v>2.5</v>
      </c>
      <c r="AD844">
        <v>2</v>
      </c>
      <c r="AE844">
        <v>17</v>
      </c>
      <c r="AF844">
        <v>17</v>
      </c>
    </row>
    <row r="845" spans="24:32">
      <c r="X845">
        <v>20120101</v>
      </c>
      <c r="Y845">
        <v>20120101</v>
      </c>
      <c r="Z845">
        <v>120110</v>
      </c>
      <c r="AA845">
        <v>800024275</v>
      </c>
      <c r="AB845">
        <v>1</v>
      </c>
      <c r="AC845">
        <v>5.8</v>
      </c>
      <c r="AD845">
        <v>4.68</v>
      </c>
      <c r="AE845">
        <v>17</v>
      </c>
      <c r="AF845">
        <v>17</v>
      </c>
    </row>
    <row r="846" spans="24:32">
      <c r="X846">
        <v>20120101</v>
      </c>
      <c r="Y846">
        <v>20120101</v>
      </c>
      <c r="Z846">
        <v>120110</v>
      </c>
      <c r="AA846">
        <v>800024287</v>
      </c>
      <c r="AB846">
        <v>1</v>
      </c>
      <c r="AC846">
        <v>2.8</v>
      </c>
      <c r="AD846">
        <v>2.5</v>
      </c>
      <c r="AE846">
        <v>17</v>
      </c>
      <c r="AF846">
        <v>17</v>
      </c>
    </row>
    <row r="847" spans="24:32">
      <c r="X847">
        <v>20120101</v>
      </c>
      <c r="Y847">
        <v>20120101</v>
      </c>
      <c r="Z847">
        <v>120110</v>
      </c>
      <c r="AA847">
        <v>800024299</v>
      </c>
      <c r="AB847">
        <v>2</v>
      </c>
      <c r="AC847">
        <v>11</v>
      </c>
      <c r="AD847">
        <v>8.5</v>
      </c>
      <c r="AE847">
        <v>17</v>
      </c>
      <c r="AF847">
        <v>17</v>
      </c>
    </row>
    <row r="848" spans="24:32">
      <c r="X848">
        <v>20120101</v>
      </c>
      <c r="Y848">
        <v>20120101</v>
      </c>
      <c r="Z848">
        <v>120110</v>
      </c>
      <c r="AA848">
        <v>800024311</v>
      </c>
      <c r="AB848">
        <v>3</v>
      </c>
      <c r="AC848">
        <v>7.2</v>
      </c>
      <c r="AD848">
        <v>6</v>
      </c>
      <c r="AE848">
        <v>17</v>
      </c>
      <c r="AF848">
        <v>17</v>
      </c>
    </row>
    <row r="849" spans="24:32">
      <c r="X849">
        <v>20120101</v>
      </c>
      <c r="Y849">
        <v>20120101</v>
      </c>
      <c r="Z849">
        <v>120110</v>
      </c>
      <c r="AA849">
        <v>800024316</v>
      </c>
      <c r="AB849">
        <v>2</v>
      </c>
      <c r="AC849">
        <v>9</v>
      </c>
      <c r="AD849">
        <v>6.4</v>
      </c>
      <c r="AE849">
        <v>17</v>
      </c>
      <c r="AF849">
        <v>17</v>
      </c>
    </row>
    <row r="850" spans="24:32">
      <c r="X850">
        <v>20120101</v>
      </c>
      <c r="Y850">
        <v>20120101</v>
      </c>
      <c r="Z850">
        <v>120110</v>
      </c>
      <c r="AA850">
        <v>800024318</v>
      </c>
      <c r="AB850">
        <v>2</v>
      </c>
      <c r="AC850">
        <v>20.8</v>
      </c>
      <c r="AD850">
        <v>17.8</v>
      </c>
      <c r="AE850">
        <v>17</v>
      </c>
      <c r="AF850">
        <v>17</v>
      </c>
    </row>
    <row r="851" spans="24:32">
      <c r="X851">
        <v>20120101</v>
      </c>
      <c r="Y851">
        <v>20120101</v>
      </c>
      <c r="Z851">
        <v>120110</v>
      </c>
      <c r="AA851">
        <v>800024337</v>
      </c>
      <c r="AB851">
        <v>3</v>
      </c>
      <c r="AC851">
        <v>19.5</v>
      </c>
      <c r="AD851">
        <v>16.2</v>
      </c>
      <c r="AE851">
        <v>17</v>
      </c>
      <c r="AF851">
        <v>17</v>
      </c>
    </row>
    <row r="852" spans="24:32">
      <c r="X852">
        <v>20120101</v>
      </c>
      <c r="Y852">
        <v>20120101</v>
      </c>
      <c r="Z852">
        <v>120110</v>
      </c>
      <c r="AA852">
        <v>800024342</v>
      </c>
      <c r="AB852">
        <v>1</v>
      </c>
      <c r="AC852">
        <v>25.8</v>
      </c>
      <c r="AD852">
        <v>23</v>
      </c>
      <c r="AE852">
        <v>17</v>
      </c>
      <c r="AF852">
        <v>17</v>
      </c>
    </row>
    <row r="853" spans="24:32">
      <c r="X853">
        <v>20120101</v>
      </c>
      <c r="Y853">
        <v>20120101</v>
      </c>
      <c r="Z853">
        <v>120110</v>
      </c>
      <c r="AA853">
        <v>800024346</v>
      </c>
      <c r="AB853">
        <v>4</v>
      </c>
      <c r="AC853">
        <v>9.1999999999999993</v>
      </c>
      <c r="AD853">
        <v>7.2</v>
      </c>
      <c r="AE853">
        <v>17</v>
      </c>
      <c r="AF853">
        <v>17</v>
      </c>
    </row>
    <row r="854" spans="24:32">
      <c r="X854">
        <v>20120101</v>
      </c>
      <c r="Y854">
        <v>20120101</v>
      </c>
      <c r="Z854">
        <v>120110</v>
      </c>
      <c r="AA854">
        <v>800024349</v>
      </c>
      <c r="AB854">
        <v>3.22</v>
      </c>
      <c r="AC854">
        <v>108.82</v>
      </c>
      <c r="AD854">
        <v>98.21</v>
      </c>
      <c r="AE854">
        <v>17</v>
      </c>
      <c r="AF854">
        <v>17</v>
      </c>
    </row>
    <row r="855" spans="24:32">
      <c r="X855">
        <v>20120101</v>
      </c>
      <c r="Y855">
        <v>20120101</v>
      </c>
      <c r="Z855">
        <v>120110</v>
      </c>
      <c r="AA855">
        <v>800024358</v>
      </c>
      <c r="AB855">
        <v>4</v>
      </c>
      <c r="AC855">
        <v>9.1999999999999993</v>
      </c>
      <c r="AD855">
        <v>7.2</v>
      </c>
      <c r="AE855">
        <v>17</v>
      </c>
      <c r="AF855">
        <v>17</v>
      </c>
    </row>
    <row r="856" spans="24:32">
      <c r="X856">
        <v>20120101</v>
      </c>
      <c r="Y856">
        <v>20120101</v>
      </c>
      <c r="Z856">
        <v>120110</v>
      </c>
      <c r="AA856">
        <v>800024369</v>
      </c>
      <c r="AB856">
        <v>15</v>
      </c>
      <c r="AC856">
        <v>238.5</v>
      </c>
      <c r="AD856">
        <v>192</v>
      </c>
      <c r="AE856">
        <v>17</v>
      </c>
      <c r="AF856">
        <v>17</v>
      </c>
    </row>
    <row r="857" spans="24:32">
      <c r="X857">
        <v>20120101</v>
      </c>
      <c r="Y857">
        <v>20120101</v>
      </c>
      <c r="Z857">
        <v>120110</v>
      </c>
      <c r="AA857">
        <v>800024413</v>
      </c>
      <c r="AB857">
        <v>1</v>
      </c>
      <c r="AC857">
        <v>2.8</v>
      </c>
      <c r="AD857">
        <v>2.5</v>
      </c>
      <c r="AE857">
        <v>17</v>
      </c>
      <c r="AF857">
        <v>17</v>
      </c>
    </row>
    <row r="858" spans="24:32">
      <c r="X858">
        <v>20120101</v>
      </c>
      <c r="Y858">
        <v>20120101</v>
      </c>
      <c r="Z858">
        <v>120110</v>
      </c>
      <c r="AA858">
        <v>800024427</v>
      </c>
      <c r="AB858">
        <v>1</v>
      </c>
      <c r="AC858">
        <v>3.2</v>
      </c>
      <c r="AD858">
        <v>2.7</v>
      </c>
      <c r="AE858">
        <v>17</v>
      </c>
      <c r="AF858">
        <v>17</v>
      </c>
    </row>
    <row r="859" spans="24:32">
      <c r="X859">
        <v>20120101</v>
      </c>
      <c r="Y859">
        <v>20120101</v>
      </c>
      <c r="Z859">
        <v>120110</v>
      </c>
      <c r="AA859">
        <v>800024452</v>
      </c>
      <c r="AB859">
        <v>1</v>
      </c>
      <c r="AC859">
        <v>3.5</v>
      </c>
      <c r="AD859">
        <v>2.7</v>
      </c>
      <c r="AE859">
        <v>17</v>
      </c>
      <c r="AF859">
        <v>17</v>
      </c>
    </row>
    <row r="860" spans="24:32">
      <c r="X860">
        <v>20120101</v>
      </c>
      <c r="Y860">
        <v>20120101</v>
      </c>
      <c r="Z860">
        <v>120110</v>
      </c>
      <c r="AA860">
        <v>800024456</v>
      </c>
      <c r="AB860">
        <v>2</v>
      </c>
      <c r="AC860">
        <v>23.8</v>
      </c>
      <c r="AD860">
        <v>19</v>
      </c>
      <c r="AE860">
        <v>17</v>
      </c>
      <c r="AF860">
        <v>17</v>
      </c>
    </row>
    <row r="861" spans="24:32">
      <c r="X861">
        <v>20120101</v>
      </c>
      <c r="Y861">
        <v>20120101</v>
      </c>
      <c r="Z861">
        <v>120110</v>
      </c>
      <c r="AA861">
        <v>800024471</v>
      </c>
      <c r="AB861">
        <v>3</v>
      </c>
      <c r="AC861">
        <v>9.6</v>
      </c>
      <c r="AD861">
        <v>6.6</v>
      </c>
      <c r="AE861">
        <v>17</v>
      </c>
      <c r="AF861">
        <v>17</v>
      </c>
    </row>
    <row r="862" spans="24:32">
      <c r="X862">
        <v>20120101</v>
      </c>
      <c r="Y862">
        <v>20120101</v>
      </c>
      <c r="Z862">
        <v>120110</v>
      </c>
      <c r="AA862">
        <v>800024473</v>
      </c>
      <c r="AB862">
        <v>2</v>
      </c>
      <c r="AC862">
        <v>57.8</v>
      </c>
      <c r="AD862">
        <v>54.86</v>
      </c>
      <c r="AE862">
        <v>17</v>
      </c>
      <c r="AF862">
        <v>17</v>
      </c>
    </row>
    <row r="863" spans="24:32">
      <c r="X863">
        <v>20120101</v>
      </c>
      <c r="Y863">
        <v>20120101</v>
      </c>
      <c r="Z863">
        <v>120110</v>
      </c>
      <c r="AA863">
        <v>800024480</v>
      </c>
      <c r="AB863">
        <v>6</v>
      </c>
      <c r="AC863">
        <v>20.399999999999999</v>
      </c>
      <c r="AD863">
        <v>15.6</v>
      </c>
      <c r="AE863">
        <v>17</v>
      </c>
      <c r="AF863">
        <v>17</v>
      </c>
    </row>
    <row r="864" spans="24:32">
      <c r="X864">
        <v>20120101</v>
      </c>
      <c r="Y864">
        <v>20120101</v>
      </c>
      <c r="Z864">
        <v>120110</v>
      </c>
      <c r="AA864">
        <v>800024482</v>
      </c>
      <c r="AB864">
        <v>2</v>
      </c>
      <c r="AC864">
        <v>6.8</v>
      </c>
      <c r="AD864">
        <v>5.56</v>
      </c>
      <c r="AE864">
        <v>17</v>
      </c>
      <c r="AF864">
        <v>17</v>
      </c>
    </row>
    <row r="865" spans="24:32">
      <c r="X865">
        <v>20120101</v>
      </c>
      <c r="Y865">
        <v>20120101</v>
      </c>
      <c r="Z865">
        <v>120110</v>
      </c>
      <c r="AA865">
        <v>800024490</v>
      </c>
      <c r="AB865">
        <v>4</v>
      </c>
      <c r="AC865">
        <v>18</v>
      </c>
      <c r="AD865">
        <v>16.8</v>
      </c>
      <c r="AE865">
        <v>17</v>
      </c>
      <c r="AF865">
        <v>17</v>
      </c>
    </row>
    <row r="866" spans="24:32">
      <c r="X866">
        <v>20120101</v>
      </c>
      <c r="Y866">
        <v>20120101</v>
      </c>
      <c r="Z866">
        <v>120110</v>
      </c>
      <c r="AA866">
        <v>800024495</v>
      </c>
      <c r="AB866">
        <v>3</v>
      </c>
      <c r="AC866">
        <v>8.6999999999999993</v>
      </c>
      <c r="AD866">
        <v>7.5</v>
      </c>
      <c r="AE866">
        <v>17</v>
      </c>
      <c r="AF866">
        <v>17</v>
      </c>
    </row>
    <row r="867" spans="24:32">
      <c r="X867">
        <v>20120101</v>
      </c>
      <c r="Y867">
        <v>20120101</v>
      </c>
      <c r="Z867">
        <v>120110</v>
      </c>
      <c r="AA867">
        <v>800024502</v>
      </c>
      <c r="AB867">
        <v>1</v>
      </c>
      <c r="AC867">
        <v>3.9</v>
      </c>
      <c r="AD867">
        <v>3.2</v>
      </c>
      <c r="AE867">
        <v>17</v>
      </c>
      <c r="AF867">
        <v>17</v>
      </c>
    </row>
    <row r="868" spans="24:32">
      <c r="X868">
        <v>20120101</v>
      </c>
      <c r="Y868">
        <v>20120101</v>
      </c>
      <c r="Z868">
        <v>120110</v>
      </c>
      <c r="AA868">
        <v>800024503</v>
      </c>
      <c r="AB868">
        <v>3</v>
      </c>
      <c r="AC868">
        <v>7.5</v>
      </c>
      <c r="AD868">
        <v>6</v>
      </c>
      <c r="AE868">
        <v>17</v>
      </c>
      <c r="AF868">
        <v>17</v>
      </c>
    </row>
    <row r="869" spans="24:32">
      <c r="X869">
        <v>20120101</v>
      </c>
      <c r="Y869">
        <v>20120101</v>
      </c>
      <c r="Z869">
        <v>120110</v>
      </c>
      <c r="AA869">
        <v>800024506</v>
      </c>
      <c r="AB869">
        <v>1</v>
      </c>
      <c r="AC869">
        <v>3.5</v>
      </c>
      <c r="AD869">
        <v>2.9</v>
      </c>
      <c r="AE869">
        <v>17</v>
      </c>
      <c r="AF869">
        <v>17</v>
      </c>
    </row>
    <row r="870" spans="24:32">
      <c r="X870">
        <v>20120101</v>
      </c>
      <c r="Y870">
        <v>20120101</v>
      </c>
      <c r="Z870">
        <v>120110</v>
      </c>
      <c r="AA870">
        <v>800024513</v>
      </c>
      <c r="AB870">
        <v>1</v>
      </c>
      <c r="AC870">
        <v>4.8</v>
      </c>
      <c r="AD870">
        <v>3.9</v>
      </c>
      <c r="AE870">
        <v>17</v>
      </c>
      <c r="AF870">
        <v>17</v>
      </c>
    </row>
    <row r="871" spans="24:32">
      <c r="X871">
        <v>20120101</v>
      </c>
      <c r="Y871">
        <v>20120101</v>
      </c>
      <c r="Z871">
        <v>120110</v>
      </c>
      <c r="AA871">
        <v>800024518</v>
      </c>
      <c r="AB871">
        <v>1</v>
      </c>
      <c r="AC871">
        <v>3.7</v>
      </c>
      <c r="AD871">
        <v>3</v>
      </c>
      <c r="AE871">
        <v>17</v>
      </c>
      <c r="AF871">
        <v>17</v>
      </c>
    </row>
    <row r="872" spans="24:32">
      <c r="X872">
        <v>20120101</v>
      </c>
      <c r="Y872">
        <v>20120101</v>
      </c>
      <c r="Z872">
        <v>120110</v>
      </c>
      <c r="AA872">
        <v>800024529</v>
      </c>
      <c r="AB872">
        <v>2</v>
      </c>
      <c r="AC872">
        <v>5.6</v>
      </c>
      <c r="AD872">
        <v>5</v>
      </c>
      <c r="AE872">
        <v>17</v>
      </c>
      <c r="AF872">
        <v>17</v>
      </c>
    </row>
    <row r="873" spans="24:32">
      <c r="X873">
        <v>20120101</v>
      </c>
      <c r="Y873">
        <v>20120101</v>
      </c>
      <c r="Z873">
        <v>120110</v>
      </c>
      <c r="AA873">
        <v>800024533</v>
      </c>
      <c r="AB873">
        <v>1</v>
      </c>
      <c r="AC873">
        <v>3.2</v>
      </c>
      <c r="AD873">
        <v>2.6</v>
      </c>
      <c r="AE873">
        <v>17</v>
      </c>
      <c r="AF873">
        <v>17</v>
      </c>
    </row>
    <row r="874" spans="24:32">
      <c r="X874">
        <v>20120101</v>
      </c>
      <c r="Y874">
        <v>20120101</v>
      </c>
      <c r="Z874">
        <v>120110</v>
      </c>
      <c r="AA874">
        <v>800024536</v>
      </c>
      <c r="AB874">
        <v>1.74</v>
      </c>
      <c r="AC874">
        <v>44.55</v>
      </c>
      <c r="AD874">
        <v>36.54</v>
      </c>
      <c r="AE874">
        <v>17</v>
      </c>
      <c r="AF874">
        <v>17</v>
      </c>
    </row>
    <row r="875" spans="24:32">
      <c r="X875">
        <v>20120101</v>
      </c>
      <c r="Y875">
        <v>20120101</v>
      </c>
      <c r="Z875">
        <v>120110</v>
      </c>
      <c r="AA875">
        <v>800024546</v>
      </c>
      <c r="AB875">
        <v>0.77</v>
      </c>
      <c r="AC875">
        <v>41.28</v>
      </c>
      <c r="AD875">
        <v>36.96</v>
      </c>
      <c r="AE875">
        <v>17</v>
      </c>
      <c r="AF875">
        <v>17</v>
      </c>
    </row>
    <row r="876" spans="24:32">
      <c r="X876">
        <v>20120101</v>
      </c>
      <c r="Y876">
        <v>20120101</v>
      </c>
      <c r="Z876">
        <v>120110</v>
      </c>
      <c r="AA876">
        <v>800024561</v>
      </c>
      <c r="AB876">
        <v>0.81</v>
      </c>
      <c r="AC876">
        <v>25.59</v>
      </c>
      <c r="AD876">
        <v>19.77</v>
      </c>
      <c r="AE876">
        <v>17</v>
      </c>
      <c r="AF876">
        <v>17</v>
      </c>
    </row>
    <row r="877" spans="24:32">
      <c r="X877">
        <v>20120101</v>
      </c>
      <c r="Y877">
        <v>20120101</v>
      </c>
      <c r="Z877">
        <v>120110</v>
      </c>
      <c r="AA877">
        <v>800024571</v>
      </c>
      <c r="AB877">
        <v>1</v>
      </c>
      <c r="AC877">
        <v>3.4</v>
      </c>
      <c r="AD877">
        <v>3</v>
      </c>
      <c r="AE877">
        <v>17</v>
      </c>
      <c r="AF877">
        <v>17</v>
      </c>
    </row>
    <row r="878" spans="24:32">
      <c r="X878">
        <v>20120101</v>
      </c>
      <c r="Y878">
        <v>20120101</v>
      </c>
      <c r="Z878">
        <v>120110</v>
      </c>
      <c r="AA878">
        <v>800024578</v>
      </c>
      <c r="AB878">
        <v>0.25</v>
      </c>
      <c r="AC878">
        <v>3</v>
      </c>
      <c r="AD878">
        <v>1.75</v>
      </c>
      <c r="AE878">
        <v>17</v>
      </c>
      <c r="AF878">
        <v>17</v>
      </c>
    </row>
    <row r="879" spans="24:32">
      <c r="X879">
        <v>20120101</v>
      </c>
      <c r="Y879">
        <v>20120101</v>
      </c>
      <c r="Z879">
        <v>120110</v>
      </c>
      <c r="AA879">
        <v>800024599</v>
      </c>
      <c r="AB879">
        <v>3</v>
      </c>
      <c r="AC879">
        <v>3.6</v>
      </c>
      <c r="AD879">
        <v>3.3</v>
      </c>
      <c r="AE879">
        <v>17</v>
      </c>
      <c r="AF879">
        <v>17</v>
      </c>
    </row>
    <row r="880" spans="24:32">
      <c r="X880">
        <v>20120101</v>
      </c>
      <c r="Y880">
        <v>20120101</v>
      </c>
      <c r="Z880">
        <v>120110</v>
      </c>
      <c r="AA880">
        <v>800024600</v>
      </c>
      <c r="AB880">
        <v>1</v>
      </c>
      <c r="AC880">
        <v>3.7</v>
      </c>
      <c r="AD880">
        <v>3.1</v>
      </c>
      <c r="AE880">
        <v>17</v>
      </c>
      <c r="AF880">
        <v>17</v>
      </c>
    </row>
    <row r="881" spans="24:32">
      <c r="X881">
        <v>20120101</v>
      </c>
      <c r="Y881">
        <v>20120101</v>
      </c>
      <c r="Z881">
        <v>120110</v>
      </c>
      <c r="AA881">
        <v>800024612</v>
      </c>
      <c r="AB881">
        <v>1</v>
      </c>
      <c r="AC881">
        <v>16.899999999999999</v>
      </c>
      <c r="AD881">
        <v>13.5</v>
      </c>
      <c r="AE881">
        <v>17</v>
      </c>
      <c r="AF881">
        <v>17</v>
      </c>
    </row>
    <row r="882" spans="24:32">
      <c r="X882">
        <v>20120101</v>
      </c>
      <c r="Y882">
        <v>20120101</v>
      </c>
      <c r="Z882">
        <v>120110</v>
      </c>
      <c r="AA882">
        <v>800024624</v>
      </c>
      <c r="AB882">
        <v>1</v>
      </c>
      <c r="AC882">
        <v>4</v>
      </c>
      <c r="AD882">
        <v>3.5</v>
      </c>
      <c r="AE882">
        <v>17</v>
      </c>
      <c r="AF882">
        <v>17</v>
      </c>
    </row>
    <row r="883" spans="24:32">
      <c r="X883">
        <v>20120101</v>
      </c>
      <c r="Y883">
        <v>20120101</v>
      </c>
      <c r="Z883">
        <v>120110</v>
      </c>
      <c r="AA883">
        <v>800024628</v>
      </c>
      <c r="AB883">
        <v>3</v>
      </c>
      <c r="AC883">
        <v>14.7</v>
      </c>
      <c r="AD883">
        <v>13.5</v>
      </c>
      <c r="AE883">
        <v>17</v>
      </c>
      <c r="AF883">
        <v>17</v>
      </c>
    </row>
    <row r="884" spans="24:32">
      <c r="X884">
        <v>20120101</v>
      </c>
      <c r="Y884">
        <v>20120101</v>
      </c>
      <c r="Z884">
        <v>120110</v>
      </c>
      <c r="AA884">
        <v>800024658</v>
      </c>
      <c r="AB884">
        <v>10</v>
      </c>
      <c r="AC884">
        <v>36</v>
      </c>
      <c r="AD884">
        <v>29</v>
      </c>
      <c r="AE884">
        <v>17</v>
      </c>
      <c r="AF884">
        <v>17</v>
      </c>
    </row>
    <row r="885" spans="24:32">
      <c r="X885">
        <v>20120101</v>
      </c>
      <c r="Y885">
        <v>20120101</v>
      </c>
      <c r="Z885">
        <v>120110</v>
      </c>
      <c r="AA885">
        <v>800024662</v>
      </c>
      <c r="AB885">
        <v>2</v>
      </c>
      <c r="AC885">
        <v>6.4</v>
      </c>
      <c r="AD885">
        <v>5.2</v>
      </c>
      <c r="AE885">
        <v>17</v>
      </c>
      <c r="AF885">
        <v>17</v>
      </c>
    </row>
    <row r="886" spans="24:32">
      <c r="X886">
        <v>20120101</v>
      </c>
      <c r="Y886">
        <v>20120101</v>
      </c>
      <c r="Z886">
        <v>120110</v>
      </c>
      <c r="AA886">
        <v>800024709</v>
      </c>
      <c r="AB886">
        <v>1</v>
      </c>
      <c r="AC886">
        <v>6.9</v>
      </c>
      <c r="AD886">
        <v>5.5</v>
      </c>
      <c r="AE886">
        <v>17</v>
      </c>
      <c r="AF886">
        <v>17</v>
      </c>
    </row>
    <row r="887" spans="24:32">
      <c r="X887">
        <v>20120101</v>
      </c>
      <c r="Y887">
        <v>20120101</v>
      </c>
      <c r="Z887">
        <v>120110</v>
      </c>
      <c r="AA887">
        <v>800024714</v>
      </c>
      <c r="AB887">
        <v>1</v>
      </c>
      <c r="AC887">
        <v>5.6</v>
      </c>
      <c r="AD887">
        <v>4.5</v>
      </c>
      <c r="AE887">
        <v>17</v>
      </c>
      <c r="AF887">
        <v>17</v>
      </c>
    </row>
    <row r="888" spans="24:32">
      <c r="X888">
        <v>20120101</v>
      </c>
      <c r="Y888">
        <v>20120101</v>
      </c>
      <c r="Z888">
        <v>120110</v>
      </c>
      <c r="AA888">
        <v>800024716</v>
      </c>
      <c r="AB888">
        <v>2</v>
      </c>
      <c r="AC888">
        <v>9</v>
      </c>
      <c r="AD888">
        <v>6.96</v>
      </c>
      <c r="AE888">
        <v>17</v>
      </c>
      <c r="AF888">
        <v>17</v>
      </c>
    </row>
    <row r="889" spans="24:32">
      <c r="X889">
        <v>20120101</v>
      </c>
      <c r="Y889">
        <v>20120101</v>
      </c>
      <c r="Z889">
        <v>120110</v>
      </c>
      <c r="AA889">
        <v>800024728</v>
      </c>
      <c r="AB889">
        <v>1</v>
      </c>
      <c r="AC889">
        <v>8.9</v>
      </c>
      <c r="AD889">
        <v>7.3</v>
      </c>
      <c r="AE889">
        <v>17</v>
      </c>
      <c r="AF889">
        <v>17</v>
      </c>
    </row>
    <row r="890" spans="24:32">
      <c r="X890">
        <v>20120101</v>
      </c>
      <c r="Y890">
        <v>20120101</v>
      </c>
      <c r="Z890">
        <v>120110</v>
      </c>
      <c r="AA890">
        <v>800024779</v>
      </c>
      <c r="AB890">
        <v>4</v>
      </c>
      <c r="AC890">
        <v>52.8</v>
      </c>
      <c r="AD890">
        <v>43.87</v>
      </c>
      <c r="AE890">
        <v>17</v>
      </c>
      <c r="AF890">
        <v>17</v>
      </c>
    </row>
    <row r="891" spans="24:32">
      <c r="X891">
        <v>20120101</v>
      </c>
      <c r="Y891">
        <v>20120101</v>
      </c>
      <c r="Z891">
        <v>120110</v>
      </c>
      <c r="AA891">
        <v>800024779</v>
      </c>
      <c r="AB891">
        <v>1</v>
      </c>
      <c r="AC891">
        <v>13.2</v>
      </c>
      <c r="AD891">
        <v>10.97</v>
      </c>
      <c r="AE891">
        <v>17</v>
      </c>
      <c r="AF891">
        <v>17</v>
      </c>
    </row>
    <row r="892" spans="24:32">
      <c r="X892">
        <v>20120101</v>
      </c>
      <c r="Y892">
        <v>20120101</v>
      </c>
      <c r="Z892">
        <v>120110</v>
      </c>
      <c r="AA892">
        <v>800024789</v>
      </c>
      <c r="AB892">
        <v>1</v>
      </c>
      <c r="AC892">
        <v>18.8</v>
      </c>
      <c r="AD892">
        <v>16</v>
      </c>
      <c r="AE892">
        <v>17</v>
      </c>
      <c r="AF892">
        <v>17</v>
      </c>
    </row>
    <row r="893" spans="24:32">
      <c r="X893">
        <v>20120101</v>
      </c>
      <c r="Y893">
        <v>20120101</v>
      </c>
      <c r="Z893">
        <v>120110</v>
      </c>
      <c r="AA893">
        <v>800024835</v>
      </c>
      <c r="AB893">
        <v>1</v>
      </c>
      <c r="AC893">
        <v>3.6</v>
      </c>
      <c r="AD893">
        <v>3.1</v>
      </c>
      <c r="AE893">
        <v>17</v>
      </c>
      <c r="AF893">
        <v>17</v>
      </c>
    </row>
    <row r="894" spans="24:32">
      <c r="X894">
        <v>20120101</v>
      </c>
      <c r="Y894">
        <v>20120101</v>
      </c>
      <c r="Z894">
        <v>120110</v>
      </c>
      <c r="AA894">
        <v>800024836</v>
      </c>
      <c r="AB894">
        <v>8.11</v>
      </c>
      <c r="AC894">
        <v>316.29000000000002</v>
      </c>
      <c r="AD894">
        <v>288.70999999999998</v>
      </c>
      <c r="AE894">
        <v>17</v>
      </c>
      <c r="AF894">
        <v>17</v>
      </c>
    </row>
    <row r="895" spans="24:32">
      <c r="X895">
        <v>20120101</v>
      </c>
      <c r="Y895">
        <v>20120101</v>
      </c>
      <c r="Z895">
        <v>120110</v>
      </c>
      <c r="AA895">
        <v>800024838</v>
      </c>
      <c r="AB895">
        <v>1</v>
      </c>
      <c r="AC895">
        <v>17.899999999999999</v>
      </c>
      <c r="AD895">
        <v>16.2</v>
      </c>
      <c r="AE895">
        <v>17</v>
      </c>
      <c r="AF895">
        <v>17</v>
      </c>
    </row>
    <row r="896" spans="24:32">
      <c r="X896">
        <v>20120101</v>
      </c>
      <c r="Y896">
        <v>20120101</v>
      </c>
      <c r="Z896">
        <v>120110</v>
      </c>
      <c r="AA896">
        <v>800024842</v>
      </c>
      <c r="AB896">
        <v>5</v>
      </c>
      <c r="AC896">
        <v>85</v>
      </c>
      <c r="AD896">
        <v>80.2</v>
      </c>
      <c r="AE896">
        <v>17</v>
      </c>
      <c r="AF896">
        <v>17</v>
      </c>
    </row>
    <row r="897" spans="24:32">
      <c r="X897">
        <v>20120101</v>
      </c>
      <c r="Y897">
        <v>20120101</v>
      </c>
      <c r="Z897">
        <v>120110</v>
      </c>
      <c r="AA897">
        <v>800024847</v>
      </c>
      <c r="AB897">
        <v>10</v>
      </c>
      <c r="AC897">
        <v>25</v>
      </c>
      <c r="AD897">
        <v>15.15</v>
      </c>
      <c r="AE897">
        <v>17</v>
      </c>
      <c r="AF897">
        <v>17</v>
      </c>
    </row>
    <row r="898" spans="24:32">
      <c r="X898">
        <v>20120101</v>
      </c>
      <c r="Y898">
        <v>20120101</v>
      </c>
      <c r="Z898">
        <v>120110</v>
      </c>
      <c r="AA898">
        <v>800024847</v>
      </c>
      <c r="AB898">
        <v>1</v>
      </c>
      <c r="AC898">
        <v>2.5</v>
      </c>
      <c r="AD898">
        <v>1.52</v>
      </c>
      <c r="AE898">
        <v>17</v>
      </c>
      <c r="AF898">
        <v>17</v>
      </c>
    </row>
    <row r="899" spans="24:32">
      <c r="X899">
        <v>20120101</v>
      </c>
      <c r="Y899">
        <v>20120101</v>
      </c>
      <c r="Z899">
        <v>120110</v>
      </c>
      <c r="AA899">
        <v>800024858</v>
      </c>
      <c r="AB899">
        <v>2</v>
      </c>
      <c r="AC899">
        <v>7</v>
      </c>
      <c r="AD899">
        <v>6.46</v>
      </c>
      <c r="AE899">
        <v>17</v>
      </c>
      <c r="AF899">
        <v>17</v>
      </c>
    </row>
    <row r="900" spans="24:32">
      <c r="X900">
        <v>20120101</v>
      </c>
      <c r="Y900">
        <v>20120101</v>
      </c>
      <c r="Z900">
        <v>120110</v>
      </c>
      <c r="AA900">
        <v>800024861</v>
      </c>
      <c r="AB900">
        <v>3</v>
      </c>
      <c r="AC900">
        <v>28.5</v>
      </c>
      <c r="AD900">
        <v>25.5</v>
      </c>
      <c r="AE900">
        <v>17</v>
      </c>
      <c r="AF900">
        <v>17</v>
      </c>
    </row>
    <row r="901" spans="24:32">
      <c r="X901">
        <v>20120101</v>
      </c>
      <c r="Y901">
        <v>20120101</v>
      </c>
      <c r="Z901">
        <v>120110</v>
      </c>
      <c r="AA901">
        <v>800024889</v>
      </c>
      <c r="AB901">
        <v>1</v>
      </c>
      <c r="AC901">
        <v>3</v>
      </c>
      <c r="AD901">
        <v>2.42</v>
      </c>
      <c r="AE901">
        <v>17</v>
      </c>
      <c r="AF901">
        <v>17</v>
      </c>
    </row>
    <row r="902" spans="24:32">
      <c r="X902">
        <v>20120101</v>
      </c>
      <c r="Y902">
        <v>20120101</v>
      </c>
      <c r="Z902">
        <v>120110</v>
      </c>
      <c r="AA902">
        <v>800024900</v>
      </c>
      <c r="AB902">
        <v>4</v>
      </c>
      <c r="AC902">
        <v>12</v>
      </c>
      <c r="AD902">
        <v>9.68</v>
      </c>
      <c r="AE902">
        <v>17</v>
      </c>
      <c r="AF902">
        <v>17</v>
      </c>
    </row>
    <row r="903" spans="24:32">
      <c r="X903">
        <v>20120101</v>
      </c>
      <c r="Y903">
        <v>20120101</v>
      </c>
      <c r="Z903">
        <v>120110</v>
      </c>
      <c r="AA903">
        <v>800024907</v>
      </c>
      <c r="AB903">
        <v>1</v>
      </c>
      <c r="AC903">
        <v>6.5</v>
      </c>
      <c r="AD903">
        <v>5.4</v>
      </c>
      <c r="AE903">
        <v>17</v>
      </c>
      <c r="AF903">
        <v>17</v>
      </c>
    </row>
    <row r="904" spans="24:32">
      <c r="X904">
        <v>20120101</v>
      </c>
      <c r="Y904">
        <v>20120101</v>
      </c>
      <c r="Z904">
        <v>120110</v>
      </c>
      <c r="AA904">
        <v>800024910</v>
      </c>
      <c r="AB904">
        <v>3</v>
      </c>
      <c r="AC904">
        <v>14.4</v>
      </c>
      <c r="AD904">
        <v>11.64</v>
      </c>
      <c r="AE904">
        <v>17</v>
      </c>
      <c r="AF904">
        <v>17</v>
      </c>
    </row>
    <row r="905" spans="24:32">
      <c r="X905">
        <v>20120101</v>
      </c>
      <c r="Y905">
        <v>20120101</v>
      </c>
      <c r="Z905">
        <v>120110</v>
      </c>
      <c r="AA905">
        <v>800024915</v>
      </c>
      <c r="AB905">
        <v>1</v>
      </c>
      <c r="AC905">
        <v>5.5</v>
      </c>
      <c r="AD905">
        <v>4.25</v>
      </c>
      <c r="AE905">
        <v>17</v>
      </c>
      <c r="AF905">
        <v>17</v>
      </c>
    </row>
    <row r="906" spans="24:32">
      <c r="X906">
        <v>20120101</v>
      </c>
      <c r="Y906">
        <v>20120101</v>
      </c>
      <c r="Z906">
        <v>120110</v>
      </c>
      <c r="AA906">
        <v>800024917</v>
      </c>
      <c r="AB906">
        <v>2</v>
      </c>
      <c r="AC906">
        <v>65.599999999999994</v>
      </c>
      <c r="AD906">
        <v>67.72</v>
      </c>
      <c r="AE906">
        <v>17</v>
      </c>
      <c r="AF906">
        <v>17</v>
      </c>
    </row>
    <row r="907" spans="24:32">
      <c r="X907">
        <v>20120101</v>
      </c>
      <c r="Y907">
        <v>20120101</v>
      </c>
      <c r="Z907">
        <v>120110</v>
      </c>
      <c r="AA907">
        <v>800024940</v>
      </c>
      <c r="AB907">
        <v>0.77</v>
      </c>
      <c r="AC907">
        <v>59.75</v>
      </c>
      <c r="AD907">
        <v>53.75</v>
      </c>
      <c r="AE907">
        <v>17</v>
      </c>
      <c r="AF907">
        <v>17</v>
      </c>
    </row>
    <row r="908" spans="24:32">
      <c r="X908">
        <v>20120101</v>
      </c>
      <c r="Y908">
        <v>20120101</v>
      </c>
      <c r="Z908">
        <v>120110</v>
      </c>
      <c r="AA908">
        <v>800024954</v>
      </c>
      <c r="AB908">
        <v>2</v>
      </c>
      <c r="AC908">
        <v>7</v>
      </c>
      <c r="AD908">
        <v>6.46</v>
      </c>
      <c r="AE908">
        <v>17</v>
      </c>
      <c r="AF908">
        <v>17</v>
      </c>
    </row>
    <row r="909" spans="24:32">
      <c r="X909">
        <v>20120101</v>
      </c>
      <c r="Y909">
        <v>20120101</v>
      </c>
      <c r="Z909">
        <v>120110</v>
      </c>
      <c r="AA909">
        <v>800024958</v>
      </c>
      <c r="AB909">
        <v>2</v>
      </c>
      <c r="AC909">
        <v>25.8</v>
      </c>
      <c r="AD909">
        <v>23.4</v>
      </c>
      <c r="AE909">
        <v>17</v>
      </c>
      <c r="AF909">
        <v>17</v>
      </c>
    </row>
    <row r="910" spans="24:32">
      <c r="X910">
        <v>20120101</v>
      </c>
      <c r="Y910">
        <v>20120101</v>
      </c>
      <c r="Z910">
        <v>120110</v>
      </c>
      <c r="AA910">
        <v>800024959</v>
      </c>
      <c r="AB910">
        <v>3</v>
      </c>
      <c r="AC910">
        <v>15</v>
      </c>
      <c r="AD910">
        <v>12.75</v>
      </c>
      <c r="AE910">
        <v>17</v>
      </c>
      <c r="AF910">
        <v>17</v>
      </c>
    </row>
    <row r="911" spans="24:32">
      <c r="X911">
        <v>20120101</v>
      </c>
      <c r="Y911">
        <v>20120101</v>
      </c>
      <c r="Z911">
        <v>120110</v>
      </c>
      <c r="AA911">
        <v>800024964</v>
      </c>
      <c r="AB911">
        <v>1</v>
      </c>
      <c r="AC911">
        <v>8</v>
      </c>
      <c r="AD911">
        <v>6.6</v>
      </c>
      <c r="AE911">
        <v>17</v>
      </c>
      <c r="AF911">
        <v>17</v>
      </c>
    </row>
    <row r="912" spans="24:32">
      <c r="X912">
        <v>20120101</v>
      </c>
      <c r="Y912">
        <v>20120101</v>
      </c>
      <c r="Z912">
        <v>120110</v>
      </c>
      <c r="AA912">
        <v>800024978</v>
      </c>
      <c r="AB912">
        <v>0.25</v>
      </c>
      <c r="AC912">
        <v>29.45</v>
      </c>
      <c r="AD912">
        <v>24.67</v>
      </c>
      <c r="AE912">
        <v>17</v>
      </c>
      <c r="AF912">
        <v>17</v>
      </c>
    </row>
    <row r="913" spans="24:32">
      <c r="X913">
        <v>20120101</v>
      </c>
      <c r="Y913">
        <v>20120101</v>
      </c>
      <c r="Z913">
        <v>120110</v>
      </c>
      <c r="AA913">
        <v>800024986</v>
      </c>
      <c r="AB913">
        <v>2</v>
      </c>
      <c r="AC913">
        <v>5</v>
      </c>
      <c r="AD913">
        <v>3.92</v>
      </c>
      <c r="AE913">
        <v>17</v>
      </c>
      <c r="AF913">
        <v>17</v>
      </c>
    </row>
    <row r="914" spans="24:32">
      <c r="X914">
        <v>20120101</v>
      </c>
      <c r="Y914">
        <v>20120101</v>
      </c>
      <c r="Z914">
        <v>120110</v>
      </c>
      <c r="AA914">
        <v>800024991</v>
      </c>
      <c r="AB914">
        <v>1</v>
      </c>
      <c r="AC914">
        <v>3.5</v>
      </c>
      <c r="AD914">
        <v>2.9</v>
      </c>
      <c r="AE914">
        <v>17</v>
      </c>
      <c r="AF914">
        <v>17</v>
      </c>
    </row>
    <row r="915" spans="24:32">
      <c r="X915">
        <v>20120101</v>
      </c>
      <c r="Y915">
        <v>20120101</v>
      </c>
      <c r="Z915">
        <v>120110</v>
      </c>
      <c r="AA915">
        <v>800024993</v>
      </c>
      <c r="AB915">
        <v>1</v>
      </c>
      <c r="AC915">
        <v>5.9</v>
      </c>
      <c r="AD915">
        <v>4.5</v>
      </c>
      <c r="AE915">
        <v>17</v>
      </c>
      <c r="AF915">
        <v>17</v>
      </c>
    </row>
    <row r="916" spans="24:32">
      <c r="X916">
        <v>20120101</v>
      </c>
      <c r="Y916">
        <v>20120101</v>
      </c>
      <c r="Z916">
        <v>120110</v>
      </c>
      <c r="AA916">
        <v>800025021</v>
      </c>
      <c r="AB916">
        <v>2</v>
      </c>
      <c r="AC916">
        <v>13.2</v>
      </c>
      <c r="AD916">
        <v>11</v>
      </c>
      <c r="AE916">
        <v>17</v>
      </c>
      <c r="AF916">
        <v>17</v>
      </c>
    </row>
    <row r="917" spans="24:32">
      <c r="X917">
        <v>20120101</v>
      </c>
      <c r="Y917">
        <v>20120101</v>
      </c>
      <c r="Z917">
        <v>120110</v>
      </c>
      <c r="AA917">
        <v>800025029</v>
      </c>
      <c r="AB917">
        <v>1.48</v>
      </c>
      <c r="AC917">
        <v>58.91</v>
      </c>
      <c r="AD917">
        <v>46.18</v>
      </c>
      <c r="AE917">
        <v>17</v>
      </c>
      <c r="AF917">
        <v>17</v>
      </c>
    </row>
    <row r="918" spans="24:32">
      <c r="X918">
        <v>20120101</v>
      </c>
      <c r="Y918">
        <v>20120101</v>
      </c>
      <c r="Z918">
        <v>120110</v>
      </c>
      <c r="AA918">
        <v>800025036</v>
      </c>
      <c r="AB918">
        <v>3</v>
      </c>
      <c r="AC918">
        <v>15</v>
      </c>
      <c r="AD918">
        <v>12</v>
      </c>
      <c r="AE918">
        <v>17</v>
      </c>
      <c r="AF918">
        <v>17</v>
      </c>
    </row>
    <row r="919" spans="24:32">
      <c r="X919">
        <v>20120101</v>
      </c>
      <c r="Y919">
        <v>20120101</v>
      </c>
      <c r="Z919">
        <v>120110</v>
      </c>
      <c r="AA919">
        <v>800025063</v>
      </c>
      <c r="AB919">
        <v>1</v>
      </c>
      <c r="AC919">
        <v>3.2</v>
      </c>
      <c r="AD919">
        <v>2.6</v>
      </c>
      <c r="AE919">
        <v>17</v>
      </c>
      <c r="AF919">
        <v>17</v>
      </c>
    </row>
    <row r="920" spans="24:32">
      <c r="X920">
        <v>20120101</v>
      </c>
      <c r="Y920">
        <v>20120101</v>
      </c>
      <c r="Z920">
        <v>120110</v>
      </c>
      <c r="AA920">
        <v>800025068</v>
      </c>
      <c r="AB920">
        <v>2</v>
      </c>
      <c r="AC920">
        <v>3.8</v>
      </c>
      <c r="AD920">
        <v>3.16</v>
      </c>
      <c r="AE920">
        <v>17</v>
      </c>
      <c r="AF920">
        <v>17</v>
      </c>
    </row>
    <row r="921" spans="24:32">
      <c r="X921">
        <v>20120101</v>
      </c>
      <c r="Y921">
        <v>20120101</v>
      </c>
      <c r="Z921">
        <v>120110</v>
      </c>
      <c r="AA921">
        <v>800025073</v>
      </c>
      <c r="AB921">
        <v>1</v>
      </c>
      <c r="AC921">
        <v>5</v>
      </c>
      <c r="AD921">
        <v>3.7</v>
      </c>
      <c r="AE921">
        <v>17</v>
      </c>
      <c r="AF921">
        <v>17</v>
      </c>
    </row>
    <row r="922" spans="24:32">
      <c r="X922">
        <v>20120101</v>
      </c>
      <c r="Y922">
        <v>20120101</v>
      </c>
      <c r="Z922">
        <v>120110</v>
      </c>
      <c r="AA922">
        <v>800025080</v>
      </c>
      <c r="AB922">
        <v>1.6</v>
      </c>
      <c r="AC922">
        <v>44.49</v>
      </c>
      <c r="AD922">
        <v>37.44</v>
      </c>
      <c r="AE922">
        <v>17</v>
      </c>
      <c r="AF922">
        <v>17</v>
      </c>
    </row>
    <row r="923" spans="24:32">
      <c r="X923">
        <v>20120101</v>
      </c>
      <c r="Y923">
        <v>20120101</v>
      </c>
      <c r="Z923">
        <v>120110</v>
      </c>
      <c r="AA923">
        <v>800025116</v>
      </c>
      <c r="AB923">
        <v>4</v>
      </c>
      <c r="AC923">
        <v>14</v>
      </c>
      <c r="AD923">
        <v>12</v>
      </c>
      <c r="AE923">
        <v>17</v>
      </c>
      <c r="AF923">
        <v>17</v>
      </c>
    </row>
    <row r="924" spans="24:32">
      <c r="X924">
        <v>20120101</v>
      </c>
      <c r="Y924">
        <v>20120101</v>
      </c>
      <c r="Z924">
        <v>120110</v>
      </c>
      <c r="AA924">
        <v>800025122</v>
      </c>
      <c r="AB924">
        <v>1.52</v>
      </c>
      <c r="AC924">
        <v>90.9</v>
      </c>
      <c r="AD924">
        <v>76</v>
      </c>
      <c r="AE924">
        <v>17</v>
      </c>
      <c r="AF924">
        <v>17</v>
      </c>
    </row>
    <row r="925" spans="24:32">
      <c r="X925">
        <v>20120101</v>
      </c>
      <c r="Y925">
        <v>20120101</v>
      </c>
      <c r="Z925">
        <v>120110</v>
      </c>
      <c r="AA925">
        <v>800025124</v>
      </c>
      <c r="AB925">
        <v>1</v>
      </c>
      <c r="AC925">
        <v>3.2</v>
      </c>
      <c r="AD925">
        <v>2.68</v>
      </c>
      <c r="AE925">
        <v>17</v>
      </c>
      <c r="AF925">
        <v>17</v>
      </c>
    </row>
    <row r="926" spans="24:32">
      <c r="X926">
        <v>20120101</v>
      </c>
      <c r="Y926">
        <v>20120101</v>
      </c>
      <c r="Z926">
        <v>120110</v>
      </c>
      <c r="AA926">
        <v>800025128</v>
      </c>
      <c r="AB926">
        <v>1</v>
      </c>
      <c r="AC926">
        <v>4.5999999999999996</v>
      </c>
      <c r="AD926">
        <v>3.9</v>
      </c>
      <c r="AE926">
        <v>17</v>
      </c>
      <c r="AF926">
        <v>17</v>
      </c>
    </row>
    <row r="927" spans="24:32">
      <c r="X927">
        <v>20120101</v>
      </c>
      <c r="Y927">
        <v>20120101</v>
      </c>
      <c r="Z927">
        <v>120110</v>
      </c>
      <c r="AA927">
        <v>800025135</v>
      </c>
      <c r="AB927">
        <v>1</v>
      </c>
      <c r="AC927">
        <v>13.5</v>
      </c>
      <c r="AD927">
        <v>11.2</v>
      </c>
      <c r="AE927">
        <v>17</v>
      </c>
      <c r="AF927">
        <v>17</v>
      </c>
    </row>
    <row r="928" spans="24:32">
      <c r="X928">
        <v>20120101</v>
      </c>
      <c r="Y928">
        <v>20120101</v>
      </c>
      <c r="Z928">
        <v>120110</v>
      </c>
      <c r="AA928">
        <v>800025140</v>
      </c>
      <c r="AB928">
        <v>1</v>
      </c>
      <c r="AC928">
        <v>1.5</v>
      </c>
      <c r="AD928">
        <v>0.9</v>
      </c>
      <c r="AE928">
        <v>17</v>
      </c>
      <c r="AF928">
        <v>17</v>
      </c>
    </row>
    <row r="929" spans="24:32">
      <c r="X929">
        <v>20120101</v>
      </c>
      <c r="Y929">
        <v>20120101</v>
      </c>
      <c r="Z929">
        <v>120110</v>
      </c>
      <c r="AA929">
        <v>800025144</v>
      </c>
      <c r="AB929">
        <v>2</v>
      </c>
      <c r="AC929">
        <v>6</v>
      </c>
      <c r="AD929">
        <v>5</v>
      </c>
      <c r="AE929">
        <v>17</v>
      </c>
      <c r="AF929">
        <v>17</v>
      </c>
    </row>
    <row r="930" spans="24:32">
      <c r="X930">
        <v>20120101</v>
      </c>
      <c r="Y930">
        <v>20120101</v>
      </c>
      <c r="Z930">
        <v>120110</v>
      </c>
      <c r="AA930">
        <v>800025147</v>
      </c>
      <c r="AB930">
        <v>1</v>
      </c>
      <c r="AC930">
        <v>4.5</v>
      </c>
      <c r="AD930">
        <v>3.9</v>
      </c>
      <c r="AE930">
        <v>17</v>
      </c>
      <c r="AF930">
        <v>17</v>
      </c>
    </row>
    <row r="931" spans="24:32">
      <c r="X931">
        <v>20120101</v>
      </c>
      <c r="Y931">
        <v>20120101</v>
      </c>
      <c r="Z931">
        <v>120110</v>
      </c>
      <c r="AA931">
        <v>800025154</v>
      </c>
      <c r="AB931">
        <v>7</v>
      </c>
      <c r="AC931">
        <v>10.5</v>
      </c>
      <c r="AD931">
        <v>8.4</v>
      </c>
      <c r="AE931">
        <v>17</v>
      </c>
      <c r="AF931">
        <v>17</v>
      </c>
    </row>
    <row r="932" spans="24:32">
      <c r="X932">
        <v>20120101</v>
      </c>
      <c r="Y932">
        <v>20120101</v>
      </c>
      <c r="Z932">
        <v>120110</v>
      </c>
      <c r="AA932">
        <v>800025177</v>
      </c>
      <c r="AB932">
        <v>4</v>
      </c>
      <c r="AC932">
        <v>18</v>
      </c>
      <c r="AD932">
        <v>13.6</v>
      </c>
      <c r="AE932">
        <v>17</v>
      </c>
      <c r="AF932">
        <v>17</v>
      </c>
    </row>
    <row r="933" spans="24:32">
      <c r="X933">
        <v>20120101</v>
      </c>
      <c r="Y933">
        <v>20120101</v>
      </c>
      <c r="Z933">
        <v>120110</v>
      </c>
      <c r="AA933">
        <v>800025183</v>
      </c>
      <c r="AB933">
        <v>5</v>
      </c>
      <c r="AC933">
        <v>14.5</v>
      </c>
      <c r="AD933">
        <v>11.5</v>
      </c>
      <c r="AE933">
        <v>17</v>
      </c>
      <c r="AF933">
        <v>17</v>
      </c>
    </row>
    <row r="934" spans="24:32">
      <c r="X934">
        <v>20120101</v>
      </c>
      <c r="Y934">
        <v>20120101</v>
      </c>
      <c r="Z934">
        <v>120110</v>
      </c>
      <c r="AA934">
        <v>800025184</v>
      </c>
      <c r="AB934">
        <v>1</v>
      </c>
      <c r="AC934">
        <v>4.9000000000000004</v>
      </c>
      <c r="AD934">
        <v>3.9</v>
      </c>
      <c r="AE934">
        <v>17</v>
      </c>
      <c r="AF934">
        <v>17</v>
      </c>
    </row>
    <row r="935" spans="24:32">
      <c r="X935">
        <v>20120101</v>
      </c>
      <c r="Y935">
        <v>20120101</v>
      </c>
      <c r="Z935">
        <v>120110</v>
      </c>
      <c r="AA935">
        <v>800025189</v>
      </c>
      <c r="AB935">
        <v>1</v>
      </c>
      <c r="AC935">
        <v>3</v>
      </c>
      <c r="AD935">
        <v>2.5</v>
      </c>
      <c r="AE935">
        <v>17</v>
      </c>
      <c r="AF935">
        <v>17</v>
      </c>
    </row>
    <row r="936" spans="24:32">
      <c r="X936">
        <v>20120101</v>
      </c>
      <c r="Y936">
        <v>20120101</v>
      </c>
      <c r="Z936">
        <v>120110</v>
      </c>
      <c r="AA936">
        <v>800025206</v>
      </c>
      <c r="AB936">
        <v>1</v>
      </c>
      <c r="AC936">
        <v>3.5</v>
      </c>
      <c r="AD936">
        <v>3</v>
      </c>
      <c r="AE936">
        <v>17</v>
      </c>
      <c r="AF936">
        <v>17</v>
      </c>
    </row>
    <row r="937" spans="24:32">
      <c r="X937">
        <v>20120101</v>
      </c>
      <c r="Y937">
        <v>20120101</v>
      </c>
      <c r="Z937">
        <v>120110</v>
      </c>
      <c r="AA937">
        <v>800025209</v>
      </c>
      <c r="AB937">
        <v>1.36</v>
      </c>
      <c r="AC937">
        <v>189.85</v>
      </c>
      <c r="AD937">
        <v>175.17</v>
      </c>
      <c r="AE937">
        <v>17</v>
      </c>
      <c r="AF937">
        <v>17</v>
      </c>
    </row>
    <row r="938" spans="24:32">
      <c r="X938">
        <v>20120101</v>
      </c>
      <c r="Y938">
        <v>20120101</v>
      </c>
      <c r="Z938">
        <v>120110</v>
      </c>
      <c r="AA938">
        <v>800025209</v>
      </c>
      <c r="AB938">
        <v>0.26</v>
      </c>
      <c r="AC938">
        <v>36.299999999999997</v>
      </c>
      <c r="AD938">
        <v>29.03</v>
      </c>
      <c r="AE938">
        <v>17</v>
      </c>
      <c r="AF938">
        <v>17</v>
      </c>
    </row>
    <row r="939" spans="24:32">
      <c r="X939">
        <v>20120101</v>
      </c>
      <c r="Y939">
        <v>20120101</v>
      </c>
      <c r="Z939">
        <v>120110</v>
      </c>
      <c r="AA939">
        <v>800025209</v>
      </c>
      <c r="AB939">
        <v>3.14</v>
      </c>
      <c r="AC939">
        <v>438.34</v>
      </c>
      <c r="AD939">
        <v>404.43</v>
      </c>
      <c r="AE939">
        <v>17</v>
      </c>
      <c r="AF939">
        <v>17</v>
      </c>
    </row>
    <row r="940" spans="24:32">
      <c r="X940">
        <v>20120101</v>
      </c>
      <c r="Y940">
        <v>20120101</v>
      </c>
      <c r="Z940">
        <v>120110</v>
      </c>
      <c r="AA940">
        <v>800025215</v>
      </c>
      <c r="AB940">
        <v>2</v>
      </c>
      <c r="AC940">
        <v>9</v>
      </c>
      <c r="AD940">
        <v>7.8</v>
      </c>
      <c r="AE940">
        <v>17</v>
      </c>
      <c r="AF940">
        <v>17</v>
      </c>
    </row>
    <row r="941" spans="24:32">
      <c r="X941">
        <v>20120101</v>
      </c>
      <c r="Y941">
        <v>20120101</v>
      </c>
      <c r="Z941">
        <v>120110</v>
      </c>
      <c r="AA941">
        <v>800025225</v>
      </c>
      <c r="AB941">
        <v>1</v>
      </c>
      <c r="AC941">
        <v>12.5</v>
      </c>
      <c r="AD941">
        <v>10.7</v>
      </c>
      <c r="AE941">
        <v>17</v>
      </c>
      <c r="AF941">
        <v>17</v>
      </c>
    </row>
    <row r="942" spans="24:32">
      <c r="X942">
        <v>20120101</v>
      </c>
      <c r="Y942">
        <v>20120101</v>
      </c>
      <c r="Z942">
        <v>120110</v>
      </c>
      <c r="AA942">
        <v>800025226</v>
      </c>
      <c r="AB942">
        <v>1</v>
      </c>
      <c r="AC942">
        <v>4.5</v>
      </c>
      <c r="AD942">
        <v>3.8</v>
      </c>
      <c r="AE942">
        <v>17</v>
      </c>
      <c r="AF942">
        <v>17</v>
      </c>
    </row>
    <row r="943" spans="24:32">
      <c r="X943">
        <v>20120101</v>
      </c>
      <c r="Y943">
        <v>20120101</v>
      </c>
      <c r="Z943">
        <v>120110</v>
      </c>
      <c r="AA943">
        <v>800025255</v>
      </c>
      <c r="AB943">
        <v>1</v>
      </c>
      <c r="AC943">
        <v>7.9</v>
      </c>
      <c r="AD943">
        <v>6.3</v>
      </c>
      <c r="AE943">
        <v>17</v>
      </c>
      <c r="AF943">
        <v>17</v>
      </c>
    </row>
    <row r="944" spans="24:32">
      <c r="X944">
        <v>20120101</v>
      </c>
      <c r="Y944">
        <v>20120101</v>
      </c>
      <c r="Z944">
        <v>120110</v>
      </c>
      <c r="AA944">
        <v>800025256</v>
      </c>
      <c r="AB944">
        <v>1</v>
      </c>
      <c r="AC944">
        <v>8.5</v>
      </c>
      <c r="AD944">
        <v>6.3</v>
      </c>
      <c r="AE944">
        <v>17</v>
      </c>
      <c r="AF944">
        <v>17</v>
      </c>
    </row>
    <row r="945" spans="24:32">
      <c r="X945">
        <v>20120101</v>
      </c>
      <c r="Y945">
        <v>20120101</v>
      </c>
      <c r="Z945">
        <v>120110</v>
      </c>
      <c r="AA945">
        <v>800025259</v>
      </c>
      <c r="AB945">
        <v>1</v>
      </c>
      <c r="AC945">
        <v>3.6</v>
      </c>
      <c r="AD945">
        <v>2.95</v>
      </c>
      <c r="AE945">
        <v>17</v>
      </c>
      <c r="AF945">
        <v>17</v>
      </c>
    </row>
    <row r="946" spans="24:32">
      <c r="X946">
        <v>20120101</v>
      </c>
      <c r="Y946">
        <v>20120101</v>
      </c>
      <c r="Z946">
        <v>120110</v>
      </c>
      <c r="AA946">
        <v>800025259</v>
      </c>
      <c r="AB946">
        <v>2</v>
      </c>
      <c r="AC946">
        <v>7.2</v>
      </c>
      <c r="AD946">
        <v>5.9</v>
      </c>
      <c r="AE946">
        <v>17</v>
      </c>
      <c r="AF946">
        <v>17</v>
      </c>
    </row>
    <row r="947" spans="24:32">
      <c r="X947">
        <v>20120101</v>
      </c>
      <c r="Y947">
        <v>20120101</v>
      </c>
      <c r="Z947">
        <v>120110</v>
      </c>
      <c r="AA947">
        <v>800025270</v>
      </c>
      <c r="AB947">
        <v>4</v>
      </c>
      <c r="AC947">
        <v>14.4</v>
      </c>
      <c r="AD947">
        <v>11.8</v>
      </c>
      <c r="AE947">
        <v>17</v>
      </c>
      <c r="AF947">
        <v>17</v>
      </c>
    </row>
    <row r="948" spans="24:32">
      <c r="X948">
        <v>20120101</v>
      </c>
      <c r="Y948">
        <v>20120101</v>
      </c>
      <c r="Z948">
        <v>120110</v>
      </c>
      <c r="AA948">
        <v>800025271</v>
      </c>
      <c r="AB948">
        <v>4</v>
      </c>
      <c r="AC948">
        <v>51.2</v>
      </c>
      <c r="AD948">
        <v>48</v>
      </c>
      <c r="AE948">
        <v>17</v>
      </c>
      <c r="AF948">
        <v>17</v>
      </c>
    </row>
    <row r="949" spans="24:32">
      <c r="X949">
        <v>20120101</v>
      </c>
      <c r="Y949">
        <v>20120101</v>
      </c>
      <c r="Z949">
        <v>120110</v>
      </c>
      <c r="AA949">
        <v>800025287</v>
      </c>
      <c r="AB949">
        <v>1</v>
      </c>
      <c r="AC949">
        <v>4</v>
      </c>
      <c r="AD949">
        <v>3.5</v>
      </c>
      <c r="AE949">
        <v>17</v>
      </c>
      <c r="AF949">
        <v>17</v>
      </c>
    </row>
    <row r="950" spans="24:32">
      <c r="X950">
        <v>20120101</v>
      </c>
      <c r="Y950">
        <v>20120101</v>
      </c>
      <c r="Z950">
        <v>120110</v>
      </c>
      <c r="AA950">
        <v>800025287</v>
      </c>
      <c r="AB950">
        <v>4</v>
      </c>
      <c r="AC950">
        <v>16</v>
      </c>
      <c r="AD950">
        <v>14</v>
      </c>
      <c r="AE950">
        <v>17</v>
      </c>
      <c r="AF950">
        <v>17</v>
      </c>
    </row>
    <row r="951" spans="24:32">
      <c r="X951">
        <v>20120101</v>
      </c>
      <c r="Y951">
        <v>20120101</v>
      </c>
      <c r="Z951">
        <v>120110</v>
      </c>
      <c r="AA951">
        <v>800025290</v>
      </c>
      <c r="AB951">
        <v>3</v>
      </c>
      <c r="AC951">
        <v>14.7</v>
      </c>
      <c r="AD951">
        <v>12</v>
      </c>
      <c r="AE951">
        <v>17</v>
      </c>
      <c r="AF951">
        <v>17</v>
      </c>
    </row>
    <row r="952" spans="24:32">
      <c r="X952">
        <v>20120101</v>
      </c>
      <c r="Y952">
        <v>20120101</v>
      </c>
      <c r="Z952">
        <v>120110</v>
      </c>
      <c r="AA952">
        <v>800025319</v>
      </c>
      <c r="AB952">
        <v>1.53</v>
      </c>
      <c r="AC952">
        <v>19.89</v>
      </c>
      <c r="AD952">
        <v>16.52</v>
      </c>
      <c r="AE952">
        <v>17</v>
      </c>
      <c r="AF952">
        <v>17</v>
      </c>
    </row>
    <row r="953" spans="24:32">
      <c r="X953">
        <v>20120101</v>
      </c>
      <c r="Y953">
        <v>20120101</v>
      </c>
      <c r="Z953">
        <v>120110</v>
      </c>
      <c r="AA953">
        <v>800025341</v>
      </c>
      <c r="AB953">
        <v>2</v>
      </c>
      <c r="AC953">
        <v>5</v>
      </c>
      <c r="AD953">
        <v>4.2</v>
      </c>
      <c r="AE953">
        <v>17</v>
      </c>
      <c r="AF953">
        <v>17</v>
      </c>
    </row>
    <row r="954" spans="24:32">
      <c r="X954">
        <v>20120101</v>
      </c>
      <c r="Y954">
        <v>20120101</v>
      </c>
      <c r="Z954">
        <v>120110</v>
      </c>
      <c r="AA954">
        <v>800025343</v>
      </c>
      <c r="AB954">
        <v>1</v>
      </c>
      <c r="AC954">
        <v>11.4</v>
      </c>
      <c r="AD954">
        <v>9.3000000000000007</v>
      </c>
      <c r="AE954">
        <v>17</v>
      </c>
      <c r="AF954">
        <v>17</v>
      </c>
    </row>
    <row r="955" spans="24:32">
      <c r="X955">
        <v>20120101</v>
      </c>
      <c r="Y955">
        <v>20120101</v>
      </c>
      <c r="Z955">
        <v>120110</v>
      </c>
      <c r="AA955">
        <v>800025347</v>
      </c>
      <c r="AB955">
        <v>15</v>
      </c>
      <c r="AC955">
        <v>7.5</v>
      </c>
      <c r="AD955">
        <v>5.25</v>
      </c>
      <c r="AE955">
        <v>17</v>
      </c>
      <c r="AF955">
        <v>17</v>
      </c>
    </row>
    <row r="956" spans="24:32">
      <c r="X956">
        <v>20120101</v>
      </c>
      <c r="Y956">
        <v>20120101</v>
      </c>
      <c r="Z956">
        <v>120110</v>
      </c>
      <c r="AA956">
        <v>800025351</v>
      </c>
      <c r="AB956">
        <v>9</v>
      </c>
      <c r="AC956">
        <v>31.5</v>
      </c>
      <c r="AD956">
        <v>27</v>
      </c>
      <c r="AE956">
        <v>17</v>
      </c>
      <c r="AF956">
        <v>17</v>
      </c>
    </row>
    <row r="957" spans="24:32">
      <c r="X957">
        <v>20120101</v>
      </c>
      <c r="Y957">
        <v>20120101</v>
      </c>
      <c r="Z957">
        <v>120110</v>
      </c>
      <c r="AA957">
        <v>800025389</v>
      </c>
      <c r="AB957">
        <v>1</v>
      </c>
      <c r="AC957">
        <v>3.8</v>
      </c>
      <c r="AD957">
        <v>3.35</v>
      </c>
      <c r="AE957">
        <v>17</v>
      </c>
      <c r="AF957">
        <v>17</v>
      </c>
    </row>
    <row r="958" spans="24:32">
      <c r="X958">
        <v>20120101</v>
      </c>
      <c r="Y958">
        <v>20120101</v>
      </c>
      <c r="Z958">
        <v>120110</v>
      </c>
      <c r="AA958">
        <v>800025390</v>
      </c>
      <c r="AB958">
        <v>2</v>
      </c>
      <c r="AC958">
        <v>15.2</v>
      </c>
      <c r="AD958">
        <v>11.6</v>
      </c>
      <c r="AE958">
        <v>17</v>
      </c>
      <c r="AF958">
        <v>17</v>
      </c>
    </row>
    <row r="959" spans="24:32">
      <c r="X959">
        <v>20120101</v>
      </c>
      <c r="Y959">
        <v>20120101</v>
      </c>
      <c r="Z959">
        <v>120110</v>
      </c>
      <c r="AA959">
        <v>800025396</v>
      </c>
      <c r="AB959">
        <v>1.51</v>
      </c>
      <c r="AC959">
        <v>20.54</v>
      </c>
      <c r="AD959">
        <v>17.82</v>
      </c>
      <c r="AE959">
        <v>17</v>
      </c>
      <c r="AF959">
        <v>17</v>
      </c>
    </row>
    <row r="960" spans="24:32">
      <c r="X960">
        <v>20120101</v>
      </c>
      <c r="Y960">
        <v>20120101</v>
      </c>
      <c r="Z960">
        <v>120110</v>
      </c>
      <c r="AA960">
        <v>800025397</v>
      </c>
      <c r="AB960">
        <v>3</v>
      </c>
      <c r="AC960">
        <v>27</v>
      </c>
      <c r="AD960">
        <v>22.8</v>
      </c>
      <c r="AE960">
        <v>17</v>
      </c>
      <c r="AF960">
        <v>17</v>
      </c>
    </row>
    <row r="961" spans="24:32">
      <c r="X961">
        <v>20120101</v>
      </c>
      <c r="Y961">
        <v>20120101</v>
      </c>
      <c r="Z961">
        <v>120110</v>
      </c>
      <c r="AA961">
        <v>800025410</v>
      </c>
      <c r="AB961">
        <v>6</v>
      </c>
      <c r="AC961">
        <v>13.8</v>
      </c>
      <c r="AD961">
        <v>12</v>
      </c>
      <c r="AE961">
        <v>17</v>
      </c>
      <c r="AF961">
        <v>17</v>
      </c>
    </row>
    <row r="962" spans="24:32">
      <c r="X962">
        <v>20120101</v>
      </c>
      <c r="Y962">
        <v>20120101</v>
      </c>
      <c r="Z962">
        <v>120110</v>
      </c>
      <c r="AA962">
        <v>800025415</v>
      </c>
      <c r="AB962">
        <v>5</v>
      </c>
      <c r="AC962">
        <v>19</v>
      </c>
      <c r="AD962">
        <v>16.75</v>
      </c>
      <c r="AE962">
        <v>17</v>
      </c>
      <c r="AF962">
        <v>17</v>
      </c>
    </row>
    <row r="963" spans="24:32">
      <c r="X963">
        <v>20120101</v>
      </c>
      <c r="Y963">
        <v>20120101</v>
      </c>
      <c r="Z963">
        <v>120110</v>
      </c>
      <c r="AA963">
        <v>800025432</v>
      </c>
      <c r="AB963">
        <v>5</v>
      </c>
      <c r="AC963">
        <v>9.5</v>
      </c>
      <c r="AD963">
        <v>8</v>
      </c>
      <c r="AE963">
        <v>17</v>
      </c>
      <c r="AF963">
        <v>17</v>
      </c>
    </row>
    <row r="964" spans="24:32">
      <c r="X964">
        <v>20120101</v>
      </c>
      <c r="Y964">
        <v>20120101</v>
      </c>
      <c r="Z964">
        <v>120110</v>
      </c>
      <c r="AA964">
        <v>800025434</v>
      </c>
      <c r="AB964">
        <v>2</v>
      </c>
      <c r="AC964">
        <v>4.5999999999999996</v>
      </c>
      <c r="AD964">
        <v>4</v>
      </c>
      <c r="AE964">
        <v>17</v>
      </c>
      <c r="AF964">
        <v>17</v>
      </c>
    </row>
    <row r="965" spans="24:32">
      <c r="X965">
        <v>20120101</v>
      </c>
      <c r="Y965">
        <v>20120101</v>
      </c>
      <c r="Z965">
        <v>120110</v>
      </c>
      <c r="AA965">
        <v>800025437</v>
      </c>
      <c r="AB965">
        <v>3</v>
      </c>
      <c r="AC965">
        <v>6.9</v>
      </c>
      <c r="AD965">
        <v>6</v>
      </c>
      <c r="AE965">
        <v>17</v>
      </c>
      <c r="AF965">
        <v>17</v>
      </c>
    </row>
    <row r="966" spans="24:32">
      <c r="X966">
        <v>20120101</v>
      </c>
      <c r="Y966">
        <v>20120101</v>
      </c>
      <c r="Z966">
        <v>120110</v>
      </c>
      <c r="AA966">
        <v>800025440</v>
      </c>
      <c r="AB966">
        <v>1</v>
      </c>
      <c r="AC966">
        <v>1.4</v>
      </c>
      <c r="AD966">
        <v>1.2</v>
      </c>
      <c r="AE966">
        <v>17</v>
      </c>
      <c r="AF966">
        <v>17</v>
      </c>
    </row>
    <row r="967" spans="24:32">
      <c r="X967">
        <v>20120101</v>
      </c>
      <c r="Y967">
        <v>20120101</v>
      </c>
      <c r="Z967">
        <v>120110</v>
      </c>
      <c r="AA967">
        <v>800025454</v>
      </c>
      <c r="AB967">
        <v>1</v>
      </c>
      <c r="AC967">
        <v>3.2</v>
      </c>
      <c r="AD967">
        <v>2.7</v>
      </c>
      <c r="AE967">
        <v>17</v>
      </c>
      <c r="AF967">
        <v>17</v>
      </c>
    </row>
    <row r="968" spans="24:32">
      <c r="X968">
        <v>20120101</v>
      </c>
      <c r="Y968">
        <v>20120101</v>
      </c>
      <c r="Z968">
        <v>120110</v>
      </c>
      <c r="AA968">
        <v>800025460</v>
      </c>
      <c r="AB968">
        <v>1</v>
      </c>
      <c r="AC968">
        <v>3.2</v>
      </c>
      <c r="AD968">
        <v>2.7</v>
      </c>
      <c r="AE968">
        <v>17</v>
      </c>
      <c r="AF968">
        <v>17</v>
      </c>
    </row>
    <row r="969" spans="24:32">
      <c r="X969">
        <v>20120101</v>
      </c>
      <c r="Y969">
        <v>20120101</v>
      </c>
      <c r="Z969">
        <v>120110</v>
      </c>
      <c r="AA969">
        <v>800025477</v>
      </c>
      <c r="AB969">
        <v>4.3899999999999997</v>
      </c>
      <c r="AC969">
        <v>114.14</v>
      </c>
      <c r="AD969">
        <v>99.21</v>
      </c>
      <c r="AE969">
        <v>17</v>
      </c>
      <c r="AF969">
        <v>17</v>
      </c>
    </row>
    <row r="970" spans="24:32">
      <c r="X970">
        <v>20120101</v>
      </c>
      <c r="Y970">
        <v>20120101</v>
      </c>
      <c r="Z970">
        <v>120110</v>
      </c>
      <c r="AA970">
        <v>800025477</v>
      </c>
      <c r="AB970">
        <v>5.74</v>
      </c>
      <c r="AC970">
        <v>149.24</v>
      </c>
      <c r="AD970">
        <v>129.72999999999999</v>
      </c>
      <c r="AE970">
        <v>17</v>
      </c>
      <c r="AF970">
        <v>17</v>
      </c>
    </row>
    <row r="971" spans="24:32">
      <c r="X971">
        <v>20120101</v>
      </c>
      <c r="Y971">
        <v>20120101</v>
      </c>
      <c r="Z971">
        <v>120110</v>
      </c>
      <c r="AA971">
        <v>800025497</v>
      </c>
      <c r="AB971">
        <v>6</v>
      </c>
      <c r="AC971">
        <v>71.400000000000006</v>
      </c>
      <c r="AD971">
        <v>54</v>
      </c>
      <c r="AE971">
        <v>17</v>
      </c>
      <c r="AF971">
        <v>17</v>
      </c>
    </row>
    <row r="972" spans="24:32">
      <c r="X972">
        <v>20120101</v>
      </c>
      <c r="Y972">
        <v>20120101</v>
      </c>
      <c r="Z972">
        <v>120110</v>
      </c>
      <c r="AA972">
        <v>800025512</v>
      </c>
      <c r="AB972">
        <v>4</v>
      </c>
      <c r="AC972">
        <v>12.8</v>
      </c>
      <c r="AD972">
        <v>10.6</v>
      </c>
      <c r="AE972">
        <v>17</v>
      </c>
      <c r="AF972">
        <v>17</v>
      </c>
    </row>
    <row r="973" spans="24:32">
      <c r="X973">
        <v>20120101</v>
      </c>
      <c r="Y973">
        <v>20120101</v>
      </c>
      <c r="Z973">
        <v>120110</v>
      </c>
      <c r="AA973">
        <v>800025526</v>
      </c>
      <c r="AB973">
        <v>18</v>
      </c>
      <c r="AC973">
        <v>18</v>
      </c>
      <c r="AD973">
        <v>17.28</v>
      </c>
      <c r="AE973">
        <v>17</v>
      </c>
      <c r="AF973">
        <v>17</v>
      </c>
    </row>
    <row r="974" spans="24:32">
      <c r="X974">
        <v>20120101</v>
      </c>
      <c r="Y974">
        <v>20120101</v>
      </c>
      <c r="Z974">
        <v>120110</v>
      </c>
      <c r="AA974">
        <v>800025527</v>
      </c>
      <c r="AB974">
        <v>10.23</v>
      </c>
      <c r="AC974">
        <v>507.39</v>
      </c>
      <c r="AD974">
        <v>368.28</v>
      </c>
      <c r="AE974">
        <v>17</v>
      </c>
      <c r="AF974">
        <v>17</v>
      </c>
    </row>
    <row r="975" spans="24:32">
      <c r="X975">
        <v>20120101</v>
      </c>
      <c r="Y975">
        <v>20120101</v>
      </c>
      <c r="Z975">
        <v>120110</v>
      </c>
      <c r="AA975">
        <v>800025529</v>
      </c>
      <c r="AB975">
        <v>1</v>
      </c>
      <c r="AC975">
        <v>7.5</v>
      </c>
      <c r="AD975">
        <v>5.82</v>
      </c>
      <c r="AE975">
        <v>17</v>
      </c>
      <c r="AF975">
        <v>17</v>
      </c>
    </row>
    <row r="976" spans="24:32">
      <c r="X976">
        <v>20120101</v>
      </c>
      <c r="Y976">
        <v>20120101</v>
      </c>
      <c r="Z976">
        <v>120110</v>
      </c>
      <c r="AA976">
        <v>800025538</v>
      </c>
      <c r="AB976">
        <v>3</v>
      </c>
      <c r="AC976">
        <v>35.700000000000003</v>
      </c>
      <c r="AD976">
        <v>29.7</v>
      </c>
      <c r="AE976">
        <v>17</v>
      </c>
      <c r="AF976">
        <v>17</v>
      </c>
    </row>
    <row r="977" spans="24:32">
      <c r="X977">
        <v>20120101</v>
      </c>
      <c r="Y977">
        <v>20120101</v>
      </c>
      <c r="Z977">
        <v>120110</v>
      </c>
      <c r="AA977">
        <v>800025544</v>
      </c>
      <c r="AB977">
        <v>1</v>
      </c>
      <c r="AC977">
        <v>22.6</v>
      </c>
      <c r="AD977">
        <v>19.2</v>
      </c>
      <c r="AE977">
        <v>17</v>
      </c>
      <c r="AF977">
        <v>17</v>
      </c>
    </row>
    <row r="978" spans="24:32">
      <c r="X978">
        <v>20120101</v>
      </c>
      <c r="Y978">
        <v>20120101</v>
      </c>
      <c r="Z978">
        <v>120110</v>
      </c>
      <c r="AA978">
        <v>800025557</v>
      </c>
      <c r="AB978">
        <v>1</v>
      </c>
      <c r="AC978">
        <v>17.2</v>
      </c>
      <c r="AD978">
        <v>14.8</v>
      </c>
      <c r="AE978">
        <v>17</v>
      </c>
      <c r="AF978">
        <v>17</v>
      </c>
    </row>
    <row r="979" spans="24:32">
      <c r="X979">
        <v>20120101</v>
      </c>
      <c r="Y979">
        <v>20120101</v>
      </c>
      <c r="Z979">
        <v>120110</v>
      </c>
      <c r="AA979">
        <v>800025560</v>
      </c>
      <c r="AB979">
        <v>1</v>
      </c>
      <c r="AC979">
        <v>3.9</v>
      </c>
      <c r="AD979">
        <v>3.2</v>
      </c>
      <c r="AE979">
        <v>17</v>
      </c>
      <c r="AF979">
        <v>17</v>
      </c>
    </row>
    <row r="980" spans="24:32">
      <c r="X980">
        <v>20120101</v>
      </c>
      <c r="Y980">
        <v>20120101</v>
      </c>
      <c r="Z980">
        <v>120110</v>
      </c>
      <c r="AA980">
        <v>800025564</v>
      </c>
      <c r="AB980">
        <v>1</v>
      </c>
      <c r="AC980">
        <v>4.9000000000000004</v>
      </c>
      <c r="AD980">
        <v>4</v>
      </c>
      <c r="AE980">
        <v>17</v>
      </c>
      <c r="AF980">
        <v>17</v>
      </c>
    </row>
    <row r="981" spans="24:32">
      <c r="X981">
        <v>20120101</v>
      </c>
      <c r="Y981">
        <v>20120101</v>
      </c>
      <c r="Z981">
        <v>120110</v>
      </c>
      <c r="AA981">
        <v>800025568</v>
      </c>
      <c r="AB981">
        <v>1</v>
      </c>
      <c r="AC981">
        <v>13.9</v>
      </c>
      <c r="AD981">
        <v>12.8</v>
      </c>
      <c r="AE981">
        <v>17</v>
      </c>
      <c r="AF981">
        <v>17</v>
      </c>
    </row>
    <row r="982" spans="24:32">
      <c r="X982">
        <v>20120101</v>
      </c>
      <c r="Y982">
        <v>20120101</v>
      </c>
      <c r="Z982">
        <v>120110</v>
      </c>
      <c r="AA982">
        <v>800025593</v>
      </c>
      <c r="AB982">
        <v>4</v>
      </c>
      <c r="AC982">
        <v>11.6</v>
      </c>
      <c r="AD982">
        <v>9.1999999999999993</v>
      </c>
      <c r="AE982">
        <v>17</v>
      </c>
      <c r="AF982">
        <v>17</v>
      </c>
    </row>
    <row r="983" spans="24:32">
      <c r="X983">
        <v>20120101</v>
      </c>
      <c r="Y983">
        <v>20120101</v>
      </c>
      <c r="Z983">
        <v>120110</v>
      </c>
      <c r="AA983">
        <v>800025608</v>
      </c>
      <c r="AB983">
        <v>2</v>
      </c>
      <c r="AC983">
        <v>23.8</v>
      </c>
      <c r="AD983">
        <v>23</v>
      </c>
      <c r="AE983">
        <v>17</v>
      </c>
      <c r="AF983">
        <v>17</v>
      </c>
    </row>
    <row r="984" spans="24:32">
      <c r="X984">
        <v>20120101</v>
      </c>
      <c r="Y984">
        <v>20120101</v>
      </c>
      <c r="Z984">
        <v>120110</v>
      </c>
      <c r="AA984">
        <v>800025612</v>
      </c>
      <c r="AB984">
        <v>1</v>
      </c>
      <c r="AC984">
        <v>7.2</v>
      </c>
      <c r="AD984">
        <v>5.94</v>
      </c>
      <c r="AE984">
        <v>17</v>
      </c>
      <c r="AF984">
        <v>17</v>
      </c>
    </row>
    <row r="985" spans="24:32">
      <c r="X985">
        <v>20120101</v>
      </c>
      <c r="Y985">
        <v>20120101</v>
      </c>
      <c r="Z985">
        <v>120110</v>
      </c>
      <c r="AA985">
        <v>800025624</v>
      </c>
      <c r="AB985">
        <v>2</v>
      </c>
      <c r="AC985">
        <v>7</v>
      </c>
      <c r="AD985">
        <v>5.6</v>
      </c>
      <c r="AE985">
        <v>17</v>
      </c>
      <c r="AF985">
        <v>17</v>
      </c>
    </row>
    <row r="986" spans="24:32">
      <c r="X986">
        <v>20120101</v>
      </c>
      <c r="Y986">
        <v>20120101</v>
      </c>
      <c r="Z986">
        <v>120110</v>
      </c>
      <c r="AA986">
        <v>800025629</v>
      </c>
      <c r="AB986">
        <v>1</v>
      </c>
      <c r="AC986">
        <v>5.9</v>
      </c>
      <c r="AD986">
        <v>4.9000000000000004</v>
      </c>
      <c r="AE986">
        <v>17</v>
      </c>
      <c r="AF986">
        <v>17</v>
      </c>
    </row>
    <row r="987" spans="24:32">
      <c r="X987">
        <v>20120101</v>
      </c>
      <c r="Y987">
        <v>20120101</v>
      </c>
      <c r="Z987">
        <v>120110</v>
      </c>
      <c r="AA987">
        <v>800025663</v>
      </c>
      <c r="AB987">
        <v>3</v>
      </c>
      <c r="AC987">
        <v>11.1</v>
      </c>
      <c r="AD987">
        <v>9</v>
      </c>
      <c r="AE987">
        <v>17</v>
      </c>
      <c r="AF987">
        <v>17</v>
      </c>
    </row>
    <row r="988" spans="24:32">
      <c r="X988">
        <v>20120101</v>
      </c>
      <c r="Y988">
        <v>20120101</v>
      </c>
      <c r="Z988">
        <v>120110</v>
      </c>
      <c r="AA988">
        <v>800025679</v>
      </c>
      <c r="AB988">
        <v>1</v>
      </c>
      <c r="AC988">
        <v>10.5</v>
      </c>
      <c r="AD988">
        <v>8.5</v>
      </c>
      <c r="AE988">
        <v>17</v>
      </c>
      <c r="AF988">
        <v>17</v>
      </c>
    </row>
    <row r="989" spans="24:32">
      <c r="X989">
        <v>20120101</v>
      </c>
      <c r="Y989">
        <v>20120101</v>
      </c>
      <c r="Z989">
        <v>120110</v>
      </c>
      <c r="AA989">
        <v>800025693</v>
      </c>
      <c r="AB989">
        <v>4</v>
      </c>
      <c r="AC989">
        <v>43.2</v>
      </c>
      <c r="AD989">
        <v>34.799999999999997</v>
      </c>
      <c r="AE989">
        <v>17</v>
      </c>
      <c r="AF989">
        <v>17</v>
      </c>
    </row>
    <row r="990" spans="24:32">
      <c r="X990">
        <v>20120101</v>
      </c>
      <c r="Y990">
        <v>20120101</v>
      </c>
      <c r="Z990">
        <v>120110</v>
      </c>
      <c r="AA990">
        <v>800025717</v>
      </c>
      <c r="AB990">
        <v>1</v>
      </c>
      <c r="AC990">
        <v>7.5</v>
      </c>
      <c r="AD990">
        <v>6.5</v>
      </c>
      <c r="AE990">
        <v>17</v>
      </c>
      <c r="AF990">
        <v>17</v>
      </c>
    </row>
    <row r="991" spans="24:32">
      <c r="X991">
        <v>20120101</v>
      </c>
      <c r="Y991">
        <v>20120101</v>
      </c>
      <c r="Z991">
        <v>120110</v>
      </c>
      <c r="AA991">
        <v>800025720</v>
      </c>
      <c r="AB991">
        <v>7.37</v>
      </c>
      <c r="AC991">
        <v>218.14</v>
      </c>
      <c r="AD991">
        <v>206.36</v>
      </c>
      <c r="AE991">
        <v>17</v>
      </c>
      <c r="AF991">
        <v>17</v>
      </c>
    </row>
    <row r="992" spans="24:32">
      <c r="X992">
        <v>20120101</v>
      </c>
      <c r="Y992">
        <v>20120101</v>
      </c>
      <c r="Z992">
        <v>120110</v>
      </c>
      <c r="AA992">
        <v>800025745</v>
      </c>
      <c r="AB992">
        <v>2</v>
      </c>
      <c r="AC992">
        <v>7.6</v>
      </c>
      <c r="AD992">
        <v>6.56</v>
      </c>
      <c r="AE992">
        <v>17</v>
      </c>
      <c r="AF992">
        <v>17</v>
      </c>
    </row>
    <row r="993" spans="24:32">
      <c r="X993">
        <v>20120101</v>
      </c>
      <c r="Y993">
        <v>20120101</v>
      </c>
      <c r="Z993">
        <v>120110</v>
      </c>
      <c r="AA993">
        <v>800025764</v>
      </c>
      <c r="AB993">
        <v>3</v>
      </c>
      <c r="AC993">
        <v>16.2</v>
      </c>
      <c r="AD993">
        <v>13.5</v>
      </c>
      <c r="AE993">
        <v>17</v>
      </c>
      <c r="AF993">
        <v>17</v>
      </c>
    </row>
    <row r="994" spans="24:32">
      <c r="X994">
        <v>20120101</v>
      </c>
      <c r="Y994">
        <v>20120101</v>
      </c>
      <c r="Z994">
        <v>120110</v>
      </c>
      <c r="AA994">
        <v>800025785</v>
      </c>
      <c r="AB994">
        <v>2</v>
      </c>
      <c r="AC994">
        <v>7.6</v>
      </c>
      <c r="AD994">
        <v>6</v>
      </c>
      <c r="AE994">
        <v>17</v>
      </c>
      <c r="AF994">
        <v>17</v>
      </c>
    </row>
    <row r="995" spans="24:32">
      <c r="X995">
        <v>20120101</v>
      </c>
      <c r="Y995">
        <v>20120101</v>
      </c>
      <c r="Z995">
        <v>120110</v>
      </c>
      <c r="AA995">
        <v>800025791</v>
      </c>
      <c r="AB995">
        <v>2</v>
      </c>
      <c r="AC995">
        <v>7.6</v>
      </c>
      <c r="AD995">
        <v>6.56</v>
      </c>
      <c r="AE995">
        <v>17</v>
      </c>
      <c r="AF995">
        <v>17</v>
      </c>
    </row>
    <row r="996" spans="24:32">
      <c r="X996">
        <v>20120101</v>
      </c>
      <c r="Y996">
        <v>20120101</v>
      </c>
      <c r="Z996">
        <v>120110</v>
      </c>
      <c r="AA996">
        <v>800025794</v>
      </c>
      <c r="AB996">
        <v>2</v>
      </c>
      <c r="AC996">
        <v>11.4</v>
      </c>
      <c r="AD996">
        <v>9.7799999999999994</v>
      </c>
      <c r="AE996">
        <v>17</v>
      </c>
      <c r="AF996">
        <v>17</v>
      </c>
    </row>
    <row r="997" spans="24:32">
      <c r="X997">
        <v>20120101</v>
      </c>
      <c r="Y997">
        <v>20120101</v>
      </c>
      <c r="Z997">
        <v>120110</v>
      </c>
      <c r="AA997">
        <v>800025805</v>
      </c>
      <c r="AB997">
        <v>2</v>
      </c>
      <c r="AC997">
        <v>7.6</v>
      </c>
      <c r="AD997">
        <v>6.56</v>
      </c>
      <c r="AE997">
        <v>17</v>
      </c>
      <c r="AF997">
        <v>17</v>
      </c>
    </row>
    <row r="998" spans="24:32">
      <c r="X998">
        <v>20120101</v>
      </c>
      <c r="Y998">
        <v>20120101</v>
      </c>
      <c r="Z998">
        <v>120110</v>
      </c>
      <c r="AA998">
        <v>800025820</v>
      </c>
      <c r="AB998">
        <v>1</v>
      </c>
      <c r="AC998">
        <v>3.8</v>
      </c>
      <c r="AD998">
        <v>3.28</v>
      </c>
      <c r="AE998">
        <v>17</v>
      </c>
      <c r="AF998">
        <v>17</v>
      </c>
    </row>
    <row r="999" spans="24:32">
      <c r="X999">
        <v>20120101</v>
      </c>
      <c r="Y999">
        <v>20120101</v>
      </c>
      <c r="Z999">
        <v>120110</v>
      </c>
      <c r="AA999">
        <v>800025838</v>
      </c>
      <c r="AB999">
        <v>2</v>
      </c>
      <c r="AC999">
        <v>6.8</v>
      </c>
      <c r="AD999">
        <v>5.4</v>
      </c>
      <c r="AE999">
        <v>17</v>
      </c>
      <c r="AF999">
        <v>17</v>
      </c>
    </row>
    <row r="1000" spans="24:32">
      <c r="X1000">
        <v>20120101</v>
      </c>
      <c r="Y1000">
        <v>20120101</v>
      </c>
      <c r="Z1000">
        <v>120110</v>
      </c>
      <c r="AA1000">
        <v>800025847</v>
      </c>
      <c r="AB1000">
        <v>3</v>
      </c>
      <c r="AC1000">
        <v>9.6</v>
      </c>
      <c r="AD1000">
        <v>8.1300000000000008</v>
      </c>
      <c r="AE1000">
        <v>17</v>
      </c>
      <c r="AF1000">
        <v>17</v>
      </c>
    </row>
    <row r="1001" spans="24:32">
      <c r="X1001">
        <v>20120101</v>
      </c>
      <c r="Y1001">
        <v>20120101</v>
      </c>
      <c r="Z1001">
        <v>120110</v>
      </c>
      <c r="AA1001">
        <v>800025861</v>
      </c>
      <c r="AB1001">
        <v>2</v>
      </c>
      <c r="AC1001">
        <v>13</v>
      </c>
      <c r="AD1001">
        <v>10.8</v>
      </c>
      <c r="AE1001">
        <v>17</v>
      </c>
      <c r="AF1001">
        <v>17</v>
      </c>
    </row>
    <row r="1002" spans="24:32">
      <c r="X1002">
        <v>20120101</v>
      </c>
      <c r="Y1002">
        <v>20120101</v>
      </c>
      <c r="Z1002">
        <v>120110</v>
      </c>
      <c r="AA1002">
        <v>800025869</v>
      </c>
      <c r="AB1002">
        <v>2</v>
      </c>
      <c r="AC1002">
        <v>13.8</v>
      </c>
      <c r="AD1002">
        <v>11.2</v>
      </c>
      <c r="AE1002">
        <v>17</v>
      </c>
      <c r="AF1002">
        <v>17</v>
      </c>
    </row>
    <row r="1003" spans="24:32">
      <c r="X1003">
        <v>20120101</v>
      </c>
      <c r="Y1003">
        <v>20120101</v>
      </c>
      <c r="Z1003">
        <v>120110</v>
      </c>
      <c r="AA1003">
        <v>800025869</v>
      </c>
      <c r="AB1003">
        <v>3</v>
      </c>
      <c r="AC1003">
        <v>20.7</v>
      </c>
      <c r="AD1003">
        <v>16.8</v>
      </c>
      <c r="AE1003">
        <v>17</v>
      </c>
      <c r="AF1003">
        <v>17</v>
      </c>
    </row>
    <row r="1004" spans="24:32">
      <c r="X1004">
        <v>20120101</v>
      </c>
      <c r="Y1004">
        <v>20120101</v>
      </c>
      <c r="Z1004">
        <v>120110</v>
      </c>
      <c r="AA1004">
        <v>800025881</v>
      </c>
      <c r="AB1004">
        <v>1</v>
      </c>
      <c r="AC1004">
        <v>5.5</v>
      </c>
      <c r="AD1004">
        <v>4.25</v>
      </c>
      <c r="AE1004">
        <v>17</v>
      </c>
      <c r="AF1004">
        <v>17</v>
      </c>
    </row>
    <row r="1005" spans="24:32">
      <c r="X1005">
        <v>20120101</v>
      </c>
      <c r="Y1005">
        <v>20120101</v>
      </c>
      <c r="Z1005">
        <v>120110</v>
      </c>
      <c r="AA1005">
        <v>800025893</v>
      </c>
      <c r="AB1005">
        <v>1</v>
      </c>
      <c r="AC1005">
        <v>14</v>
      </c>
      <c r="AD1005">
        <v>12</v>
      </c>
      <c r="AE1005">
        <v>17</v>
      </c>
      <c r="AF1005">
        <v>17</v>
      </c>
    </row>
    <row r="1006" spans="24:32">
      <c r="X1006">
        <v>20120101</v>
      </c>
      <c r="Y1006">
        <v>20120101</v>
      </c>
      <c r="Z1006">
        <v>120110</v>
      </c>
      <c r="AA1006">
        <v>800025915</v>
      </c>
      <c r="AB1006">
        <v>1</v>
      </c>
      <c r="AC1006">
        <v>13.9</v>
      </c>
      <c r="AD1006">
        <v>11.3</v>
      </c>
      <c r="AE1006">
        <v>17</v>
      </c>
      <c r="AF1006">
        <v>17</v>
      </c>
    </row>
    <row r="1007" spans="24:32">
      <c r="X1007">
        <v>20120101</v>
      </c>
      <c r="Y1007">
        <v>20120101</v>
      </c>
      <c r="Z1007">
        <v>120110</v>
      </c>
      <c r="AA1007">
        <v>800025928</v>
      </c>
      <c r="AB1007">
        <v>6.75</v>
      </c>
      <c r="AC1007">
        <v>318.60000000000002</v>
      </c>
      <c r="AD1007">
        <v>313.87</v>
      </c>
      <c r="AE1007">
        <v>17</v>
      </c>
      <c r="AF1007">
        <v>17</v>
      </c>
    </row>
    <row r="1008" spans="24:32">
      <c r="X1008">
        <v>20120101</v>
      </c>
      <c r="Y1008">
        <v>20120101</v>
      </c>
      <c r="Z1008">
        <v>120110</v>
      </c>
      <c r="AA1008">
        <v>800025928</v>
      </c>
      <c r="AB1008">
        <v>14.6</v>
      </c>
      <c r="AC1008">
        <v>689.13</v>
      </c>
      <c r="AD1008">
        <v>678.9</v>
      </c>
      <c r="AE1008">
        <v>17</v>
      </c>
      <c r="AF1008">
        <v>17</v>
      </c>
    </row>
    <row r="1009" spans="24:32">
      <c r="X1009">
        <v>20120101</v>
      </c>
      <c r="Y1009">
        <v>20120101</v>
      </c>
      <c r="Z1009">
        <v>120110</v>
      </c>
      <c r="AA1009">
        <v>800025935</v>
      </c>
      <c r="AB1009">
        <v>4</v>
      </c>
      <c r="AC1009">
        <v>42</v>
      </c>
      <c r="AD1009">
        <v>36.4</v>
      </c>
      <c r="AE1009">
        <v>17</v>
      </c>
      <c r="AF1009">
        <v>17</v>
      </c>
    </row>
    <row r="1010" spans="24:32">
      <c r="X1010">
        <v>20120101</v>
      </c>
      <c r="Y1010">
        <v>20120101</v>
      </c>
      <c r="Z1010">
        <v>120110</v>
      </c>
      <c r="AA1010">
        <v>800025945</v>
      </c>
      <c r="AB1010">
        <v>7</v>
      </c>
      <c r="AC1010">
        <v>19.600000000000001</v>
      </c>
      <c r="AD1010">
        <v>17.5</v>
      </c>
      <c r="AE1010">
        <v>17</v>
      </c>
      <c r="AF1010">
        <v>17</v>
      </c>
    </row>
    <row r="1011" spans="24:32">
      <c r="X1011">
        <v>20120101</v>
      </c>
      <c r="Y1011">
        <v>20120101</v>
      </c>
      <c r="Z1011">
        <v>120110</v>
      </c>
      <c r="AA1011">
        <v>800025947</v>
      </c>
      <c r="AB1011">
        <v>2</v>
      </c>
      <c r="AC1011">
        <v>21</v>
      </c>
      <c r="AD1011">
        <v>18.2</v>
      </c>
      <c r="AE1011">
        <v>17</v>
      </c>
      <c r="AF1011">
        <v>17</v>
      </c>
    </row>
    <row r="1012" spans="24:32">
      <c r="X1012">
        <v>20120101</v>
      </c>
      <c r="Y1012">
        <v>20120101</v>
      </c>
      <c r="Z1012">
        <v>120110</v>
      </c>
      <c r="AA1012">
        <v>800025954</v>
      </c>
      <c r="AB1012">
        <v>6</v>
      </c>
      <c r="AC1012">
        <v>24</v>
      </c>
      <c r="AD1012">
        <v>20.399999999999999</v>
      </c>
      <c r="AE1012">
        <v>17</v>
      </c>
      <c r="AF1012">
        <v>17</v>
      </c>
    </row>
    <row r="1013" spans="24:32">
      <c r="X1013">
        <v>20120101</v>
      </c>
      <c r="Y1013">
        <v>20120101</v>
      </c>
      <c r="Z1013">
        <v>120110</v>
      </c>
      <c r="AA1013">
        <v>800025965</v>
      </c>
      <c r="AB1013">
        <v>6</v>
      </c>
      <c r="AC1013">
        <v>89.4</v>
      </c>
      <c r="AD1013">
        <v>78</v>
      </c>
      <c r="AE1013">
        <v>17</v>
      </c>
      <c r="AF1013">
        <v>17</v>
      </c>
    </row>
    <row r="1014" spans="24:32">
      <c r="X1014">
        <v>20120101</v>
      </c>
      <c r="Y1014">
        <v>20120101</v>
      </c>
      <c r="Z1014">
        <v>120110</v>
      </c>
      <c r="AA1014">
        <v>800025967</v>
      </c>
      <c r="AB1014">
        <v>1</v>
      </c>
      <c r="AC1014">
        <v>13.9</v>
      </c>
      <c r="AD1014">
        <v>11.3</v>
      </c>
      <c r="AE1014">
        <v>17</v>
      </c>
      <c r="AF1014">
        <v>17</v>
      </c>
    </row>
    <row r="1015" spans="24:32">
      <c r="X1015">
        <v>20120101</v>
      </c>
      <c r="Y1015">
        <v>20120101</v>
      </c>
      <c r="Z1015">
        <v>120110</v>
      </c>
      <c r="AA1015">
        <v>800025969</v>
      </c>
      <c r="AB1015">
        <v>2</v>
      </c>
      <c r="AC1015">
        <v>12.4</v>
      </c>
      <c r="AD1015">
        <v>11.1</v>
      </c>
      <c r="AE1015">
        <v>17</v>
      </c>
      <c r="AF1015">
        <v>17</v>
      </c>
    </row>
    <row r="1016" spans="24:32">
      <c r="X1016">
        <v>20120101</v>
      </c>
      <c r="Y1016">
        <v>20120101</v>
      </c>
      <c r="Z1016">
        <v>120110</v>
      </c>
      <c r="AA1016">
        <v>800025977</v>
      </c>
      <c r="AB1016">
        <v>3</v>
      </c>
      <c r="AC1016">
        <v>13.5</v>
      </c>
      <c r="AD1016">
        <v>11.4</v>
      </c>
      <c r="AE1016">
        <v>17</v>
      </c>
      <c r="AF1016">
        <v>17</v>
      </c>
    </row>
    <row r="1017" spans="24:32">
      <c r="X1017">
        <v>20120101</v>
      </c>
      <c r="Y1017">
        <v>20120101</v>
      </c>
      <c r="Z1017">
        <v>120110</v>
      </c>
      <c r="AA1017">
        <v>800025987</v>
      </c>
      <c r="AB1017">
        <v>1</v>
      </c>
      <c r="AC1017">
        <v>2.8</v>
      </c>
      <c r="AD1017">
        <v>2.2999999999999998</v>
      </c>
      <c r="AE1017">
        <v>17</v>
      </c>
      <c r="AF1017">
        <v>17</v>
      </c>
    </row>
    <row r="1018" spans="24:32">
      <c r="X1018">
        <v>20120101</v>
      </c>
      <c r="Y1018">
        <v>20120101</v>
      </c>
      <c r="Z1018">
        <v>120110</v>
      </c>
      <c r="AA1018">
        <v>800026026</v>
      </c>
      <c r="AB1018">
        <v>1</v>
      </c>
      <c r="AC1018">
        <v>3.9</v>
      </c>
      <c r="AD1018">
        <v>2.9</v>
      </c>
      <c r="AE1018">
        <v>17</v>
      </c>
      <c r="AF1018">
        <v>17</v>
      </c>
    </row>
    <row r="1019" spans="24:32">
      <c r="X1019">
        <v>20120101</v>
      </c>
      <c r="Y1019">
        <v>20120101</v>
      </c>
      <c r="Z1019">
        <v>120110</v>
      </c>
      <c r="AA1019">
        <v>800026042</v>
      </c>
      <c r="AB1019">
        <v>1</v>
      </c>
      <c r="AC1019">
        <v>18.5</v>
      </c>
      <c r="AD1019">
        <v>15.41</v>
      </c>
      <c r="AE1019">
        <v>17</v>
      </c>
      <c r="AF1019">
        <v>17</v>
      </c>
    </row>
    <row r="1020" spans="24:32">
      <c r="X1020">
        <v>20120101</v>
      </c>
      <c r="Y1020">
        <v>20120101</v>
      </c>
      <c r="Z1020">
        <v>120110</v>
      </c>
      <c r="AA1020">
        <v>800026059</v>
      </c>
      <c r="AB1020">
        <v>1</v>
      </c>
      <c r="AC1020">
        <v>3.2</v>
      </c>
      <c r="AD1020">
        <v>2.8</v>
      </c>
      <c r="AE1020">
        <v>17</v>
      </c>
      <c r="AF1020">
        <v>17</v>
      </c>
    </row>
    <row r="1021" spans="24:32">
      <c r="X1021">
        <v>20120101</v>
      </c>
      <c r="Y1021">
        <v>20120101</v>
      </c>
      <c r="Z1021">
        <v>120110</v>
      </c>
      <c r="AA1021">
        <v>800026071</v>
      </c>
      <c r="AB1021">
        <v>1</v>
      </c>
      <c r="AC1021">
        <v>3.4</v>
      </c>
      <c r="AD1021">
        <v>2.78</v>
      </c>
      <c r="AE1021">
        <v>17</v>
      </c>
      <c r="AF1021">
        <v>17</v>
      </c>
    </row>
    <row r="1022" spans="24:32">
      <c r="X1022">
        <v>20120101</v>
      </c>
      <c r="Y1022">
        <v>20120101</v>
      </c>
      <c r="Z1022">
        <v>120110</v>
      </c>
      <c r="AA1022">
        <v>800026087</v>
      </c>
      <c r="AB1022">
        <v>1</v>
      </c>
      <c r="AC1022">
        <v>3.4</v>
      </c>
      <c r="AD1022">
        <v>2.78</v>
      </c>
      <c r="AE1022">
        <v>17</v>
      </c>
      <c r="AF1022">
        <v>17</v>
      </c>
    </row>
    <row r="1023" spans="24:32">
      <c r="X1023">
        <v>20120101</v>
      </c>
      <c r="Y1023">
        <v>20120101</v>
      </c>
      <c r="Z1023">
        <v>120110</v>
      </c>
      <c r="AA1023">
        <v>800026097</v>
      </c>
      <c r="AB1023">
        <v>2</v>
      </c>
      <c r="AC1023">
        <v>7.4</v>
      </c>
      <c r="AD1023">
        <v>5.8</v>
      </c>
      <c r="AE1023">
        <v>17</v>
      </c>
      <c r="AF1023">
        <v>17</v>
      </c>
    </row>
    <row r="1024" spans="24:32">
      <c r="X1024">
        <v>20120101</v>
      </c>
      <c r="Y1024">
        <v>20120101</v>
      </c>
      <c r="Z1024">
        <v>120110</v>
      </c>
      <c r="AA1024">
        <v>800026106</v>
      </c>
      <c r="AB1024">
        <v>6</v>
      </c>
      <c r="AC1024">
        <v>22.8</v>
      </c>
      <c r="AD1024">
        <v>21</v>
      </c>
      <c r="AE1024">
        <v>17</v>
      </c>
      <c r="AF1024">
        <v>17</v>
      </c>
    </row>
    <row r="1025" spans="24:32">
      <c r="X1025">
        <v>20120101</v>
      </c>
      <c r="Y1025">
        <v>20120101</v>
      </c>
      <c r="Z1025">
        <v>120110</v>
      </c>
      <c r="AA1025">
        <v>800026112</v>
      </c>
      <c r="AB1025">
        <v>1</v>
      </c>
      <c r="AC1025">
        <v>5.0999999999999996</v>
      </c>
      <c r="AD1025">
        <v>3.7</v>
      </c>
      <c r="AE1025">
        <v>17</v>
      </c>
      <c r="AF1025">
        <v>17</v>
      </c>
    </row>
    <row r="1026" spans="24:32">
      <c r="X1026">
        <v>20120101</v>
      </c>
      <c r="Y1026">
        <v>20120101</v>
      </c>
      <c r="Z1026">
        <v>120110</v>
      </c>
      <c r="AA1026">
        <v>800026116</v>
      </c>
      <c r="AB1026">
        <v>5</v>
      </c>
      <c r="AC1026">
        <v>17</v>
      </c>
      <c r="AD1026">
        <v>14</v>
      </c>
      <c r="AE1026">
        <v>17</v>
      </c>
      <c r="AF1026">
        <v>17</v>
      </c>
    </row>
    <row r="1027" spans="24:32">
      <c r="X1027">
        <v>20120101</v>
      </c>
      <c r="Y1027">
        <v>20120101</v>
      </c>
      <c r="Z1027">
        <v>120110</v>
      </c>
      <c r="AA1027">
        <v>800026135</v>
      </c>
      <c r="AB1027">
        <v>2</v>
      </c>
      <c r="AC1027">
        <v>57.8</v>
      </c>
      <c r="AD1027">
        <v>54.86</v>
      </c>
      <c r="AE1027">
        <v>17</v>
      </c>
      <c r="AF1027">
        <v>17</v>
      </c>
    </row>
    <row r="1028" spans="24:32">
      <c r="X1028">
        <v>20120101</v>
      </c>
      <c r="Y1028">
        <v>20120101</v>
      </c>
      <c r="Z1028">
        <v>120110</v>
      </c>
      <c r="AA1028">
        <v>800026140</v>
      </c>
      <c r="AB1028">
        <v>1</v>
      </c>
      <c r="AC1028">
        <v>4.8</v>
      </c>
      <c r="AD1028">
        <v>3.9</v>
      </c>
      <c r="AE1028">
        <v>17</v>
      </c>
      <c r="AF1028">
        <v>17</v>
      </c>
    </row>
    <row r="1029" spans="24:32">
      <c r="X1029">
        <v>20120101</v>
      </c>
      <c r="Y1029">
        <v>20120101</v>
      </c>
      <c r="Z1029">
        <v>120110</v>
      </c>
      <c r="AA1029">
        <v>800026153</v>
      </c>
      <c r="AB1029">
        <v>2</v>
      </c>
      <c r="AC1029">
        <v>2</v>
      </c>
      <c r="AD1029">
        <v>1.8</v>
      </c>
      <c r="AE1029">
        <v>17</v>
      </c>
      <c r="AF1029">
        <v>17</v>
      </c>
    </row>
    <row r="1030" spans="24:32">
      <c r="X1030">
        <v>20120101</v>
      </c>
      <c r="Y1030">
        <v>20120101</v>
      </c>
      <c r="Z1030">
        <v>120110</v>
      </c>
      <c r="AA1030">
        <v>800026169</v>
      </c>
      <c r="AB1030">
        <v>3</v>
      </c>
      <c r="AC1030">
        <v>21</v>
      </c>
      <c r="AD1030">
        <v>18</v>
      </c>
      <c r="AE1030">
        <v>17</v>
      </c>
      <c r="AF1030">
        <v>17</v>
      </c>
    </row>
    <row r="1031" spans="24:32">
      <c r="X1031">
        <v>20120101</v>
      </c>
      <c r="Y1031">
        <v>20120101</v>
      </c>
      <c r="Z1031">
        <v>120110</v>
      </c>
      <c r="AA1031">
        <v>800026170</v>
      </c>
      <c r="AB1031">
        <v>1</v>
      </c>
      <c r="AC1031">
        <v>4.5</v>
      </c>
      <c r="AD1031">
        <v>4</v>
      </c>
      <c r="AE1031">
        <v>17</v>
      </c>
      <c r="AF1031">
        <v>17</v>
      </c>
    </row>
    <row r="1032" spans="24:32">
      <c r="X1032">
        <v>20120101</v>
      </c>
      <c r="Y1032">
        <v>20120101</v>
      </c>
      <c r="Z1032">
        <v>120110</v>
      </c>
      <c r="AA1032">
        <v>800026187</v>
      </c>
      <c r="AB1032">
        <v>1</v>
      </c>
      <c r="AC1032">
        <v>6.9</v>
      </c>
      <c r="AD1032">
        <v>6.5</v>
      </c>
      <c r="AE1032">
        <v>17</v>
      </c>
      <c r="AF1032">
        <v>17</v>
      </c>
    </row>
    <row r="1033" spans="24:32">
      <c r="X1033">
        <v>20120101</v>
      </c>
      <c r="Y1033">
        <v>20120101</v>
      </c>
      <c r="Z1033">
        <v>120110</v>
      </c>
      <c r="AA1033">
        <v>800026232</v>
      </c>
      <c r="AB1033">
        <v>1</v>
      </c>
      <c r="AC1033">
        <v>7</v>
      </c>
      <c r="AD1033">
        <v>6</v>
      </c>
      <c r="AE1033">
        <v>17</v>
      </c>
      <c r="AF1033">
        <v>17</v>
      </c>
    </row>
    <row r="1034" spans="24:32">
      <c r="X1034">
        <v>20120101</v>
      </c>
      <c r="Y1034">
        <v>20120101</v>
      </c>
      <c r="Z1034">
        <v>120110</v>
      </c>
      <c r="AA1034">
        <v>800026251</v>
      </c>
      <c r="AB1034">
        <v>2</v>
      </c>
      <c r="AC1034">
        <v>5.8</v>
      </c>
      <c r="AD1034">
        <v>4.7</v>
      </c>
      <c r="AE1034">
        <v>17</v>
      </c>
      <c r="AF1034">
        <v>17</v>
      </c>
    </row>
    <row r="1035" spans="24:32">
      <c r="X1035">
        <v>20120101</v>
      </c>
      <c r="Y1035">
        <v>20120101</v>
      </c>
      <c r="Z1035">
        <v>120110</v>
      </c>
      <c r="AA1035">
        <v>800026255</v>
      </c>
      <c r="AB1035">
        <v>1</v>
      </c>
      <c r="AC1035">
        <v>11.9</v>
      </c>
      <c r="AD1035">
        <v>11</v>
      </c>
      <c r="AE1035">
        <v>17</v>
      </c>
      <c r="AF1035">
        <v>17</v>
      </c>
    </row>
    <row r="1036" spans="24:32">
      <c r="X1036">
        <v>20120101</v>
      </c>
      <c r="Y1036">
        <v>20120101</v>
      </c>
      <c r="Z1036">
        <v>120110</v>
      </c>
      <c r="AA1036">
        <v>800026299</v>
      </c>
      <c r="AB1036">
        <v>1</v>
      </c>
      <c r="AC1036">
        <v>3.6</v>
      </c>
      <c r="AD1036">
        <v>2.6</v>
      </c>
      <c r="AE1036">
        <v>17</v>
      </c>
      <c r="AF1036">
        <v>17</v>
      </c>
    </row>
    <row r="1037" spans="24:32">
      <c r="X1037">
        <v>20120101</v>
      </c>
      <c r="Y1037">
        <v>20120101</v>
      </c>
      <c r="Z1037">
        <v>120110</v>
      </c>
      <c r="AA1037">
        <v>800026312</v>
      </c>
      <c r="AB1037">
        <v>1</v>
      </c>
      <c r="AC1037">
        <v>7.9</v>
      </c>
      <c r="AD1037">
        <v>7</v>
      </c>
      <c r="AE1037">
        <v>17</v>
      </c>
      <c r="AF1037">
        <v>17</v>
      </c>
    </row>
    <row r="1038" spans="24:32">
      <c r="X1038">
        <v>20120101</v>
      </c>
      <c r="Y1038">
        <v>20120101</v>
      </c>
      <c r="Z1038">
        <v>120110</v>
      </c>
      <c r="AA1038">
        <v>800026319</v>
      </c>
      <c r="AB1038">
        <v>1</v>
      </c>
      <c r="AC1038">
        <v>11.8</v>
      </c>
      <c r="AD1038">
        <v>9.52</v>
      </c>
      <c r="AE1038">
        <v>17</v>
      </c>
      <c r="AF1038">
        <v>17</v>
      </c>
    </row>
    <row r="1039" spans="24:32">
      <c r="X1039">
        <v>20120101</v>
      </c>
      <c r="Y1039">
        <v>20120101</v>
      </c>
      <c r="Z1039">
        <v>120110</v>
      </c>
      <c r="AA1039">
        <v>800026337</v>
      </c>
      <c r="AB1039">
        <v>3</v>
      </c>
      <c r="AC1039">
        <v>13.8</v>
      </c>
      <c r="AD1039">
        <v>12.3</v>
      </c>
      <c r="AE1039">
        <v>17</v>
      </c>
      <c r="AF1039">
        <v>17</v>
      </c>
    </row>
    <row r="1040" spans="24:32">
      <c r="X1040">
        <v>20120101</v>
      </c>
      <c r="Y1040">
        <v>20120101</v>
      </c>
      <c r="Z1040">
        <v>120110</v>
      </c>
      <c r="AA1040">
        <v>800026341</v>
      </c>
      <c r="AB1040">
        <v>3</v>
      </c>
      <c r="AC1040">
        <v>9.6</v>
      </c>
      <c r="AD1040">
        <v>7.34</v>
      </c>
      <c r="AE1040">
        <v>17</v>
      </c>
      <c r="AF1040">
        <v>17</v>
      </c>
    </row>
    <row r="1041" spans="24:32">
      <c r="X1041">
        <v>20120101</v>
      </c>
      <c r="Y1041">
        <v>20120101</v>
      </c>
      <c r="Z1041">
        <v>120110</v>
      </c>
      <c r="AA1041">
        <v>800026343</v>
      </c>
      <c r="AB1041">
        <v>1</v>
      </c>
      <c r="AC1041">
        <v>29.9</v>
      </c>
      <c r="AD1041">
        <v>31.1</v>
      </c>
      <c r="AE1041">
        <v>17</v>
      </c>
      <c r="AF1041">
        <v>17</v>
      </c>
    </row>
    <row r="1042" spans="24:32">
      <c r="X1042">
        <v>20120101</v>
      </c>
      <c r="Y1042">
        <v>20120101</v>
      </c>
      <c r="Z1042">
        <v>120110</v>
      </c>
      <c r="AA1042">
        <v>800026355</v>
      </c>
      <c r="AB1042">
        <v>4</v>
      </c>
      <c r="AC1042">
        <v>75.2</v>
      </c>
      <c r="AD1042">
        <v>64</v>
      </c>
      <c r="AE1042">
        <v>17</v>
      </c>
      <c r="AF1042">
        <v>17</v>
      </c>
    </row>
    <row r="1043" spans="24:32">
      <c r="X1043">
        <v>20120101</v>
      </c>
      <c r="Y1043">
        <v>20120101</v>
      </c>
      <c r="Z1043">
        <v>120110</v>
      </c>
      <c r="AA1043">
        <v>800026363</v>
      </c>
      <c r="AB1043">
        <v>3.25</v>
      </c>
      <c r="AC1043">
        <v>77.36</v>
      </c>
      <c r="AD1043">
        <v>65</v>
      </c>
      <c r="AE1043">
        <v>17</v>
      </c>
      <c r="AF1043">
        <v>17</v>
      </c>
    </row>
    <row r="1044" spans="24:32">
      <c r="X1044">
        <v>20120101</v>
      </c>
      <c r="Y1044">
        <v>20120101</v>
      </c>
      <c r="Z1044">
        <v>120110</v>
      </c>
      <c r="AA1044">
        <v>800026394</v>
      </c>
      <c r="AB1044">
        <v>3</v>
      </c>
      <c r="AC1044">
        <v>18.600000000000001</v>
      </c>
      <c r="AD1044">
        <v>15</v>
      </c>
      <c r="AE1044">
        <v>17</v>
      </c>
      <c r="AF1044">
        <v>17</v>
      </c>
    </row>
    <row r="1045" spans="24:32">
      <c r="X1045">
        <v>20120101</v>
      </c>
      <c r="Y1045">
        <v>20120101</v>
      </c>
      <c r="Z1045">
        <v>120110</v>
      </c>
      <c r="AA1045">
        <v>800026402</v>
      </c>
      <c r="AB1045">
        <v>2</v>
      </c>
      <c r="AC1045">
        <v>17</v>
      </c>
      <c r="AD1045">
        <v>15.2</v>
      </c>
      <c r="AE1045">
        <v>17</v>
      </c>
      <c r="AF1045">
        <v>17</v>
      </c>
    </row>
    <row r="1046" spans="24:32">
      <c r="X1046">
        <v>20120101</v>
      </c>
      <c r="Y1046">
        <v>20120101</v>
      </c>
      <c r="Z1046">
        <v>120110</v>
      </c>
      <c r="AA1046">
        <v>800026411</v>
      </c>
      <c r="AB1046">
        <v>5</v>
      </c>
      <c r="AC1046">
        <v>69.5</v>
      </c>
      <c r="AD1046">
        <v>68.5</v>
      </c>
      <c r="AE1046">
        <v>17</v>
      </c>
      <c r="AF1046">
        <v>17</v>
      </c>
    </row>
    <row r="1047" spans="24:32">
      <c r="X1047">
        <v>20120101</v>
      </c>
      <c r="Y1047">
        <v>20120101</v>
      </c>
      <c r="Z1047">
        <v>120110</v>
      </c>
      <c r="AA1047">
        <v>800026425</v>
      </c>
      <c r="AB1047">
        <v>3</v>
      </c>
      <c r="AC1047">
        <v>10.8</v>
      </c>
      <c r="AD1047">
        <v>9.3000000000000007</v>
      </c>
      <c r="AE1047">
        <v>17</v>
      </c>
      <c r="AF1047">
        <v>17</v>
      </c>
    </row>
    <row r="1048" spans="24:32">
      <c r="X1048">
        <v>20120101</v>
      </c>
      <c r="Y1048">
        <v>20120101</v>
      </c>
      <c r="Z1048">
        <v>120110</v>
      </c>
      <c r="AA1048">
        <v>800026446</v>
      </c>
      <c r="AB1048">
        <v>1</v>
      </c>
      <c r="AC1048">
        <v>2.9</v>
      </c>
      <c r="AD1048">
        <v>2</v>
      </c>
      <c r="AE1048">
        <v>17</v>
      </c>
      <c r="AF1048">
        <v>17</v>
      </c>
    </row>
    <row r="1049" spans="24:32">
      <c r="X1049">
        <v>20120101</v>
      </c>
      <c r="Y1049">
        <v>20120101</v>
      </c>
      <c r="Z1049">
        <v>120110</v>
      </c>
      <c r="AA1049">
        <v>800026456</v>
      </c>
      <c r="AB1049">
        <v>1</v>
      </c>
      <c r="AC1049">
        <v>2.5</v>
      </c>
      <c r="AD1049">
        <v>2</v>
      </c>
      <c r="AE1049">
        <v>17</v>
      </c>
      <c r="AF1049">
        <v>17</v>
      </c>
    </row>
    <row r="1050" spans="24:32">
      <c r="X1050">
        <v>20120101</v>
      </c>
      <c r="Y1050">
        <v>20120101</v>
      </c>
      <c r="Z1050">
        <v>120110</v>
      </c>
      <c r="AA1050">
        <v>800026479</v>
      </c>
      <c r="AB1050">
        <v>2.3199999999999998</v>
      </c>
      <c r="AC1050">
        <v>73.78</v>
      </c>
      <c r="AD1050">
        <v>67.28</v>
      </c>
      <c r="AE1050">
        <v>17</v>
      </c>
      <c r="AF1050">
        <v>17</v>
      </c>
    </row>
    <row r="1051" spans="24:32">
      <c r="X1051">
        <v>20120101</v>
      </c>
      <c r="Y1051">
        <v>20120101</v>
      </c>
      <c r="Z1051">
        <v>120110</v>
      </c>
      <c r="AA1051">
        <v>800026479</v>
      </c>
      <c r="AB1051">
        <v>11.04</v>
      </c>
      <c r="AC1051">
        <v>351.07</v>
      </c>
      <c r="AD1051">
        <v>320.16000000000003</v>
      </c>
      <c r="AE1051">
        <v>17</v>
      </c>
      <c r="AF1051">
        <v>17</v>
      </c>
    </row>
    <row r="1052" spans="24:32">
      <c r="X1052">
        <v>20120101</v>
      </c>
      <c r="Y1052">
        <v>20120101</v>
      </c>
      <c r="Z1052">
        <v>120110</v>
      </c>
      <c r="AA1052">
        <v>800026486</v>
      </c>
      <c r="AB1052">
        <v>2</v>
      </c>
      <c r="AC1052">
        <v>9.6</v>
      </c>
      <c r="AD1052">
        <v>7</v>
      </c>
      <c r="AE1052">
        <v>17</v>
      </c>
      <c r="AF1052">
        <v>17</v>
      </c>
    </row>
    <row r="1053" spans="24:32">
      <c r="X1053">
        <v>20120101</v>
      </c>
      <c r="Y1053">
        <v>20120101</v>
      </c>
      <c r="Z1053">
        <v>120110</v>
      </c>
      <c r="AA1053">
        <v>800026487</v>
      </c>
      <c r="AB1053">
        <v>4</v>
      </c>
      <c r="AC1053">
        <v>24</v>
      </c>
      <c r="AD1053">
        <v>20.399999999999999</v>
      </c>
      <c r="AE1053">
        <v>17</v>
      </c>
      <c r="AF1053">
        <v>17</v>
      </c>
    </row>
    <row r="1054" spans="24:32">
      <c r="X1054">
        <v>20120101</v>
      </c>
      <c r="Y1054">
        <v>20120101</v>
      </c>
      <c r="Z1054">
        <v>120110</v>
      </c>
      <c r="AA1054">
        <v>800026490</v>
      </c>
      <c r="AB1054">
        <v>10</v>
      </c>
      <c r="AC1054">
        <v>10</v>
      </c>
      <c r="AD1054">
        <v>9</v>
      </c>
      <c r="AE1054">
        <v>17</v>
      </c>
      <c r="AF1054">
        <v>17</v>
      </c>
    </row>
    <row r="1055" spans="24:32">
      <c r="X1055">
        <v>20120101</v>
      </c>
      <c r="Y1055">
        <v>20120101</v>
      </c>
      <c r="Z1055">
        <v>120110</v>
      </c>
      <c r="AA1055">
        <v>800026490</v>
      </c>
      <c r="AB1055">
        <v>18</v>
      </c>
      <c r="AC1055">
        <v>18</v>
      </c>
      <c r="AD1055">
        <v>16.2</v>
      </c>
      <c r="AE1055">
        <v>17</v>
      </c>
      <c r="AF1055">
        <v>17</v>
      </c>
    </row>
    <row r="1056" spans="24:32">
      <c r="X1056">
        <v>20120101</v>
      </c>
      <c r="Y1056">
        <v>20120101</v>
      </c>
      <c r="Z1056">
        <v>120110</v>
      </c>
      <c r="AA1056">
        <v>800026494</v>
      </c>
      <c r="AB1056">
        <v>13</v>
      </c>
      <c r="AC1056">
        <v>13</v>
      </c>
      <c r="AD1056">
        <v>11.7</v>
      </c>
      <c r="AE1056">
        <v>17</v>
      </c>
      <c r="AF1056">
        <v>17</v>
      </c>
    </row>
    <row r="1057" spans="24:32">
      <c r="X1057">
        <v>20120101</v>
      </c>
      <c r="Y1057">
        <v>20120101</v>
      </c>
      <c r="Z1057">
        <v>120110</v>
      </c>
      <c r="AA1057">
        <v>800026495</v>
      </c>
      <c r="AB1057">
        <v>0.55000000000000004</v>
      </c>
      <c r="AC1057">
        <v>32.78</v>
      </c>
      <c r="AD1057">
        <v>26.4</v>
      </c>
      <c r="AE1057">
        <v>17</v>
      </c>
      <c r="AF1057">
        <v>17</v>
      </c>
    </row>
    <row r="1058" spans="24:32">
      <c r="X1058">
        <v>20120101</v>
      </c>
      <c r="Y1058">
        <v>20120101</v>
      </c>
      <c r="Z1058">
        <v>120110</v>
      </c>
      <c r="AA1058">
        <v>800026501</v>
      </c>
      <c r="AB1058">
        <v>6.6369999999999996</v>
      </c>
      <c r="AC1058">
        <v>33.18</v>
      </c>
      <c r="AD1058">
        <v>29.87</v>
      </c>
      <c r="AE1058">
        <v>17</v>
      </c>
      <c r="AF1058">
        <v>17</v>
      </c>
    </row>
    <row r="1059" spans="24:32">
      <c r="X1059">
        <v>20120101</v>
      </c>
      <c r="Y1059">
        <v>20120101</v>
      </c>
      <c r="Z1059">
        <v>120110</v>
      </c>
      <c r="AA1059">
        <v>800026501</v>
      </c>
      <c r="AB1059">
        <v>10</v>
      </c>
      <c r="AC1059">
        <v>50</v>
      </c>
      <c r="AD1059">
        <v>45</v>
      </c>
      <c r="AE1059">
        <v>17</v>
      </c>
      <c r="AF1059">
        <v>17</v>
      </c>
    </row>
    <row r="1060" spans="24:32">
      <c r="X1060">
        <v>20120101</v>
      </c>
      <c r="Y1060">
        <v>20120101</v>
      </c>
      <c r="Z1060">
        <v>120110</v>
      </c>
      <c r="AA1060">
        <v>800026501</v>
      </c>
      <c r="AB1060">
        <v>10</v>
      </c>
      <c r="AC1060">
        <v>50</v>
      </c>
      <c r="AD1060">
        <v>45</v>
      </c>
      <c r="AE1060">
        <v>17</v>
      </c>
      <c r="AF1060">
        <v>17</v>
      </c>
    </row>
    <row r="1061" spans="24:32">
      <c r="X1061">
        <v>20120101</v>
      </c>
      <c r="Y1061">
        <v>20120101</v>
      </c>
      <c r="Z1061">
        <v>120110</v>
      </c>
      <c r="AA1061">
        <v>800026501</v>
      </c>
      <c r="AB1061">
        <v>8.8629999999999995</v>
      </c>
      <c r="AC1061">
        <v>44.32</v>
      </c>
      <c r="AD1061">
        <v>39.880000000000003</v>
      </c>
      <c r="AE1061">
        <v>17</v>
      </c>
      <c r="AF1061">
        <v>17</v>
      </c>
    </row>
    <row r="1062" spans="24:32">
      <c r="X1062">
        <v>20120101</v>
      </c>
      <c r="Y1062">
        <v>20120101</v>
      </c>
      <c r="Z1062">
        <v>120110</v>
      </c>
      <c r="AA1062">
        <v>800026501</v>
      </c>
      <c r="AB1062">
        <v>10</v>
      </c>
      <c r="AC1062">
        <v>50</v>
      </c>
      <c r="AD1062">
        <v>45</v>
      </c>
      <c r="AE1062">
        <v>17</v>
      </c>
      <c r="AF1062">
        <v>17</v>
      </c>
    </row>
    <row r="1063" spans="24:32">
      <c r="X1063">
        <v>20120101</v>
      </c>
      <c r="Y1063">
        <v>20120101</v>
      </c>
      <c r="Z1063">
        <v>120110</v>
      </c>
      <c r="AA1063">
        <v>800026504</v>
      </c>
      <c r="AB1063">
        <v>7</v>
      </c>
      <c r="AC1063">
        <v>161</v>
      </c>
      <c r="AD1063">
        <v>129.99</v>
      </c>
      <c r="AE1063">
        <v>17</v>
      </c>
      <c r="AF1063">
        <v>17</v>
      </c>
    </row>
    <row r="1064" spans="24:32">
      <c r="X1064">
        <v>20120101</v>
      </c>
      <c r="Y1064">
        <v>20120101</v>
      </c>
      <c r="Z1064">
        <v>120110</v>
      </c>
      <c r="AA1064">
        <v>800026514</v>
      </c>
      <c r="AB1064">
        <v>1</v>
      </c>
      <c r="AC1064">
        <v>12</v>
      </c>
      <c r="AD1064">
        <v>10.69</v>
      </c>
      <c r="AE1064">
        <v>17</v>
      </c>
      <c r="AF1064">
        <v>17</v>
      </c>
    </row>
    <row r="1065" spans="24:32">
      <c r="X1065">
        <v>20120101</v>
      </c>
      <c r="Y1065">
        <v>20120101</v>
      </c>
      <c r="Z1065">
        <v>120110</v>
      </c>
      <c r="AA1065">
        <v>800026524</v>
      </c>
      <c r="AB1065">
        <v>3</v>
      </c>
      <c r="AC1065">
        <v>10.8</v>
      </c>
      <c r="AD1065">
        <v>9.6</v>
      </c>
      <c r="AE1065">
        <v>17</v>
      </c>
      <c r="AF1065">
        <v>17</v>
      </c>
    </row>
    <row r="1066" spans="24:32">
      <c r="X1066">
        <v>20120101</v>
      </c>
      <c r="Y1066">
        <v>20120101</v>
      </c>
      <c r="Z1066">
        <v>120110</v>
      </c>
      <c r="AA1066">
        <v>800026526</v>
      </c>
      <c r="AB1066">
        <v>2</v>
      </c>
      <c r="AC1066">
        <v>7.6</v>
      </c>
      <c r="AD1066">
        <v>6.46</v>
      </c>
      <c r="AE1066">
        <v>17</v>
      </c>
      <c r="AF1066">
        <v>17</v>
      </c>
    </row>
    <row r="1067" spans="24:32">
      <c r="X1067">
        <v>20120101</v>
      </c>
      <c r="Y1067">
        <v>20120101</v>
      </c>
      <c r="Z1067">
        <v>120110</v>
      </c>
      <c r="AA1067">
        <v>800026528</v>
      </c>
      <c r="AB1067">
        <v>3</v>
      </c>
      <c r="AC1067">
        <v>38.700000000000003</v>
      </c>
      <c r="AD1067">
        <v>35.1</v>
      </c>
      <c r="AE1067">
        <v>17</v>
      </c>
      <c r="AF1067">
        <v>17</v>
      </c>
    </row>
    <row r="1068" spans="24:32">
      <c r="X1068">
        <v>20120101</v>
      </c>
      <c r="Y1068">
        <v>20120101</v>
      </c>
      <c r="Z1068">
        <v>120110</v>
      </c>
      <c r="AA1068">
        <v>800026530</v>
      </c>
      <c r="AB1068">
        <v>1</v>
      </c>
      <c r="AC1068">
        <v>1.1000000000000001</v>
      </c>
      <c r="AD1068">
        <v>0.85</v>
      </c>
      <c r="AE1068">
        <v>17</v>
      </c>
      <c r="AF1068">
        <v>17</v>
      </c>
    </row>
    <row r="1069" spans="24:32">
      <c r="X1069">
        <v>20120101</v>
      </c>
      <c r="Y1069">
        <v>20120101</v>
      </c>
      <c r="Z1069">
        <v>120110</v>
      </c>
      <c r="AA1069">
        <v>800026537</v>
      </c>
      <c r="AB1069">
        <v>7</v>
      </c>
      <c r="AC1069">
        <v>26.6</v>
      </c>
      <c r="AD1069">
        <v>23.87</v>
      </c>
      <c r="AE1069">
        <v>17</v>
      </c>
      <c r="AF1069">
        <v>17</v>
      </c>
    </row>
    <row r="1070" spans="24:32">
      <c r="X1070">
        <v>20120101</v>
      </c>
      <c r="Y1070">
        <v>20120101</v>
      </c>
      <c r="Z1070">
        <v>120110</v>
      </c>
      <c r="AA1070">
        <v>800026545</v>
      </c>
      <c r="AB1070">
        <v>1</v>
      </c>
      <c r="AC1070">
        <v>4.5</v>
      </c>
      <c r="AD1070">
        <v>3.7</v>
      </c>
      <c r="AE1070">
        <v>17</v>
      </c>
      <c r="AF1070">
        <v>17</v>
      </c>
    </row>
    <row r="1071" spans="24:32">
      <c r="X1071">
        <v>20120101</v>
      </c>
      <c r="Y1071">
        <v>20120101</v>
      </c>
      <c r="Z1071">
        <v>120110</v>
      </c>
      <c r="AA1071">
        <v>800026546</v>
      </c>
      <c r="AB1071">
        <v>2</v>
      </c>
      <c r="AC1071">
        <v>7</v>
      </c>
      <c r="AD1071">
        <v>6.46</v>
      </c>
      <c r="AE1071">
        <v>17</v>
      </c>
      <c r="AF1071">
        <v>17</v>
      </c>
    </row>
    <row r="1072" spans="24:32">
      <c r="X1072">
        <v>20120101</v>
      </c>
      <c r="Y1072">
        <v>20120101</v>
      </c>
      <c r="Z1072">
        <v>120110</v>
      </c>
      <c r="AA1072">
        <v>800026563</v>
      </c>
      <c r="AB1072">
        <v>1</v>
      </c>
      <c r="AC1072">
        <v>8.5</v>
      </c>
      <c r="AD1072">
        <v>8</v>
      </c>
      <c r="AE1072">
        <v>17</v>
      </c>
      <c r="AF1072">
        <v>17</v>
      </c>
    </row>
    <row r="1073" spans="24:32">
      <c r="X1073">
        <v>20120101</v>
      </c>
      <c r="Y1073">
        <v>20120101</v>
      </c>
      <c r="Z1073">
        <v>120110</v>
      </c>
      <c r="AA1073">
        <v>800026623</v>
      </c>
      <c r="AB1073">
        <v>1.4</v>
      </c>
      <c r="AC1073">
        <v>30.51</v>
      </c>
      <c r="AD1073">
        <v>27.44</v>
      </c>
      <c r="AE1073">
        <v>17</v>
      </c>
      <c r="AF1073">
        <v>17</v>
      </c>
    </row>
    <row r="1074" spans="24:32">
      <c r="X1074">
        <v>20120101</v>
      </c>
      <c r="Y1074">
        <v>20120101</v>
      </c>
      <c r="Z1074">
        <v>120110</v>
      </c>
      <c r="AA1074">
        <v>800026625</v>
      </c>
      <c r="AB1074">
        <v>2</v>
      </c>
      <c r="AC1074">
        <v>17.8</v>
      </c>
      <c r="AD1074">
        <v>13.4</v>
      </c>
      <c r="AE1074">
        <v>17</v>
      </c>
      <c r="AF1074">
        <v>17</v>
      </c>
    </row>
    <row r="1075" spans="24:32">
      <c r="X1075">
        <v>20120101</v>
      </c>
      <c r="Y1075">
        <v>20120101</v>
      </c>
      <c r="Z1075">
        <v>120110</v>
      </c>
      <c r="AA1075">
        <v>800026631</v>
      </c>
      <c r="AB1075">
        <v>1</v>
      </c>
      <c r="AC1075">
        <v>2</v>
      </c>
      <c r="AD1075">
        <v>1.6</v>
      </c>
      <c r="AE1075">
        <v>17</v>
      </c>
      <c r="AF1075">
        <v>17</v>
      </c>
    </row>
    <row r="1076" spans="24:32">
      <c r="X1076">
        <v>20120101</v>
      </c>
      <c r="Y1076">
        <v>20120101</v>
      </c>
      <c r="Z1076">
        <v>120110</v>
      </c>
      <c r="AA1076">
        <v>800026646</v>
      </c>
      <c r="AB1076">
        <v>1</v>
      </c>
      <c r="AC1076">
        <v>4</v>
      </c>
      <c r="AD1076">
        <v>3.3</v>
      </c>
      <c r="AE1076">
        <v>17</v>
      </c>
      <c r="AF1076">
        <v>17</v>
      </c>
    </row>
    <row r="1077" spans="24:32">
      <c r="X1077">
        <v>20120101</v>
      </c>
      <c r="Y1077">
        <v>20120101</v>
      </c>
      <c r="Z1077">
        <v>120110</v>
      </c>
      <c r="AA1077">
        <v>800026653</v>
      </c>
      <c r="AB1077">
        <v>2</v>
      </c>
      <c r="AC1077">
        <v>3.8</v>
      </c>
      <c r="AD1077">
        <v>3.16</v>
      </c>
      <c r="AE1077">
        <v>17</v>
      </c>
      <c r="AF1077">
        <v>17</v>
      </c>
    </row>
    <row r="1078" spans="24:32">
      <c r="X1078">
        <v>20120101</v>
      </c>
      <c r="Y1078">
        <v>20120101</v>
      </c>
      <c r="Z1078">
        <v>120110</v>
      </c>
      <c r="AA1078">
        <v>800026654</v>
      </c>
      <c r="AB1078">
        <v>1</v>
      </c>
      <c r="AC1078">
        <v>79.8</v>
      </c>
      <c r="AD1078">
        <v>72</v>
      </c>
      <c r="AE1078">
        <v>17</v>
      </c>
      <c r="AF1078">
        <v>17</v>
      </c>
    </row>
    <row r="1079" spans="24:32">
      <c r="X1079">
        <v>20120101</v>
      </c>
      <c r="Y1079">
        <v>20120101</v>
      </c>
      <c r="Z1079">
        <v>120110</v>
      </c>
      <c r="AA1079">
        <v>800026660</v>
      </c>
      <c r="AB1079">
        <v>1.41</v>
      </c>
      <c r="AC1079">
        <v>44.84</v>
      </c>
      <c r="AD1079">
        <v>40.33</v>
      </c>
      <c r="AE1079">
        <v>17</v>
      </c>
      <c r="AF1079">
        <v>17</v>
      </c>
    </row>
    <row r="1080" spans="24:32">
      <c r="X1080">
        <v>20120101</v>
      </c>
      <c r="Y1080">
        <v>20120101</v>
      </c>
      <c r="Z1080">
        <v>120110</v>
      </c>
      <c r="AA1080">
        <v>800026672</v>
      </c>
      <c r="AB1080">
        <v>0.19</v>
      </c>
      <c r="AC1080">
        <v>4.1399999999999997</v>
      </c>
      <c r="AD1080">
        <v>3.72</v>
      </c>
      <c r="AE1080">
        <v>17</v>
      </c>
      <c r="AF1080">
        <v>17</v>
      </c>
    </row>
    <row r="1081" spans="24:32">
      <c r="X1081">
        <v>20120101</v>
      </c>
      <c r="Y1081">
        <v>20120101</v>
      </c>
      <c r="Z1081">
        <v>120110</v>
      </c>
      <c r="AA1081">
        <v>800026681</v>
      </c>
      <c r="AB1081">
        <v>1</v>
      </c>
      <c r="AC1081">
        <v>3.2</v>
      </c>
      <c r="AD1081">
        <v>2.4300000000000002</v>
      </c>
      <c r="AE1081">
        <v>17</v>
      </c>
      <c r="AF1081">
        <v>17</v>
      </c>
    </row>
    <row r="1082" spans="24:32">
      <c r="X1082">
        <v>20120101</v>
      </c>
      <c r="Y1082">
        <v>20120101</v>
      </c>
      <c r="Z1082">
        <v>120110</v>
      </c>
      <c r="AA1082">
        <v>800026683</v>
      </c>
      <c r="AB1082">
        <v>3.33</v>
      </c>
      <c r="AC1082">
        <v>45.95</v>
      </c>
      <c r="AD1082">
        <v>41.62</v>
      </c>
      <c r="AE1082">
        <v>17</v>
      </c>
      <c r="AF1082">
        <v>17</v>
      </c>
    </row>
    <row r="1083" spans="24:32">
      <c r="X1083">
        <v>20120101</v>
      </c>
      <c r="Y1083">
        <v>20120101</v>
      </c>
      <c r="Z1083">
        <v>120110</v>
      </c>
      <c r="AA1083">
        <v>800026692</v>
      </c>
      <c r="AB1083">
        <v>2</v>
      </c>
      <c r="AC1083">
        <v>3.8</v>
      </c>
      <c r="AD1083">
        <v>3.08</v>
      </c>
      <c r="AE1083">
        <v>17</v>
      </c>
      <c r="AF1083">
        <v>17</v>
      </c>
    </row>
    <row r="1084" spans="24:32">
      <c r="X1084">
        <v>20120101</v>
      </c>
      <c r="Y1084">
        <v>20120101</v>
      </c>
      <c r="Z1084">
        <v>120110</v>
      </c>
      <c r="AA1084">
        <v>800026735</v>
      </c>
      <c r="AB1084">
        <v>1</v>
      </c>
      <c r="AC1084">
        <v>12.5</v>
      </c>
      <c r="AD1084">
        <v>10.7</v>
      </c>
      <c r="AE1084">
        <v>17</v>
      </c>
      <c r="AF1084">
        <v>17</v>
      </c>
    </row>
    <row r="1085" spans="24:32">
      <c r="X1085">
        <v>20120101</v>
      </c>
      <c r="Y1085">
        <v>20120101</v>
      </c>
      <c r="Z1085">
        <v>120110</v>
      </c>
      <c r="AA1085">
        <v>800026740</v>
      </c>
      <c r="AB1085">
        <v>1</v>
      </c>
      <c r="AC1085">
        <v>4.5</v>
      </c>
      <c r="AD1085">
        <v>3.8</v>
      </c>
      <c r="AE1085">
        <v>17</v>
      </c>
      <c r="AF1085">
        <v>17</v>
      </c>
    </row>
    <row r="1086" spans="24:32">
      <c r="X1086">
        <v>20120101</v>
      </c>
      <c r="Y1086">
        <v>20120101</v>
      </c>
      <c r="Z1086">
        <v>120110</v>
      </c>
      <c r="AA1086">
        <v>800026749</v>
      </c>
      <c r="AB1086">
        <v>2</v>
      </c>
      <c r="AC1086">
        <v>9</v>
      </c>
      <c r="AD1086">
        <v>7.8</v>
      </c>
      <c r="AE1086">
        <v>17</v>
      </c>
      <c r="AF1086">
        <v>17</v>
      </c>
    </row>
    <row r="1087" spans="24:32">
      <c r="X1087">
        <v>20120101</v>
      </c>
      <c r="Y1087">
        <v>20120101</v>
      </c>
      <c r="Z1087">
        <v>120110</v>
      </c>
      <c r="AA1087">
        <v>800026757</v>
      </c>
      <c r="AB1087">
        <v>2</v>
      </c>
      <c r="AC1087">
        <v>7.2</v>
      </c>
      <c r="AD1087">
        <v>6</v>
      </c>
      <c r="AE1087">
        <v>17</v>
      </c>
      <c r="AF1087">
        <v>17</v>
      </c>
    </row>
    <row r="1088" spans="24:32">
      <c r="X1088">
        <v>20120101</v>
      </c>
      <c r="Y1088">
        <v>20120101</v>
      </c>
      <c r="Z1088">
        <v>120110</v>
      </c>
      <c r="AA1088">
        <v>800026768</v>
      </c>
      <c r="AB1088">
        <v>3</v>
      </c>
      <c r="AC1088">
        <v>10.5</v>
      </c>
      <c r="AD1088">
        <v>9</v>
      </c>
      <c r="AE1088">
        <v>17</v>
      </c>
      <c r="AF1088">
        <v>17</v>
      </c>
    </row>
    <row r="1089" spans="24:32">
      <c r="X1089">
        <v>20120101</v>
      </c>
      <c r="Y1089">
        <v>20120101</v>
      </c>
      <c r="Z1089">
        <v>120110</v>
      </c>
      <c r="AA1089">
        <v>800026769</v>
      </c>
      <c r="AB1089">
        <v>2</v>
      </c>
      <c r="AC1089">
        <v>9</v>
      </c>
      <c r="AD1089">
        <v>7.6</v>
      </c>
      <c r="AE1089">
        <v>17</v>
      </c>
      <c r="AF1089">
        <v>17</v>
      </c>
    </row>
    <row r="1090" spans="24:32">
      <c r="X1090">
        <v>20120101</v>
      </c>
      <c r="Y1090">
        <v>20120101</v>
      </c>
      <c r="Z1090">
        <v>120110</v>
      </c>
      <c r="AA1090">
        <v>800026771</v>
      </c>
      <c r="AB1090">
        <v>3</v>
      </c>
      <c r="AC1090">
        <v>12.6</v>
      </c>
      <c r="AD1090">
        <v>10.5</v>
      </c>
      <c r="AE1090">
        <v>17</v>
      </c>
      <c r="AF1090">
        <v>17</v>
      </c>
    </row>
    <row r="1091" spans="24:32">
      <c r="X1091">
        <v>20120101</v>
      </c>
      <c r="Y1091">
        <v>20120101</v>
      </c>
      <c r="Z1091">
        <v>120110</v>
      </c>
      <c r="AA1091">
        <v>800026815</v>
      </c>
      <c r="AB1091">
        <v>4</v>
      </c>
      <c r="AC1091">
        <v>56</v>
      </c>
      <c r="AD1091">
        <v>48.4</v>
      </c>
      <c r="AE1091">
        <v>17</v>
      </c>
      <c r="AF1091">
        <v>17</v>
      </c>
    </row>
    <row r="1092" spans="24:32">
      <c r="X1092">
        <v>20120101</v>
      </c>
      <c r="Y1092">
        <v>20120101</v>
      </c>
      <c r="Z1092">
        <v>120110</v>
      </c>
      <c r="AA1092">
        <v>800026816</v>
      </c>
      <c r="AB1092">
        <v>3</v>
      </c>
      <c r="AC1092">
        <v>8.6999999999999993</v>
      </c>
      <c r="AD1092">
        <v>6.6</v>
      </c>
      <c r="AE1092">
        <v>17</v>
      </c>
      <c r="AF1092">
        <v>17</v>
      </c>
    </row>
    <row r="1093" spans="24:32">
      <c r="X1093">
        <v>20120101</v>
      </c>
      <c r="Y1093">
        <v>20120101</v>
      </c>
      <c r="Z1093">
        <v>120110</v>
      </c>
      <c r="AA1093">
        <v>800026833</v>
      </c>
      <c r="AB1093">
        <v>1</v>
      </c>
      <c r="AC1093">
        <v>12.5</v>
      </c>
      <c r="AD1093">
        <v>10</v>
      </c>
      <c r="AE1093">
        <v>17</v>
      </c>
      <c r="AF1093">
        <v>17</v>
      </c>
    </row>
    <row r="1094" spans="24:32">
      <c r="X1094">
        <v>20120101</v>
      </c>
      <c r="Y1094">
        <v>20120101</v>
      </c>
      <c r="Z1094">
        <v>120110</v>
      </c>
      <c r="AA1094">
        <v>800026839</v>
      </c>
      <c r="AB1094">
        <v>9.7200000000000006</v>
      </c>
      <c r="AC1094">
        <v>231.36</v>
      </c>
      <c r="AD1094">
        <v>233.28</v>
      </c>
      <c r="AE1094">
        <v>17</v>
      </c>
      <c r="AF1094">
        <v>17</v>
      </c>
    </row>
    <row r="1095" spans="24:32">
      <c r="X1095">
        <v>20120101</v>
      </c>
      <c r="Y1095">
        <v>20120101</v>
      </c>
      <c r="Z1095">
        <v>120110</v>
      </c>
      <c r="AA1095">
        <v>800026869</v>
      </c>
      <c r="AB1095">
        <v>1.51</v>
      </c>
      <c r="AC1095">
        <v>41.67</v>
      </c>
      <c r="AD1095">
        <v>35.33</v>
      </c>
      <c r="AE1095">
        <v>17</v>
      </c>
      <c r="AF1095">
        <v>17</v>
      </c>
    </row>
    <row r="1096" spans="24:32">
      <c r="X1096">
        <v>20120101</v>
      </c>
      <c r="Y1096">
        <v>20120101</v>
      </c>
      <c r="Z1096">
        <v>120110</v>
      </c>
      <c r="AA1096">
        <v>800026870</v>
      </c>
      <c r="AB1096">
        <v>2</v>
      </c>
      <c r="AC1096">
        <v>7.2</v>
      </c>
      <c r="AD1096">
        <v>5.9</v>
      </c>
      <c r="AE1096">
        <v>17</v>
      </c>
      <c r="AF1096">
        <v>17</v>
      </c>
    </row>
    <row r="1097" spans="24:32">
      <c r="X1097">
        <v>20120101</v>
      </c>
      <c r="Y1097">
        <v>20120101</v>
      </c>
      <c r="Z1097">
        <v>120110</v>
      </c>
      <c r="AA1097">
        <v>800026887</v>
      </c>
      <c r="AB1097">
        <v>0.54</v>
      </c>
      <c r="AC1097">
        <v>6.27</v>
      </c>
      <c r="AD1097">
        <v>3.77</v>
      </c>
      <c r="AE1097">
        <v>17</v>
      </c>
      <c r="AF1097">
        <v>17</v>
      </c>
    </row>
    <row r="1098" spans="24:32">
      <c r="X1098">
        <v>20120101</v>
      </c>
      <c r="Y1098">
        <v>20120101</v>
      </c>
      <c r="Z1098">
        <v>120110</v>
      </c>
      <c r="AA1098">
        <v>800026887</v>
      </c>
      <c r="AB1098">
        <v>1.98</v>
      </c>
      <c r="AC1098">
        <v>22.97</v>
      </c>
      <c r="AD1098">
        <v>11.48</v>
      </c>
      <c r="AE1098">
        <v>17</v>
      </c>
      <c r="AF1098">
        <v>17</v>
      </c>
    </row>
    <row r="1099" spans="24:32">
      <c r="X1099">
        <v>20120101</v>
      </c>
      <c r="Y1099">
        <v>20120101</v>
      </c>
      <c r="Z1099">
        <v>120110</v>
      </c>
      <c r="AA1099">
        <v>800026888</v>
      </c>
      <c r="AB1099">
        <v>2</v>
      </c>
      <c r="AC1099">
        <v>25.6</v>
      </c>
      <c r="AD1099">
        <v>24</v>
      </c>
      <c r="AE1099">
        <v>17</v>
      </c>
      <c r="AF1099">
        <v>17</v>
      </c>
    </row>
    <row r="1100" spans="24:32">
      <c r="X1100">
        <v>20120101</v>
      </c>
      <c r="Y1100">
        <v>20120101</v>
      </c>
      <c r="Z1100">
        <v>120110</v>
      </c>
      <c r="AA1100">
        <v>800026890</v>
      </c>
      <c r="AB1100">
        <v>1.32</v>
      </c>
      <c r="AC1100">
        <v>78.67</v>
      </c>
      <c r="AD1100">
        <v>49.35</v>
      </c>
      <c r="AE1100">
        <v>17</v>
      </c>
      <c r="AF1100">
        <v>17</v>
      </c>
    </row>
    <row r="1101" spans="24:32">
      <c r="X1101">
        <v>20120101</v>
      </c>
      <c r="Y1101">
        <v>20120101</v>
      </c>
      <c r="Z1101">
        <v>120110</v>
      </c>
      <c r="AA1101">
        <v>800026898</v>
      </c>
      <c r="AB1101">
        <v>6</v>
      </c>
      <c r="AC1101">
        <v>21.6</v>
      </c>
      <c r="AD1101">
        <v>17.7</v>
      </c>
      <c r="AE1101">
        <v>17</v>
      </c>
      <c r="AF1101">
        <v>17</v>
      </c>
    </row>
    <row r="1102" spans="24:32">
      <c r="X1102">
        <v>20120101</v>
      </c>
      <c r="Y1102">
        <v>20120101</v>
      </c>
      <c r="Z1102">
        <v>120110</v>
      </c>
      <c r="AA1102">
        <v>800026948</v>
      </c>
      <c r="AB1102">
        <v>1</v>
      </c>
      <c r="AC1102">
        <v>7.9</v>
      </c>
      <c r="AD1102">
        <v>6.3</v>
      </c>
      <c r="AE1102">
        <v>17</v>
      </c>
      <c r="AF1102">
        <v>17</v>
      </c>
    </row>
    <row r="1103" spans="24:32">
      <c r="X1103">
        <v>20120101</v>
      </c>
      <c r="Y1103">
        <v>20120101</v>
      </c>
      <c r="Z1103">
        <v>120110</v>
      </c>
      <c r="AA1103">
        <v>800026955</v>
      </c>
      <c r="AB1103">
        <v>7</v>
      </c>
      <c r="AC1103">
        <v>8.4</v>
      </c>
      <c r="AD1103">
        <v>7.7</v>
      </c>
      <c r="AE1103">
        <v>17</v>
      </c>
      <c r="AF1103">
        <v>17</v>
      </c>
    </row>
    <row r="1104" spans="24:32">
      <c r="X1104">
        <v>20120101</v>
      </c>
      <c r="Y1104">
        <v>20120101</v>
      </c>
      <c r="Z1104">
        <v>120110</v>
      </c>
      <c r="AA1104">
        <v>800026957</v>
      </c>
      <c r="AB1104">
        <v>2</v>
      </c>
      <c r="AC1104">
        <v>5.8</v>
      </c>
      <c r="AD1104">
        <v>4.4000000000000004</v>
      </c>
      <c r="AE1104">
        <v>17</v>
      </c>
      <c r="AF1104">
        <v>17</v>
      </c>
    </row>
    <row r="1105" spans="24:32">
      <c r="X1105">
        <v>20120101</v>
      </c>
      <c r="Y1105">
        <v>20120101</v>
      </c>
      <c r="Z1105">
        <v>120110</v>
      </c>
      <c r="AA1105">
        <v>800026964</v>
      </c>
      <c r="AB1105">
        <v>1</v>
      </c>
      <c r="AC1105">
        <v>1.4</v>
      </c>
      <c r="AD1105">
        <v>1.2</v>
      </c>
      <c r="AE1105">
        <v>17</v>
      </c>
      <c r="AF1105">
        <v>17</v>
      </c>
    </row>
    <row r="1106" spans="24:32">
      <c r="X1106">
        <v>20120101</v>
      </c>
      <c r="Y1106">
        <v>20120101</v>
      </c>
      <c r="Z1106">
        <v>120110</v>
      </c>
      <c r="AA1106">
        <v>800026972</v>
      </c>
      <c r="AB1106">
        <v>1</v>
      </c>
      <c r="AC1106">
        <v>2.2999999999999998</v>
      </c>
      <c r="AD1106">
        <v>2</v>
      </c>
      <c r="AE1106">
        <v>17</v>
      </c>
      <c r="AF1106">
        <v>17</v>
      </c>
    </row>
    <row r="1107" spans="24:32">
      <c r="X1107">
        <v>20120101</v>
      </c>
      <c r="Y1107">
        <v>20120101</v>
      </c>
      <c r="Z1107">
        <v>120110</v>
      </c>
      <c r="AA1107">
        <v>800026974</v>
      </c>
      <c r="AB1107">
        <v>1</v>
      </c>
      <c r="AC1107">
        <v>6.5</v>
      </c>
      <c r="AD1107">
        <v>5.5</v>
      </c>
      <c r="AE1107">
        <v>17</v>
      </c>
      <c r="AF1107">
        <v>17</v>
      </c>
    </row>
    <row r="1108" spans="24:32">
      <c r="X1108">
        <v>20120101</v>
      </c>
      <c r="Y1108">
        <v>20120101</v>
      </c>
      <c r="Z1108">
        <v>120110</v>
      </c>
      <c r="AA1108">
        <v>800026975</v>
      </c>
      <c r="AB1108">
        <v>1</v>
      </c>
      <c r="AC1108">
        <v>1.9</v>
      </c>
      <c r="AD1108">
        <v>1.6</v>
      </c>
      <c r="AE1108">
        <v>17</v>
      </c>
      <c r="AF1108">
        <v>17</v>
      </c>
    </row>
    <row r="1109" spans="24:32">
      <c r="X1109">
        <v>20120101</v>
      </c>
      <c r="Y1109">
        <v>20120101</v>
      </c>
      <c r="Z1109">
        <v>120110</v>
      </c>
      <c r="AA1109">
        <v>800026976</v>
      </c>
      <c r="AB1109">
        <v>3</v>
      </c>
      <c r="AC1109">
        <v>22.5</v>
      </c>
      <c r="AD1109">
        <v>19.5</v>
      </c>
      <c r="AE1109">
        <v>17</v>
      </c>
      <c r="AF1109">
        <v>17</v>
      </c>
    </row>
    <row r="1110" spans="24:32">
      <c r="X1110">
        <v>20120101</v>
      </c>
      <c r="Y1110">
        <v>20120101</v>
      </c>
      <c r="Z1110">
        <v>120110</v>
      </c>
      <c r="AA1110">
        <v>800026991</v>
      </c>
      <c r="AB1110">
        <v>1</v>
      </c>
      <c r="AC1110">
        <v>4.9000000000000004</v>
      </c>
      <c r="AD1110">
        <v>4.2</v>
      </c>
      <c r="AE1110">
        <v>17</v>
      </c>
      <c r="AF1110">
        <v>17</v>
      </c>
    </row>
    <row r="1111" spans="24:32">
      <c r="X1111">
        <v>20120101</v>
      </c>
      <c r="Y1111">
        <v>20120101</v>
      </c>
      <c r="Z1111">
        <v>120110</v>
      </c>
      <c r="AA1111">
        <v>800027002</v>
      </c>
      <c r="AB1111">
        <v>1</v>
      </c>
      <c r="AC1111">
        <v>3</v>
      </c>
      <c r="AD1111">
        <v>2.7</v>
      </c>
      <c r="AE1111">
        <v>17</v>
      </c>
      <c r="AF1111">
        <v>17</v>
      </c>
    </row>
    <row r="1112" spans="24:32">
      <c r="X1112">
        <v>20120101</v>
      </c>
      <c r="Y1112">
        <v>20120101</v>
      </c>
      <c r="Z1112">
        <v>120110</v>
      </c>
      <c r="AA1112">
        <v>800027022</v>
      </c>
      <c r="AB1112">
        <v>2</v>
      </c>
      <c r="AC1112">
        <v>36</v>
      </c>
      <c r="AD1112">
        <v>29</v>
      </c>
      <c r="AE1112">
        <v>17</v>
      </c>
      <c r="AF1112">
        <v>17</v>
      </c>
    </row>
    <row r="1113" spans="24:32">
      <c r="X1113">
        <v>20120101</v>
      </c>
      <c r="Y1113">
        <v>20120101</v>
      </c>
      <c r="Z1113">
        <v>120110</v>
      </c>
      <c r="AA1113">
        <v>800027030</v>
      </c>
      <c r="AB1113">
        <v>1</v>
      </c>
      <c r="AC1113">
        <v>4.9000000000000004</v>
      </c>
      <c r="AD1113">
        <v>3.7</v>
      </c>
      <c r="AE1113">
        <v>17</v>
      </c>
      <c r="AF1113">
        <v>17</v>
      </c>
    </row>
    <row r="1114" spans="24:32">
      <c r="X1114">
        <v>20120101</v>
      </c>
      <c r="Y1114">
        <v>20120101</v>
      </c>
      <c r="Z1114">
        <v>120110</v>
      </c>
      <c r="AA1114">
        <v>800027033</v>
      </c>
      <c r="AB1114">
        <v>1</v>
      </c>
      <c r="AC1114">
        <v>3</v>
      </c>
      <c r="AD1114">
        <v>2</v>
      </c>
      <c r="AE1114">
        <v>17</v>
      </c>
      <c r="AF1114">
        <v>17</v>
      </c>
    </row>
    <row r="1115" spans="24:32">
      <c r="X1115">
        <v>20120101</v>
      </c>
      <c r="Y1115">
        <v>20120101</v>
      </c>
      <c r="Z1115">
        <v>120110</v>
      </c>
      <c r="AA1115">
        <v>800027034</v>
      </c>
      <c r="AB1115">
        <v>9</v>
      </c>
      <c r="AC1115">
        <v>43.2</v>
      </c>
      <c r="AD1115">
        <v>38.700000000000003</v>
      </c>
      <c r="AE1115">
        <v>17</v>
      </c>
      <c r="AF1115">
        <v>17</v>
      </c>
    </row>
    <row r="1116" spans="24:32">
      <c r="X1116">
        <v>20120101</v>
      </c>
      <c r="Y1116">
        <v>20120101</v>
      </c>
      <c r="Z1116">
        <v>120110</v>
      </c>
      <c r="AA1116">
        <v>800027037</v>
      </c>
      <c r="AB1116">
        <v>1</v>
      </c>
      <c r="AC1116">
        <v>3</v>
      </c>
      <c r="AD1116">
        <v>2.7</v>
      </c>
      <c r="AE1116">
        <v>17</v>
      </c>
      <c r="AF1116">
        <v>17</v>
      </c>
    </row>
    <row r="1117" spans="24:32">
      <c r="X1117">
        <v>20120101</v>
      </c>
      <c r="Y1117">
        <v>20120101</v>
      </c>
      <c r="Z1117">
        <v>120110</v>
      </c>
      <c r="AA1117">
        <v>800027039</v>
      </c>
      <c r="AB1117">
        <v>2</v>
      </c>
      <c r="AC1117">
        <v>4</v>
      </c>
      <c r="AD1117">
        <v>3.8</v>
      </c>
      <c r="AE1117">
        <v>17</v>
      </c>
      <c r="AF1117">
        <v>17</v>
      </c>
    </row>
    <row r="1118" spans="24:32">
      <c r="X1118">
        <v>20120101</v>
      </c>
      <c r="Y1118">
        <v>20120101</v>
      </c>
      <c r="Z1118">
        <v>120110</v>
      </c>
      <c r="AA1118">
        <v>800027042</v>
      </c>
      <c r="AB1118">
        <v>1</v>
      </c>
      <c r="AC1118">
        <v>3.6</v>
      </c>
      <c r="AD1118">
        <v>2.2799999999999998</v>
      </c>
      <c r="AE1118">
        <v>17</v>
      </c>
      <c r="AF1118">
        <v>17</v>
      </c>
    </row>
    <row r="1119" spans="24:32">
      <c r="X1119">
        <v>20120101</v>
      </c>
      <c r="Y1119">
        <v>20120101</v>
      </c>
      <c r="Z1119">
        <v>120110</v>
      </c>
      <c r="AA1119">
        <v>800027046</v>
      </c>
      <c r="AB1119">
        <v>1</v>
      </c>
      <c r="AC1119">
        <v>2.2999999999999998</v>
      </c>
      <c r="AD1119">
        <v>2</v>
      </c>
      <c r="AE1119">
        <v>17</v>
      </c>
      <c r="AF1119">
        <v>17</v>
      </c>
    </row>
    <row r="1120" spans="24:32">
      <c r="X1120">
        <v>20120101</v>
      </c>
      <c r="Y1120">
        <v>20120101</v>
      </c>
      <c r="Z1120">
        <v>120110</v>
      </c>
      <c r="AA1120">
        <v>800027050</v>
      </c>
      <c r="AB1120">
        <v>3</v>
      </c>
      <c r="AC1120">
        <v>4.2</v>
      </c>
      <c r="AD1120">
        <v>3.6</v>
      </c>
      <c r="AE1120">
        <v>17</v>
      </c>
      <c r="AF1120">
        <v>17</v>
      </c>
    </row>
    <row r="1121" spans="24:32">
      <c r="X1121">
        <v>20120101</v>
      </c>
      <c r="Y1121">
        <v>20120101</v>
      </c>
      <c r="Z1121">
        <v>120110</v>
      </c>
      <c r="AA1121">
        <v>800027055</v>
      </c>
      <c r="AB1121">
        <v>28</v>
      </c>
      <c r="AC1121">
        <v>39.200000000000003</v>
      </c>
      <c r="AD1121">
        <v>32.200000000000003</v>
      </c>
      <c r="AE1121">
        <v>17</v>
      </c>
      <c r="AF1121">
        <v>17</v>
      </c>
    </row>
    <row r="1122" spans="24:32">
      <c r="X1122">
        <v>20120101</v>
      </c>
      <c r="Y1122">
        <v>20120101</v>
      </c>
      <c r="Z1122">
        <v>120110</v>
      </c>
      <c r="AA1122">
        <v>800027063</v>
      </c>
      <c r="AB1122">
        <v>10</v>
      </c>
      <c r="AC1122">
        <v>39</v>
      </c>
      <c r="AD1122">
        <v>33.5</v>
      </c>
      <c r="AE1122">
        <v>17</v>
      </c>
      <c r="AF1122">
        <v>17</v>
      </c>
    </row>
    <row r="1123" spans="24:32">
      <c r="X1123">
        <v>20120101</v>
      </c>
      <c r="Y1123">
        <v>20120101</v>
      </c>
      <c r="Z1123">
        <v>120110</v>
      </c>
      <c r="AA1123">
        <v>800027071</v>
      </c>
      <c r="AB1123">
        <v>4</v>
      </c>
      <c r="AC1123">
        <v>9.1999999999999993</v>
      </c>
      <c r="AD1123">
        <v>8</v>
      </c>
      <c r="AE1123">
        <v>17</v>
      </c>
      <c r="AF1123">
        <v>17</v>
      </c>
    </row>
    <row r="1124" spans="24:32">
      <c r="X1124">
        <v>20120101</v>
      </c>
      <c r="Y1124">
        <v>20120101</v>
      </c>
      <c r="Z1124">
        <v>120110</v>
      </c>
      <c r="AA1124">
        <v>800027084</v>
      </c>
      <c r="AB1124">
        <v>5</v>
      </c>
      <c r="AC1124">
        <v>42.5</v>
      </c>
      <c r="AD1124">
        <v>38</v>
      </c>
      <c r="AE1124">
        <v>17</v>
      </c>
      <c r="AF1124">
        <v>17</v>
      </c>
    </row>
    <row r="1125" spans="24:32">
      <c r="X1125">
        <v>20120101</v>
      </c>
      <c r="Y1125">
        <v>20120101</v>
      </c>
      <c r="Z1125">
        <v>120110</v>
      </c>
      <c r="AA1125">
        <v>800027089</v>
      </c>
      <c r="AB1125">
        <v>1</v>
      </c>
      <c r="AC1125">
        <v>5.8</v>
      </c>
      <c r="AD1125">
        <v>4.6500000000000004</v>
      </c>
      <c r="AE1125">
        <v>17</v>
      </c>
      <c r="AF1125">
        <v>17</v>
      </c>
    </row>
    <row r="1126" spans="24:32">
      <c r="X1126">
        <v>20120101</v>
      </c>
      <c r="Y1126">
        <v>20120101</v>
      </c>
      <c r="Z1126">
        <v>120110</v>
      </c>
      <c r="AA1126">
        <v>800027097</v>
      </c>
      <c r="AB1126">
        <v>3</v>
      </c>
      <c r="AC1126">
        <v>22.5</v>
      </c>
      <c r="AD1126">
        <v>20.7</v>
      </c>
      <c r="AE1126">
        <v>17</v>
      </c>
      <c r="AF1126">
        <v>17</v>
      </c>
    </row>
    <row r="1127" spans="24:32">
      <c r="X1127">
        <v>20120101</v>
      </c>
      <c r="Y1127">
        <v>20120101</v>
      </c>
      <c r="Z1127">
        <v>120110</v>
      </c>
      <c r="AA1127">
        <v>800027105</v>
      </c>
      <c r="AB1127">
        <v>1</v>
      </c>
      <c r="AC1127">
        <v>2.2000000000000002</v>
      </c>
      <c r="AD1127">
        <v>1.72</v>
      </c>
      <c r="AE1127">
        <v>17</v>
      </c>
      <c r="AF1127">
        <v>17</v>
      </c>
    </row>
    <row r="1128" spans="24:32">
      <c r="X1128">
        <v>20120101</v>
      </c>
      <c r="Y1128">
        <v>20120101</v>
      </c>
      <c r="Z1128">
        <v>120110</v>
      </c>
      <c r="AA1128">
        <v>800027114</v>
      </c>
      <c r="AB1128">
        <v>1</v>
      </c>
      <c r="AC1128">
        <v>4.5999999999999996</v>
      </c>
      <c r="AD1128">
        <v>3.83</v>
      </c>
      <c r="AE1128">
        <v>17</v>
      </c>
      <c r="AF1128">
        <v>17</v>
      </c>
    </row>
    <row r="1129" spans="24:32">
      <c r="X1129">
        <v>20120101</v>
      </c>
      <c r="Y1129">
        <v>20120101</v>
      </c>
      <c r="Z1129">
        <v>120110</v>
      </c>
      <c r="AA1129">
        <v>800027119</v>
      </c>
      <c r="AB1129">
        <v>2</v>
      </c>
      <c r="AC1129">
        <v>8.4</v>
      </c>
      <c r="AD1129">
        <v>6.8</v>
      </c>
      <c r="AE1129">
        <v>17</v>
      </c>
      <c r="AF1129">
        <v>17</v>
      </c>
    </row>
    <row r="1130" spans="24:32">
      <c r="X1130">
        <v>20120101</v>
      </c>
      <c r="Y1130">
        <v>20120101</v>
      </c>
      <c r="Z1130">
        <v>120110</v>
      </c>
      <c r="AA1130">
        <v>800027124</v>
      </c>
      <c r="AB1130">
        <v>4</v>
      </c>
      <c r="AC1130">
        <v>13.6</v>
      </c>
      <c r="AD1130">
        <v>13.2</v>
      </c>
      <c r="AE1130">
        <v>17</v>
      </c>
      <c r="AF1130">
        <v>17</v>
      </c>
    </row>
    <row r="1131" spans="24:32">
      <c r="X1131">
        <v>20120101</v>
      </c>
      <c r="Y1131">
        <v>20120101</v>
      </c>
      <c r="Z1131">
        <v>120110</v>
      </c>
      <c r="AA1131">
        <v>800027126</v>
      </c>
      <c r="AB1131">
        <v>1</v>
      </c>
      <c r="AC1131">
        <v>3</v>
      </c>
      <c r="AD1131">
        <v>2.5</v>
      </c>
      <c r="AE1131">
        <v>17</v>
      </c>
      <c r="AF1131">
        <v>17</v>
      </c>
    </row>
    <row r="1132" spans="24:32">
      <c r="X1132">
        <v>20120101</v>
      </c>
      <c r="Y1132">
        <v>20120101</v>
      </c>
      <c r="Z1132">
        <v>120110</v>
      </c>
      <c r="AA1132">
        <v>800027135</v>
      </c>
      <c r="AB1132">
        <v>8</v>
      </c>
      <c r="AC1132">
        <v>95.2</v>
      </c>
      <c r="AD1132">
        <v>94.4</v>
      </c>
      <c r="AE1132">
        <v>17</v>
      </c>
      <c r="AF1132">
        <v>17</v>
      </c>
    </row>
    <row r="1133" spans="24:32">
      <c r="X1133">
        <v>20120101</v>
      </c>
      <c r="Y1133">
        <v>20120101</v>
      </c>
      <c r="Z1133">
        <v>120110</v>
      </c>
      <c r="AA1133">
        <v>800027144</v>
      </c>
      <c r="AB1133">
        <v>2</v>
      </c>
      <c r="AC1133">
        <v>9</v>
      </c>
      <c r="AD1133">
        <v>6.49</v>
      </c>
      <c r="AE1133">
        <v>17</v>
      </c>
      <c r="AF1133">
        <v>17</v>
      </c>
    </row>
    <row r="1134" spans="24:32">
      <c r="X1134">
        <v>20120101</v>
      </c>
      <c r="Y1134">
        <v>20120101</v>
      </c>
      <c r="Z1134">
        <v>120110</v>
      </c>
      <c r="AA1134">
        <v>800027147</v>
      </c>
      <c r="AB1134">
        <v>1</v>
      </c>
      <c r="AC1134">
        <v>13.8</v>
      </c>
      <c r="AD1134">
        <v>11.3</v>
      </c>
      <c r="AE1134">
        <v>17</v>
      </c>
      <c r="AF1134">
        <v>17</v>
      </c>
    </row>
    <row r="1135" spans="24:32">
      <c r="X1135">
        <v>20120101</v>
      </c>
      <c r="Y1135">
        <v>20120101</v>
      </c>
      <c r="Z1135">
        <v>120110</v>
      </c>
      <c r="AA1135">
        <v>800027148</v>
      </c>
      <c r="AB1135">
        <v>2</v>
      </c>
      <c r="AC1135">
        <v>31.8</v>
      </c>
      <c r="AD1135">
        <v>27.2</v>
      </c>
      <c r="AE1135">
        <v>17</v>
      </c>
      <c r="AF1135">
        <v>17</v>
      </c>
    </row>
    <row r="1136" spans="24:32">
      <c r="X1136">
        <v>20120101</v>
      </c>
      <c r="Y1136">
        <v>20120101</v>
      </c>
      <c r="Z1136">
        <v>120110</v>
      </c>
      <c r="AA1136">
        <v>800027151</v>
      </c>
      <c r="AB1136">
        <v>3</v>
      </c>
      <c r="AC1136">
        <v>44.7</v>
      </c>
      <c r="AD1136">
        <v>40.5</v>
      </c>
      <c r="AE1136">
        <v>17</v>
      </c>
      <c r="AF1136">
        <v>17</v>
      </c>
    </row>
    <row r="1137" spans="24:32">
      <c r="X1137">
        <v>20120101</v>
      </c>
      <c r="Y1137">
        <v>20120101</v>
      </c>
      <c r="Z1137">
        <v>120110</v>
      </c>
      <c r="AA1137">
        <v>800027155</v>
      </c>
      <c r="AB1137">
        <v>4.7699999999999996</v>
      </c>
      <c r="AC1137">
        <v>180.31</v>
      </c>
      <c r="AD1137">
        <v>152.63999999999999</v>
      </c>
      <c r="AE1137">
        <v>17</v>
      </c>
      <c r="AF1137">
        <v>17</v>
      </c>
    </row>
    <row r="1138" spans="24:32">
      <c r="X1138">
        <v>20120101</v>
      </c>
      <c r="Y1138">
        <v>20120101</v>
      </c>
      <c r="Z1138">
        <v>120110</v>
      </c>
      <c r="AA1138">
        <v>800027160</v>
      </c>
      <c r="AB1138">
        <v>4</v>
      </c>
      <c r="AC1138">
        <v>4</v>
      </c>
      <c r="AD1138">
        <v>3.88</v>
      </c>
      <c r="AE1138">
        <v>17</v>
      </c>
      <c r="AF1138">
        <v>17</v>
      </c>
    </row>
    <row r="1139" spans="24:32">
      <c r="X1139">
        <v>20120101</v>
      </c>
      <c r="Y1139">
        <v>20120101</v>
      </c>
      <c r="Z1139">
        <v>120110</v>
      </c>
      <c r="AA1139">
        <v>800027163</v>
      </c>
      <c r="AB1139">
        <v>1</v>
      </c>
      <c r="AC1139">
        <v>3.9</v>
      </c>
      <c r="AD1139">
        <v>3.4</v>
      </c>
      <c r="AE1139">
        <v>17</v>
      </c>
      <c r="AF1139">
        <v>17</v>
      </c>
    </row>
    <row r="1140" spans="24:32">
      <c r="X1140">
        <v>20120101</v>
      </c>
      <c r="Y1140">
        <v>20120101</v>
      </c>
      <c r="Z1140">
        <v>120110</v>
      </c>
      <c r="AA1140">
        <v>800027170</v>
      </c>
      <c r="AB1140">
        <v>2</v>
      </c>
      <c r="AC1140">
        <v>11.8</v>
      </c>
      <c r="AD1140">
        <v>9.1999999999999993</v>
      </c>
      <c r="AE1140">
        <v>17</v>
      </c>
      <c r="AF1140">
        <v>17</v>
      </c>
    </row>
    <row r="1141" spans="24:32">
      <c r="X1141">
        <v>20120101</v>
      </c>
      <c r="Y1141">
        <v>20120101</v>
      </c>
      <c r="Z1141">
        <v>120110</v>
      </c>
      <c r="AA1141">
        <v>800027178</v>
      </c>
      <c r="AB1141">
        <v>1</v>
      </c>
      <c r="AC1141">
        <v>8.9</v>
      </c>
      <c r="AD1141">
        <v>7.5</v>
      </c>
      <c r="AE1141">
        <v>17</v>
      </c>
      <c r="AF1141">
        <v>17</v>
      </c>
    </row>
    <row r="1142" spans="24:32">
      <c r="X1142">
        <v>20120101</v>
      </c>
      <c r="Y1142">
        <v>20120101</v>
      </c>
      <c r="Z1142">
        <v>120110</v>
      </c>
      <c r="AA1142">
        <v>800027180</v>
      </c>
      <c r="AB1142">
        <v>2</v>
      </c>
      <c r="AC1142">
        <v>9.8000000000000007</v>
      </c>
      <c r="AD1142">
        <v>9</v>
      </c>
      <c r="AE1142">
        <v>17</v>
      </c>
      <c r="AF1142">
        <v>17</v>
      </c>
    </row>
    <row r="1143" spans="24:32">
      <c r="X1143">
        <v>20120101</v>
      </c>
      <c r="Y1143">
        <v>20120101</v>
      </c>
      <c r="Z1143">
        <v>120110</v>
      </c>
      <c r="AA1143">
        <v>800027182</v>
      </c>
      <c r="AB1143">
        <v>1</v>
      </c>
      <c r="AC1143">
        <v>17.8</v>
      </c>
      <c r="AD1143">
        <v>14.8</v>
      </c>
      <c r="AE1143">
        <v>17</v>
      </c>
      <c r="AF1143">
        <v>17</v>
      </c>
    </row>
    <row r="1144" spans="24:32">
      <c r="X1144">
        <v>20120101</v>
      </c>
      <c r="Y1144">
        <v>20120101</v>
      </c>
      <c r="Z1144">
        <v>120110</v>
      </c>
      <c r="AA1144">
        <v>800027194</v>
      </c>
      <c r="AB1144">
        <v>3</v>
      </c>
      <c r="AC1144">
        <v>18</v>
      </c>
      <c r="AD1144">
        <v>15.35</v>
      </c>
      <c r="AE1144">
        <v>17</v>
      </c>
      <c r="AF1144">
        <v>17</v>
      </c>
    </row>
    <row r="1145" spans="24:32">
      <c r="X1145">
        <v>20120101</v>
      </c>
      <c r="Y1145">
        <v>20120101</v>
      </c>
      <c r="Z1145">
        <v>120110</v>
      </c>
      <c r="AA1145">
        <v>800027199</v>
      </c>
      <c r="AB1145">
        <v>1</v>
      </c>
      <c r="AC1145">
        <v>3.2</v>
      </c>
      <c r="AD1145">
        <v>2.5</v>
      </c>
      <c r="AE1145">
        <v>17</v>
      </c>
      <c r="AF1145">
        <v>17</v>
      </c>
    </row>
    <row r="1146" spans="24:32">
      <c r="X1146">
        <v>20120101</v>
      </c>
      <c r="Y1146">
        <v>20120101</v>
      </c>
      <c r="Z1146">
        <v>120110</v>
      </c>
      <c r="AA1146">
        <v>800027203</v>
      </c>
      <c r="AB1146">
        <v>2</v>
      </c>
      <c r="AC1146">
        <v>20</v>
      </c>
      <c r="AD1146">
        <v>17</v>
      </c>
      <c r="AE1146">
        <v>17</v>
      </c>
      <c r="AF1146">
        <v>17</v>
      </c>
    </row>
    <row r="1147" spans="24:32">
      <c r="X1147">
        <v>20120101</v>
      </c>
      <c r="Y1147">
        <v>20120101</v>
      </c>
      <c r="Z1147">
        <v>120110</v>
      </c>
      <c r="AA1147">
        <v>800027210</v>
      </c>
      <c r="AB1147">
        <v>0.77</v>
      </c>
      <c r="AC1147">
        <v>104.72</v>
      </c>
      <c r="AD1147">
        <v>83.16</v>
      </c>
      <c r="AE1147">
        <v>17</v>
      </c>
      <c r="AF1147">
        <v>17</v>
      </c>
    </row>
    <row r="1148" spans="24:32">
      <c r="X1148">
        <v>20120101</v>
      </c>
      <c r="Y1148">
        <v>20120101</v>
      </c>
      <c r="Z1148">
        <v>120110</v>
      </c>
      <c r="AA1148">
        <v>800027234</v>
      </c>
      <c r="AB1148">
        <v>2</v>
      </c>
      <c r="AC1148">
        <v>7</v>
      </c>
      <c r="AD1148">
        <v>5.6</v>
      </c>
      <c r="AE1148">
        <v>17</v>
      </c>
      <c r="AF1148">
        <v>17</v>
      </c>
    </row>
    <row r="1149" spans="24:32">
      <c r="X1149">
        <v>20120101</v>
      </c>
      <c r="Y1149">
        <v>20120101</v>
      </c>
      <c r="Z1149">
        <v>120110</v>
      </c>
      <c r="AA1149">
        <v>800027240</v>
      </c>
      <c r="AB1149">
        <v>6</v>
      </c>
      <c r="AC1149">
        <v>22.2</v>
      </c>
      <c r="AD1149">
        <v>18</v>
      </c>
      <c r="AE1149">
        <v>17</v>
      </c>
      <c r="AF1149">
        <v>17</v>
      </c>
    </row>
    <row r="1150" spans="24:32">
      <c r="X1150">
        <v>20120101</v>
      </c>
      <c r="Y1150">
        <v>20120101</v>
      </c>
      <c r="Z1150">
        <v>120110</v>
      </c>
      <c r="AA1150">
        <v>800027242</v>
      </c>
      <c r="AB1150">
        <v>1</v>
      </c>
      <c r="AC1150">
        <v>76.599999999999994</v>
      </c>
      <c r="AD1150">
        <v>63.7</v>
      </c>
      <c r="AE1150">
        <v>17</v>
      </c>
      <c r="AF1150">
        <v>17</v>
      </c>
    </row>
    <row r="1151" spans="24:32">
      <c r="X1151">
        <v>20120101</v>
      </c>
      <c r="Y1151">
        <v>20120101</v>
      </c>
      <c r="Z1151">
        <v>120110</v>
      </c>
      <c r="AA1151">
        <v>800027248</v>
      </c>
      <c r="AB1151">
        <v>1</v>
      </c>
      <c r="AC1151">
        <v>5.9</v>
      </c>
      <c r="AD1151">
        <v>4.5</v>
      </c>
      <c r="AE1151">
        <v>17</v>
      </c>
      <c r="AF1151">
        <v>17</v>
      </c>
    </row>
    <row r="1152" spans="24:32">
      <c r="X1152">
        <v>20120101</v>
      </c>
      <c r="Y1152">
        <v>20120101</v>
      </c>
      <c r="Z1152">
        <v>120110</v>
      </c>
      <c r="AA1152">
        <v>800027250</v>
      </c>
      <c r="AB1152">
        <v>3.23</v>
      </c>
      <c r="AC1152">
        <v>57.51</v>
      </c>
      <c r="AD1152">
        <v>54.91</v>
      </c>
      <c r="AE1152">
        <v>17</v>
      </c>
      <c r="AF1152">
        <v>17</v>
      </c>
    </row>
    <row r="1153" spans="24:32">
      <c r="X1153">
        <v>20120101</v>
      </c>
      <c r="Y1153">
        <v>20120101</v>
      </c>
      <c r="Z1153">
        <v>120110</v>
      </c>
      <c r="AA1153">
        <v>800027257</v>
      </c>
      <c r="AB1153">
        <v>1</v>
      </c>
      <c r="AC1153">
        <v>7.5</v>
      </c>
      <c r="AD1153">
        <v>6.9</v>
      </c>
      <c r="AE1153">
        <v>17</v>
      </c>
      <c r="AF1153">
        <v>17</v>
      </c>
    </row>
    <row r="1154" spans="24:32">
      <c r="X1154">
        <v>20120101</v>
      </c>
      <c r="Y1154">
        <v>20120101</v>
      </c>
      <c r="Z1154">
        <v>120110</v>
      </c>
      <c r="AA1154">
        <v>800027270</v>
      </c>
      <c r="AB1154">
        <v>1</v>
      </c>
      <c r="AC1154">
        <v>11.9</v>
      </c>
      <c r="AD1154">
        <v>12.8</v>
      </c>
      <c r="AE1154">
        <v>17</v>
      </c>
      <c r="AF1154">
        <v>17</v>
      </c>
    </row>
    <row r="1155" spans="24:32">
      <c r="X1155">
        <v>20120101</v>
      </c>
      <c r="Y1155">
        <v>20120101</v>
      </c>
      <c r="Z1155">
        <v>120110</v>
      </c>
      <c r="AA1155">
        <v>800027273</v>
      </c>
      <c r="AB1155">
        <v>1</v>
      </c>
      <c r="AC1155">
        <v>4.5</v>
      </c>
      <c r="AD1155">
        <v>3.25</v>
      </c>
      <c r="AE1155">
        <v>17</v>
      </c>
      <c r="AF1155">
        <v>17</v>
      </c>
    </row>
    <row r="1156" spans="24:32">
      <c r="X1156">
        <v>20120101</v>
      </c>
      <c r="Y1156">
        <v>20120101</v>
      </c>
      <c r="Z1156">
        <v>120110</v>
      </c>
      <c r="AA1156">
        <v>800027294</v>
      </c>
      <c r="AB1156">
        <v>1</v>
      </c>
      <c r="AC1156">
        <v>39.9</v>
      </c>
      <c r="AD1156">
        <v>36</v>
      </c>
      <c r="AE1156">
        <v>17</v>
      </c>
      <c r="AF1156">
        <v>17</v>
      </c>
    </row>
    <row r="1157" spans="24:32">
      <c r="X1157">
        <v>20120101</v>
      </c>
      <c r="Y1157">
        <v>20120101</v>
      </c>
      <c r="Z1157">
        <v>120110</v>
      </c>
      <c r="AA1157">
        <v>800027308</v>
      </c>
      <c r="AB1157">
        <v>1</v>
      </c>
      <c r="AC1157">
        <v>3.2</v>
      </c>
      <c r="AD1157">
        <v>2.5</v>
      </c>
      <c r="AE1157">
        <v>17</v>
      </c>
      <c r="AF1157">
        <v>17</v>
      </c>
    </row>
    <row r="1158" spans="24:32">
      <c r="X1158">
        <v>20120101</v>
      </c>
      <c r="Y1158">
        <v>20120101</v>
      </c>
      <c r="Z1158">
        <v>120110</v>
      </c>
      <c r="AA1158">
        <v>800027309</v>
      </c>
      <c r="AB1158">
        <v>3</v>
      </c>
      <c r="AC1158">
        <v>12.6</v>
      </c>
      <c r="AD1158">
        <v>10.5</v>
      </c>
      <c r="AE1158">
        <v>17</v>
      </c>
      <c r="AF1158">
        <v>17</v>
      </c>
    </row>
    <row r="1159" spans="24:32">
      <c r="X1159">
        <v>20120101</v>
      </c>
      <c r="Y1159">
        <v>20120101</v>
      </c>
      <c r="Z1159">
        <v>120110</v>
      </c>
      <c r="AA1159">
        <v>800027312</v>
      </c>
      <c r="AB1159">
        <v>1</v>
      </c>
      <c r="AC1159">
        <v>7.9</v>
      </c>
      <c r="AD1159">
        <v>4.5999999999999996</v>
      </c>
      <c r="AE1159">
        <v>17</v>
      </c>
      <c r="AF1159">
        <v>17</v>
      </c>
    </row>
    <row r="1160" spans="24:32">
      <c r="X1160">
        <v>20120101</v>
      </c>
      <c r="Y1160">
        <v>20120101</v>
      </c>
      <c r="Z1160">
        <v>120110</v>
      </c>
      <c r="AA1160">
        <v>800027335</v>
      </c>
      <c r="AB1160">
        <v>1</v>
      </c>
      <c r="AC1160">
        <v>3.2</v>
      </c>
      <c r="AD1160">
        <v>2.71</v>
      </c>
      <c r="AE1160">
        <v>17</v>
      </c>
      <c r="AF1160">
        <v>17</v>
      </c>
    </row>
    <row r="1161" spans="24:32">
      <c r="X1161">
        <v>20120101</v>
      </c>
      <c r="Y1161">
        <v>20120101</v>
      </c>
      <c r="Z1161">
        <v>120110</v>
      </c>
      <c r="AA1161">
        <v>800027368</v>
      </c>
      <c r="AB1161">
        <v>1</v>
      </c>
      <c r="AC1161">
        <v>5.7</v>
      </c>
      <c r="AD1161">
        <v>4.5</v>
      </c>
      <c r="AE1161">
        <v>17</v>
      </c>
      <c r="AF1161">
        <v>17</v>
      </c>
    </row>
    <row r="1162" spans="24:32">
      <c r="X1162">
        <v>20120101</v>
      </c>
      <c r="Y1162">
        <v>20120101</v>
      </c>
      <c r="Z1162">
        <v>120110</v>
      </c>
      <c r="AA1162">
        <v>800027417</v>
      </c>
      <c r="AB1162">
        <v>1</v>
      </c>
      <c r="AC1162">
        <v>3.8</v>
      </c>
      <c r="AD1162">
        <v>2.6</v>
      </c>
      <c r="AE1162">
        <v>17</v>
      </c>
      <c r="AF1162">
        <v>17</v>
      </c>
    </row>
    <row r="1163" spans="24:32">
      <c r="X1163">
        <v>20120101</v>
      </c>
      <c r="Y1163">
        <v>20120101</v>
      </c>
      <c r="Z1163">
        <v>120110</v>
      </c>
      <c r="AA1163">
        <v>800027424</v>
      </c>
      <c r="AB1163">
        <v>2</v>
      </c>
      <c r="AC1163">
        <v>7</v>
      </c>
      <c r="AD1163">
        <v>4.4000000000000004</v>
      </c>
      <c r="AE1163">
        <v>17</v>
      </c>
      <c r="AF1163">
        <v>17</v>
      </c>
    </row>
    <row r="1164" spans="24:32">
      <c r="X1164">
        <v>20120101</v>
      </c>
      <c r="Y1164">
        <v>20120101</v>
      </c>
      <c r="Z1164">
        <v>120110</v>
      </c>
      <c r="AA1164">
        <v>800027456</v>
      </c>
      <c r="AB1164">
        <v>1</v>
      </c>
      <c r="AC1164">
        <v>6.9</v>
      </c>
      <c r="AD1164">
        <v>5.6</v>
      </c>
      <c r="AE1164">
        <v>17</v>
      </c>
      <c r="AF1164">
        <v>17</v>
      </c>
    </row>
    <row r="1165" spans="24:32">
      <c r="X1165">
        <v>20120101</v>
      </c>
      <c r="Y1165">
        <v>20120101</v>
      </c>
      <c r="Z1165">
        <v>120110</v>
      </c>
      <c r="AA1165">
        <v>800027471</v>
      </c>
      <c r="AB1165">
        <v>2</v>
      </c>
      <c r="AC1165">
        <v>13</v>
      </c>
      <c r="AD1165">
        <v>10.8</v>
      </c>
      <c r="AE1165">
        <v>17</v>
      </c>
      <c r="AF1165">
        <v>17</v>
      </c>
    </row>
    <row r="1166" spans="24:32">
      <c r="X1166">
        <v>20120101</v>
      </c>
      <c r="Y1166">
        <v>20120101</v>
      </c>
      <c r="Z1166">
        <v>120110</v>
      </c>
      <c r="AA1166">
        <v>800027473</v>
      </c>
      <c r="AB1166">
        <v>2</v>
      </c>
      <c r="AC1166">
        <v>13</v>
      </c>
      <c r="AD1166">
        <v>10.8</v>
      </c>
      <c r="AE1166">
        <v>17</v>
      </c>
      <c r="AF1166">
        <v>17</v>
      </c>
    </row>
    <row r="1167" spans="24:32">
      <c r="X1167">
        <v>20120101</v>
      </c>
      <c r="Y1167">
        <v>20120101</v>
      </c>
      <c r="Z1167">
        <v>120110</v>
      </c>
      <c r="AA1167">
        <v>800027481</v>
      </c>
      <c r="AB1167">
        <v>87.32</v>
      </c>
      <c r="AC1167">
        <v>3457.91</v>
      </c>
      <c r="AD1167">
        <v>3133.04</v>
      </c>
      <c r="AE1167">
        <v>17</v>
      </c>
      <c r="AF1167">
        <v>17</v>
      </c>
    </row>
    <row r="1168" spans="24:32">
      <c r="X1168">
        <v>20120101</v>
      </c>
      <c r="Y1168">
        <v>20120101</v>
      </c>
      <c r="Z1168">
        <v>120110</v>
      </c>
      <c r="AA1168">
        <v>800027481</v>
      </c>
      <c r="AB1168">
        <v>0.28999999999999998</v>
      </c>
      <c r="AC1168">
        <v>11.48</v>
      </c>
      <c r="AD1168">
        <v>10.41</v>
      </c>
      <c r="AE1168">
        <v>17</v>
      </c>
      <c r="AF1168">
        <v>17</v>
      </c>
    </row>
    <row r="1169" spans="24:32">
      <c r="X1169">
        <v>20120101</v>
      </c>
      <c r="Y1169">
        <v>20120101</v>
      </c>
      <c r="Z1169">
        <v>120110</v>
      </c>
      <c r="AA1169">
        <v>800027490</v>
      </c>
      <c r="AB1169">
        <v>2</v>
      </c>
      <c r="AC1169">
        <v>4.8</v>
      </c>
      <c r="AD1169">
        <v>4</v>
      </c>
      <c r="AE1169">
        <v>17</v>
      </c>
      <c r="AF1169">
        <v>17</v>
      </c>
    </row>
    <row r="1170" spans="24:32">
      <c r="X1170">
        <v>20120101</v>
      </c>
      <c r="Y1170">
        <v>20120101</v>
      </c>
      <c r="Z1170">
        <v>120110</v>
      </c>
      <c r="AA1170">
        <v>800027513</v>
      </c>
      <c r="AB1170">
        <v>1</v>
      </c>
      <c r="AC1170">
        <v>13.9</v>
      </c>
      <c r="AD1170">
        <v>12.5</v>
      </c>
      <c r="AE1170">
        <v>17</v>
      </c>
      <c r="AF1170">
        <v>17</v>
      </c>
    </row>
    <row r="1171" spans="24:32">
      <c r="X1171">
        <v>20120101</v>
      </c>
      <c r="Y1171">
        <v>20120101</v>
      </c>
      <c r="Z1171">
        <v>120110</v>
      </c>
      <c r="AA1171">
        <v>800027518</v>
      </c>
      <c r="AB1171">
        <v>1</v>
      </c>
      <c r="AC1171">
        <v>8.5</v>
      </c>
      <c r="AD1171">
        <v>7.2</v>
      </c>
      <c r="AE1171">
        <v>17</v>
      </c>
      <c r="AF1171">
        <v>17</v>
      </c>
    </row>
    <row r="1172" spans="24:32">
      <c r="X1172">
        <v>20120101</v>
      </c>
      <c r="Y1172">
        <v>20120101</v>
      </c>
      <c r="Z1172">
        <v>120110</v>
      </c>
      <c r="AA1172">
        <v>800027529</v>
      </c>
      <c r="AB1172">
        <v>1</v>
      </c>
      <c r="AC1172">
        <v>13.9</v>
      </c>
      <c r="AD1172">
        <v>12.5</v>
      </c>
      <c r="AE1172">
        <v>17</v>
      </c>
      <c r="AF1172">
        <v>17</v>
      </c>
    </row>
    <row r="1173" spans="24:32">
      <c r="X1173">
        <v>20120101</v>
      </c>
      <c r="Y1173">
        <v>20120101</v>
      </c>
      <c r="Z1173">
        <v>120110</v>
      </c>
      <c r="AA1173">
        <v>800027534</v>
      </c>
      <c r="AB1173">
        <v>1</v>
      </c>
      <c r="AC1173">
        <v>2.5</v>
      </c>
      <c r="AD1173">
        <v>1.85</v>
      </c>
      <c r="AE1173">
        <v>17</v>
      </c>
      <c r="AF1173">
        <v>17</v>
      </c>
    </row>
    <row r="1174" spans="24:32">
      <c r="X1174">
        <v>20120101</v>
      </c>
      <c r="Y1174">
        <v>20120101</v>
      </c>
      <c r="Z1174">
        <v>120110</v>
      </c>
      <c r="AA1174">
        <v>800027537</v>
      </c>
      <c r="AB1174">
        <v>1</v>
      </c>
      <c r="AC1174">
        <v>9.3000000000000007</v>
      </c>
      <c r="AD1174">
        <v>6.3</v>
      </c>
      <c r="AE1174">
        <v>17</v>
      </c>
      <c r="AF1174">
        <v>17</v>
      </c>
    </row>
    <row r="1175" spans="24:32">
      <c r="X1175">
        <v>20120101</v>
      </c>
      <c r="Y1175">
        <v>20120101</v>
      </c>
      <c r="Z1175">
        <v>120110</v>
      </c>
      <c r="AA1175">
        <v>800027548</v>
      </c>
      <c r="AB1175">
        <v>1</v>
      </c>
      <c r="AC1175">
        <v>10.4</v>
      </c>
      <c r="AD1175">
        <v>8.9</v>
      </c>
      <c r="AE1175">
        <v>17</v>
      </c>
      <c r="AF1175">
        <v>17</v>
      </c>
    </row>
    <row r="1176" spans="24:32">
      <c r="X1176">
        <v>20120101</v>
      </c>
      <c r="Y1176">
        <v>20120101</v>
      </c>
      <c r="Z1176">
        <v>120110</v>
      </c>
      <c r="AA1176">
        <v>800027550</v>
      </c>
      <c r="AB1176">
        <v>2</v>
      </c>
      <c r="AC1176">
        <v>3.8</v>
      </c>
      <c r="AD1176">
        <v>3.16</v>
      </c>
      <c r="AE1176">
        <v>17</v>
      </c>
      <c r="AF1176">
        <v>17</v>
      </c>
    </row>
    <row r="1177" spans="24:32">
      <c r="X1177">
        <v>20120101</v>
      </c>
      <c r="Y1177">
        <v>20120101</v>
      </c>
      <c r="Z1177">
        <v>120110</v>
      </c>
      <c r="AA1177">
        <v>800027560</v>
      </c>
      <c r="AB1177">
        <v>1</v>
      </c>
      <c r="AC1177">
        <v>15.9</v>
      </c>
      <c r="AD1177">
        <v>12.8</v>
      </c>
      <c r="AE1177">
        <v>17</v>
      </c>
      <c r="AF1177">
        <v>17</v>
      </c>
    </row>
    <row r="1178" spans="24:32">
      <c r="X1178">
        <v>20120101</v>
      </c>
      <c r="Y1178">
        <v>20120101</v>
      </c>
      <c r="Z1178">
        <v>120110</v>
      </c>
      <c r="AA1178">
        <v>800027572</v>
      </c>
      <c r="AB1178">
        <v>7</v>
      </c>
      <c r="AC1178">
        <v>14</v>
      </c>
      <c r="AD1178">
        <v>9.1</v>
      </c>
      <c r="AE1178">
        <v>17</v>
      </c>
      <c r="AF1178">
        <v>17</v>
      </c>
    </row>
    <row r="1179" spans="24:32">
      <c r="X1179">
        <v>20120101</v>
      </c>
      <c r="Y1179">
        <v>20120101</v>
      </c>
      <c r="Z1179">
        <v>120110</v>
      </c>
      <c r="AA1179">
        <v>800027576</v>
      </c>
      <c r="AB1179">
        <v>1</v>
      </c>
      <c r="AC1179">
        <v>3.2</v>
      </c>
      <c r="AD1179">
        <v>2.7</v>
      </c>
      <c r="AE1179">
        <v>17</v>
      </c>
      <c r="AF1179">
        <v>17</v>
      </c>
    </row>
    <row r="1180" spans="24:32">
      <c r="X1180">
        <v>20120101</v>
      </c>
      <c r="Y1180">
        <v>20120101</v>
      </c>
      <c r="Z1180">
        <v>120110</v>
      </c>
      <c r="AA1180">
        <v>800027586</v>
      </c>
      <c r="AB1180">
        <v>2</v>
      </c>
      <c r="AC1180">
        <v>7.4</v>
      </c>
      <c r="AD1180">
        <v>6</v>
      </c>
      <c r="AE1180">
        <v>17</v>
      </c>
      <c r="AF1180">
        <v>17</v>
      </c>
    </row>
    <row r="1181" spans="24:32">
      <c r="X1181">
        <v>20120101</v>
      </c>
      <c r="Y1181">
        <v>20120101</v>
      </c>
      <c r="Z1181">
        <v>120110</v>
      </c>
      <c r="AA1181">
        <v>800027591</v>
      </c>
      <c r="AB1181">
        <v>3</v>
      </c>
      <c r="AC1181">
        <v>77.400000000000006</v>
      </c>
      <c r="AD1181">
        <v>69</v>
      </c>
      <c r="AE1181">
        <v>17</v>
      </c>
      <c r="AF1181">
        <v>17</v>
      </c>
    </row>
    <row r="1182" spans="24:32">
      <c r="X1182">
        <v>20120101</v>
      </c>
      <c r="Y1182">
        <v>20120101</v>
      </c>
      <c r="Z1182">
        <v>120110</v>
      </c>
      <c r="AA1182">
        <v>800027596</v>
      </c>
      <c r="AB1182">
        <v>2</v>
      </c>
      <c r="AC1182">
        <v>6.4</v>
      </c>
      <c r="AD1182">
        <v>5.2</v>
      </c>
      <c r="AE1182">
        <v>17</v>
      </c>
      <c r="AF1182">
        <v>17</v>
      </c>
    </row>
    <row r="1183" spans="24:32">
      <c r="X1183">
        <v>20120101</v>
      </c>
      <c r="Y1183">
        <v>20120101</v>
      </c>
      <c r="Z1183">
        <v>120110</v>
      </c>
      <c r="AA1183">
        <v>800027605</v>
      </c>
      <c r="AB1183">
        <v>2</v>
      </c>
      <c r="AC1183">
        <v>8.6</v>
      </c>
      <c r="AD1183">
        <v>6</v>
      </c>
      <c r="AE1183">
        <v>17</v>
      </c>
      <c r="AF1183">
        <v>17</v>
      </c>
    </row>
    <row r="1184" spans="24:32">
      <c r="X1184">
        <v>20120101</v>
      </c>
      <c r="Y1184">
        <v>20120101</v>
      </c>
      <c r="Z1184">
        <v>120110</v>
      </c>
      <c r="AA1184">
        <v>800027630</v>
      </c>
      <c r="AB1184">
        <v>2</v>
      </c>
      <c r="AC1184">
        <v>6.4</v>
      </c>
      <c r="AD1184">
        <v>5.56</v>
      </c>
      <c r="AE1184">
        <v>17</v>
      </c>
      <c r="AF1184">
        <v>17</v>
      </c>
    </row>
    <row r="1185" spans="24:32">
      <c r="X1185">
        <v>20120101</v>
      </c>
      <c r="Y1185">
        <v>20120101</v>
      </c>
      <c r="Z1185">
        <v>120110</v>
      </c>
      <c r="AA1185">
        <v>800027637</v>
      </c>
      <c r="AB1185">
        <v>1.1000000000000001</v>
      </c>
      <c r="AC1185">
        <v>28.17</v>
      </c>
      <c r="AD1185">
        <v>23.1</v>
      </c>
      <c r="AE1185">
        <v>17</v>
      </c>
      <c r="AF1185">
        <v>17</v>
      </c>
    </row>
    <row r="1186" spans="24:32">
      <c r="X1186">
        <v>20120101</v>
      </c>
      <c r="Y1186">
        <v>20120101</v>
      </c>
      <c r="Z1186">
        <v>120110</v>
      </c>
      <c r="AA1186">
        <v>800027639</v>
      </c>
      <c r="AB1186">
        <v>1</v>
      </c>
      <c r="AC1186">
        <v>18.5</v>
      </c>
      <c r="AD1186">
        <v>15.41</v>
      </c>
      <c r="AE1186">
        <v>17</v>
      </c>
      <c r="AF1186">
        <v>17</v>
      </c>
    </row>
    <row r="1187" spans="24:32">
      <c r="X1187">
        <v>20120101</v>
      </c>
      <c r="Y1187">
        <v>20120101</v>
      </c>
      <c r="Z1187">
        <v>120110</v>
      </c>
      <c r="AA1187">
        <v>800027643</v>
      </c>
      <c r="AB1187">
        <v>1</v>
      </c>
      <c r="AC1187">
        <v>5.5</v>
      </c>
      <c r="AD1187">
        <v>4.9000000000000004</v>
      </c>
      <c r="AE1187">
        <v>17</v>
      </c>
      <c r="AF1187">
        <v>17</v>
      </c>
    </row>
    <row r="1188" spans="24:32">
      <c r="X1188">
        <v>20120101</v>
      </c>
      <c r="Y1188">
        <v>20120101</v>
      </c>
      <c r="Z1188">
        <v>120110</v>
      </c>
      <c r="AA1188">
        <v>800027664</v>
      </c>
      <c r="AB1188">
        <v>5</v>
      </c>
      <c r="AC1188">
        <v>12</v>
      </c>
      <c r="AD1188">
        <v>10</v>
      </c>
      <c r="AE1188">
        <v>17</v>
      </c>
      <c r="AF1188">
        <v>17</v>
      </c>
    </row>
    <row r="1189" spans="24:32">
      <c r="X1189">
        <v>20120101</v>
      </c>
      <c r="Y1189">
        <v>20120101</v>
      </c>
      <c r="Z1189">
        <v>120110</v>
      </c>
      <c r="AA1189">
        <v>800027675</v>
      </c>
      <c r="AB1189">
        <v>1</v>
      </c>
      <c r="AC1189">
        <v>17.5</v>
      </c>
      <c r="AD1189">
        <v>14.59</v>
      </c>
      <c r="AE1189">
        <v>17</v>
      </c>
      <c r="AF1189">
        <v>17</v>
      </c>
    </row>
    <row r="1190" spans="24:32">
      <c r="X1190">
        <v>20120101</v>
      </c>
      <c r="Y1190">
        <v>20120101</v>
      </c>
      <c r="Z1190">
        <v>120110</v>
      </c>
      <c r="AA1190">
        <v>800027691</v>
      </c>
      <c r="AB1190">
        <v>1</v>
      </c>
      <c r="AC1190">
        <v>4.3</v>
      </c>
      <c r="AD1190">
        <v>3.6</v>
      </c>
      <c r="AE1190">
        <v>17</v>
      </c>
      <c r="AF1190">
        <v>17</v>
      </c>
    </row>
    <row r="1191" spans="24:32">
      <c r="X1191">
        <v>20120101</v>
      </c>
      <c r="Y1191">
        <v>20120101</v>
      </c>
      <c r="Z1191">
        <v>120110</v>
      </c>
      <c r="AA1191">
        <v>800027695</v>
      </c>
      <c r="AB1191">
        <v>2</v>
      </c>
      <c r="AC1191">
        <v>7.4</v>
      </c>
      <c r="AD1191">
        <v>6</v>
      </c>
      <c r="AE1191">
        <v>17</v>
      </c>
      <c r="AF1191">
        <v>17</v>
      </c>
    </row>
    <row r="1192" spans="24:32">
      <c r="X1192">
        <v>20120101</v>
      </c>
      <c r="Y1192">
        <v>20120101</v>
      </c>
      <c r="Z1192">
        <v>120110</v>
      </c>
      <c r="AA1192">
        <v>800027707</v>
      </c>
      <c r="AB1192">
        <v>4</v>
      </c>
      <c r="AC1192">
        <v>12.8</v>
      </c>
      <c r="AD1192">
        <v>10.4</v>
      </c>
      <c r="AE1192">
        <v>17</v>
      </c>
      <c r="AF1192">
        <v>17</v>
      </c>
    </row>
    <row r="1193" spans="24:32">
      <c r="X1193">
        <v>20120101</v>
      </c>
      <c r="Y1193">
        <v>20120101</v>
      </c>
      <c r="Z1193">
        <v>120110</v>
      </c>
      <c r="AA1193">
        <v>800027721</v>
      </c>
      <c r="AB1193">
        <v>1</v>
      </c>
      <c r="AC1193">
        <v>7</v>
      </c>
      <c r="AD1193">
        <v>5.9</v>
      </c>
      <c r="AE1193">
        <v>17</v>
      </c>
      <c r="AF1193">
        <v>17</v>
      </c>
    </row>
    <row r="1194" spans="24:32">
      <c r="X1194">
        <v>20120101</v>
      </c>
      <c r="Y1194">
        <v>20120101</v>
      </c>
      <c r="Z1194">
        <v>120110</v>
      </c>
      <c r="AA1194">
        <v>800027726</v>
      </c>
      <c r="AB1194">
        <v>1</v>
      </c>
      <c r="AC1194">
        <v>2</v>
      </c>
      <c r="AD1194">
        <v>1.8</v>
      </c>
      <c r="AE1194">
        <v>17</v>
      </c>
      <c r="AF1194">
        <v>17</v>
      </c>
    </row>
    <row r="1195" spans="24:32">
      <c r="X1195">
        <v>20120101</v>
      </c>
      <c r="Y1195">
        <v>20120101</v>
      </c>
      <c r="Z1195">
        <v>120110</v>
      </c>
      <c r="AA1195">
        <v>800027737</v>
      </c>
      <c r="AB1195">
        <v>2</v>
      </c>
      <c r="AC1195">
        <v>6.8</v>
      </c>
      <c r="AD1195">
        <v>5.56</v>
      </c>
      <c r="AE1195">
        <v>17</v>
      </c>
      <c r="AF1195">
        <v>17</v>
      </c>
    </row>
    <row r="1196" spans="24:32">
      <c r="X1196">
        <v>20120101</v>
      </c>
      <c r="Y1196">
        <v>20120101</v>
      </c>
      <c r="Z1196">
        <v>120110</v>
      </c>
      <c r="AA1196">
        <v>800027759</v>
      </c>
      <c r="AB1196">
        <v>3.14</v>
      </c>
      <c r="AC1196">
        <v>74.73</v>
      </c>
      <c r="AD1196">
        <v>69.08</v>
      </c>
      <c r="AE1196">
        <v>17</v>
      </c>
      <c r="AF1196">
        <v>17</v>
      </c>
    </row>
    <row r="1197" spans="24:32">
      <c r="X1197">
        <v>20120101</v>
      </c>
      <c r="Y1197">
        <v>20120101</v>
      </c>
      <c r="Z1197">
        <v>120110</v>
      </c>
      <c r="AA1197">
        <v>800027761</v>
      </c>
      <c r="AB1197">
        <v>2</v>
      </c>
      <c r="AC1197">
        <v>18.8</v>
      </c>
      <c r="AD1197">
        <v>14</v>
      </c>
      <c r="AE1197">
        <v>17</v>
      </c>
      <c r="AF1197">
        <v>17</v>
      </c>
    </row>
    <row r="1198" spans="24:32">
      <c r="X1198">
        <v>20120101</v>
      </c>
      <c r="Y1198">
        <v>20120101</v>
      </c>
      <c r="Z1198">
        <v>120110</v>
      </c>
      <c r="AA1198">
        <v>800027781</v>
      </c>
      <c r="AB1198">
        <v>11</v>
      </c>
      <c r="AC1198">
        <v>16.5</v>
      </c>
      <c r="AD1198">
        <v>15.4</v>
      </c>
      <c r="AE1198">
        <v>17</v>
      </c>
      <c r="AF1198">
        <v>17</v>
      </c>
    </row>
    <row r="1199" spans="24:32">
      <c r="X1199">
        <v>20120101</v>
      </c>
      <c r="Y1199">
        <v>20120101</v>
      </c>
      <c r="Z1199">
        <v>120110</v>
      </c>
      <c r="AA1199">
        <v>800027804</v>
      </c>
      <c r="AB1199">
        <v>1</v>
      </c>
      <c r="AC1199">
        <v>2.5</v>
      </c>
      <c r="AD1199">
        <v>2.2999999999999998</v>
      </c>
      <c r="AE1199">
        <v>17</v>
      </c>
      <c r="AF1199">
        <v>17</v>
      </c>
    </row>
    <row r="1200" spans="24:32">
      <c r="X1200">
        <v>20120101</v>
      </c>
      <c r="Y1200">
        <v>20120101</v>
      </c>
      <c r="Z1200">
        <v>120110</v>
      </c>
      <c r="AA1200">
        <v>800027810</v>
      </c>
      <c r="AB1200">
        <v>1</v>
      </c>
      <c r="AC1200">
        <v>2.5</v>
      </c>
      <c r="AD1200">
        <v>2.2999999999999998</v>
      </c>
      <c r="AE1200">
        <v>17</v>
      </c>
      <c r="AF1200">
        <v>17</v>
      </c>
    </row>
    <row r="1201" spans="24:32">
      <c r="X1201">
        <v>20120101</v>
      </c>
      <c r="Y1201">
        <v>20120101</v>
      </c>
      <c r="Z1201">
        <v>120110</v>
      </c>
      <c r="AA1201">
        <v>800027834</v>
      </c>
      <c r="AB1201">
        <v>3</v>
      </c>
      <c r="AC1201">
        <v>20.7</v>
      </c>
      <c r="AD1201">
        <v>19.5</v>
      </c>
      <c r="AE1201">
        <v>17</v>
      </c>
      <c r="AF1201">
        <v>17</v>
      </c>
    </row>
    <row r="1202" spans="24:32">
      <c r="X1202">
        <v>20120101</v>
      </c>
      <c r="Y1202">
        <v>20120101</v>
      </c>
      <c r="Z1202">
        <v>120110</v>
      </c>
      <c r="AA1202">
        <v>800027853</v>
      </c>
      <c r="AB1202">
        <v>1</v>
      </c>
      <c r="AC1202">
        <v>21.8</v>
      </c>
      <c r="AD1202">
        <v>19.8</v>
      </c>
      <c r="AE1202">
        <v>17</v>
      </c>
      <c r="AF1202">
        <v>17</v>
      </c>
    </row>
    <row r="1203" spans="24:32">
      <c r="X1203">
        <v>20120101</v>
      </c>
      <c r="Y1203">
        <v>20120101</v>
      </c>
      <c r="Z1203">
        <v>120110</v>
      </c>
      <c r="AA1203">
        <v>800027873</v>
      </c>
      <c r="AB1203">
        <v>7</v>
      </c>
      <c r="AC1203">
        <v>41.3</v>
      </c>
      <c r="AD1203">
        <v>35</v>
      </c>
      <c r="AE1203">
        <v>17</v>
      </c>
      <c r="AF1203">
        <v>17</v>
      </c>
    </row>
    <row r="1204" spans="24:32">
      <c r="X1204">
        <v>20120101</v>
      </c>
      <c r="Y1204">
        <v>20120101</v>
      </c>
      <c r="Z1204">
        <v>120110</v>
      </c>
      <c r="AA1204">
        <v>800027910</v>
      </c>
      <c r="AB1204">
        <v>1</v>
      </c>
      <c r="AC1204">
        <v>16.600000000000001</v>
      </c>
      <c r="AD1204">
        <v>13</v>
      </c>
      <c r="AE1204">
        <v>17</v>
      </c>
      <c r="AF1204">
        <v>17</v>
      </c>
    </row>
    <row r="1205" spans="24:32">
      <c r="X1205">
        <v>20120101</v>
      </c>
      <c r="Y1205">
        <v>20120101</v>
      </c>
      <c r="Z1205">
        <v>120110</v>
      </c>
      <c r="AA1205">
        <v>800027932</v>
      </c>
      <c r="AB1205">
        <v>2</v>
      </c>
      <c r="AC1205">
        <v>23.6</v>
      </c>
      <c r="AD1205">
        <v>19.2</v>
      </c>
      <c r="AE1205">
        <v>17</v>
      </c>
      <c r="AF1205">
        <v>17</v>
      </c>
    </row>
    <row r="1206" spans="24:32">
      <c r="X1206">
        <v>20120101</v>
      </c>
      <c r="Y1206">
        <v>20120101</v>
      </c>
      <c r="Z1206">
        <v>120110</v>
      </c>
      <c r="AA1206">
        <v>800027934</v>
      </c>
      <c r="AB1206">
        <v>12</v>
      </c>
      <c r="AC1206">
        <v>166.8</v>
      </c>
      <c r="AD1206">
        <v>164.4</v>
      </c>
      <c r="AE1206">
        <v>17</v>
      </c>
      <c r="AF1206">
        <v>17</v>
      </c>
    </row>
    <row r="1207" spans="24:32">
      <c r="X1207">
        <v>20120101</v>
      </c>
      <c r="Y1207">
        <v>20120101</v>
      </c>
      <c r="Z1207">
        <v>120110</v>
      </c>
      <c r="AA1207">
        <v>800027936</v>
      </c>
      <c r="AB1207">
        <v>1</v>
      </c>
      <c r="AC1207">
        <v>3.2</v>
      </c>
      <c r="AD1207">
        <v>2.4500000000000002</v>
      </c>
      <c r="AE1207">
        <v>17</v>
      </c>
      <c r="AF1207">
        <v>17</v>
      </c>
    </row>
    <row r="1208" spans="24:32">
      <c r="X1208">
        <v>20120101</v>
      </c>
      <c r="Y1208">
        <v>20120101</v>
      </c>
      <c r="Z1208">
        <v>120110</v>
      </c>
      <c r="AA1208">
        <v>800027960</v>
      </c>
      <c r="AB1208">
        <v>1</v>
      </c>
      <c r="AC1208">
        <v>2.5</v>
      </c>
      <c r="AD1208">
        <v>2.1</v>
      </c>
      <c r="AE1208">
        <v>17</v>
      </c>
      <c r="AF1208">
        <v>17</v>
      </c>
    </row>
    <row r="1209" spans="24:32">
      <c r="X1209">
        <v>20120101</v>
      </c>
      <c r="Y1209">
        <v>20120101</v>
      </c>
      <c r="Z1209">
        <v>120110</v>
      </c>
      <c r="AA1209">
        <v>800027981</v>
      </c>
      <c r="AB1209">
        <v>1</v>
      </c>
      <c r="AC1209">
        <v>4</v>
      </c>
      <c r="AD1209">
        <v>3.3</v>
      </c>
      <c r="AE1209">
        <v>17</v>
      </c>
      <c r="AF1209">
        <v>17</v>
      </c>
    </row>
    <row r="1210" spans="24:32">
      <c r="X1210">
        <v>20120101</v>
      </c>
      <c r="Y1210">
        <v>20120101</v>
      </c>
      <c r="Z1210">
        <v>120110</v>
      </c>
      <c r="AA1210">
        <v>800027989</v>
      </c>
      <c r="AB1210">
        <v>1</v>
      </c>
      <c r="AC1210">
        <v>18.600000000000001</v>
      </c>
      <c r="AD1210">
        <v>16.100000000000001</v>
      </c>
      <c r="AE1210">
        <v>17</v>
      </c>
      <c r="AF1210">
        <v>17</v>
      </c>
    </row>
    <row r="1211" spans="24:32">
      <c r="X1211">
        <v>20120101</v>
      </c>
      <c r="Y1211">
        <v>20120101</v>
      </c>
      <c r="Z1211">
        <v>120110</v>
      </c>
      <c r="AA1211">
        <v>800028001</v>
      </c>
      <c r="AB1211">
        <v>3</v>
      </c>
      <c r="AC1211">
        <v>26.7</v>
      </c>
      <c r="AD1211">
        <v>19.350000000000001</v>
      </c>
      <c r="AE1211">
        <v>17</v>
      </c>
      <c r="AF1211">
        <v>17</v>
      </c>
    </row>
    <row r="1212" spans="24:32">
      <c r="X1212">
        <v>20120101</v>
      </c>
      <c r="Y1212">
        <v>20120101</v>
      </c>
      <c r="Z1212">
        <v>120110</v>
      </c>
      <c r="AA1212">
        <v>800028047</v>
      </c>
      <c r="AB1212">
        <v>1</v>
      </c>
      <c r="AC1212">
        <v>15.9</v>
      </c>
      <c r="AD1212">
        <v>13.3</v>
      </c>
      <c r="AE1212">
        <v>17</v>
      </c>
      <c r="AF1212">
        <v>17</v>
      </c>
    </row>
    <row r="1213" spans="24:32">
      <c r="X1213">
        <v>20120101</v>
      </c>
      <c r="Y1213">
        <v>20120101</v>
      </c>
      <c r="Z1213">
        <v>120110</v>
      </c>
      <c r="AA1213">
        <v>800028062</v>
      </c>
      <c r="AB1213">
        <v>2</v>
      </c>
      <c r="AC1213">
        <v>27</v>
      </c>
      <c r="AD1213">
        <v>21</v>
      </c>
      <c r="AE1213">
        <v>17</v>
      </c>
      <c r="AF1213">
        <v>17</v>
      </c>
    </row>
    <row r="1214" spans="24:32">
      <c r="X1214">
        <v>20120101</v>
      </c>
      <c r="Y1214">
        <v>20120101</v>
      </c>
      <c r="Z1214">
        <v>120110</v>
      </c>
      <c r="AA1214">
        <v>800028118</v>
      </c>
      <c r="AB1214">
        <v>1</v>
      </c>
      <c r="AC1214">
        <v>12.5</v>
      </c>
      <c r="AD1214">
        <v>10.33</v>
      </c>
      <c r="AE1214">
        <v>17</v>
      </c>
      <c r="AF1214">
        <v>17</v>
      </c>
    </row>
    <row r="1215" spans="24:32">
      <c r="X1215">
        <v>20120101</v>
      </c>
      <c r="Y1215">
        <v>20120101</v>
      </c>
      <c r="Z1215">
        <v>120110</v>
      </c>
      <c r="AA1215">
        <v>800028168</v>
      </c>
      <c r="AB1215">
        <v>1</v>
      </c>
      <c r="AC1215">
        <v>128</v>
      </c>
      <c r="AD1215">
        <v>97</v>
      </c>
      <c r="AE1215">
        <v>17</v>
      </c>
      <c r="AF1215">
        <v>17</v>
      </c>
    </row>
    <row r="1216" spans="24:32">
      <c r="X1216">
        <v>20120101</v>
      </c>
      <c r="Y1216">
        <v>20120101</v>
      </c>
      <c r="Z1216">
        <v>120110</v>
      </c>
      <c r="AA1216">
        <v>800028217</v>
      </c>
      <c r="AB1216">
        <v>1</v>
      </c>
      <c r="AC1216">
        <v>102.5</v>
      </c>
      <c r="AD1216">
        <v>83</v>
      </c>
      <c r="AE1216">
        <v>17</v>
      </c>
      <c r="AF1216">
        <v>17</v>
      </c>
    </row>
    <row r="1217" spans="24:32">
      <c r="X1217">
        <v>20120101</v>
      </c>
      <c r="Y1217">
        <v>20120101</v>
      </c>
      <c r="Z1217">
        <v>120110</v>
      </c>
      <c r="AA1217">
        <v>800028218</v>
      </c>
      <c r="AB1217">
        <v>3</v>
      </c>
      <c r="AC1217">
        <v>230.7</v>
      </c>
      <c r="AD1217">
        <v>114</v>
      </c>
      <c r="AE1217">
        <v>17</v>
      </c>
      <c r="AF1217">
        <v>17</v>
      </c>
    </row>
    <row r="1218" spans="24:32">
      <c r="X1218">
        <v>20120101</v>
      </c>
      <c r="Y1218">
        <v>20120101</v>
      </c>
      <c r="Z1218">
        <v>120110</v>
      </c>
      <c r="AA1218">
        <v>800028226</v>
      </c>
      <c r="AB1218">
        <v>2</v>
      </c>
      <c r="AC1218">
        <v>41</v>
      </c>
      <c r="AD1218">
        <v>29.09</v>
      </c>
      <c r="AE1218">
        <v>17</v>
      </c>
      <c r="AF1218">
        <v>17</v>
      </c>
    </row>
    <row r="1219" spans="24:32">
      <c r="X1219">
        <v>20120101</v>
      </c>
      <c r="Y1219">
        <v>20120101</v>
      </c>
      <c r="Z1219">
        <v>120110</v>
      </c>
      <c r="AA1219">
        <v>800028227</v>
      </c>
      <c r="AB1219">
        <v>5</v>
      </c>
      <c r="AC1219">
        <v>69</v>
      </c>
      <c r="AD1219">
        <v>45</v>
      </c>
      <c r="AE1219">
        <v>17</v>
      </c>
      <c r="AF1219">
        <v>17</v>
      </c>
    </row>
    <row r="1220" spans="24:32">
      <c r="X1220">
        <v>20120101</v>
      </c>
      <c r="Y1220">
        <v>20120101</v>
      </c>
      <c r="Z1220">
        <v>120110</v>
      </c>
      <c r="AA1220">
        <v>800028234</v>
      </c>
      <c r="AB1220">
        <v>2</v>
      </c>
      <c r="AC1220">
        <v>208</v>
      </c>
      <c r="AD1220">
        <v>180</v>
      </c>
      <c r="AE1220">
        <v>17</v>
      </c>
      <c r="AF1220">
        <v>17</v>
      </c>
    </row>
    <row r="1221" spans="24:32">
      <c r="X1221">
        <v>20120101</v>
      </c>
      <c r="Y1221">
        <v>20120101</v>
      </c>
      <c r="Z1221">
        <v>120110</v>
      </c>
      <c r="AA1221">
        <v>800028241</v>
      </c>
      <c r="AB1221">
        <v>1</v>
      </c>
      <c r="AC1221">
        <v>19.8</v>
      </c>
      <c r="AD1221">
        <v>11.84</v>
      </c>
      <c r="AE1221">
        <v>17</v>
      </c>
      <c r="AF1221">
        <v>17</v>
      </c>
    </row>
    <row r="1222" spans="24:32">
      <c r="X1222">
        <v>20120101</v>
      </c>
      <c r="Y1222">
        <v>20120101</v>
      </c>
      <c r="Z1222">
        <v>120110</v>
      </c>
      <c r="AA1222">
        <v>800028261</v>
      </c>
      <c r="AB1222">
        <v>26</v>
      </c>
      <c r="AC1222">
        <v>309.39999999999998</v>
      </c>
      <c r="AD1222">
        <v>305.5</v>
      </c>
      <c r="AE1222">
        <v>17</v>
      </c>
      <c r="AF1222">
        <v>17</v>
      </c>
    </row>
    <row r="1223" spans="24:32">
      <c r="X1223">
        <v>20120101</v>
      </c>
      <c r="Y1223">
        <v>20120101</v>
      </c>
      <c r="Z1223">
        <v>120110</v>
      </c>
      <c r="AA1223">
        <v>800028298</v>
      </c>
      <c r="AB1223">
        <v>4</v>
      </c>
      <c r="AC1223">
        <v>59.6</v>
      </c>
      <c r="AD1223">
        <v>44</v>
      </c>
      <c r="AE1223">
        <v>17</v>
      </c>
      <c r="AF1223">
        <v>17</v>
      </c>
    </row>
    <row r="1224" spans="24:32">
      <c r="X1224">
        <v>20120101</v>
      </c>
      <c r="Y1224">
        <v>20120101</v>
      </c>
      <c r="Z1224">
        <v>120110</v>
      </c>
      <c r="AA1224">
        <v>800028310</v>
      </c>
      <c r="AB1224">
        <v>2</v>
      </c>
      <c r="AC1224">
        <v>5</v>
      </c>
      <c r="AD1224">
        <v>4.4000000000000004</v>
      </c>
      <c r="AE1224">
        <v>17</v>
      </c>
      <c r="AF1224">
        <v>17</v>
      </c>
    </row>
    <row r="1225" spans="24:32">
      <c r="X1225">
        <v>20120101</v>
      </c>
      <c r="Y1225">
        <v>20120101</v>
      </c>
      <c r="Z1225">
        <v>120110</v>
      </c>
      <c r="AA1225">
        <v>800028314</v>
      </c>
      <c r="AB1225">
        <v>2</v>
      </c>
      <c r="AC1225">
        <v>5</v>
      </c>
      <c r="AD1225">
        <v>4.4000000000000004</v>
      </c>
      <c r="AE1225">
        <v>17</v>
      </c>
      <c r="AF1225">
        <v>17</v>
      </c>
    </row>
    <row r="1226" spans="24:32">
      <c r="X1226">
        <v>20120101</v>
      </c>
      <c r="Y1226">
        <v>20120101</v>
      </c>
      <c r="Z1226">
        <v>120110</v>
      </c>
      <c r="AA1226">
        <v>800028318</v>
      </c>
      <c r="AB1226">
        <v>2</v>
      </c>
      <c r="AC1226">
        <v>5</v>
      </c>
      <c r="AD1226">
        <v>4.4000000000000004</v>
      </c>
      <c r="AE1226">
        <v>17</v>
      </c>
      <c r="AF1226">
        <v>17</v>
      </c>
    </row>
    <row r="1227" spans="24:32">
      <c r="X1227">
        <v>20120101</v>
      </c>
      <c r="Y1227">
        <v>20120101</v>
      </c>
      <c r="Z1227">
        <v>120110</v>
      </c>
      <c r="AA1227">
        <v>800028337</v>
      </c>
      <c r="AB1227">
        <v>1</v>
      </c>
      <c r="AC1227">
        <v>2.5</v>
      </c>
      <c r="AD1227">
        <v>2.2000000000000002</v>
      </c>
      <c r="AE1227">
        <v>17</v>
      </c>
      <c r="AF1227">
        <v>17</v>
      </c>
    </row>
    <row r="1228" spans="24:32">
      <c r="X1228">
        <v>20120101</v>
      </c>
      <c r="Y1228">
        <v>20120101</v>
      </c>
      <c r="Z1228">
        <v>120110</v>
      </c>
      <c r="AA1228">
        <v>800028476</v>
      </c>
      <c r="AB1228">
        <v>1</v>
      </c>
      <c r="AC1228">
        <v>14.9</v>
      </c>
      <c r="AD1228">
        <v>22</v>
      </c>
      <c r="AE1228">
        <v>17</v>
      </c>
      <c r="AF1228">
        <v>17</v>
      </c>
    </row>
    <row r="1229" spans="24:32">
      <c r="X1229">
        <v>20120101</v>
      </c>
      <c r="Y1229">
        <v>20120101</v>
      </c>
      <c r="Z1229">
        <v>120110</v>
      </c>
      <c r="AA1229">
        <v>800028476</v>
      </c>
      <c r="AB1229">
        <v>1</v>
      </c>
      <c r="AC1229">
        <v>29.8</v>
      </c>
      <c r="AD1229">
        <v>22</v>
      </c>
      <c r="AE1229">
        <v>17</v>
      </c>
      <c r="AF1229">
        <v>17</v>
      </c>
    </row>
    <row r="1230" spans="24:32">
      <c r="X1230">
        <v>20120101</v>
      </c>
      <c r="Y1230">
        <v>20120101</v>
      </c>
      <c r="Z1230">
        <v>120110</v>
      </c>
      <c r="AA1230">
        <v>800028489</v>
      </c>
      <c r="AB1230">
        <v>5</v>
      </c>
      <c r="AC1230">
        <v>144</v>
      </c>
      <c r="AD1230">
        <v>108</v>
      </c>
      <c r="AE1230">
        <v>17</v>
      </c>
      <c r="AF1230">
        <v>17</v>
      </c>
    </row>
    <row r="1231" spans="24:32">
      <c r="X1231">
        <v>20120101</v>
      </c>
      <c r="Y1231">
        <v>20120101</v>
      </c>
      <c r="Z1231">
        <v>120110</v>
      </c>
      <c r="AA1231">
        <v>800028489</v>
      </c>
      <c r="AB1231">
        <v>5</v>
      </c>
      <c r="AC1231">
        <v>72</v>
      </c>
      <c r="AD1231">
        <v>108</v>
      </c>
      <c r="AE1231">
        <v>17</v>
      </c>
      <c r="AF1231">
        <v>17</v>
      </c>
    </row>
    <row r="1232" spans="24:32">
      <c r="X1232">
        <v>20120101</v>
      </c>
      <c r="Y1232">
        <v>20120101</v>
      </c>
      <c r="Z1232">
        <v>120110</v>
      </c>
      <c r="AA1232">
        <v>800028492</v>
      </c>
      <c r="AB1232">
        <v>5</v>
      </c>
      <c r="AC1232">
        <v>74.5</v>
      </c>
      <c r="AD1232">
        <v>110</v>
      </c>
      <c r="AE1232">
        <v>17</v>
      </c>
      <c r="AF1232">
        <v>17</v>
      </c>
    </row>
    <row r="1233" spans="24:32">
      <c r="X1233">
        <v>20120101</v>
      </c>
      <c r="Y1233">
        <v>20120101</v>
      </c>
      <c r="Z1233">
        <v>120110</v>
      </c>
      <c r="AA1233">
        <v>800028492</v>
      </c>
      <c r="AB1233">
        <v>7</v>
      </c>
      <c r="AC1233">
        <v>208.6</v>
      </c>
      <c r="AD1233">
        <v>154</v>
      </c>
      <c r="AE1233">
        <v>17</v>
      </c>
      <c r="AF1233">
        <v>17</v>
      </c>
    </row>
    <row r="1234" spans="24:32">
      <c r="X1234">
        <v>20120101</v>
      </c>
      <c r="Y1234">
        <v>20120101</v>
      </c>
      <c r="Z1234">
        <v>120110</v>
      </c>
      <c r="AA1234">
        <v>800028563</v>
      </c>
      <c r="AB1234">
        <v>10</v>
      </c>
      <c r="AC1234">
        <v>249</v>
      </c>
      <c r="AD1234">
        <v>225</v>
      </c>
      <c r="AE1234">
        <v>17</v>
      </c>
      <c r="AF1234">
        <v>17</v>
      </c>
    </row>
    <row r="1235" spans="24:32">
      <c r="X1235">
        <v>20120101</v>
      </c>
      <c r="Y1235">
        <v>20120101</v>
      </c>
      <c r="Z1235">
        <v>120110</v>
      </c>
      <c r="AA1235">
        <v>800028694</v>
      </c>
      <c r="AB1235">
        <v>2</v>
      </c>
      <c r="AC1235">
        <v>16.399999999999999</v>
      </c>
      <c r="AD1235">
        <v>13.94</v>
      </c>
      <c r="AE1235">
        <v>17</v>
      </c>
      <c r="AF1235">
        <v>17</v>
      </c>
    </row>
    <row r="1236" spans="24:32">
      <c r="X1236">
        <v>20120101</v>
      </c>
      <c r="Y1236">
        <v>20120101</v>
      </c>
      <c r="Z1236">
        <v>120110</v>
      </c>
      <c r="AA1236">
        <v>800028740</v>
      </c>
      <c r="AB1236">
        <v>2</v>
      </c>
      <c r="AC1236">
        <v>47.6</v>
      </c>
      <c r="AD1236">
        <v>43.6</v>
      </c>
      <c r="AE1236">
        <v>17</v>
      </c>
      <c r="AF1236">
        <v>17</v>
      </c>
    </row>
    <row r="1237" spans="24:32">
      <c r="X1237">
        <v>20120101</v>
      </c>
      <c r="Y1237">
        <v>20120101</v>
      </c>
      <c r="Z1237">
        <v>120110</v>
      </c>
      <c r="AA1237">
        <v>800028753</v>
      </c>
      <c r="AB1237">
        <v>1</v>
      </c>
      <c r="AC1237">
        <v>36.799999999999997</v>
      </c>
      <c r="AD1237">
        <v>30</v>
      </c>
      <c r="AE1237">
        <v>17</v>
      </c>
      <c r="AF1237">
        <v>17</v>
      </c>
    </row>
    <row r="1238" spans="24:32">
      <c r="X1238">
        <v>20120101</v>
      </c>
      <c r="Y1238">
        <v>20120101</v>
      </c>
      <c r="Z1238">
        <v>120110</v>
      </c>
      <c r="AA1238">
        <v>800028762</v>
      </c>
      <c r="AB1238">
        <v>8</v>
      </c>
      <c r="AC1238">
        <v>174.4</v>
      </c>
      <c r="AD1238">
        <v>156</v>
      </c>
      <c r="AE1238">
        <v>17</v>
      </c>
      <c r="AF1238">
        <v>17</v>
      </c>
    </row>
    <row r="1239" spans="24:32">
      <c r="X1239">
        <v>20120101</v>
      </c>
      <c r="Y1239">
        <v>20120101</v>
      </c>
      <c r="Z1239">
        <v>120110</v>
      </c>
      <c r="AA1239">
        <v>800028827</v>
      </c>
      <c r="AB1239">
        <v>1</v>
      </c>
      <c r="AC1239">
        <v>26.8</v>
      </c>
      <c r="AD1239">
        <v>18</v>
      </c>
      <c r="AE1239">
        <v>17</v>
      </c>
      <c r="AF1239">
        <v>17</v>
      </c>
    </row>
    <row r="1240" spans="24:32">
      <c r="X1240">
        <v>20120101</v>
      </c>
      <c r="Y1240">
        <v>20120101</v>
      </c>
      <c r="Z1240">
        <v>120110</v>
      </c>
      <c r="AA1240">
        <v>800028880</v>
      </c>
      <c r="AB1240">
        <v>1</v>
      </c>
      <c r="AC1240">
        <v>19.899999999999999</v>
      </c>
      <c r="AD1240">
        <v>15.9</v>
      </c>
      <c r="AE1240">
        <v>17</v>
      </c>
      <c r="AF1240">
        <v>17</v>
      </c>
    </row>
    <row r="1241" spans="24:32">
      <c r="X1241">
        <v>20120101</v>
      </c>
      <c r="Y1241">
        <v>20120101</v>
      </c>
      <c r="Z1241">
        <v>120110</v>
      </c>
      <c r="AA1241">
        <v>800028884</v>
      </c>
      <c r="AB1241">
        <v>1</v>
      </c>
      <c r="AC1241">
        <v>7.5</v>
      </c>
      <c r="AD1241">
        <v>4.57</v>
      </c>
      <c r="AE1241">
        <v>17</v>
      </c>
      <c r="AF1241">
        <v>17</v>
      </c>
    </row>
    <row r="1242" spans="24:32">
      <c r="X1242">
        <v>20120101</v>
      </c>
      <c r="Y1242">
        <v>20120101</v>
      </c>
      <c r="Z1242">
        <v>120110</v>
      </c>
      <c r="AA1242">
        <v>800028886</v>
      </c>
      <c r="AB1242">
        <v>1</v>
      </c>
      <c r="AC1242">
        <v>55</v>
      </c>
      <c r="AD1242">
        <v>46</v>
      </c>
      <c r="AE1242">
        <v>17</v>
      </c>
      <c r="AF1242">
        <v>17</v>
      </c>
    </row>
    <row r="1243" spans="24:32">
      <c r="X1243">
        <v>20120101</v>
      </c>
      <c r="Y1243">
        <v>20120101</v>
      </c>
      <c r="Z1243">
        <v>120110</v>
      </c>
      <c r="AA1243">
        <v>800028903</v>
      </c>
      <c r="AB1243">
        <v>1</v>
      </c>
      <c r="AC1243">
        <v>44.6</v>
      </c>
      <c r="AD1243">
        <v>37.049999999999997</v>
      </c>
      <c r="AE1243">
        <v>17</v>
      </c>
      <c r="AF1243">
        <v>17</v>
      </c>
    </row>
    <row r="1244" spans="24:32">
      <c r="X1244">
        <v>20120101</v>
      </c>
      <c r="Y1244">
        <v>20120101</v>
      </c>
      <c r="Z1244">
        <v>120110</v>
      </c>
      <c r="AA1244">
        <v>800028920</v>
      </c>
      <c r="AB1244">
        <v>2</v>
      </c>
      <c r="AC1244">
        <v>27.8</v>
      </c>
      <c r="AD1244">
        <v>20.61</v>
      </c>
      <c r="AE1244">
        <v>17</v>
      </c>
      <c r="AF1244">
        <v>17</v>
      </c>
    </row>
    <row r="1245" spans="24:32">
      <c r="X1245">
        <v>20120101</v>
      </c>
      <c r="Y1245">
        <v>20120101</v>
      </c>
      <c r="Z1245">
        <v>120110</v>
      </c>
      <c r="AA1245">
        <v>800028925</v>
      </c>
      <c r="AB1245">
        <v>6</v>
      </c>
      <c r="AC1245">
        <v>239.4</v>
      </c>
      <c r="AD1245">
        <v>202.44</v>
      </c>
      <c r="AE1245">
        <v>17</v>
      </c>
      <c r="AF1245">
        <v>17</v>
      </c>
    </row>
    <row r="1246" spans="24:32">
      <c r="X1246">
        <v>20120101</v>
      </c>
      <c r="Y1246">
        <v>20120101</v>
      </c>
      <c r="Z1246">
        <v>120110</v>
      </c>
      <c r="AA1246">
        <v>800029018</v>
      </c>
      <c r="AB1246">
        <v>2</v>
      </c>
      <c r="AC1246">
        <v>16.399999999999999</v>
      </c>
      <c r="AD1246">
        <v>13.4</v>
      </c>
      <c r="AE1246">
        <v>17</v>
      </c>
      <c r="AF1246">
        <v>17</v>
      </c>
    </row>
    <row r="1247" spans="24:32">
      <c r="X1247">
        <v>20120101</v>
      </c>
      <c r="Y1247">
        <v>20120101</v>
      </c>
      <c r="Z1247">
        <v>120110</v>
      </c>
      <c r="AA1247">
        <v>800029024</v>
      </c>
      <c r="AB1247">
        <v>3</v>
      </c>
      <c r="AC1247">
        <v>41.7</v>
      </c>
      <c r="AD1247">
        <v>37.5</v>
      </c>
      <c r="AE1247">
        <v>17</v>
      </c>
      <c r="AF1247">
        <v>17</v>
      </c>
    </row>
    <row r="1248" spans="24:32">
      <c r="X1248">
        <v>20120101</v>
      </c>
      <c r="Y1248">
        <v>20120101</v>
      </c>
      <c r="Z1248">
        <v>120110</v>
      </c>
      <c r="AA1248">
        <v>800029144</v>
      </c>
      <c r="AB1248">
        <v>2</v>
      </c>
      <c r="AC1248">
        <v>156</v>
      </c>
      <c r="AD1248">
        <v>142</v>
      </c>
      <c r="AE1248">
        <v>17</v>
      </c>
      <c r="AF1248">
        <v>17</v>
      </c>
    </row>
    <row r="1249" spans="24:32">
      <c r="X1249">
        <v>20120101</v>
      </c>
      <c r="Y1249">
        <v>20120101</v>
      </c>
      <c r="Z1249">
        <v>120110</v>
      </c>
      <c r="AA1249">
        <v>800029144</v>
      </c>
      <c r="AB1249">
        <v>2</v>
      </c>
      <c r="AC1249">
        <v>156</v>
      </c>
      <c r="AD1249">
        <v>142</v>
      </c>
      <c r="AE1249">
        <v>17</v>
      </c>
      <c r="AF1249">
        <v>17</v>
      </c>
    </row>
    <row r="1250" spans="24:32">
      <c r="X1250">
        <v>20120101</v>
      </c>
      <c r="Y1250">
        <v>20120101</v>
      </c>
      <c r="Z1250">
        <v>120110</v>
      </c>
      <c r="AA1250">
        <v>800029154</v>
      </c>
      <c r="AB1250">
        <v>4</v>
      </c>
      <c r="AC1250">
        <v>109.2</v>
      </c>
      <c r="AD1250">
        <v>103.2</v>
      </c>
      <c r="AE1250">
        <v>17</v>
      </c>
      <c r="AF1250">
        <v>17</v>
      </c>
    </row>
    <row r="1251" spans="24:32">
      <c r="X1251">
        <v>20120101</v>
      </c>
      <c r="Y1251">
        <v>20120101</v>
      </c>
      <c r="Z1251">
        <v>120110</v>
      </c>
      <c r="AA1251">
        <v>800029164</v>
      </c>
      <c r="AB1251">
        <v>1</v>
      </c>
      <c r="AC1251">
        <v>38.5</v>
      </c>
      <c r="AD1251">
        <v>31</v>
      </c>
      <c r="AE1251">
        <v>17</v>
      </c>
      <c r="AF1251">
        <v>17</v>
      </c>
    </row>
    <row r="1252" spans="24:32">
      <c r="X1252">
        <v>20120101</v>
      </c>
      <c r="Y1252">
        <v>20120101</v>
      </c>
      <c r="Z1252">
        <v>120110</v>
      </c>
      <c r="AA1252">
        <v>800029165</v>
      </c>
      <c r="AB1252">
        <v>3</v>
      </c>
      <c r="AC1252">
        <v>74.400000000000006</v>
      </c>
      <c r="AD1252">
        <v>64.5</v>
      </c>
      <c r="AE1252">
        <v>17</v>
      </c>
      <c r="AF1252">
        <v>17</v>
      </c>
    </row>
    <row r="1253" spans="24:32">
      <c r="X1253">
        <v>20120101</v>
      </c>
      <c r="Y1253">
        <v>20120101</v>
      </c>
      <c r="Z1253">
        <v>120110</v>
      </c>
      <c r="AA1253">
        <v>800029165</v>
      </c>
      <c r="AB1253">
        <v>-2</v>
      </c>
      <c r="AC1253">
        <v>-49.6</v>
      </c>
      <c r="AD1253">
        <v>-43</v>
      </c>
      <c r="AE1253">
        <v>17</v>
      </c>
      <c r="AF1253">
        <v>17</v>
      </c>
    </row>
    <row r="1254" spans="24:32">
      <c r="X1254">
        <v>20120101</v>
      </c>
      <c r="Y1254">
        <v>20120101</v>
      </c>
      <c r="Z1254">
        <v>120110</v>
      </c>
      <c r="AA1254">
        <v>800029195</v>
      </c>
      <c r="AB1254">
        <v>1</v>
      </c>
      <c r="AC1254">
        <v>23.8</v>
      </c>
      <c r="AD1254">
        <v>21.6</v>
      </c>
      <c r="AE1254">
        <v>17</v>
      </c>
      <c r="AF1254">
        <v>17</v>
      </c>
    </row>
    <row r="1255" spans="24:32">
      <c r="X1255">
        <v>20120101</v>
      </c>
      <c r="Y1255">
        <v>20120101</v>
      </c>
      <c r="Z1255">
        <v>120110</v>
      </c>
      <c r="AA1255">
        <v>800029199</v>
      </c>
      <c r="AB1255">
        <v>4</v>
      </c>
      <c r="AC1255">
        <v>107.2</v>
      </c>
      <c r="AD1255">
        <v>91.2</v>
      </c>
      <c r="AE1255">
        <v>17</v>
      </c>
      <c r="AF1255">
        <v>17</v>
      </c>
    </row>
    <row r="1256" spans="24:32">
      <c r="X1256">
        <v>20120101</v>
      </c>
      <c r="Y1256">
        <v>20120101</v>
      </c>
      <c r="Z1256">
        <v>120110</v>
      </c>
      <c r="AA1256">
        <v>800029258</v>
      </c>
      <c r="AB1256">
        <v>1</v>
      </c>
      <c r="AC1256">
        <v>29.8</v>
      </c>
      <c r="AD1256">
        <v>22.5</v>
      </c>
      <c r="AE1256">
        <v>17</v>
      </c>
      <c r="AF1256">
        <v>17</v>
      </c>
    </row>
    <row r="1257" spans="24:32">
      <c r="X1257">
        <v>20120101</v>
      </c>
      <c r="Y1257">
        <v>20120101</v>
      </c>
      <c r="Z1257">
        <v>120110</v>
      </c>
      <c r="AA1257">
        <v>800029263</v>
      </c>
      <c r="AB1257">
        <v>1</v>
      </c>
      <c r="AC1257">
        <v>20.8</v>
      </c>
      <c r="AD1257">
        <v>17.3</v>
      </c>
      <c r="AE1257">
        <v>17</v>
      </c>
      <c r="AF1257">
        <v>17</v>
      </c>
    </row>
    <row r="1258" spans="24:32">
      <c r="X1258">
        <v>20120101</v>
      </c>
      <c r="Y1258">
        <v>20120101</v>
      </c>
      <c r="Z1258">
        <v>120110</v>
      </c>
      <c r="AA1258">
        <v>800029306</v>
      </c>
      <c r="AB1258">
        <v>2</v>
      </c>
      <c r="AC1258">
        <v>34.94</v>
      </c>
      <c r="AD1258">
        <v>36.14</v>
      </c>
      <c r="AE1258">
        <v>17</v>
      </c>
      <c r="AF1258">
        <v>17</v>
      </c>
    </row>
    <row r="1259" spans="24:32">
      <c r="X1259">
        <v>20120101</v>
      </c>
      <c r="Y1259">
        <v>20120101</v>
      </c>
      <c r="Z1259">
        <v>120110</v>
      </c>
      <c r="AA1259">
        <v>800029373</v>
      </c>
      <c r="AB1259">
        <v>2</v>
      </c>
      <c r="AC1259">
        <v>29.8</v>
      </c>
      <c r="AD1259">
        <v>24.92</v>
      </c>
      <c r="AE1259">
        <v>17</v>
      </c>
      <c r="AF1259">
        <v>17</v>
      </c>
    </row>
    <row r="1260" spans="24:32">
      <c r="X1260">
        <v>20120101</v>
      </c>
      <c r="Y1260">
        <v>20120101</v>
      </c>
      <c r="Z1260">
        <v>120110</v>
      </c>
      <c r="AA1260">
        <v>800029502</v>
      </c>
      <c r="AB1260">
        <v>4</v>
      </c>
      <c r="AC1260">
        <v>99.2</v>
      </c>
      <c r="AD1260">
        <v>90</v>
      </c>
      <c r="AE1260">
        <v>17</v>
      </c>
      <c r="AF1260">
        <v>17</v>
      </c>
    </row>
    <row r="1261" spans="24:32">
      <c r="X1261">
        <v>20120101</v>
      </c>
      <c r="Y1261">
        <v>20120101</v>
      </c>
      <c r="Z1261">
        <v>120110</v>
      </c>
      <c r="AA1261">
        <v>800029609</v>
      </c>
      <c r="AB1261">
        <v>5</v>
      </c>
      <c r="AC1261">
        <v>390</v>
      </c>
      <c r="AD1261">
        <v>395.5</v>
      </c>
      <c r="AE1261">
        <v>17</v>
      </c>
      <c r="AF1261">
        <v>17</v>
      </c>
    </row>
    <row r="1262" spans="24:32">
      <c r="X1262">
        <v>20120101</v>
      </c>
      <c r="Y1262">
        <v>20120101</v>
      </c>
      <c r="Z1262">
        <v>120110</v>
      </c>
      <c r="AA1262">
        <v>800029614</v>
      </c>
      <c r="AB1262">
        <v>1</v>
      </c>
      <c r="AC1262">
        <v>24.8</v>
      </c>
      <c r="AD1262">
        <v>14.43</v>
      </c>
      <c r="AE1262">
        <v>17</v>
      </c>
      <c r="AF1262">
        <v>17</v>
      </c>
    </row>
    <row r="1263" spans="24:32">
      <c r="X1263">
        <v>20120101</v>
      </c>
      <c r="Y1263">
        <v>20120101</v>
      </c>
      <c r="Z1263">
        <v>120110</v>
      </c>
      <c r="AA1263">
        <v>800029637</v>
      </c>
      <c r="AB1263">
        <v>1</v>
      </c>
      <c r="AC1263">
        <v>15.9</v>
      </c>
      <c r="AD1263">
        <v>14.3</v>
      </c>
      <c r="AE1263">
        <v>17</v>
      </c>
      <c r="AF1263">
        <v>17</v>
      </c>
    </row>
    <row r="1264" spans="24:32">
      <c r="X1264">
        <v>20120101</v>
      </c>
      <c r="Y1264">
        <v>20120101</v>
      </c>
      <c r="Z1264">
        <v>120110</v>
      </c>
      <c r="AA1264">
        <v>800029637</v>
      </c>
      <c r="AB1264">
        <v>1</v>
      </c>
      <c r="AC1264">
        <v>15.9</v>
      </c>
      <c r="AD1264">
        <v>14.3</v>
      </c>
      <c r="AE1264">
        <v>17</v>
      </c>
      <c r="AF1264">
        <v>17</v>
      </c>
    </row>
    <row r="1265" spans="24:32">
      <c r="X1265">
        <v>20120101</v>
      </c>
      <c r="Y1265">
        <v>20120101</v>
      </c>
      <c r="Z1265">
        <v>120110</v>
      </c>
      <c r="AA1265">
        <v>800029639</v>
      </c>
      <c r="AB1265">
        <v>1</v>
      </c>
      <c r="AC1265">
        <v>2.5</v>
      </c>
      <c r="AD1265">
        <v>2.2000000000000002</v>
      </c>
      <c r="AE1265">
        <v>17</v>
      </c>
      <c r="AF1265">
        <v>17</v>
      </c>
    </row>
    <row r="1266" spans="24:32">
      <c r="X1266">
        <v>20120101</v>
      </c>
      <c r="Y1266">
        <v>20120101</v>
      </c>
      <c r="Z1266">
        <v>120110</v>
      </c>
      <c r="AA1266">
        <v>800029653</v>
      </c>
      <c r="AB1266">
        <v>1</v>
      </c>
      <c r="AC1266">
        <v>22.5</v>
      </c>
      <c r="AD1266">
        <v>14.64</v>
      </c>
      <c r="AE1266">
        <v>17</v>
      </c>
      <c r="AF1266">
        <v>17</v>
      </c>
    </row>
    <row r="1267" spans="24:32">
      <c r="X1267">
        <v>20120101</v>
      </c>
      <c r="Y1267">
        <v>20120101</v>
      </c>
      <c r="Z1267">
        <v>120110</v>
      </c>
      <c r="AA1267">
        <v>800029786</v>
      </c>
      <c r="AB1267">
        <v>1</v>
      </c>
      <c r="AC1267">
        <v>26</v>
      </c>
      <c r="AD1267">
        <v>22</v>
      </c>
      <c r="AE1267">
        <v>17</v>
      </c>
      <c r="AF1267">
        <v>17</v>
      </c>
    </row>
    <row r="1268" spans="24:32">
      <c r="X1268">
        <v>20120101</v>
      </c>
      <c r="Y1268">
        <v>20120101</v>
      </c>
      <c r="Z1268">
        <v>120110</v>
      </c>
      <c r="AA1268">
        <v>800029798</v>
      </c>
      <c r="AB1268">
        <v>2</v>
      </c>
      <c r="AC1268">
        <v>143.63999999999999</v>
      </c>
      <c r="AD1268">
        <v>124</v>
      </c>
      <c r="AE1268">
        <v>17</v>
      </c>
      <c r="AF1268">
        <v>17</v>
      </c>
    </row>
    <row r="1269" spans="24:32">
      <c r="X1269">
        <v>20120101</v>
      </c>
      <c r="Y1269">
        <v>20120101</v>
      </c>
      <c r="Z1269">
        <v>120110</v>
      </c>
      <c r="AA1269">
        <v>800029806</v>
      </c>
      <c r="AB1269">
        <v>1</v>
      </c>
      <c r="AC1269">
        <v>28.8</v>
      </c>
      <c r="AD1269">
        <v>21.6</v>
      </c>
      <c r="AE1269">
        <v>17</v>
      </c>
      <c r="AF1269">
        <v>17</v>
      </c>
    </row>
    <row r="1270" spans="24:32">
      <c r="X1270">
        <v>20120101</v>
      </c>
      <c r="Y1270">
        <v>20120101</v>
      </c>
      <c r="Z1270">
        <v>120110</v>
      </c>
      <c r="AA1270">
        <v>800029811</v>
      </c>
      <c r="AB1270">
        <v>2</v>
      </c>
      <c r="AC1270">
        <v>57.6</v>
      </c>
      <c r="AD1270">
        <v>43.2</v>
      </c>
      <c r="AE1270">
        <v>17</v>
      </c>
      <c r="AF1270">
        <v>17</v>
      </c>
    </row>
    <row r="1271" spans="24:32">
      <c r="X1271">
        <v>20120101</v>
      </c>
      <c r="Y1271">
        <v>20120101</v>
      </c>
      <c r="Z1271">
        <v>120110</v>
      </c>
      <c r="AA1271">
        <v>800029811</v>
      </c>
      <c r="AB1271">
        <v>2</v>
      </c>
      <c r="AC1271">
        <v>28.8</v>
      </c>
      <c r="AD1271">
        <v>43.2</v>
      </c>
      <c r="AE1271">
        <v>17</v>
      </c>
      <c r="AF1271">
        <v>17</v>
      </c>
    </row>
    <row r="1272" spans="24:32">
      <c r="X1272">
        <v>20120101</v>
      </c>
      <c r="Y1272">
        <v>20120101</v>
      </c>
      <c r="Z1272">
        <v>120110</v>
      </c>
      <c r="AA1272">
        <v>800029831</v>
      </c>
      <c r="AB1272">
        <v>2</v>
      </c>
      <c r="AC1272">
        <v>99.6</v>
      </c>
      <c r="AD1272">
        <v>89.6</v>
      </c>
      <c r="AE1272">
        <v>17</v>
      </c>
      <c r="AF1272">
        <v>17</v>
      </c>
    </row>
    <row r="1273" spans="24:32">
      <c r="X1273">
        <v>20120101</v>
      </c>
      <c r="Y1273">
        <v>20120101</v>
      </c>
      <c r="Z1273">
        <v>120110</v>
      </c>
      <c r="AA1273">
        <v>800029832</v>
      </c>
      <c r="AB1273">
        <v>2</v>
      </c>
      <c r="AC1273">
        <v>43.6</v>
      </c>
      <c r="AD1273">
        <v>39</v>
      </c>
      <c r="AE1273">
        <v>17</v>
      </c>
      <c r="AF1273">
        <v>17</v>
      </c>
    </row>
    <row r="1274" spans="24:32">
      <c r="X1274">
        <v>20120101</v>
      </c>
      <c r="Y1274">
        <v>20120101</v>
      </c>
      <c r="Z1274">
        <v>120110</v>
      </c>
      <c r="AA1274">
        <v>800029845</v>
      </c>
      <c r="AB1274">
        <v>1</v>
      </c>
      <c r="AC1274">
        <v>23.8</v>
      </c>
      <c r="AD1274">
        <v>18.8</v>
      </c>
      <c r="AE1274">
        <v>17</v>
      </c>
      <c r="AF1274">
        <v>17</v>
      </c>
    </row>
    <row r="1275" spans="24:32">
      <c r="X1275">
        <v>20120101</v>
      </c>
      <c r="Y1275">
        <v>20120101</v>
      </c>
      <c r="Z1275">
        <v>120110</v>
      </c>
      <c r="AA1275">
        <v>800029912</v>
      </c>
      <c r="AB1275">
        <v>2</v>
      </c>
      <c r="AC1275">
        <v>15.8</v>
      </c>
      <c r="AD1275">
        <v>14.4</v>
      </c>
      <c r="AE1275">
        <v>17</v>
      </c>
      <c r="AF1275">
        <v>17</v>
      </c>
    </row>
    <row r="1276" spans="24:32">
      <c r="X1276">
        <v>20120101</v>
      </c>
      <c r="Y1276">
        <v>20120101</v>
      </c>
      <c r="Z1276">
        <v>120110</v>
      </c>
      <c r="AA1276">
        <v>800029931</v>
      </c>
      <c r="AB1276">
        <v>1</v>
      </c>
      <c r="AC1276">
        <v>13.8</v>
      </c>
      <c r="AD1276">
        <v>11.5</v>
      </c>
      <c r="AE1276">
        <v>17</v>
      </c>
      <c r="AF1276">
        <v>17</v>
      </c>
    </row>
    <row r="1277" spans="24:32">
      <c r="X1277">
        <v>20120101</v>
      </c>
      <c r="Y1277">
        <v>20120101</v>
      </c>
      <c r="Z1277">
        <v>120110</v>
      </c>
      <c r="AA1277">
        <v>800029950</v>
      </c>
      <c r="AB1277">
        <v>1</v>
      </c>
      <c r="AC1277">
        <v>10.8</v>
      </c>
      <c r="AD1277">
        <v>9</v>
      </c>
      <c r="AE1277">
        <v>17</v>
      </c>
      <c r="AF1277">
        <v>17</v>
      </c>
    </row>
    <row r="1278" spans="24:32">
      <c r="X1278">
        <v>20120101</v>
      </c>
      <c r="Y1278">
        <v>20120101</v>
      </c>
      <c r="Z1278">
        <v>120110</v>
      </c>
      <c r="AA1278">
        <v>800030087</v>
      </c>
      <c r="AB1278">
        <v>1</v>
      </c>
      <c r="AC1278">
        <v>27.8</v>
      </c>
      <c r="AD1278">
        <v>23.77</v>
      </c>
      <c r="AE1278">
        <v>17</v>
      </c>
      <c r="AF1278">
        <v>17</v>
      </c>
    </row>
    <row r="1279" spans="24:32">
      <c r="X1279">
        <v>20120101</v>
      </c>
      <c r="Y1279">
        <v>20120101</v>
      </c>
      <c r="Z1279">
        <v>120110</v>
      </c>
      <c r="AA1279">
        <v>800030105</v>
      </c>
      <c r="AB1279">
        <v>1</v>
      </c>
      <c r="AC1279">
        <v>11.9</v>
      </c>
      <c r="AD1279">
        <v>9.81</v>
      </c>
      <c r="AE1279">
        <v>17</v>
      </c>
      <c r="AF1279">
        <v>17</v>
      </c>
    </row>
    <row r="1280" spans="24:32">
      <c r="X1280">
        <v>20120101</v>
      </c>
      <c r="Y1280">
        <v>20120101</v>
      </c>
      <c r="Z1280">
        <v>120110</v>
      </c>
      <c r="AA1280">
        <v>800030116</v>
      </c>
      <c r="AB1280">
        <v>1</v>
      </c>
      <c r="AC1280">
        <v>19.899999999999999</v>
      </c>
      <c r="AD1280">
        <v>16.8</v>
      </c>
      <c r="AE1280">
        <v>17</v>
      </c>
      <c r="AF1280">
        <v>17</v>
      </c>
    </row>
    <row r="1281" spans="24:32">
      <c r="X1281">
        <v>20120101</v>
      </c>
      <c r="Y1281">
        <v>20120101</v>
      </c>
      <c r="Z1281">
        <v>120110</v>
      </c>
      <c r="AA1281">
        <v>800030136</v>
      </c>
      <c r="AB1281">
        <v>1</v>
      </c>
      <c r="AC1281">
        <v>7.8</v>
      </c>
      <c r="AD1281">
        <v>4.5</v>
      </c>
      <c r="AE1281">
        <v>17</v>
      </c>
      <c r="AF1281">
        <v>17</v>
      </c>
    </row>
    <row r="1282" spans="24:32">
      <c r="X1282">
        <v>20120101</v>
      </c>
      <c r="Y1282">
        <v>20120101</v>
      </c>
      <c r="Z1282">
        <v>120110</v>
      </c>
      <c r="AA1282">
        <v>800030149</v>
      </c>
      <c r="AB1282">
        <v>1</v>
      </c>
      <c r="AC1282">
        <v>49.8</v>
      </c>
      <c r="AD1282">
        <v>42.5</v>
      </c>
      <c r="AE1282">
        <v>17</v>
      </c>
      <c r="AF1282">
        <v>17</v>
      </c>
    </row>
    <row r="1283" spans="24:32">
      <c r="X1283">
        <v>20120101</v>
      </c>
      <c r="Y1283">
        <v>20120101</v>
      </c>
      <c r="Z1283">
        <v>120110</v>
      </c>
      <c r="AA1283">
        <v>800030155</v>
      </c>
      <c r="AB1283">
        <v>1</v>
      </c>
      <c r="AC1283">
        <v>19.899999999999999</v>
      </c>
      <c r="AD1283">
        <v>18</v>
      </c>
      <c r="AE1283">
        <v>17</v>
      </c>
      <c r="AF1283">
        <v>17</v>
      </c>
    </row>
    <row r="1284" spans="24:32">
      <c r="X1284">
        <v>20120101</v>
      </c>
      <c r="Y1284">
        <v>20120101</v>
      </c>
      <c r="Z1284">
        <v>120110</v>
      </c>
      <c r="AA1284">
        <v>800030183</v>
      </c>
      <c r="AB1284">
        <v>4</v>
      </c>
      <c r="AC1284">
        <v>300</v>
      </c>
      <c r="AD1284">
        <v>276</v>
      </c>
      <c r="AE1284">
        <v>17</v>
      </c>
      <c r="AF1284">
        <v>17</v>
      </c>
    </row>
    <row r="1285" spans="24:32">
      <c r="X1285">
        <v>20120101</v>
      </c>
      <c r="Y1285">
        <v>20120101</v>
      </c>
      <c r="Z1285">
        <v>120110</v>
      </c>
      <c r="AA1285">
        <v>800030204</v>
      </c>
      <c r="AB1285">
        <v>2</v>
      </c>
      <c r="AC1285">
        <v>37.799999999999997</v>
      </c>
      <c r="AD1285">
        <v>31.53</v>
      </c>
      <c r="AE1285">
        <v>17</v>
      </c>
      <c r="AF1285">
        <v>17</v>
      </c>
    </row>
    <row r="1286" spans="24:32">
      <c r="X1286">
        <v>20120101</v>
      </c>
      <c r="Y1286">
        <v>20120101</v>
      </c>
      <c r="Z1286">
        <v>120110</v>
      </c>
      <c r="AA1286">
        <v>800030240</v>
      </c>
      <c r="AB1286">
        <v>1</v>
      </c>
      <c r="AC1286">
        <v>32.799999999999997</v>
      </c>
      <c r="AD1286">
        <v>25.65</v>
      </c>
      <c r="AE1286">
        <v>17</v>
      </c>
      <c r="AF1286">
        <v>17</v>
      </c>
    </row>
    <row r="1287" spans="24:32">
      <c r="X1287">
        <v>20120101</v>
      </c>
      <c r="Y1287">
        <v>20120101</v>
      </c>
      <c r="Z1287">
        <v>120110</v>
      </c>
      <c r="AA1287">
        <v>800030255</v>
      </c>
      <c r="AB1287">
        <v>3</v>
      </c>
      <c r="AC1287">
        <v>147</v>
      </c>
      <c r="AD1287">
        <v>115.5</v>
      </c>
      <c r="AE1287">
        <v>17</v>
      </c>
      <c r="AF1287">
        <v>17</v>
      </c>
    </row>
    <row r="1288" spans="24:32">
      <c r="X1288">
        <v>20120101</v>
      </c>
      <c r="Y1288">
        <v>20120101</v>
      </c>
      <c r="Z1288">
        <v>120110</v>
      </c>
      <c r="AA1288">
        <v>800030281</v>
      </c>
      <c r="AB1288">
        <v>7</v>
      </c>
      <c r="AC1288">
        <v>299.60000000000002</v>
      </c>
      <c r="AD1288">
        <v>269.5</v>
      </c>
      <c r="AE1288">
        <v>17</v>
      </c>
      <c r="AF1288">
        <v>17</v>
      </c>
    </row>
    <row r="1289" spans="24:32">
      <c r="X1289">
        <v>20120101</v>
      </c>
      <c r="Y1289">
        <v>20120101</v>
      </c>
      <c r="Z1289">
        <v>120110</v>
      </c>
      <c r="AA1289">
        <v>800030451</v>
      </c>
      <c r="AB1289">
        <v>10</v>
      </c>
      <c r="AC1289">
        <v>298</v>
      </c>
      <c r="AD1289">
        <v>220</v>
      </c>
      <c r="AE1289">
        <v>17</v>
      </c>
      <c r="AF1289">
        <v>17</v>
      </c>
    </row>
    <row r="1290" spans="24:32">
      <c r="X1290">
        <v>20120101</v>
      </c>
      <c r="Y1290">
        <v>20120101</v>
      </c>
      <c r="Z1290">
        <v>120110</v>
      </c>
      <c r="AA1290">
        <v>800030451</v>
      </c>
      <c r="AB1290">
        <v>8</v>
      </c>
      <c r="AC1290">
        <v>119.2</v>
      </c>
      <c r="AD1290">
        <v>176</v>
      </c>
      <c r="AE1290">
        <v>17</v>
      </c>
      <c r="AF1290">
        <v>17</v>
      </c>
    </row>
    <row r="1291" spans="24:32">
      <c r="X1291">
        <v>20120101</v>
      </c>
      <c r="Y1291">
        <v>20120101</v>
      </c>
      <c r="Z1291">
        <v>120110</v>
      </c>
      <c r="AA1291">
        <v>800030472</v>
      </c>
      <c r="AB1291">
        <v>4</v>
      </c>
      <c r="AC1291">
        <v>168</v>
      </c>
      <c r="AD1291">
        <v>144</v>
      </c>
      <c r="AE1291">
        <v>17</v>
      </c>
      <c r="AF1291">
        <v>17</v>
      </c>
    </row>
    <row r="1292" spans="24:32">
      <c r="X1292">
        <v>20120101</v>
      </c>
      <c r="Y1292">
        <v>20120101</v>
      </c>
      <c r="Z1292">
        <v>120110</v>
      </c>
      <c r="AA1292">
        <v>800030474</v>
      </c>
      <c r="AB1292">
        <v>2</v>
      </c>
      <c r="AC1292">
        <v>29.8</v>
      </c>
      <c r="AD1292">
        <v>44</v>
      </c>
      <c r="AE1292">
        <v>17</v>
      </c>
      <c r="AF1292">
        <v>17</v>
      </c>
    </row>
    <row r="1293" spans="24:32">
      <c r="X1293">
        <v>20120101</v>
      </c>
      <c r="Y1293">
        <v>20120101</v>
      </c>
      <c r="Z1293">
        <v>120110</v>
      </c>
      <c r="AA1293">
        <v>800030474</v>
      </c>
      <c r="AB1293">
        <v>2</v>
      </c>
      <c r="AC1293">
        <v>59.6</v>
      </c>
      <c r="AD1293">
        <v>44</v>
      </c>
      <c r="AE1293">
        <v>17</v>
      </c>
      <c r="AF1293">
        <v>17</v>
      </c>
    </row>
    <row r="1294" spans="24:32">
      <c r="X1294">
        <v>20120101</v>
      </c>
      <c r="Y1294">
        <v>20120101</v>
      </c>
      <c r="Z1294">
        <v>120110</v>
      </c>
      <c r="AA1294">
        <v>800030589</v>
      </c>
      <c r="AB1294">
        <v>3</v>
      </c>
      <c r="AC1294">
        <v>69</v>
      </c>
      <c r="AD1294">
        <v>45.6</v>
      </c>
      <c r="AE1294">
        <v>17</v>
      </c>
      <c r="AF1294">
        <v>17</v>
      </c>
    </row>
    <row r="1295" spans="24:32">
      <c r="X1295">
        <v>20120101</v>
      </c>
      <c r="Y1295">
        <v>20120101</v>
      </c>
      <c r="Z1295">
        <v>120110</v>
      </c>
      <c r="AA1295">
        <v>800030599</v>
      </c>
      <c r="AB1295">
        <v>1</v>
      </c>
      <c r="AC1295">
        <v>15</v>
      </c>
      <c r="AD1295">
        <v>13.08</v>
      </c>
      <c r="AE1295">
        <v>17</v>
      </c>
      <c r="AF1295">
        <v>17</v>
      </c>
    </row>
    <row r="1296" spans="24:32">
      <c r="X1296">
        <v>20120101</v>
      </c>
      <c r="Y1296">
        <v>20120101</v>
      </c>
      <c r="Z1296">
        <v>120110</v>
      </c>
      <c r="AA1296">
        <v>800030599</v>
      </c>
      <c r="AB1296">
        <v>1</v>
      </c>
      <c r="AC1296">
        <v>12.65</v>
      </c>
      <c r="AD1296">
        <v>13.08</v>
      </c>
      <c r="AE1296">
        <v>17</v>
      </c>
      <c r="AF1296">
        <v>17</v>
      </c>
    </row>
    <row r="1297" spans="24:32">
      <c r="X1297">
        <v>20120101</v>
      </c>
      <c r="Y1297">
        <v>20120101</v>
      </c>
      <c r="Z1297">
        <v>120110</v>
      </c>
      <c r="AA1297">
        <v>800030613</v>
      </c>
      <c r="AB1297">
        <v>5</v>
      </c>
      <c r="AC1297">
        <v>79.5</v>
      </c>
      <c r="AD1297">
        <v>70</v>
      </c>
      <c r="AE1297">
        <v>17</v>
      </c>
      <c r="AF1297">
        <v>17</v>
      </c>
    </row>
    <row r="1298" spans="24:32">
      <c r="X1298">
        <v>20120101</v>
      </c>
      <c r="Y1298">
        <v>20120101</v>
      </c>
      <c r="Z1298">
        <v>120110</v>
      </c>
      <c r="AA1298">
        <v>800030619</v>
      </c>
      <c r="AB1298">
        <v>1</v>
      </c>
      <c r="AC1298">
        <v>17.53</v>
      </c>
      <c r="AD1298">
        <v>16.5</v>
      </c>
      <c r="AE1298">
        <v>17</v>
      </c>
      <c r="AF1298">
        <v>17</v>
      </c>
    </row>
    <row r="1299" spans="24:32">
      <c r="X1299">
        <v>20120101</v>
      </c>
      <c r="Y1299">
        <v>20120101</v>
      </c>
      <c r="Z1299">
        <v>120110</v>
      </c>
      <c r="AA1299">
        <v>800030643</v>
      </c>
      <c r="AB1299">
        <v>1</v>
      </c>
      <c r="AC1299">
        <v>17.47</v>
      </c>
      <c r="AD1299">
        <v>18.07</v>
      </c>
      <c r="AE1299">
        <v>17</v>
      </c>
      <c r="AF1299">
        <v>17</v>
      </c>
    </row>
    <row r="1300" spans="24:32">
      <c r="X1300">
        <v>20120101</v>
      </c>
      <c r="Y1300">
        <v>20120101</v>
      </c>
      <c r="Z1300">
        <v>120110</v>
      </c>
      <c r="AA1300">
        <v>800030647</v>
      </c>
      <c r="AB1300">
        <v>2</v>
      </c>
      <c r="AC1300">
        <v>31.8</v>
      </c>
      <c r="AD1300">
        <v>28</v>
      </c>
      <c r="AE1300">
        <v>17</v>
      </c>
      <c r="AF1300">
        <v>17</v>
      </c>
    </row>
    <row r="1301" spans="24:32">
      <c r="X1301">
        <v>20120101</v>
      </c>
      <c r="Y1301">
        <v>20120101</v>
      </c>
      <c r="Z1301">
        <v>120110</v>
      </c>
      <c r="AA1301">
        <v>800030662</v>
      </c>
      <c r="AB1301">
        <v>3</v>
      </c>
      <c r="AC1301">
        <v>41.4</v>
      </c>
      <c r="AD1301">
        <v>33.6</v>
      </c>
      <c r="AE1301">
        <v>17</v>
      </c>
      <c r="AF1301">
        <v>17</v>
      </c>
    </row>
    <row r="1302" spans="24:32">
      <c r="X1302">
        <v>20120101</v>
      </c>
      <c r="Y1302">
        <v>20120101</v>
      </c>
      <c r="Z1302">
        <v>120110</v>
      </c>
      <c r="AA1302">
        <v>800030671</v>
      </c>
      <c r="AB1302">
        <v>1</v>
      </c>
      <c r="AC1302">
        <v>15.5</v>
      </c>
      <c r="AD1302">
        <v>5.96</v>
      </c>
      <c r="AE1302">
        <v>17</v>
      </c>
      <c r="AF1302">
        <v>17</v>
      </c>
    </row>
    <row r="1303" spans="24:32">
      <c r="X1303">
        <v>20120101</v>
      </c>
      <c r="Y1303">
        <v>20120101</v>
      </c>
      <c r="Z1303">
        <v>120110</v>
      </c>
      <c r="AA1303">
        <v>800030691</v>
      </c>
      <c r="AB1303">
        <v>1</v>
      </c>
      <c r="AC1303">
        <v>15.5</v>
      </c>
      <c r="AD1303">
        <v>13.11</v>
      </c>
      <c r="AE1303">
        <v>17</v>
      </c>
      <c r="AF1303">
        <v>17</v>
      </c>
    </row>
    <row r="1304" spans="24:32">
      <c r="X1304">
        <v>20120101</v>
      </c>
      <c r="Y1304">
        <v>20120101</v>
      </c>
      <c r="Z1304">
        <v>120110</v>
      </c>
      <c r="AA1304">
        <v>800030703</v>
      </c>
      <c r="AB1304">
        <v>1</v>
      </c>
      <c r="AC1304">
        <v>14.9</v>
      </c>
      <c r="AD1304">
        <v>12.46</v>
      </c>
      <c r="AE1304">
        <v>17</v>
      </c>
      <c r="AF1304">
        <v>17</v>
      </c>
    </row>
    <row r="1305" spans="24:32">
      <c r="X1305">
        <v>20120101</v>
      </c>
      <c r="Y1305">
        <v>20120101</v>
      </c>
      <c r="Z1305">
        <v>120110</v>
      </c>
      <c r="AA1305">
        <v>800030726</v>
      </c>
      <c r="AB1305">
        <v>1</v>
      </c>
      <c r="AC1305">
        <v>6.2</v>
      </c>
      <c r="AD1305">
        <v>4.9000000000000004</v>
      </c>
      <c r="AE1305">
        <v>17</v>
      </c>
      <c r="AF1305">
        <v>17</v>
      </c>
    </row>
    <row r="1306" spans="24:32">
      <c r="X1306">
        <v>20120101</v>
      </c>
      <c r="Y1306">
        <v>20120101</v>
      </c>
      <c r="Z1306">
        <v>120110</v>
      </c>
      <c r="AA1306">
        <v>800030735</v>
      </c>
      <c r="AB1306">
        <v>1</v>
      </c>
      <c r="AC1306">
        <v>7.8</v>
      </c>
      <c r="AD1306">
        <v>6.2</v>
      </c>
      <c r="AE1306">
        <v>17</v>
      </c>
      <c r="AF1306">
        <v>17</v>
      </c>
    </row>
    <row r="1307" spans="24:32">
      <c r="X1307">
        <v>20120101</v>
      </c>
      <c r="Y1307">
        <v>20120101</v>
      </c>
      <c r="Z1307">
        <v>120110</v>
      </c>
      <c r="AA1307">
        <v>800030738</v>
      </c>
      <c r="AB1307">
        <v>2</v>
      </c>
      <c r="AC1307">
        <v>6</v>
      </c>
      <c r="AD1307">
        <v>4.7</v>
      </c>
      <c r="AE1307">
        <v>17</v>
      </c>
      <c r="AF1307">
        <v>17</v>
      </c>
    </row>
    <row r="1308" spans="24:32">
      <c r="X1308">
        <v>20120101</v>
      </c>
      <c r="Y1308">
        <v>20120101</v>
      </c>
      <c r="Z1308">
        <v>120110</v>
      </c>
      <c r="AA1308">
        <v>800030751</v>
      </c>
      <c r="AB1308">
        <v>13</v>
      </c>
      <c r="AC1308">
        <v>75.400000000000006</v>
      </c>
      <c r="AD1308">
        <v>59.54</v>
      </c>
      <c r="AE1308">
        <v>17</v>
      </c>
      <c r="AF1308">
        <v>17</v>
      </c>
    </row>
    <row r="1309" spans="24:32">
      <c r="X1309">
        <v>20120101</v>
      </c>
      <c r="Y1309">
        <v>20120101</v>
      </c>
      <c r="Z1309">
        <v>120110</v>
      </c>
      <c r="AA1309">
        <v>800030758</v>
      </c>
      <c r="AB1309">
        <v>3</v>
      </c>
      <c r="AC1309">
        <v>13.5</v>
      </c>
      <c r="AD1309">
        <v>11.04</v>
      </c>
      <c r="AE1309">
        <v>17</v>
      </c>
      <c r="AF1309">
        <v>17</v>
      </c>
    </row>
    <row r="1310" spans="24:32">
      <c r="X1310">
        <v>20120101</v>
      </c>
      <c r="Y1310">
        <v>20120101</v>
      </c>
      <c r="Z1310">
        <v>120110</v>
      </c>
      <c r="AA1310">
        <v>800030767</v>
      </c>
      <c r="AB1310">
        <v>1</v>
      </c>
      <c r="AC1310">
        <v>8.9</v>
      </c>
      <c r="AD1310">
        <v>8.1999999999999993</v>
      </c>
      <c r="AE1310">
        <v>17</v>
      </c>
      <c r="AF1310">
        <v>17</v>
      </c>
    </row>
    <row r="1311" spans="24:32">
      <c r="X1311">
        <v>20120101</v>
      </c>
      <c r="Y1311">
        <v>20120101</v>
      </c>
      <c r="Z1311">
        <v>120110</v>
      </c>
      <c r="AA1311">
        <v>800030779</v>
      </c>
      <c r="AB1311">
        <v>4</v>
      </c>
      <c r="AC1311">
        <v>39.6</v>
      </c>
      <c r="AD1311">
        <v>36.24</v>
      </c>
      <c r="AE1311">
        <v>17</v>
      </c>
      <c r="AF1311">
        <v>17</v>
      </c>
    </row>
    <row r="1312" spans="24:32">
      <c r="X1312">
        <v>20120101</v>
      </c>
      <c r="Y1312">
        <v>20120101</v>
      </c>
      <c r="Z1312">
        <v>120110</v>
      </c>
      <c r="AA1312">
        <v>800030798</v>
      </c>
      <c r="AB1312">
        <v>1</v>
      </c>
      <c r="AC1312">
        <v>8.9</v>
      </c>
      <c r="AD1312">
        <v>6.24</v>
      </c>
      <c r="AE1312">
        <v>17</v>
      </c>
      <c r="AF1312">
        <v>17</v>
      </c>
    </row>
    <row r="1313" spans="24:32">
      <c r="X1313">
        <v>20120101</v>
      </c>
      <c r="Y1313">
        <v>20120101</v>
      </c>
      <c r="Z1313">
        <v>120110</v>
      </c>
      <c r="AA1313">
        <v>800030806</v>
      </c>
      <c r="AB1313">
        <v>1</v>
      </c>
      <c r="AC1313">
        <v>6.9</v>
      </c>
      <c r="AD1313">
        <v>5.5</v>
      </c>
      <c r="AE1313">
        <v>17</v>
      </c>
      <c r="AF1313">
        <v>17</v>
      </c>
    </row>
    <row r="1314" spans="24:32">
      <c r="X1314">
        <v>20120101</v>
      </c>
      <c r="Y1314">
        <v>20120101</v>
      </c>
      <c r="Z1314">
        <v>120110</v>
      </c>
      <c r="AA1314">
        <v>800030809</v>
      </c>
      <c r="AB1314">
        <v>1</v>
      </c>
      <c r="AC1314">
        <v>8.9</v>
      </c>
      <c r="AD1314">
        <v>7.15</v>
      </c>
      <c r="AE1314">
        <v>17</v>
      </c>
      <c r="AF1314">
        <v>17</v>
      </c>
    </row>
    <row r="1315" spans="24:32">
      <c r="X1315">
        <v>20120101</v>
      </c>
      <c r="Y1315">
        <v>20120101</v>
      </c>
      <c r="Z1315">
        <v>120110</v>
      </c>
      <c r="AA1315">
        <v>800030812</v>
      </c>
      <c r="AB1315">
        <v>2</v>
      </c>
      <c r="AC1315">
        <v>13</v>
      </c>
      <c r="AD1315">
        <v>9.8000000000000007</v>
      </c>
      <c r="AE1315">
        <v>17</v>
      </c>
      <c r="AF1315">
        <v>17</v>
      </c>
    </row>
    <row r="1316" spans="24:32">
      <c r="X1316">
        <v>20120101</v>
      </c>
      <c r="Y1316">
        <v>20120101</v>
      </c>
      <c r="Z1316">
        <v>120110</v>
      </c>
      <c r="AA1316">
        <v>800030814</v>
      </c>
      <c r="AB1316">
        <v>1</v>
      </c>
      <c r="AC1316">
        <v>15.9</v>
      </c>
      <c r="AD1316">
        <v>12.84</v>
      </c>
      <c r="AE1316">
        <v>17</v>
      </c>
      <c r="AF1316">
        <v>17</v>
      </c>
    </row>
    <row r="1317" spans="24:32">
      <c r="X1317">
        <v>20120101</v>
      </c>
      <c r="Y1317">
        <v>20120101</v>
      </c>
      <c r="Z1317">
        <v>120110</v>
      </c>
      <c r="AA1317">
        <v>800030823</v>
      </c>
      <c r="AB1317">
        <v>5</v>
      </c>
      <c r="AC1317">
        <v>19.5</v>
      </c>
      <c r="AD1317">
        <v>14.7</v>
      </c>
      <c r="AE1317">
        <v>17</v>
      </c>
      <c r="AF1317">
        <v>17</v>
      </c>
    </row>
    <row r="1318" spans="24:32">
      <c r="X1318">
        <v>20120101</v>
      </c>
      <c r="Y1318">
        <v>20120101</v>
      </c>
      <c r="Z1318">
        <v>120110</v>
      </c>
      <c r="AA1318">
        <v>800030850</v>
      </c>
      <c r="AB1318">
        <v>1</v>
      </c>
      <c r="AC1318">
        <v>3</v>
      </c>
      <c r="AD1318">
        <v>2.2999999999999998</v>
      </c>
      <c r="AE1318">
        <v>17</v>
      </c>
      <c r="AF1318">
        <v>17</v>
      </c>
    </row>
    <row r="1319" spans="24:32">
      <c r="X1319">
        <v>20120101</v>
      </c>
      <c r="Y1319">
        <v>20120101</v>
      </c>
      <c r="Z1319">
        <v>120110</v>
      </c>
      <c r="AA1319">
        <v>800030853</v>
      </c>
      <c r="AB1319">
        <v>3</v>
      </c>
      <c r="AC1319">
        <v>25.8</v>
      </c>
      <c r="AD1319">
        <v>19.86</v>
      </c>
      <c r="AE1319">
        <v>17</v>
      </c>
      <c r="AF1319">
        <v>17</v>
      </c>
    </row>
    <row r="1320" spans="24:32">
      <c r="X1320">
        <v>20120101</v>
      </c>
      <c r="Y1320">
        <v>20120101</v>
      </c>
      <c r="Z1320">
        <v>120110</v>
      </c>
      <c r="AA1320">
        <v>800030858</v>
      </c>
      <c r="AB1320">
        <v>2</v>
      </c>
      <c r="AC1320">
        <v>13.8</v>
      </c>
      <c r="AD1320">
        <v>10.64</v>
      </c>
      <c r="AE1320">
        <v>17</v>
      </c>
      <c r="AF1320">
        <v>17</v>
      </c>
    </row>
    <row r="1321" spans="24:32">
      <c r="X1321">
        <v>20120101</v>
      </c>
      <c r="Y1321">
        <v>20120101</v>
      </c>
      <c r="Z1321">
        <v>120110</v>
      </c>
      <c r="AA1321">
        <v>800030874</v>
      </c>
      <c r="AB1321">
        <v>1</v>
      </c>
      <c r="AC1321">
        <v>9.9</v>
      </c>
      <c r="AD1321">
        <v>7.86</v>
      </c>
      <c r="AE1321">
        <v>17</v>
      </c>
      <c r="AF1321">
        <v>17</v>
      </c>
    </row>
    <row r="1322" spans="24:32">
      <c r="X1322">
        <v>20120101</v>
      </c>
      <c r="Y1322">
        <v>20120101</v>
      </c>
      <c r="Z1322">
        <v>120110</v>
      </c>
      <c r="AA1322">
        <v>800030892</v>
      </c>
      <c r="AB1322">
        <v>3</v>
      </c>
      <c r="AC1322">
        <v>179.7</v>
      </c>
      <c r="AD1322">
        <v>169.5</v>
      </c>
      <c r="AE1322">
        <v>13</v>
      </c>
      <c r="AF1322">
        <v>13</v>
      </c>
    </row>
    <row r="1323" spans="24:32">
      <c r="X1323">
        <v>20120101</v>
      </c>
      <c r="Y1323">
        <v>20120101</v>
      </c>
      <c r="Z1323">
        <v>120110</v>
      </c>
      <c r="AA1323">
        <v>800030903</v>
      </c>
      <c r="AB1323">
        <v>3</v>
      </c>
      <c r="AC1323">
        <v>5.4</v>
      </c>
      <c r="AD1323">
        <v>3.81</v>
      </c>
      <c r="AE1323">
        <v>17</v>
      </c>
      <c r="AF1323">
        <v>17</v>
      </c>
    </row>
    <row r="1324" spans="24:32">
      <c r="X1324">
        <v>20120101</v>
      </c>
      <c r="Y1324">
        <v>20120101</v>
      </c>
      <c r="Z1324">
        <v>120110</v>
      </c>
      <c r="AA1324">
        <v>800030903</v>
      </c>
      <c r="AB1324">
        <v>4</v>
      </c>
      <c r="AC1324">
        <v>7.2</v>
      </c>
      <c r="AD1324">
        <v>5.08</v>
      </c>
      <c r="AE1324">
        <v>17</v>
      </c>
      <c r="AF1324">
        <v>17</v>
      </c>
    </row>
    <row r="1325" spans="24:32">
      <c r="X1325">
        <v>20120101</v>
      </c>
      <c r="Y1325">
        <v>20120101</v>
      </c>
      <c r="Z1325">
        <v>120110</v>
      </c>
      <c r="AA1325">
        <v>800030916</v>
      </c>
      <c r="AB1325">
        <v>1</v>
      </c>
      <c r="AC1325">
        <v>2.9</v>
      </c>
      <c r="AD1325">
        <v>2.25</v>
      </c>
      <c r="AE1325">
        <v>17</v>
      </c>
      <c r="AF1325">
        <v>17</v>
      </c>
    </row>
    <row r="1326" spans="24:32">
      <c r="X1326">
        <v>20120101</v>
      </c>
      <c r="Y1326">
        <v>20120101</v>
      </c>
      <c r="Z1326">
        <v>120110</v>
      </c>
      <c r="AA1326">
        <v>800030920</v>
      </c>
      <c r="AB1326">
        <v>2</v>
      </c>
      <c r="AC1326">
        <v>119</v>
      </c>
      <c r="AD1326">
        <v>99</v>
      </c>
      <c r="AE1326">
        <v>13</v>
      </c>
      <c r="AF1326">
        <v>13</v>
      </c>
    </row>
    <row r="1327" spans="24:32">
      <c r="X1327">
        <v>20120101</v>
      </c>
      <c r="Y1327">
        <v>20120101</v>
      </c>
      <c r="Z1327">
        <v>120110</v>
      </c>
      <c r="AA1327">
        <v>800030931</v>
      </c>
      <c r="AB1327">
        <v>3</v>
      </c>
      <c r="AC1327">
        <v>17.399999999999999</v>
      </c>
      <c r="AD1327">
        <v>13.11</v>
      </c>
      <c r="AE1327">
        <v>17</v>
      </c>
      <c r="AF1327">
        <v>17</v>
      </c>
    </row>
    <row r="1328" spans="24:32">
      <c r="X1328">
        <v>20120101</v>
      </c>
      <c r="Y1328">
        <v>20120101</v>
      </c>
      <c r="Z1328">
        <v>120110</v>
      </c>
      <c r="AA1328">
        <v>800030933</v>
      </c>
      <c r="AB1328">
        <v>1</v>
      </c>
      <c r="AC1328">
        <v>5.8</v>
      </c>
      <c r="AD1328">
        <v>4.3600000000000003</v>
      </c>
      <c r="AE1328">
        <v>17</v>
      </c>
      <c r="AF1328">
        <v>17</v>
      </c>
    </row>
    <row r="1329" spans="24:32">
      <c r="X1329">
        <v>20120101</v>
      </c>
      <c r="Y1329">
        <v>20120101</v>
      </c>
      <c r="Z1329">
        <v>120110</v>
      </c>
      <c r="AA1329">
        <v>800030937</v>
      </c>
      <c r="AB1329">
        <v>1</v>
      </c>
      <c r="AC1329">
        <v>7.2</v>
      </c>
      <c r="AD1329">
        <v>5.6</v>
      </c>
      <c r="AE1329">
        <v>13</v>
      </c>
      <c r="AF1329">
        <v>13</v>
      </c>
    </row>
    <row r="1330" spans="24:32">
      <c r="X1330">
        <v>20120101</v>
      </c>
      <c r="Y1330">
        <v>20120101</v>
      </c>
      <c r="Z1330">
        <v>120110</v>
      </c>
      <c r="AA1330">
        <v>800030939</v>
      </c>
      <c r="AB1330">
        <v>2</v>
      </c>
      <c r="AC1330">
        <v>10</v>
      </c>
      <c r="AD1330">
        <v>8</v>
      </c>
      <c r="AE1330">
        <v>17</v>
      </c>
      <c r="AF1330">
        <v>17</v>
      </c>
    </row>
    <row r="1331" spans="24:32">
      <c r="X1331">
        <v>20120101</v>
      </c>
      <c r="Y1331">
        <v>20120101</v>
      </c>
      <c r="Z1331">
        <v>120110</v>
      </c>
      <c r="AA1331">
        <v>800030943</v>
      </c>
      <c r="AB1331">
        <v>1</v>
      </c>
      <c r="AC1331">
        <v>12.8</v>
      </c>
      <c r="AD1331">
        <v>9.76</v>
      </c>
      <c r="AE1331">
        <v>17</v>
      </c>
      <c r="AF1331">
        <v>17</v>
      </c>
    </row>
    <row r="1332" spans="24:32">
      <c r="X1332">
        <v>20120101</v>
      </c>
      <c r="Y1332">
        <v>20120101</v>
      </c>
      <c r="Z1332">
        <v>120110</v>
      </c>
      <c r="AA1332">
        <v>800030944</v>
      </c>
      <c r="AB1332">
        <v>1</v>
      </c>
      <c r="AC1332">
        <v>20.9</v>
      </c>
      <c r="AD1332">
        <v>18.05</v>
      </c>
      <c r="AE1332">
        <v>13</v>
      </c>
      <c r="AF1332">
        <v>13</v>
      </c>
    </row>
    <row r="1333" spans="24:32">
      <c r="X1333">
        <v>20120101</v>
      </c>
      <c r="Y1333">
        <v>20120101</v>
      </c>
      <c r="Z1333">
        <v>120110</v>
      </c>
      <c r="AA1333">
        <v>800030947</v>
      </c>
      <c r="AB1333">
        <v>1</v>
      </c>
      <c r="AC1333">
        <v>7.9</v>
      </c>
      <c r="AD1333">
        <v>6.03</v>
      </c>
      <c r="AE1333">
        <v>13</v>
      </c>
      <c r="AF1333">
        <v>13</v>
      </c>
    </row>
    <row r="1334" spans="24:32">
      <c r="X1334">
        <v>20120101</v>
      </c>
      <c r="Y1334">
        <v>20120101</v>
      </c>
      <c r="Z1334">
        <v>120110</v>
      </c>
      <c r="AA1334">
        <v>800030965</v>
      </c>
      <c r="AB1334">
        <v>1</v>
      </c>
      <c r="AC1334">
        <v>4.5</v>
      </c>
      <c r="AD1334">
        <v>3.53</v>
      </c>
      <c r="AE1334">
        <v>17</v>
      </c>
      <c r="AF1334">
        <v>17</v>
      </c>
    </row>
    <row r="1335" spans="24:32">
      <c r="X1335">
        <v>20120101</v>
      </c>
      <c r="Y1335">
        <v>20120101</v>
      </c>
      <c r="Z1335">
        <v>120110</v>
      </c>
      <c r="AA1335">
        <v>800030973</v>
      </c>
      <c r="AB1335">
        <v>2</v>
      </c>
      <c r="AC1335">
        <v>13.8</v>
      </c>
      <c r="AD1335">
        <v>10.4</v>
      </c>
      <c r="AE1335">
        <v>17</v>
      </c>
      <c r="AF1335">
        <v>17</v>
      </c>
    </row>
    <row r="1336" spans="24:32">
      <c r="X1336">
        <v>20120101</v>
      </c>
      <c r="Y1336">
        <v>20120101</v>
      </c>
      <c r="Z1336">
        <v>120110</v>
      </c>
      <c r="AA1336">
        <v>800031004</v>
      </c>
      <c r="AB1336">
        <v>1</v>
      </c>
      <c r="AC1336">
        <v>9.9</v>
      </c>
      <c r="AD1336">
        <v>8.01</v>
      </c>
      <c r="AE1336">
        <v>17</v>
      </c>
      <c r="AF1336">
        <v>17</v>
      </c>
    </row>
    <row r="1337" spans="24:32">
      <c r="X1337">
        <v>20120101</v>
      </c>
      <c r="Y1337">
        <v>20120101</v>
      </c>
      <c r="Z1337">
        <v>120110</v>
      </c>
      <c r="AA1337">
        <v>800031050</v>
      </c>
      <c r="AB1337">
        <v>1</v>
      </c>
      <c r="AC1337">
        <v>109.9</v>
      </c>
      <c r="AD1337">
        <v>98.85</v>
      </c>
      <c r="AE1337">
        <v>13</v>
      </c>
      <c r="AF1337">
        <v>13</v>
      </c>
    </row>
    <row r="1338" spans="24:32">
      <c r="X1338">
        <v>20120101</v>
      </c>
      <c r="Y1338">
        <v>20120101</v>
      </c>
      <c r="Z1338">
        <v>120110</v>
      </c>
      <c r="AA1338">
        <v>800031056</v>
      </c>
      <c r="AB1338">
        <v>1</v>
      </c>
      <c r="AC1338">
        <v>65.900000000000006</v>
      </c>
      <c r="AD1338">
        <v>58.02</v>
      </c>
      <c r="AE1338">
        <v>13</v>
      </c>
      <c r="AF1338">
        <v>13</v>
      </c>
    </row>
    <row r="1339" spans="24:32">
      <c r="X1339">
        <v>20120101</v>
      </c>
      <c r="Y1339">
        <v>20120101</v>
      </c>
      <c r="Z1339">
        <v>120110</v>
      </c>
      <c r="AA1339">
        <v>800031057</v>
      </c>
      <c r="AB1339">
        <v>1</v>
      </c>
      <c r="AC1339">
        <v>59.9</v>
      </c>
      <c r="AD1339">
        <v>54.86</v>
      </c>
      <c r="AE1339">
        <v>13</v>
      </c>
      <c r="AF1339">
        <v>13</v>
      </c>
    </row>
    <row r="1340" spans="24:32">
      <c r="X1340">
        <v>20120101</v>
      </c>
      <c r="Y1340">
        <v>20120101</v>
      </c>
      <c r="Z1340">
        <v>120110</v>
      </c>
      <c r="AA1340">
        <v>800031080</v>
      </c>
      <c r="AB1340">
        <v>3</v>
      </c>
      <c r="AC1340">
        <v>341.7</v>
      </c>
      <c r="AD1340">
        <v>301.95</v>
      </c>
      <c r="AE1340">
        <v>13</v>
      </c>
      <c r="AF1340">
        <v>13</v>
      </c>
    </row>
    <row r="1341" spans="24:32">
      <c r="X1341">
        <v>20120101</v>
      </c>
      <c r="Y1341">
        <v>20120101</v>
      </c>
      <c r="Z1341">
        <v>120110</v>
      </c>
      <c r="AA1341">
        <v>800031083</v>
      </c>
      <c r="AB1341">
        <v>4</v>
      </c>
      <c r="AC1341">
        <v>270</v>
      </c>
      <c r="AD1341">
        <v>253.56</v>
      </c>
      <c r="AE1341">
        <v>13</v>
      </c>
      <c r="AF1341">
        <v>13</v>
      </c>
    </row>
    <row r="1342" spans="24:32">
      <c r="X1342">
        <v>20120101</v>
      </c>
      <c r="Y1342">
        <v>20120101</v>
      </c>
      <c r="Z1342">
        <v>120110</v>
      </c>
      <c r="AA1342">
        <v>800031106</v>
      </c>
      <c r="AB1342">
        <v>2</v>
      </c>
      <c r="AC1342">
        <v>17.600000000000001</v>
      </c>
      <c r="AD1342">
        <v>14.7</v>
      </c>
      <c r="AE1342">
        <v>17</v>
      </c>
      <c r="AF1342">
        <v>17</v>
      </c>
    </row>
    <row r="1343" spans="24:32">
      <c r="X1343">
        <v>20120101</v>
      </c>
      <c r="Y1343">
        <v>20120101</v>
      </c>
      <c r="Z1343">
        <v>120110</v>
      </c>
      <c r="AA1343">
        <v>800031110</v>
      </c>
      <c r="AB1343">
        <v>2</v>
      </c>
      <c r="AC1343">
        <v>19</v>
      </c>
      <c r="AD1343">
        <v>16</v>
      </c>
      <c r="AE1343">
        <v>17</v>
      </c>
      <c r="AF1343">
        <v>17</v>
      </c>
    </row>
    <row r="1344" spans="24:32">
      <c r="X1344">
        <v>20120101</v>
      </c>
      <c r="Y1344">
        <v>20120101</v>
      </c>
      <c r="Z1344">
        <v>120110</v>
      </c>
      <c r="AA1344">
        <v>800031117</v>
      </c>
      <c r="AB1344">
        <v>1</v>
      </c>
      <c r="AC1344">
        <v>8.8000000000000007</v>
      </c>
      <c r="AD1344">
        <v>7.45</v>
      </c>
      <c r="AE1344">
        <v>17</v>
      </c>
      <c r="AF1344">
        <v>17</v>
      </c>
    </row>
    <row r="1345" spans="24:32">
      <c r="X1345">
        <v>20120101</v>
      </c>
      <c r="Y1345">
        <v>20120101</v>
      </c>
      <c r="Z1345">
        <v>120110</v>
      </c>
      <c r="AA1345">
        <v>800031123</v>
      </c>
      <c r="AB1345">
        <v>2</v>
      </c>
      <c r="AC1345">
        <v>4.5999999999999996</v>
      </c>
      <c r="AD1345">
        <v>3.52</v>
      </c>
      <c r="AE1345">
        <v>17</v>
      </c>
      <c r="AF1345">
        <v>17</v>
      </c>
    </row>
    <row r="1346" spans="24:32">
      <c r="X1346">
        <v>20120101</v>
      </c>
      <c r="Y1346">
        <v>20120101</v>
      </c>
      <c r="Z1346">
        <v>120110</v>
      </c>
      <c r="AA1346">
        <v>800031131</v>
      </c>
      <c r="AB1346">
        <v>1</v>
      </c>
      <c r="AC1346">
        <v>8.8000000000000007</v>
      </c>
      <c r="AD1346">
        <v>7.35</v>
      </c>
      <c r="AE1346">
        <v>17</v>
      </c>
      <c r="AF1346">
        <v>17</v>
      </c>
    </row>
    <row r="1347" spans="24:32">
      <c r="X1347">
        <v>20120101</v>
      </c>
      <c r="Y1347">
        <v>20120101</v>
      </c>
      <c r="Z1347">
        <v>120110</v>
      </c>
      <c r="AA1347">
        <v>800031142</v>
      </c>
      <c r="AB1347">
        <v>3</v>
      </c>
      <c r="AC1347">
        <v>29.4</v>
      </c>
      <c r="AD1347">
        <v>20.7</v>
      </c>
      <c r="AE1347">
        <v>17</v>
      </c>
      <c r="AF1347">
        <v>17</v>
      </c>
    </row>
    <row r="1348" spans="24:32">
      <c r="X1348">
        <v>20120101</v>
      </c>
      <c r="Y1348">
        <v>20120101</v>
      </c>
      <c r="Z1348">
        <v>120110</v>
      </c>
      <c r="AA1348">
        <v>800031155</v>
      </c>
      <c r="AB1348">
        <v>1</v>
      </c>
      <c r="AC1348">
        <v>7.8</v>
      </c>
      <c r="AD1348">
        <v>5.7</v>
      </c>
      <c r="AE1348">
        <v>17</v>
      </c>
      <c r="AF1348">
        <v>17</v>
      </c>
    </row>
    <row r="1349" spans="24:32">
      <c r="X1349">
        <v>20120101</v>
      </c>
      <c r="Y1349">
        <v>20120101</v>
      </c>
      <c r="Z1349">
        <v>120110</v>
      </c>
      <c r="AA1349">
        <v>800031161</v>
      </c>
      <c r="AB1349">
        <v>1</v>
      </c>
      <c r="AC1349">
        <v>4.9000000000000004</v>
      </c>
      <c r="AD1349">
        <v>3.9</v>
      </c>
      <c r="AE1349">
        <v>17</v>
      </c>
      <c r="AF1349">
        <v>17</v>
      </c>
    </row>
    <row r="1350" spans="24:32">
      <c r="X1350">
        <v>20120101</v>
      </c>
      <c r="Y1350">
        <v>20120101</v>
      </c>
      <c r="Z1350">
        <v>120110</v>
      </c>
      <c r="AA1350">
        <v>800031174</v>
      </c>
      <c r="AB1350">
        <v>3</v>
      </c>
      <c r="AC1350">
        <v>16.5</v>
      </c>
      <c r="AD1350">
        <v>12.9</v>
      </c>
      <c r="AE1350">
        <v>17</v>
      </c>
      <c r="AF1350">
        <v>17</v>
      </c>
    </row>
    <row r="1351" spans="24:32">
      <c r="X1351">
        <v>20120101</v>
      </c>
      <c r="Y1351">
        <v>20120101</v>
      </c>
      <c r="Z1351">
        <v>120110</v>
      </c>
      <c r="AA1351">
        <v>800031175</v>
      </c>
      <c r="AB1351">
        <v>2</v>
      </c>
      <c r="AC1351">
        <v>11.8</v>
      </c>
      <c r="AD1351">
        <v>9.4</v>
      </c>
      <c r="AE1351">
        <v>17</v>
      </c>
      <c r="AF1351">
        <v>17</v>
      </c>
    </row>
    <row r="1352" spans="24:32">
      <c r="X1352">
        <v>20120101</v>
      </c>
      <c r="Y1352">
        <v>20120101</v>
      </c>
      <c r="Z1352">
        <v>120110</v>
      </c>
      <c r="AA1352">
        <v>800031181</v>
      </c>
      <c r="AB1352">
        <v>1</v>
      </c>
      <c r="AC1352">
        <v>5.2</v>
      </c>
      <c r="AD1352">
        <v>4.12</v>
      </c>
      <c r="AE1352">
        <v>17</v>
      </c>
      <c r="AF1352">
        <v>17</v>
      </c>
    </row>
    <row r="1353" spans="24:32">
      <c r="X1353">
        <v>20120101</v>
      </c>
      <c r="Y1353">
        <v>20120101</v>
      </c>
      <c r="Z1353">
        <v>120110</v>
      </c>
      <c r="AA1353">
        <v>800031194</v>
      </c>
      <c r="AB1353">
        <v>2</v>
      </c>
      <c r="AC1353">
        <v>17</v>
      </c>
      <c r="AD1353">
        <v>13.14</v>
      </c>
      <c r="AE1353">
        <v>17</v>
      </c>
      <c r="AF1353">
        <v>17</v>
      </c>
    </row>
    <row r="1354" spans="24:32">
      <c r="X1354">
        <v>20120101</v>
      </c>
      <c r="Y1354">
        <v>20120101</v>
      </c>
      <c r="Z1354">
        <v>120110</v>
      </c>
      <c r="AA1354">
        <v>800031198</v>
      </c>
      <c r="AB1354">
        <v>1</v>
      </c>
      <c r="AC1354">
        <v>3.2</v>
      </c>
      <c r="AD1354">
        <v>2.5499999999999998</v>
      </c>
      <c r="AE1354">
        <v>17</v>
      </c>
      <c r="AF1354">
        <v>17</v>
      </c>
    </row>
    <row r="1355" spans="24:32">
      <c r="X1355">
        <v>20120101</v>
      </c>
      <c r="Y1355">
        <v>20120101</v>
      </c>
      <c r="Z1355">
        <v>120110</v>
      </c>
      <c r="AA1355">
        <v>800031216</v>
      </c>
      <c r="AB1355">
        <v>1</v>
      </c>
      <c r="AC1355">
        <v>6.9</v>
      </c>
      <c r="AD1355">
        <v>5.6</v>
      </c>
      <c r="AE1355">
        <v>17</v>
      </c>
      <c r="AF1355">
        <v>17</v>
      </c>
    </row>
    <row r="1356" spans="24:32">
      <c r="X1356">
        <v>20120101</v>
      </c>
      <c r="Y1356">
        <v>20120101</v>
      </c>
      <c r="Z1356">
        <v>120110</v>
      </c>
      <c r="AA1356">
        <v>800031218</v>
      </c>
      <c r="AB1356">
        <v>2</v>
      </c>
      <c r="AC1356">
        <v>15.8</v>
      </c>
      <c r="AD1356">
        <v>10.4</v>
      </c>
      <c r="AE1356">
        <v>17</v>
      </c>
      <c r="AF1356">
        <v>17</v>
      </c>
    </row>
    <row r="1357" spans="24:32">
      <c r="X1357">
        <v>20120101</v>
      </c>
      <c r="Y1357">
        <v>20120101</v>
      </c>
      <c r="Z1357">
        <v>120110</v>
      </c>
      <c r="AA1357">
        <v>800031220</v>
      </c>
      <c r="AB1357">
        <v>3</v>
      </c>
      <c r="AC1357">
        <v>7.2</v>
      </c>
      <c r="AD1357">
        <v>5.52</v>
      </c>
      <c r="AE1357">
        <v>17</v>
      </c>
      <c r="AF1357">
        <v>17</v>
      </c>
    </row>
    <row r="1358" spans="24:32">
      <c r="X1358">
        <v>20120101</v>
      </c>
      <c r="Y1358">
        <v>20120101</v>
      </c>
      <c r="Z1358">
        <v>120110</v>
      </c>
      <c r="AA1358">
        <v>800031222</v>
      </c>
      <c r="AB1358">
        <v>1</v>
      </c>
      <c r="AC1358">
        <v>6.8</v>
      </c>
      <c r="AD1358">
        <v>5.59</v>
      </c>
      <c r="AE1358">
        <v>17</v>
      </c>
      <c r="AF1358">
        <v>17</v>
      </c>
    </row>
    <row r="1359" spans="24:32">
      <c r="X1359">
        <v>20120101</v>
      </c>
      <c r="Y1359">
        <v>20120101</v>
      </c>
      <c r="Z1359">
        <v>120110</v>
      </c>
      <c r="AA1359">
        <v>800031232</v>
      </c>
      <c r="AB1359">
        <v>3</v>
      </c>
      <c r="AC1359">
        <v>20.399999999999999</v>
      </c>
      <c r="AD1359">
        <v>15.51</v>
      </c>
      <c r="AE1359">
        <v>17</v>
      </c>
      <c r="AF1359">
        <v>17</v>
      </c>
    </row>
    <row r="1360" spans="24:32">
      <c r="X1360">
        <v>20120101</v>
      </c>
      <c r="Y1360">
        <v>20120101</v>
      </c>
      <c r="Z1360">
        <v>120110</v>
      </c>
      <c r="AA1360">
        <v>800031256</v>
      </c>
      <c r="AB1360">
        <v>1</v>
      </c>
      <c r="AC1360">
        <v>2.9</v>
      </c>
      <c r="AD1360">
        <v>2.25</v>
      </c>
      <c r="AE1360">
        <v>17</v>
      </c>
      <c r="AF1360">
        <v>17</v>
      </c>
    </row>
    <row r="1361" spans="24:32">
      <c r="X1361">
        <v>20120101</v>
      </c>
      <c r="Y1361">
        <v>20120101</v>
      </c>
      <c r="Z1361">
        <v>120110</v>
      </c>
      <c r="AA1361">
        <v>800031271</v>
      </c>
      <c r="AB1361">
        <v>1</v>
      </c>
      <c r="AC1361">
        <v>37.5</v>
      </c>
      <c r="AD1361">
        <v>27.5</v>
      </c>
      <c r="AE1361">
        <v>17</v>
      </c>
      <c r="AF1361">
        <v>17</v>
      </c>
    </row>
    <row r="1362" spans="24:32">
      <c r="X1362">
        <v>20120101</v>
      </c>
      <c r="Y1362">
        <v>20120101</v>
      </c>
      <c r="Z1362">
        <v>120110</v>
      </c>
      <c r="AA1362">
        <v>800031274</v>
      </c>
      <c r="AB1362">
        <v>1</v>
      </c>
      <c r="AC1362">
        <v>6.2</v>
      </c>
      <c r="AD1362">
        <v>5.8</v>
      </c>
      <c r="AE1362">
        <v>17</v>
      </c>
      <c r="AF1362">
        <v>17</v>
      </c>
    </row>
    <row r="1363" spans="24:32">
      <c r="X1363">
        <v>20120101</v>
      </c>
      <c r="Y1363">
        <v>20120101</v>
      </c>
      <c r="Z1363">
        <v>120110</v>
      </c>
      <c r="AA1363">
        <v>800031307</v>
      </c>
      <c r="AB1363">
        <v>3</v>
      </c>
      <c r="AC1363">
        <v>11.1</v>
      </c>
      <c r="AD1363">
        <v>9.06</v>
      </c>
      <c r="AE1363">
        <v>17</v>
      </c>
      <c r="AF1363">
        <v>17</v>
      </c>
    </row>
    <row r="1364" spans="24:32">
      <c r="X1364">
        <v>20120101</v>
      </c>
      <c r="Y1364">
        <v>20120101</v>
      </c>
      <c r="Z1364">
        <v>120110</v>
      </c>
      <c r="AA1364">
        <v>800031310</v>
      </c>
      <c r="AB1364">
        <v>3</v>
      </c>
      <c r="AC1364">
        <v>15.6</v>
      </c>
      <c r="AD1364">
        <v>11.94</v>
      </c>
      <c r="AE1364">
        <v>17</v>
      </c>
      <c r="AF1364">
        <v>17</v>
      </c>
    </row>
    <row r="1365" spans="24:32">
      <c r="X1365">
        <v>20120101</v>
      </c>
      <c r="Y1365">
        <v>20120101</v>
      </c>
      <c r="Z1365">
        <v>120110</v>
      </c>
      <c r="AA1365">
        <v>800031320</v>
      </c>
      <c r="AB1365">
        <v>8</v>
      </c>
      <c r="AC1365">
        <v>34.4</v>
      </c>
      <c r="AD1365">
        <v>25.84</v>
      </c>
      <c r="AE1365">
        <v>17</v>
      </c>
      <c r="AF1365">
        <v>17</v>
      </c>
    </row>
    <row r="1366" spans="24:32">
      <c r="X1366">
        <v>20120101</v>
      </c>
      <c r="Y1366">
        <v>20120101</v>
      </c>
      <c r="Z1366">
        <v>120110</v>
      </c>
      <c r="AA1366">
        <v>800031321</v>
      </c>
      <c r="AB1366">
        <v>1</v>
      </c>
      <c r="AC1366">
        <v>11.5</v>
      </c>
      <c r="AD1366">
        <v>7.85</v>
      </c>
      <c r="AE1366">
        <v>17</v>
      </c>
      <c r="AF1366">
        <v>17</v>
      </c>
    </row>
    <row r="1367" spans="24:32">
      <c r="X1367">
        <v>20120101</v>
      </c>
      <c r="Y1367">
        <v>20120101</v>
      </c>
      <c r="Z1367">
        <v>120110</v>
      </c>
      <c r="AA1367">
        <v>800031322</v>
      </c>
      <c r="AB1367">
        <v>1</v>
      </c>
      <c r="AC1367">
        <v>65.8</v>
      </c>
      <c r="AD1367">
        <v>54.8</v>
      </c>
      <c r="AE1367">
        <v>13</v>
      </c>
      <c r="AF1367">
        <v>13</v>
      </c>
    </row>
    <row r="1368" spans="24:32">
      <c r="X1368">
        <v>20120101</v>
      </c>
      <c r="Y1368">
        <v>20120101</v>
      </c>
      <c r="Z1368">
        <v>120110</v>
      </c>
      <c r="AA1368">
        <v>800031356</v>
      </c>
      <c r="AB1368">
        <v>1</v>
      </c>
      <c r="AC1368">
        <v>5</v>
      </c>
      <c r="AD1368">
        <v>4.12</v>
      </c>
      <c r="AE1368">
        <v>17</v>
      </c>
      <c r="AF1368">
        <v>17</v>
      </c>
    </row>
    <row r="1369" spans="24:32">
      <c r="X1369">
        <v>20120101</v>
      </c>
      <c r="Y1369">
        <v>20120101</v>
      </c>
      <c r="Z1369">
        <v>120110</v>
      </c>
      <c r="AA1369">
        <v>800031360</v>
      </c>
      <c r="AB1369">
        <v>1</v>
      </c>
      <c r="AC1369">
        <v>3</v>
      </c>
      <c r="AD1369">
        <v>2.4500000000000002</v>
      </c>
      <c r="AE1369">
        <v>17</v>
      </c>
      <c r="AF1369">
        <v>17</v>
      </c>
    </row>
    <row r="1370" spans="24:32">
      <c r="X1370">
        <v>20120101</v>
      </c>
      <c r="Y1370">
        <v>20120101</v>
      </c>
      <c r="Z1370">
        <v>120110</v>
      </c>
      <c r="AA1370">
        <v>800031360</v>
      </c>
      <c r="AB1370">
        <v>2</v>
      </c>
      <c r="AC1370">
        <v>6</v>
      </c>
      <c r="AD1370">
        <v>4.9000000000000004</v>
      </c>
      <c r="AE1370">
        <v>17</v>
      </c>
      <c r="AF1370">
        <v>17</v>
      </c>
    </row>
    <row r="1371" spans="24:32">
      <c r="X1371">
        <v>20120101</v>
      </c>
      <c r="Y1371">
        <v>20120101</v>
      </c>
      <c r="Z1371">
        <v>120110</v>
      </c>
      <c r="AA1371">
        <v>800031363</v>
      </c>
      <c r="AB1371">
        <v>1</v>
      </c>
      <c r="AC1371">
        <v>7.8</v>
      </c>
      <c r="AD1371">
        <v>6.06</v>
      </c>
      <c r="AE1371">
        <v>17</v>
      </c>
      <c r="AF1371">
        <v>17</v>
      </c>
    </row>
    <row r="1372" spans="24:32">
      <c r="X1372">
        <v>20120101</v>
      </c>
      <c r="Y1372">
        <v>20120101</v>
      </c>
      <c r="Z1372">
        <v>120110</v>
      </c>
      <c r="AA1372">
        <v>800031391</v>
      </c>
      <c r="AB1372">
        <v>2</v>
      </c>
      <c r="AC1372">
        <v>15.8</v>
      </c>
      <c r="AD1372">
        <v>12.74</v>
      </c>
      <c r="AE1372">
        <v>17</v>
      </c>
      <c r="AF1372">
        <v>17</v>
      </c>
    </row>
    <row r="1373" spans="24:32">
      <c r="X1373">
        <v>20120101</v>
      </c>
      <c r="Y1373">
        <v>20120101</v>
      </c>
      <c r="Z1373">
        <v>120110</v>
      </c>
      <c r="AA1373">
        <v>800031399</v>
      </c>
      <c r="AB1373">
        <v>5</v>
      </c>
      <c r="AC1373">
        <v>29</v>
      </c>
      <c r="AD1373">
        <v>17</v>
      </c>
      <c r="AE1373">
        <v>17</v>
      </c>
      <c r="AF1373">
        <v>17</v>
      </c>
    </row>
    <row r="1374" spans="24:32">
      <c r="X1374">
        <v>20120101</v>
      </c>
      <c r="Y1374">
        <v>20120101</v>
      </c>
      <c r="Z1374">
        <v>120110</v>
      </c>
      <c r="AA1374">
        <v>800031445</v>
      </c>
      <c r="AB1374">
        <v>1</v>
      </c>
      <c r="AC1374">
        <v>2.8</v>
      </c>
      <c r="AD1374">
        <v>2.15</v>
      </c>
      <c r="AE1374">
        <v>17</v>
      </c>
      <c r="AF1374">
        <v>17</v>
      </c>
    </row>
    <row r="1375" spans="24:32">
      <c r="X1375">
        <v>20120101</v>
      </c>
      <c r="Y1375">
        <v>20120101</v>
      </c>
      <c r="Z1375">
        <v>120110</v>
      </c>
      <c r="AA1375">
        <v>800031451</v>
      </c>
      <c r="AB1375">
        <v>1</v>
      </c>
      <c r="AC1375">
        <v>4.8</v>
      </c>
      <c r="AD1375">
        <v>3.82</v>
      </c>
      <c r="AE1375">
        <v>17</v>
      </c>
      <c r="AF1375">
        <v>17</v>
      </c>
    </row>
    <row r="1376" spans="24:32">
      <c r="X1376">
        <v>20120101</v>
      </c>
      <c r="Y1376">
        <v>20120101</v>
      </c>
      <c r="Z1376">
        <v>120110</v>
      </c>
      <c r="AA1376">
        <v>800031457</v>
      </c>
      <c r="AB1376">
        <v>3</v>
      </c>
      <c r="AC1376">
        <v>19.5</v>
      </c>
      <c r="AD1376">
        <v>13.59</v>
      </c>
      <c r="AE1376">
        <v>17</v>
      </c>
      <c r="AF1376">
        <v>17</v>
      </c>
    </row>
    <row r="1377" spans="24:32">
      <c r="X1377">
        <v>20120101</v>
      </c>
      <c r="Y1377">
        <v>20120101</v>
      </c>
      <c r="Z1377">
        <v>120110</v>
      </c>
      <c r="AA1377">
        <v>800031457</v>
      </c>
      <c r="AB1377">
        <v>2</v>
      </c>
      <c r="AC1377">
        <v>13</v>
      </c>
      <c r="AD1377">
        <v>9.06</v>
      </c>
      <c r="AE1377">
        <v>17</v>
      </c>
      <c r="AF1377">
        <v>17</v>
      </c>
    </row>
    <row r="1378" spans="24:32">
      <c r="X1378">
        <v>20120101</v>
      </c>
      <c r="Y1378">
        <v>20120101</v>
      </c>
      <c r="Z1378">
        <v>120110</v>
      </c>
      <c r="AA1378">
        <v>800031483</v>
      </c>
      <c r="AB1378">
        <v>1</v>
      </c>
      <c r="AC1378">
        <v>7.5</v>
      </c>
      <c r="AD1378">
        <v>5</v>
      </c>
      <c r="AE1378">
        <v>17</v>
      </c>
      <c r="AF1378">
        <v>17</v>
      </c>
    </row>
    <row r="1379" spans="24:32">
      <c r="X1379">
        <v>20120101</v>
      </c>
      <c r="Y1379">
        <v>20120101</v>
      </c>
      <c r="Z1379">
        <v>120110</v>
      </c>
      <c r="AA1379">
        <v>800031487</v>
      </c>
      <c r="AB1379">
        <v>2</v>
      </c>
      <c r="AC1379">
        <v>5.8</v>
      </c>
      <c r="AD1379">
        <v>4.5</v>
      </c>
      <c r="AE1379">
        <v>17</v>
      </c>
      <c r="AF1379">
        <v>17</v>
      </c>
    </row>
    <row r="1380" spans="24:32">
      <c r="X1380">
        <v>20120101</v>
      </c>
      <c r="Y1380">
        <v>20120101</v>
      </c>
      <c r="Z1380">
        <v>120110</v>
      </c>
      <c r="AA1380">
        <v>800031513</v>
      </c>
      <c r="AB1380">
        <v>5</v>
      </c>
      <c r="AC1380">
        <v>97.5</v>
      </c>
      <c r="AD1380">
        <v>77.349999999999994</v>
      </c>
      <c r="AE1380">
        <v>17</v>
      </c>
      <c r="AF1380">
        <v>17</v>
      </c>
    </row>
    <row r="1381" spans="24:32">
      <c r="X1381">
        <v>20120101</v>
      </c>
      <c r="Y1381">
        <v>20120101</v>
      </c>
      <c r="Z1381">
        <v>120110</v>
      </c>
      <c r="AA1381">
        <v>800031516</v>
      </c>
      <c r="AB1381">
        <v>1</v>
      </c>
      <c r="AC1381">
        <v>5.8</v>
      </c>
      <c r="AD1381">
        <v>4.41</v>
      </c>
      <c r="AE1381">
        <v>17</v>
      </c>
      <c r="AF1381">
        <v>17</v>
      </c>
    </row>
    <row r="1382" spans="24:32">
      <c r="X1382">
        <v>20120101</v>
      </c>
      <c r="Y1382">
        <v>20120101</v>
      </c>
      <c r="Z1382">
        <v>120110</v>
      </c>
      <c r="AA1382">
        <v>800031518</v>
      </c>
      <c r="AB1382">
        <v>1</v>
      </c>
      <c r="AC1382">
        <v>5.5</v>
      </c>
      <c r="AD1382">
        <v>3.8</v>
      </c>
      <c r="AE1382">
        <v>17</v>
      </c>
      <c r="AF1382">
        <v>17</v>
      </c>
    </row>
    <row r="1383" spans="24:32">
      <c r="X1383">
        <v>20120101</v>
      </c>
      <c r="Y1383">
        <v>20120101</v>
      </c>
      <c r="Z1383">
        <v>120110</v>
      </c>
      <c r="AA1383">
        <v>800031523</v>
      </c>
      <c r="AB1383">
        <v>1</v>
      </c>
      <c r="AC1383">
        <v>10.8</v>
      </c>
      <c r="AD1383">
        <v>8.48</v>
      </c>
      <c r="AE1383">
        <v>17</v>
      </c>
      <c r="AF1383">
        <v>17</v>
      </c>
    </row>
    <row r="1384" spans="24:32">
      <c r="X1384">
        <v>20120101</v>
      </c>
      <c r="Y1384">
        <v>20120101</v>
      </c>
      <c r="Z1384">
        <v>120110</v>
      </c>
      <c r="AA1384">
        <v>800031524</v>
      </c>
      <c r="AB1384">
        <v>2</v>
      </c>
      <c r="AC1384">
        <v>7.6</v>
      </c>
      <c r="AD1384">
        <v>7</v>
      </c>
      <c r="AE1384">
        <v>17</v>
      </c>
      <c r="AF1384">
        <v>17</v>
      </c>
    </row>
    <row r="1385" spans="24:32">
      <c r="X1385">
        <v>20120101</v>
      </c>
      <c r="Y1385">
        <v>20120101</v>
      </c>
      <c r="Z1385">
        <v>120110</v>
      </c>
      <c r="AA1385">
        <v>800031528</v>
      </c>
      <c r="AB1385">
        <v>1</v>
      </c>
      <c r="AC1385">
        <v>18.5</v>
      </c>
      <c r="AD1385">
        <v>15.54</v>
      </c>
      <c r="AE1385">
        <v>13</v>
      </c>
      <c r="AF1385">
        <v>13</v>
      </c>
    </row>
    <row r="1386" spans="24:32">
      <c r="X1386">
        <v>20120101</v>
      </c>
      <c r="Y1386">
        <v>20120101</v>
      </c>
      <c r="Z1386">
        <v>120110</v>
      </c>
      <c r="AA1386">
        <v>800031534</v>
      </c>
      <c r="AB1386">
        <v>2</v>
      </c>
      <c r="AC1386">
        <v>39</v>
      </c>
      <c r="AD1386">
        <v>33.06</v>
      </c>
      <c r="AE1386">
        <v>13</v>
      </c>
      <c r="AF1386">
        <v>13</v>
      </c>
    </row>
    <row r="1387" spans="24:32">
      <c r="X1387">
        <v>20120101</v>
      </c>
      <c r="Y1387">
        <v>20120101</v>
      </c>
      <c r="Z1387">
        <v>120110</v>
      </c>
      <c r="AA1387">
        <v>800031537</v>
      </c>
      <c r="AB1387">
        <v>1</v>
      </c>
      <c r="AC1387">
        <v>11.5</v>
      </c>
      <c r="AD1387">
        <v>9.99</v>
      </c>
      <c r="AE1387">
        <v>13</v>
      </c>
      <c r="AF1387">
        <v>13</v>
      </c>
    </row>
    <row r="1388" spans="24:32">
      <c r="X1388">
        <v>20120101</v>
      </c>
      <c r="Y1388">
        <v>20120101</v>
      </c>
      <c r="Z1388">
        <v>120110</v>
      </c>
      <c r="AA1388">
        <v>800031540</v>
      </c>
      <c r="AB1388">
        <v>1</v>
      </c>
      <c r="AC1388">
        <v>9.9</v>
      </c>
      <c r="AD1388">
        <v>7.5</v>
      </c>
      <c r="AE1388">
        <v>17</v>
      </c>
      <c r="AF1388">
        <v>17</v>
      </c>
    </row>
    <row r="1389" spans="24:32">
      <c r="X1389">
        <v>20120101</v>
      </c>
      <c r="Y1389">
        <v>20120101</v>
      </c>
      <c r="Z1389">
        <v>120110</v>
      </c>
      <c r="AA1389">
        <v>800031546</v>
      </c>
      <c r="AB1389">
        <v>3</v>
      </c>
      <c r="AC1389">
        <v>36</v>
      </c>
      <c r="AD1389">
        <v>28.32</v>
      </c>
      <c r="AE1389">
        <v>13</v>
      </c>
      <c r="AF1389">
        <v>13</v>
      </c>
    </row>
    <row r="1390" spans="24:32">
      <c r="X1390">
        <v>20120101</v>
      </c>
      <c r="Y1390">
        <v>20120101</v>
      </c>
      <c r="Z1390">
        <v>120110</v>
      </c>
      <c r="AA1390">
        <v>800031549</v>
      </c>
      <c r="AB1390">
        <v>2</v>
      </c>
      <c r="AC1390">
        <v>7</v>
      </c>
      <c r="AD1390">
        <v>6</v>
      </c>
      <c r="AE1390">
        <v>17</v>
      </c>
      <c r="AF1390">
        <v>17</v>
      </c>
    </row>
    <row r="1391" spans="24:32">
      <c r="X1391">
        <v>20120101</v>
      </c>
      <c r="Y1391">
        <v>20120101</v>
      </c>
      <c r="Z1391">
        <v>120110</v>
      </c>
      <c r="AA1391">
        <v>800031553</v>
      </c>
      <c r="AB1391">
        <v>3</v>
      </c>
      <c r="AC1391">
        <v>14.4</v>
      </c>
      <c r="AD1391">
        <v>11.1</v>
      </c>
      <c r="AE1391">
        <v>17</v>
      </c>
      <c r="AF1391">
        <v>17</v>
      </c>
    </row>
    <row r="1392" spans="24:32">
      <c r="X1392">
        <v>20120101</v>
      </c>
      <c r="Y1392">
        <v>20120101</v>
      </c>
      <c r="Z1392">
        <v>120110</v>
      </c>
      <c r="AA1392">
        <v>800031561</v>
      </c>
      <c r="AB1392">
        <v>245</v>
      </c>
      <c r="AC1392">
        <v>18350.5</v>
      </c>
      <c r="AD1392">
        <v>18252.5</v>
      </c>
      <c r="AE1392">
        <v>13</v>
      </c>
      <c r="AF1392">
        <v>13</v>
      </c>
    </row>
    <row r="1393" spans="24:32">
      <c r="X1393">
        <v>20120101</v>
      </c>
      <c r="Y1393">
        <v>20120101</v>
      </c>
      <c r="Z1393">
        <v>120110</v>
      </c>
      <c r="AA1393">
        <v>800031599</v>
      </c>
      <c r="AB1393">
        <v>1</v>
      </c>
      <c r="AC1393">
        <v>10.8</v>
      </c>
      <c r="AD1393">
        <v>8.39</v>
      </c>
      <c r="AE1393">
        <v>17</v>
      </c>
      <c r="AF1393">
        <v>17</v>
      </c>
    </row>
    <row r="1394" spans="24:32">
      <c r="X1394">
        <v>20120101</v>
      </c>
      <c r="Y1394">
        <v>20120101</v>
      </c>
      <c r="Z1394">
        <v>120110</v>
      </c>
      <c r="AA1394">
        <v>800031608</v>
      </c>
      <c r="AB1394">
        <v>2</v>
      </c>
      <c r="AC1394">
        <v>9</v>
      </c>
      <c r="AD1394">
        <v>6.82</v>
      </c>
      <c r="AE1394">
        <v>17</v>
      </c>
      <c r="AF1394">
        <v>17</v>
      </c>
    </row>
    <row r="1395" spans="24:32">
      <c r="X1395">
        <v>20120101</v>
      </c>
      <c r="Y1395">
        <v>20120101</v>
      </c>
      <c r="Z1395">
        <v>120110</v>
      </c>
      <c r="AA1395">
        <v>800031628</v>
      </c>
      <c r="AB1395">
        <v>1</v>
      </c>
      <c r="AC1395">
        <v>28.3</v>
      </c>
      <c r="AD1395">
        <v>26.78</v>
      </c>
      <c r="AE1395">
        <v>13</v>
      </c>
      <c r="AF1395">
        <v>13</v>
      </c>
    </row>
    <row r="1396" spans="24:32">
      <c r="X1396">
        <v>20120101</v>
      </c>
      <c r="Y1396">
        <v>20120101</v>
      </c>
      <c r="Z1396">
        <v>120110</v>
      </c>
      <c r="AA1396">
        <v>800031632</v>
      </c>
      <c r="AB1396">
        <v>2</v>
      </c>
      <c r="AC1396">
        <v>7.8</v>
      </c>
      <c r="AD1396">
        <v>6.1</v>
      </c>
      <c r="AE1396">
        <v>17</v>
      </c>
      <c r="AF1396">
        <v>17</v>
      </c>
    </row>
    <row r="1397" spans="24:32">
      <c r="X1397">
        <v>20120101</v>
      </c>
      <c r="Y1397">
        <v>20120101</v>
      </c>
      <c r="Z1397">
        <v>120110</v>
      </c>
      <c r="AA1397">
        <v>800031633</v>
      </c>
      <c r="AB1397">
        <v>1</v>
      </c>
      <c r="AC1397">
        <v>3.9</v>
      </c>
      <c r="AD1397">
        <v>2.65</v>
      </c>
      <c r="AE1397">
        <v>17</v>
      </c>
      <c r="AF1397">
        <v>17</v>
      </c>
    </row>
    <row r="1398" spans="24:32">
      <c r="X1398">
        <v>20120101</v>
      </c>
      <c r="Y1398">
        <v>20120101</v>
      </c>
      <c r="Z1398">
        <v>120110</v>
      </c>
      <c r="AA1398">
        <v>800031648</v>
      </c>
      <c r="AB1398">
        <v>1</v>
      </c>
      <c r="AC1398">
        <v>3.5</v>
      </c>
      <c r="AD1398">
        <v>2.1</v>
      </c>
      <c r="AE1398">
        <v>17</v>
      </c>
      <c r="AF1398">
        <v>17</v>
      </c>
    </row>
    <row r="1399" spans="24:32">
      <c r="X1399">
        <v>20120101</v>
      </c>
      <c r="Y1399">
        <v>20120101</v>
      </c>
      <c r="Z1399">
        <v>120110</v>
      </c>
      <c r="AA1399">
        <v>800031651</v>
      </c>
      <c r="AB1399">
        <v>4</v>
      </c>
      <c r="AC1399">
        <v>110</v>
      </c>
      <c r="AD1399">
        <v>104.48</v>
      </c>
      <c r="AE1399">
        <v>13</v>
      </c>
      <c r="AF1399">
        <v>13</v>
      </c>
    </row>
    <row r="1400" spans="24:32">
      <c r="X1400">
        <v>20120101</v>
      </c>
      <c r="Y1400">
        <v>20120101</v>
      </c>
      <c r="Z1400">
        <v>120110</v>
      </c>
      <c r="AA1400">
        <v>800031660</v>
      </c>
      <c r="AB1400">
        <v>3</v>
      </c>
      <c r="AC1400">
        <v>173.7</v>
      </c>
      <c r="AD1400">
        <v>172.5</v>
      </c>
      <c r="AE1400">
        <v>13</v>
      </c>
      <c r="AF1400">
        <v>13</v>
      </c>
    </row>
    <row r="1401" spans="24:32">
      <c r="X1401">
        <v>20120101</v>
      </c>
      <c r="Y1401">
        <v>20120101</v>
      </c>
      <c r="Z1401">
        <v>120110</v>
      </c>
      <c r="AA1401">
        <v>800031663</v>
      </c>
      <c r="AB1401">
        <v>6</v>
      </c>
      <c r="AC1401">
        <v>222</v>
      </c>
      <c r="AD1401">
        <v>193.44</v>
      </c>
      <c r="AE1401">
        <v>13</v>
      </c>
      <c r="AF1401">
        <v>13</v>
      </c>
    </row>
    <row r="1402" spans="24:32">
      <c r="X1402">
        <v>20120101</v>
      </c>
      <c r="Y1402">
        <v>20120101</v>
      </c>
      <c r="Z1402">
        <v>120110</v>
      </c>
      <c r="AA1402">
        <v>800031663</v>
      </c>
      <c r="AB1402">
        <v>366</v>
      </c>
      <c r="AC1402">
        <v>13542</v>
      </c>
      <c r="AD1402">
        <v>11799.84</v>
      </c>
      <c r="AE1402">
        <v>13</v>
      </c>
      <c r="AF1402">
        <v>13</v>
      </c>
    </row>
    <row r="1403" spans="24:32">
      <c r="X1403">
        <v>20120101</v>
      </c>
      <c r="Y1403">
        <v>20120101</v>
      </c>
      <c r="Z1403">
        <v>120110</v>
      </c>
      <c r="AA1403">
        <v>800031663</v>
      </c>
      <c r="AB1403">
        <v>26</v>
      </c>
      <c r="AC1403">
        <v>962</v>
      </c>
      <c r="AD1403">
        <v>918.58</v>
      </c>
      <c r="AE1403">
        <v>13</v>
      </c>
      <c r="AF1403">
        <v>13</v>
      </c>
    </row>
    <row r="1404" spans="24:32">
      <c r="X1404">
        <v>20120101</v>
      </c>
      <c r="Y1404">
        <v>20120101</v>
      </c>
      <c r="Z1404">
        <v>120110</v>
      </c>
      <c r="AA1404">
        <v>800031713</v>
      </c>
      <c r="AB1404">
        <v>1</v>
      </c>
      <c r="AC1404">
        <v>138.5</v>
      </c>
      <c r="AD1404">
        <v>131.5</v>
      </c>
      <c r="AE1404">
        <v>13</v>
      </c>
      <c r="AF1404">
        <v>13</v>
      </c>
    </row>
    <row r="1405" spans="24:32">
      <c r="X1405">
        <v>20120101</v>
      </c>
      <c r="Y1405">
        <v>20120101</v>
      </c>
      <c r="Z1405">
        <v>120110</v>
      </c>
      <c r="AA1405">
        <v>800031719</v>
      </c>
      <c r="AB1405">
        <v>4</v>
      </c>
      <c r="AC1405">
        <v>45.6</v>
      </c>
      <c r="AD1405">
        <v>41.4</v>
      </c>
      <c r="AE1405">
        <v>17</v>
      </c>
      <c r="AF1405">
        <v>17</v>
      </c>
    </row>
    <row r="1406" spans="24:32">
      <c r="X1406">
        <v>20120101</v>
      </c>
      <c r="Y1406">
        <v>20120101</v>
      </c>
      <c r="Z1406">
        <v>120110</v>
      </c>
      <c r="AA1406">
        <v>800031719</v>
      </c>
      <c r="AB1406">
        <v>-1</v>
      </c>
      <c r="AC1406">
        <v>-11.4</v>
      </c>
      <c r="AD1406">
        <v>-10.35</v>
      </c>
      <c r="AE1406">
        <v>17</v>
      </c>
      <c r="AF1406">
        <v>17</v>
      </c>
    </row>
    <row r="1407" spans="24:32">
      <c r="X1407">
        <v>20120101</v>
      </c>
      <c r="Y1407">
        <v>20120101</v>
      </c>
      <c r="Z1407">
        <v>120110</v>
      </c>
      <c r="AA1407">
        <v>800031722</v>
      </c>
      <c r="AB1407">
        <v>1</v>
      </c>
      <c r="AC1407">
        <v>6.9</v>
      </c>
      <c r="AD1407">
        <v>5.2</v>
      </c>
      <c r="AE1407">
        <v>17</v>
      </c>
      <c r="AF1407">
        <v>17</v>
      </c>
    </row>
    <row r="1408" spans="24:32">
      <c r="X1408">
        <v>20120101</v>
      </c>
      <c r="Y1408">
        <v>20120101</v>
      </c>
      <c r="Z1408">
        <v>120110</v>
      </c>
      <c r="AA1408">
        <v>800031741</v>
      </c>
      <c r="AB1408">
        <v>2</v>
      </c>
      <c r="AC1408">
        <v>7</v>
      </c>
      <c r="AD1408">
        <v>5.48</v>
      </c>
      <c r="AE1408">
        <v>17</v>
      </c>
      <c r="AF1408">
        <v>17</v>
      </c>
    </row>
    <row r="1409" spans="24:32">
      <c r="X1409">
        <v>20120101</v>
      </c>
      <c r="Y1409">
        <v>20120101</v>
      </c>
      <c r="Z1409">
        <v>120110</v>
      </c>
      <c r="AA1409">
        <v>800031760</v>
      </c>
      <c r="AB1409">
        <v>2</v>
      </c>
      <c r="AC1409">
        <v>13.6</v>
      </c>
      <c r="AD1409">
        <v>10.74</v>
      </c>
      <c r="AE1409">
        <v>13</v>
      </c>
      <c r="AF1409">
        <v>13</v>
      </c>
    </row>
    <row r="1410" spans="24:32">
      <c r="X1410">
        <v>20120101</v>
      </c>
      <c r="Y1410">
        <v>20120101</v>
      </c>
      <c r="Z1410">
        <v>120110</v>
      </c>
      <c r="AA1410">
        <v>800031762</v>
      </c>
      <c r="AB1410">
        <v>1</v>
      </c>
      <c r="AC1410">
        <v>8.5</v>
      </c>
      <c r="AD1410">
        <v>6.47</v>
      </c>
      <c r="AE1410">
        <v>17</v>
      </c>
      <c r="AF1410">
        <v>17</v>
      </c>
    </row>
    <row r="1411" spans="24:32">
      <c r="X1411">
        <v>20120101</v>
      </c>
      <c r="Y1411">
        <v>20120101</v>
      </c>
      <c r="Z1411">
        <v>120110</v>
      </c>
      <c r="AA1411">
        <v>800031768</v>
      </c>
      <c r="AB1411">
        <v>4</v>
      </c>
      <c r="AC1411">
        <v>27.2</v>
      </c>
      <c r="AD1411">
        <v>18.04</v>
      </c>
      <c r="AE1411">
        <v>17</v>
      </c>
      <c r="AF1411">
        <v>17</v>
      </c>
    </row>
    <row r="1412" spans="24:32">
      <c r="X1412">
        <v>20120101</v>
      </c>
      <c r="Y1412">
        <v>20120101</v>
      </c>
      <c r="Z1412">
        <v>120110</v>
      </c>
      <c r="AA1412">
        <v>800031769</v>
      </c>
      <c r="AB1412">
        <v>2</v>
      </c>
      <c r="AC1412">
        <v>13.8</v>
      </c>
      <c r="AD1412">
        <v>10.4</v>
      </c>
      <c r="AE1412">
        <v>17</v>
      </c>
      <c r="AF1412">
        <v>17</v>
      </c>
    </row>
    <row r="1413" spans="24:32">
      <c r="X1413">
        <v>20120101</v>
      </c>
      <c r="Y1413">
        <v>20120101</v>
      </c>
      <c r="Z1413">
        <v>120110</v>
      </c>
      <c r="AA1413">
        <v>800031775</v>
      </c>
      <c r="AB1413">
        <v>1</v>
      </c>
      <c r="AC1413">
        <v>6.8</v>
      </c>
      <c r="AD1413">
        <v>5.2</v>
      </c>
      <c r="AE1413">
        <v>13</v>
      </c>
      <c r="AF1413">
        <v>17</v>
      </c>
    </row>
    <row r="1414" spans="24:32">
      <c r="X1414">
        <v>20120101</v>
      </c>
      <c r="Y1414">
        <v>20120101</v>
      </c>
      <c r="Z1414">
        <v>120110</v>
      </c>
      <c r="AA1414">
        <v>800031776</v>
      </c>
      <c r="AB1414">
        <v>1</v>
      </c>
      <c r="AC1414">
        <v>6.9</v>
      </c>
      <c r="AD1414">
        <v>5.29</v>
      </c>
      <c r="AE1414">
        <v>17</v>
      </c>
      <c r="AF1414">
        <v>17</v>
      </c>
    </row>
    <row r="1415" spans="24:32">
      <c r="X1415">
        <v>20120101</v>
      </c>
      <c r="Y1415">
        <v>20120101</v>
      </c>
      <c r="Z1415">
        <v>120110</v>
      </c>
      <c r="AA1415">
        <v>800031809</v>
      </c>
      <c r="AB1415">
        <v>2</v>
      </c>
      <c r="AC1415">
        <v>15.6</v>
      </c>
      <c r="AD1415">
        <v>9.4</v>
      </c>
      <c r="AE1415">
        <v>17</v>
      </c>
      <c r="AF1415">
        <v>17</v>
      </c>
    </row>
    <row r="1416" spans="24:32">
      <c r="X1416">
        <v>20120101</v>
      </c>
      <c r="Y1416">
        <v>20120101</v>
      </c>
      <c r="Z1416">
        <v>120110</v>
      </c>
      <c r="AA1416">
        <v>800031813</v>
      </c>
      <c r="AB1416">
        <v>2</v>
      </c>
      <c r="AC1416">
        <v>21</v>
      </c>
      <c r="AD1416">
        <v>17.16</v>
      </c>
      <c r="AE1416">
        <v>17</v>
      </c>
      <c r="AF1416">
        <v>17</v>
      </c>
    </row>
    <row r="1417" spans="24:32">
      <c r="X1417">
        <v>20120101</v>
      </c>
      <c r="Y1417">
        <v>20120101</v>
      </c>
      <c r="Z1417">
        <v>120110</v>
      </c>
      <c r="AA1417">
        <v>800031818</v>
      </c>
      <c r="AB1417">
        <v>2</v>
      </c>
      <c r="AC1417">
        <v>3.6</v>
      </c>
      <c r="AD1417">
        <v>2.34</v>
      </c>
      <c r="AE1417">
        <v>17</v>
      </c>
      <c r="AF1417">
        <v>17</v>
      </c>
    </row>
    <row r="1418" spans="24:32">
      <c r="X1418">
        <v>20120101</v>
      </c>
      <c r="Y1418">
        <v>20120101</v>
      </c>
      <c r="Z1418">
        <v>120110</v>
      </c>
      <c r="AA1418">
        <v>800031824</v>
      </c>
      <c r="AB1418">
        <v>2</v>
      </c>
      <c r="AC1418">
        <v>15</v>
      </c>
      <c r="AD1418">
        <v>8.4600000000000009</v>
      </c>
      <c r="AE1418">
        <v>17</v>
      </c>
      <c r="AF1418">
        <v>17</v>
      </c>
    </row>
    <row r="1419" spans="24:32">
      <c r="X1419">
        <v>20120101</v>
      </c>
      <c r="Y1419">
        <v>20120101</v>
      </c>
      <c r="Z1419">
        <v>120110</v>
      </c>
      <c r="AA1419">
        <v>800031838</v>
      </c>
      <c r="AB1419">
        <v>2</v>
      </c>
      <c r="AC1419">
        <v>11.8</v>
      </c>
      <c r="AD1419">
        <v>9.2200000000000006</v>
      </c>
      <c r="AE1419">
        <v>17</v>
      </c>
      <c r="AF1419">
        <v>17</v>
      </c>
    </row>
    <row r="1420" spans="24:32">
      <c r="X1420">
        <v>20120101</v>
      </c>
      <c r="Y1420">
        <v>20120101</v>
      </c>
      <c r="Z1420">
        <v>120110</v>
      </c>
      <c r="AA1420">
        <v>800031840</v>
      </c>
      <c r="AB1420">
        <v>1</v>
      </c>
      <c r="AC1420">
        <v>5.4</v>
      </c>
      <c r="AD1420">
        <v>4.0999999999999996</v>
      </c>
      <c r="AE1420">
        <v>17</v>
      </c>
      <c r="AF1420">
        <v>17</v>
      </c>
    </row>
    <row r="1421" spans="24:32">
      <c r="X1421">
        <v>20120101</v>
      </c>
      <c r="Y1421">
        <v>20120101</v>
      </c>
      <c r="Z1421">
        <v>120110</v>
      </c>
      <c r="AA1421">
        <v>800031846</v>
      </c>
      <c r="AB1421">
        <v>2</v>
      </c>
      <c r="AC1421">
        <v>15.8</v>
      </c>
      <c r="AD1421">
        <v>12</v>
      </c>
      <c r="AE1421">
        <v>17</v>
      </c>
      <c r="AF1421">
        <v>17</v>
      </c>
    </row>
    <row r="1422" spans="24:32">
      <c r="X1422">
        <v>20120101</v>
      </c>
      <c r="Y1422">
        <v>20120101</v>
      </c>
      <c r="Z1422">
        <v>120110</v>
      </c>
      <c r="AA1422">
        <v>800031850</v>
      </c>
      <c r="AB1422">
        <v>3</v>
      </c>
      <c r="AC1422">
        <v>7.5</v>
      </c>
      <c r="AD1422">
        <v>4.8600000000000003</v>
      </c>
      <c r="AE1422">
        <v>17</v>
      </c>
      <c r="AF1422">
        <v>17</v>
      </c>
    </row>
    <row r="1423" spans="24:32">
      <c r="X1423">
        <v>20120101</v>
      </c>
      <c r="Y1423">
        <v>20120101</v>
      </c>
      <c r="Z1423">
        <v>120110</v>
      </c>
      <c r="AA1423">
        <v>800031873</v>
      </c>
      <c r="AB1423">
        <v>3</v>
      </c>
      <c r="AC1423">
        <v>9</v>
      </c>
      <c r="AD1423">
        <v>7.02</v>
      </c>
      <c r="AE1423">
        <v>17</v>
      </c>
      <c r="AF1423">
        <v>17</v>
      </c>
    </row>
    <row r="1424" spans="24:32">
      <c r="X1424">
        <v>20120101</v>
      </c>
      <c r="Y1424">
        <v>20120101</v>
      </c>
      <c r="Z1424">
        <v>120110</v>
      </c>
      <c r="AA1424">
        <v>800031878</v>
      </c>
      <c r="AB1424">
        <v>7</v>
      </c>
      <c r="AC1424">
        <v>15.4</v>
      </c>
      <c r="AD1424">
        <v>11.69</v>
      </c>
      <c r="AE1424">
        <v>17</v>
      </c>
      <c r="AF1424">
        <v>17</v>
      </c>
    </row>
    <row r="1425" spans="24:32">
      <c r="X1425">
        <v>20120101</v>
      </c>
      <c r="Y1425">
        <v>20120101</v>
      </c>
      <c r="Z1425">
        <v>120110</v>
      </c>
      <c r="AA1425">
        <v>800031882</v>
      </c>
      <c r="AB1425">
        <v>4</v>
      </c>
      <c r="AC1425">
        <v>75.599999999999994</v>
      </c>
      <c r="AD1425">
        <v>53.2</v>
      </c>
      <c r="AE1425">
        <v>17</v>
      </c>
      <c r="AF1425">
        <v>17</v>
      </c>
    </row>
    <row r="1426" spans="24:32">
      <c r="X1426">
        <v>20120101</v>
      </c>
      <c r="Y1426">
        <v>20120101</v>
      </c>
      <c r="Z1426">
        <v>120110</v>
      </c>
      <c r="AA1426">
        <v>800031884</v>
      </c>
      <c r="AB1426">
        <v>1</v>
      </c>
      <c r="AC1426">
        <v>2</v>
      </c>
      <c r="AD1426">
        <v>1.52</v>
      </c>
      <c r="AE1426">
        <v>17</v>
      </c>
      <c r="AF1426">
        <v>17</v>
      </c>
    </row>
    <row r="1427" spans="24:32">
      <c r="X1427">
        <v>20120101</v>
      </c>
      <c r="Y1427">
        <v>20120101</v>
      </c>
      <c r="Z1427">
        <v>120110</v>
      </c>
      <c r="AA1427">
        <v>800031895</v>
      </c>
      <c r="AB1427">
        <v>2</v>
      </c>
      <c r="AC1427">
        <v>7.8</v>
      </c>
      <c r="AD1427">
        <v>5.34</v>
      </c>
      <c r="AE1427">
        <v>17</v>
      </c>
      <c r="AF1427">
        <v>17</v>
      </c>
    </row>
    <row r="1428" spans="24:32">
      <c r="X1428">
        <v>20120101</v>
      </c>
      <c r="Y1428">
        <v>20120101</v>
      </c>
      <c r="Z1428">
        <v>120110</v>
      </c>
      <c r="AA1428">
        <v>800031904</v>
      </c>
      <c r="AB1428">
        <v>12</v>
      </c>
      <c r="AC1428">
        <v>114</v>
      </c>
      <c r="AD1428">
        <v>89.4</v>
      </c>
      <c r="AE1428">
        <v>17</v>
      </c>
      <c r="AF1428">
        <v>17</v>
      </c>
    </row>
    <row r="1429" spans="24:32">
      <c r="X1429">
        <v>20120101</v>
      </c>
      <c r="Y1429">
        <v>20120101</v>
      </c>
      <c r="Z1429">
        <v>120110</v>
      </c>
      <c r="AA1429">
        <v>800031905</v>
      </c>
      <c r="AB1429">
        <v>3</v>
      </c>
      <c r="AC1429">
        <v>53.7</v>
      </c>
      <c r="AD1429">
        <v>45</v>
      </c>
      <c r="AE1429">
        <v>17</v>
      </c>
      <c r="AF1429">
        <v>17</v>
      </c>
    </row>
    <row r="1430" spans="24:32">
      <c r="X1430">
        <v>20120101</v>
      </c>
      <c r="Y1430">
        <v>20120101</v>
      </c>
      <c r="Z1430">
        <v>120110</v>
      </c>
      <c r="AA1430">
        <v>800031936</v>
      </c>
      <c r="AB1430">
        <v>1</v>
      </c>
      <c r="AC1430">
        <v>7.2</v>
      </c>
      <c r="AD1430">
        <v>6.7</v>
      </c>
      <c r="AE1430">
        <v>17</v>
      </c>
      <c r="AF1430">
        <v>17</v>
      </c>
    </row>
    <row r="1431" spans="24:32">
      <c r="X1431">
        <v>20120101</v>
      </c>
      <c r="Y1431">
        <v>20120101</v>
      </c>
      <c r="Z1431">
        <v>120110</v>
      </c>
      <c r="AA1431">
        <v>800031937</v>
      </c>
      <c r="AB1431">
        <v>6</v>
      </c>
      <c r="AC1431">
        <v>12</v>
      </c>
      <c r="AD1431">
        <v>8.16</v>
      </c>
      <c r="AE1431">
        <v>17</v>
      </c>
      <c r="AF1431">
        <v>17</v>
      </c>
    </row>
    <row r="1432" spans="24:32">
      <c r="X1432">
        <v>20120101</v>
      </c>
      <c r="Y1432">
        <v>20120101</v>
      </c>
      <c r="Z1432">
        <v>120110</v>
      </c>
      <c r="AA1432">
        <v>800031951</v>
      </c>
      <c r="AB1432">
        <v>6</v>
      </c>
      <c r="AC1432">
        <v>3.6</v>
      </c>
      <c r="AD1432">
        <v>2.94</v>
      </c>
      <c r="AE1432">
        <v>17</v>
      </c>
      <c r="AF1432">
        <v>17</v>
      </c>
    </row>
    <row r="1433" spans="24:32">
      <c r="X1433">
        <v>20120101</v>
      </c>
      <c r="Y1433">
        <v>20120101</v>
      </c>
      <c r="Z1433">
        <v>120110</v>
      </c>
      <c r="AA1433">
        <v>800031972</v>
      </c>
      <c r="AB1433">
        <v>10</v>
      </c>
      <c r="AC1433">
        <v>39</v>
      </c>
      <c r="AD1433">
        <v>30.1</v>
      </c>
      <c r="AE1433">
        <v>17</v>
      </c>
      <c r="AF1433">
        <v>17</v>
      </c>
    </row>
    <row r="1434" spans="24:32">
      <c r="X1434">
        <v>20120101</v>
      </c>
      <c r="Y1434">
        <v>20120101</v>
      </c>
      <c r="Z1434">
        <v>120110</v>
      </c>
      <c r="AA1434">
        <v>800031977</v>
      </c>
      <c r="AB1434">
        <v>1</v>
      </c>
      <c r="AC1434">
        <v>7.2</v>
      </c>
      <c r="AD1434">
        <v>5.45</v>
      </c>
      <c r="AE1434">
        <v>17</v>
      </c>
      <c r="AF1434">
        <v>17</v>
      </c>
    </row>
    <row r="1435" spans="24:32">
      <c r="X1435">
        <v>20120101</v>
      </c>
      <c r="Y1435">
        <v>20120101</v>
      </c>
      <c r="Z1435">
        <v>120110</v>
      </c>
      <c r="AA1435">
        <v>800031977</v>
      </c>
      <c r="AB1435">
        <v>1</v>
      </c>
      <c r="AC1435">
        <v>7.2</v>
      </c>
      <c r="AD1435">
        <v>5.45</v>
      </c>
      <c r="AE1435">
        <v>17</v>
      </c>
      <c r="AF1435">
        <v>17</v>
      </c>
    </row>
    <row r="1436" spans="24:32">
      <c r="X1436">
        <v>20120101</v>
      </c>
      <c r="Y1436">
        <v>20120101</v>
      </c>
      <c r="Z1436">
        <v>120110</v>
      </c>
      <c r="AA1436">
        <v>800031994</v>
      </c>
      <c r="AB1436">
        <v>8</v>
      </c>
      <c r="AC1436">
        <v>39.200000000000003</v>
      </c>
      <c r="AD1436">
        <v>23.2</v>
      </c>
      <c r="AE1436">
        <v>17</v>
      </c>
      <c r="AF1436">
        <v>17</v>
      </c>
    </row>
    <row r="1437" spans="24:32">
      <c r="X1437">
        <v>20120101</v>
      </c>
      <c r="Y1437">
        <v>20120101</v>
      </c>
      <c r="Z1437">
        <v>120110</v>
      </c>
      <c r="AA1437">
        <v>800032006</v>
      </c>
      <c r="AB1437">
        <v>1</v>
      </c>
      <c r="AC1437">
        <v>14.5</v>
      </c>
      <c r="AD1437">
        <v>12.3</v>
      </c>
      <c r="AE1437">
        <v>17</v>
      </c>
      <c r="AF1437">
        <v>17</v>
      </c>
    </row>
    <row r="1438" spans="24:32">
      <c r="X1438">
        <v>20120101</v>
      </c>
      <c r="Y1438">
        <v>20120101</v>
      </c>
      <c r="Z1438">
        <v>120110</v>
      </c>
      <c r="AA1438">
        <v>800032020</v>
      </c>
      <c r="AB1438">
        <v>1</v>
      </c>
      <c r="AC1438">
        <v>7.2</v>
      </c>
      <c r="AD1438">
        <v>5.7</v>
      </c>
      <c r="AE1438">
        <v>17</v>
      </c>
      <c r="AF1438">
        <v>17</v>
      </c>
    </row>
    <row r="1439" spans="24:32">
      <c r="X1439">
        <v>20120101</v>
      </c>
      <c r="Y1439">
        <v>20120101</v>
      </c>
      <c r="Z1439">
        <v>120110</v>
      </c>
      <c r="AA1439">
        <v>800032022</v>
      </c>
      <c r="AB1439">
        <v>26</v>
      </c>
      <c r="AC1439">
        <v>46.8</v>
      </c>
      <c r="AD1439">
        <v>30.42</v>
      </c>
      <c r="AE1439">
        <v>17</v>
      </c>
      <c r="AF1439">
        <v>17</v>
      </c>
    </row>
    <row r="1440" spans="24:32">
      <c r="X1440">
        <v>20120101</v>
      </c>
      <c r="Y1440">
        <v>20120101</v>
      </c>
      <c r="Z1440">
        <v>120110</v>
      </c>
      <c r="AA1440">
        <v>800032029</v>
      </c>
      <c r="AB1440">
        <v>4</v>
      </c>
      <c r="AC1440">
        <v>18</v>
      </c>
      <c r="AD1440">
        <v>13.8</v>
      </c>
      <c r="AE1440">
        <v>17</v>
      </c>
      <c r="AF1440">
        <v>17</v>
      </c>
    </row>
    <row r="1441" spans="24:32">
      <c r="X1441">
        <v>20120101</v>
      </c>
      <c r="Y1441">
        <v>20120101</v>
      </c>
      <c r="Z1441">
        <v>120110</v>
      </c>
      <c r="AA1441">
        <v>800032044</v>
      </c>
      <c r="AB1441">
        <v>1</v>
      </c>
      <c r="AC1441">
        <v>19</v>
      </c>
      <c r="AD1441">
        <v>15.87</v>
      </c>
      <c r="AE1441">
        <v>17</v>
      </c>
      <c r="AF1441">
        <v>17</v>
      </c>
    </row>
    <row r="1442" spans="24:32">
      <c r="X1442">
        <v>20120101</v>
      </c>
      <c r="Y1442">
        <v>20120101</v>
      </c>
      <c r="Z1442">
        <v>120110</v>
      </c>
      <c r="AA1442">
        <v>800032045</v>
      </c>
      <c r="AB1442">
        <v>3</v>
      </c>
      <c r="AC1442">
        <v>14.4</v>
      </c>
      <c r="AD1442">
        <v>11.46</v>
      </c>
      <c r="AE1442">
        <v>17</v>
      </c>
      <c r="AF1442">
        <v>17</v>
      </c>
    </row>
    <row r="1443" spans="24:32">
      <c r="X1443">
        <v>20120101</v>
      </c>
      <c r="Y1443">
        <v>20120101</v>
      </c>
      <c r="Z1443">
        <v>120110</v>
      </c>
      <c r="AA1443">
        <v>800032050</v>
      </c>
      <c r="AB1443">
        <v>1</v>
      </c>
      <c r="AC1443">
        <v>7.9</v>
      </c>
      <c r="AD1443">
        <v>4.8</v>
      </c>
      <c r="AE1443">
        <v>17</v>
      </c>
      <c r="AF1443">
        <v>17</v>
      </c>
    </row>
    <row r="1444" spans="24:32">
      <c r="X1444">
        <v>20120101</v>
      </c>
      <c r="Y1444">
        <v>20120101</v>
      </c>
      <c r="Z1444">
        <v>120110</v>
      </c>
      <c r="AA1444">
        <v>800032064</v>
      </c>
      <c r="AB1444">
        <v>2</v>
      </c>
      <c r="AC1444">
        <v>7</v>
      </c>
      <c r="AD1444">
        <v>5.6</v>
      </c>
      <c r="AE1444">
        <v>17</v>
      </c>
      <c r="AF1444">
        <v>17</v>
      </c>
    </row>
    <row r="1445" spans="24:32">
      <c r="X1445">
        <v>20120101</v>
      </c>
      <c r="Y1445">
        <v>20120101</v>
      </c>
      <c r="Z1445">
        <v>120110</v>
      </c>
      <c r="AA1445">
        <v>800032093</v>
      </c>
      <c r="AB1445">
        <v>3</v>
      </c>
      <c r="AC1445">
        <v>17.7</v>
      </c>
      <c r="AD1445">
        <v>14.1</v>
      </c>
      <c r="AE1445">
        <v>17</v>
      </c>
      <c r="AF1445">
        <v>17</v>
      </c>
    </row>
    <row r="1446" spans="24:32">
      <c r="X1446">
        <v>20120101</v>
      </c>
      <c r="Y1446">
        <v>20120101</v>
      </c>
      <c r="Z1446">
        <v>120110</v>
      </c>
      <c r="AA1446">
        <v>800032104</v>
      </c>
      <c r="AB1446">
        <v>5</v>
      </c>
      <c r="AC1446">
        <v>29</v>
      </c>
      <c r="AD1446">
        <v>21.5</v>
      </c>
      <c r="AE1446">
        <v>17</v>
      </c>
      <c r="AF1446">
        <v>17</v>
      </c>
    </row>
    <row r="1447" spans="24:32">
      <c r="X1447">
        <v>20120101</v>
      </c>
      <c r="Y1447">
        <v>20120101</v>
      </c>
      <c r="Z1447">
        <v>120110</v>
      </c>
      <c r="AA1447">
        <v>800032121</v>
      </c>
      <c r="AB1447">
        <v>2</v>
      </c>
      <c r="AC1447">
        <v>65.8</v>
      </c>
      <c r="AD1447">
        <v>56.08</v>
      </c>
      <c r="AE1447">
        <v>17</v>
      </c>
      <c r="AF1447">
        <v>17</v>
      </c>
    </row>
    <row r="1448" spans="24:32">
      <c r="X1448">
        <v>20120101</v>
      </c>
      <c r="Y1448">
        <v>20120101</v>
      </c>
      <c r="Z1448">
        <v>120110</v>
      </c>
      <c r="AA1448">
        <v>800032132</v>
      </c>
      <c r="AB1448">
        <v>1</v>
      </c>
      <c r="AC1448">
        <v>5.9</v>
      </c>
      <c r="AD1448">
        <v>4.51</v>
      </c>
      <c r="AE1448">
        <v>17</v>
      </c>
      <c r="AF1448">
        <v>17</v>
      </c>
    </row>
    <row r="1449" spans="24:32">
      <c r="X1449">
        <v>20120101</v>
      </c>
      <c r="Y1449">
        <v>20120101</v>
      </c>
      <c r="Z1449">
        <v>120110</v>
      </c>
      <c r="AA1449">
        <v>800032135</v>
      </c>
      <c r="AB1449">
        <v>2</v>
      </c>
      <c r="AC1449">
        <v>29.6</v>
      </c>
      <c r="AD1449">
        <v>23.26</v>
      </c>
      <c r="AE1449">
        <v>13</v>
      </c>
      <c r="AF1449">
        <v>13</v>
      </c>
    </row>
    <row r="1450" spans="24:32">
      <c r="X1450">
        <v>20120101</v>
      </c>
      <c r="Y1450">
        <v>20120101</v>
      </c>
      <c r="Z1450">
        <v>120110</v>
      </c>
      <c r="AA1450">
        <v>800032156</v>
      </c>
      <c r="AB1450">
        <v>1</v>
      </c>
      <c r="AC1450">
        <v>6.9</v>
      </c>
      <c r="AD1450">
        <v>5.43</v>
      </c>
      <c r="AE1450">
        <v>17</v>
      </c>
      <c r="AF1450">
        <v>17</v>
      </c>
    </row>
    <row r="1451" spans="24:32">
      <c r="X1451">
        <v>20120101</v>
      </c>
      <c r="Y1451">
        <v>20120101</v>
      </c>
      <c r="Z1451">
        <v>120110</v>
      </c>
      <c r="AA1451">
        <v>800032169</v>
      </c>
      <c r="AB1451">
        <v>1</v>
      </c>
      <c r="AC1451">
        <v>5</v>
      </c>
      <c r="AD1451">
        <v>4.07</v>
      </c>
      <c r="AE1451">
        <v>17</v>
      </c>
      <c r="AF1451">
        <v>17</v>
      </c>
    </row>
    <row r="1452" spans="24:32">
      <c r="X1452">
        <v>20120101</v>
      </c>
      <c r="Y1452">
        <v>20120101</v>
      </c>
      <c r="Z1452">
        <v>120110</v>
      </c>
      <c r="AA1452">
        <v>800032182</v>
      </c>
      <c r="AB1452">
        <v>3</v>
      </c>
      <c r="AC1452">
        <v>22.5</v>
      </c>
      <c r="AD1452">
        <v>20.100000000000001</v>
      </c>
      <c r="AE1452">
        <v>13</v>
      </c>
      <c r="AF1452">
        <v>13</v>
      </c>
    </row>
    <row r="1453" spans="24:32">
      <c r="X1453">
        <v>20120101</v>
      </c>
      <c r="Y1453">
        <v>20120101</v>
      </c>
      <c r="Z1453">
        <v>120110</v>
      </c>
      <c r="AA1453">
        <v>800032196</v>
      </c>
      <c r="AB1453">
        <v>5</v>
      </c>
      <c r="AC1453">
        <v>24</v>
      </c>
      <c r="AD1453">
        <v>17.5</v>
      </c>
      <c r="AE1453">
        <v>17</v>
      </c>
      <c r="AF1453">
        <v>17</v>
      </c>
    </row>
    <row r="1454" spans="24:32">
      <c r="X1454">
        <v>20120101</v>
      </c>
      <c r="Y1454">
        <v>20120101</v>
      </c>
      <c r="Z1454">
        <v>120110</v>
      </c>
      <c r="AA1454">
        <v>800032215</v>
      </c>
      <c r="AB1454">
        <v>10</v>
      </c>
      <c r="AC1454">
        <v>29</v>
      </c>
      <c r="AD1454">
        <v>20.3</v>
      </c>
      <c r="AE1454">
        <v>17</v>
      </c>
      <c r="AF1454">
        <v>17</v>
      </c>
    </row>
    <row r="1455" spans="24:32">
      <c r="X1455">
        <v>20120101</v>
      </c>
      <c r="Y1455">
        <v>20120101</v>
      </c>
      <c r="Z1455">
        <v>120110</v>
      </c>
      <c r="AA1455">
        <v>800032233</v>
      </c>
      <c r="AB1455">
        <v>1</v>
      </c>
      <c r="AC1455">
        <v>75.8</v>
      </c>
      <c r="AD1455">
        <v>72.7</v>
      </c>
      <c r="AE1455">
        <v>13</v>
      </c>
      <c r="AF1455">
        <v>13</v>
      </c>
    </row>
    <row r="1456" spans="24:32">
      <c r="X1456">
        <v>20120101</v>
      </c>
      <c r="Y1456">
        <v>20120101</v>
      </c>
      <c r="Z1456">
        <v>120110</v>
      </c>
      <c r="AA1456">
        <v>800032233</v>
      </c>
      <c r="AB1456">
        <v>13</v>
      </c>
      <c r="AC1456">
        <v>907.4</v>
      </c>
      <c r="AD1456">
        <v>945.1</v>
      </c>
      <c r="AE1456">
        <v>13</v>
      </c>
      <c r="AF1456">
        <v>13</v>
      </c>
    </row>
    <row r="1457" spans="24:32">
      <c r="X1457">
        <v>20120101</v>
      </c>
      <c r="Y1457">
        <v>20120101</v>
      </c>
      <c r="Z1457">
        <v>120110</v>
      </c>
      <c r="AA1457">
        <v>800032233</v>
      </c>
      <c r="AB1457">
        <v>17</v>
      </c>
      <c r="AC1457">
        <v>1186.5999999999999</v>
      </c>
      <c r="AD1457">
        <v>1235.9000000000001</v>
      </c>
      <c r="AE1457">
        <v>13</v>
      </c>
      <c r="AF1457">
        <v>13</v>
      </c>
    </row>
    <row r="1458" spans="24:32">
      <c r="X1458">
        <v>20120101</v>
      </c>
      <c r="Y1458">
        <v>20120101</v>
      </c>
      <c r="Z1458">
        <v>120110</v>
      </c>
      <c r="AA1458">
        <v>800032241</v>
      </c>
      <c r="AB1458">
        <v>1</v>
      </c>
      <c r="AC1458">
        <v>6</v>
      </c>
      <c r="AD1458">
        <v>4.8600000000000003</v>
      </c>
      <c r="AE1458">
        <v>17</v>
      </c>
      <c r="AF1458">
        <v>17</v>
      </c>
    </row>
    <row r="1459" spans="24:32">
      <c r="X1459">
        <v>20120101</v>
      </c>
      <c r="Y1459">
        <v>20120101</v>
      </c>
      <c r="Z1459">
        <v>120110</v>
      </c>
      <c r="AA1459">
        <v>800032247</v>
      </c>
      <c r="AB1459">
        <v>3</v>
      </c>
      <c r="AC1459">
        <v>23.4</v>
      </c>
      <c r="AD1459">
        <v>16.2</v>
      </c>
      <c r="AE1459">
        <v>17</v>
      </c>
      <c r="AF1459">
        <v>17</v>
      </c>
    </row>
    <row r="1460" spans="24:32">
      <c r="X1460">
        <v>20120101</v>
      </c>
      <c r="Y1460">
        <v>20120101</v>
      </c>
      <c r="Z1460">
        <v>120110</v>
      </c>
      <c r="AA1460">
        <v>800032255</v>
      </c>
      <c r="AB1460">
        <v>2</v>
      </c>
      <c r="AC1460">
        <v>19.600000000000001</v>
      </c>
      <c r="AD1460">
        <v>12.82</v>
      </c>
      <c r="AE1460">
        <v>17</v>
      </c>
      <c r="AF1460">
        <v>17</v>
      </c>
    </row>
    <row r="1461" spans="24:32">
      <c r="X1461">
        <v>20120101</v>
      </c>
      <c r="Y1461">
        <v>20120101</v>
      </c>
      <c r="Z1461">
        <v>120110</v>
      </c>
      <c r="AA1461">
        <v>800032258</v>
      </c>
      <c r="AB1461">
        <v>1</v>
      </c>
      <c r="AC1461">
        <v>64.5</v>
      </c>
      <c r="AD1461">
        <v>59.5</v>
      </c>
      <c r="AE1461">
        <v>13</v>
      </c>
      <c r="AF1461">
        <v>13</v>
      </c>
    </row>
    <row r="1462" spans="24:32">
      <c r="X1462">
        <v>20120101</v>
      </c>
      <c r="Y1462">
        <v>20120101</v>
      </c>
      <c r="Z1462">
        <v>120110</v>
      </c>
      <c r="AA1462">
        <v>800032292</v>
      </c>
      <c r="AB1462">
        <v>1</v>
      </c>
      <c r="AC1462">
        <v>82.9</v>
      </c>
      <c r="AD1462">
        <v>75.56</v>
      </c>
      <c r="AE1462">
        <v>13</v>
      </c>
      <c r="AF1462">
        <v>13</v>
      </c>
    </row>
    <row r="1463" spans="24:32">
      <c r="X1463">
        <v>20120101</v>
      </c>
      <c r="Y1463">
        <v>20120101</v>
      </c>
      <c r="Z1463">
        <v>120110</v>
      </c>
      <c r="AA1463">
        <v>800032296</v>
      </c>
      <c r="AB1463">
        <v>1</v>
      </c>
      <c r="AC1463">
        <v>89</v>
      </c>
      <c r="AD1463">
        <v>58.53</v>
      </c>
      <c r="AE1463">
        <v>13</v>
      </c>
      <c r="AF1463">
        <v>13</v>
      </c>
    </row>
    <row r="1464" spans="24:32">
      <c r="X1464">
        <v>20120101</v>
      </c>
      <c r="Y1464">
        <v>20120101</v>
      </c>
      <c r="Z1464">
        <v>120110</v>
      </c>
      <c r="AA1464">
        <v>800032304</v>
      </c>
      <c r="AB1464">
        <v>1</v>
      </c>
      <c r="AC1464">
        <v>8.8000000000000007</v>
      </c>
      <c r="AD1464">
        <v>6.64</v>
      </c>
      <c r="AE1464">
        <v>17</v>
      </c>
      <c r="AF1464">
        <v>17</v>
      </c>
    </row>
    <row r="1465" spans="24:32">
      <c r="X1465">
        <v>20120101</v>
      </c>
      <c r="Y1465">
        <v>20120101</v>
      </c>
      <c r="Z1465">
        <v>120110</v>
      </c>
      <c r="AA1465">
        <v>800032306</v>
      </c>
      <c r="AB1465">
        <v>1</v>
      </c>
      <c r="AC1465">
        <v>7.4</v>
      </c>
      <c r="AD1465">
        <v>6.5</v>
      </c>
      <c r="AE1465">
        <v>17</v>
      </c>
      <c r="AF1465">
        <v>17</v>
      </c>
    </row>
    <row r="1466" spans="24:32">
      <c r="X1466">
        <v>20120101</v>
      </c>
      <c r="Y1466">
        <v>20120101</v>
      </c>
      <c r="Z1466">
        <v>120110</v>
      </c>
      <c r="AA1466">
        <v>800032324</v>
      </c>
      <c r="AB1466">
        <v>1</v>
      </c>
      <c r="AC1466">
        <v>8.9</v>
      </c>
      <c r="AD1466">
        <v>5.9</v>
      </c>
      <c r="AE1466">
        <v>17</v>
      </c>
      <c r="AF1466">
        <v>17</v>
      </c>
    </row>
    <row r="1467" spans="24:32">
      <c r="X1467">
        <v>20120101</v>
      </c>
      <c r="Y1467">
        <v>20120101</v>
      </c>
      <c r="Z1467">
        <v>120110</v>
      </c>
      <c r="AA1467">
        <v>800032360</v>
      </c>
      <c r="AB1467">
        <v>2</v>
      </c>
      <c r="AC1467">
        <v>12</v>
      </c>
      <c r="AD1467">
        <v>7.6</v>
      </c>
      <c r="AE1467">
        <v>17</v>
      </c>
      <c r="AF1467">
        <v>17</v>
      </c>
    </row>
    <row r="1468" spans="24:32">
      <c r="X1468">
        <v>20120101</v>
      </c>
      <c r="Y1468">
        <v>20120101</v>
      </c>
      <c r="Z1468">
        <v>120110</v>
      </c>
      <c r="AA1468">
        <v>800032368</v>
      </c>
      <c r="AB1468">
        <v>2</v>
      </c>
      <c r="AC1468">
        <v>16.8</v>
      </c>
      <c r="AD1468">
        <v>12.72</v>
      </c>
      <c r="AE1468">
        <v>17</v>
      </c>
      <c r="AF1468">
        <v>17</v>
      </c>
    </row>
    <row r="1469" spans="24:32">
      <c r="X1469">
        <v>20120101</v>
      </c>
      <c r="Y1469">
        <v>20120101</v>
      </c>
      <c r="Z1469">
        <v>120110</v>
      </c>
      <c r="AA1469">
        <v>800032369</v>
      </c>
      <c r="AB1469">
        <v>3</v>
      </c>
      <c r="AC1469">
        <v>10.5</v>
      </c>
      <c r="AD1469">
        <v>8.2200000000000006</v>
      </c>
      <c r="AE1469">
        <v>17</v>
      </c>
      <c r="AF1469">
        <v>17</v>
      </c>
    </row>
    <row r="1470" spans="24:32">
      <c r="X1470">
        <v>20120101</v>
      </c>
      <c r="Y1470">
        <v>20120101</v>
      </c>
      <c r="Z1470">
        <v>120110</v>
      </c>
      <c r="AA1470">
        <v>800032375</v>
      </c>
      <c r="AB1470">
        <v>1</v>
      </c>
      <c r="AC1470">
        <v>3.5</v>
      </c>
      <c r="AD1470">
        <v>2.74</v>
      </c>
      <c r="AE1470">
        <v>17</v>
      </c>
      <c r="AF1470">
        <v>17</v>
      </c>
    </row>
    <row r="1471" spans="24:32">
      <c r="X1471">
        <v>20120101</v>
      </c>
      <c r="Y1471">
        <v>20120101</v>
      </c>
      <c r="Z1471">
        <v>120110</v>
      </c>
      <c r="AA1471">
        <v>800032394</v>
      </c>
      <c r="AB1471">
        <v>1</v>
      </c>
      <c r="AC1471">
        <v>5.5</v>
      </c>
      <c r="AD1471">
        <v>4.3499999999999996</v>
      </c>
      <c r="AE1471">
        <v>17</v>
      </c>
      <c r="AF1471">
        <v>17</v>
      </c>
    </row>
    <row r="1472" spans="24:32">
      <c r="X1472">
        <v>20120101</v>
      </c>
      <c r="Y1472">
        <v>20120101</v>
      </c>
      <c r="Z1472">
        <v>120110</v>
      </c>
      <c r="AA1472">
        <v>800032402</v>
      </c>
      <c r="AB1472">
        <v>4</v>
      </c>
      <c r="AC1472">
        <v>14</v>
      </c>
      <c r="AD1472">
        <v>11.36</v>
      </c>
      <c r="AE1472">
        <v>17</v>
      </c>
      <c r="AF1472">
        <v>17</v>
      </c>
    </row>
    <row r="1473" spans="24:32">
      <c r="X1473">
        <v>20120101</v>
      </c>
      <c r="Y1473">
        <v>20120101</v>
      </c>
      <c r="Z1473">
        <v>120110</v>
      </c>
      <c r="AA1473">
        <v>800032404</v>
      </c>
      <c r="AB1473">
        <v>1</v>
      </c>
      <c r="AC1473">
        <v>4.9000000000000004</v>
      </c>
      <c r="AD1473">
        <v>3.92</v>
      </c>
      <c r="AE1473">
        <v>17</v>
      </c>
      <c r="AF1473">
        <v>17</v>
      </c>
    </row>
    <row r="1474" spans="24:32">
      <c r="X1474">
        <v>20120101</v>
      </c>
      <c r="Y1474">
        <v>20120101</v>
      </c>
      <c r="Z1474">
        <v>120110</v>
      </c>
      <c r="AA1474">
        <v>800032407</v>
      </c>
      <c r="AB1474">
        <v>1</v>
      </c>
      <c r="AC1474">
        <v>5.9</v>
      </c>
      <c r="AD1474">
        <v>4.7</v>
      </c>
      <c r="AE1474">
        <v>17</v>
      </c>
      <c r="AF1474">
        <v>17</v>
      </c>
    </row>
    <row r="1475" spans="24:32">
      <c r="X1475">
        <v>20120101</v>
      </c>
      <c r="Y1475">
        <v>20120101</v>
      </c>
      <c r="Z1475">
        <v>120110</v>
      </c>
      <c r="AA1475">
        <v>800032418</v>
      </c>
      <c r="AB1475">
        <v>5</v>
      </c>
      <c r="AC1475">
        <v>38.5</v>
      </c>
      <c r="AD1475">
        <v>30</v>
      </c>
      <c r="AE1475">
        <v>17</v>
      </c>
      <c r="AF1475">
        <v>17</v>
      </c>
    </row>
    <row r="1476" spans="24:32">
      <c r="X1476">
        <v>20120101</v>
      </c>
      <c r="Y1476">
        <v>20120101</v>
      </c>
      <c r="Z1476">
        <v>120110</v>
      </c>
      <c r="AA1476">
        <v>800032420</v>
      </c>
      <c r="AB1476">
        <v>1</v>
      </c>
      <c r="AC1476">
        <v>7.5</v>
      </c>
      <c r="AD1476">
        <v>5.88</v>
      </c>
      <c r="AE1476">
        <v>17</v>
      </c>
      <c r="AF1476">
        <v>17</v>
      </c>
    </row>
    <row r="1477" spans="24:32">
      <c r="X1477">
        <v>20120101</v>
      </c>
      <c r="Y1477">
        <v>20120101</v>
      </c>
      <c r="Z1477">
        <v>120110</v>
      </c>
      <c r="AA1477">
        <v>800032423</v>
      </c>
      <c r="AB1477">
        <v>1</v>
      </c>
      <c r="AC1477">
        <v>6.9</v>
      </c>
      <c r="AD1477">
        <v>5.24</v>
      </c>
      <c r="AE1477">
        <v>17</v>
      </c>
      <c r="AF1477">
        <v>17</v>
      </c>
    </row>
    <row r="1478" spans="24:32">
      <c r="X1478">
        <v>20120101</v>
      </c>
      <c r="Y1478">
        <v>20120101</v>
      </c>
      <c r="Z1478">
        <v>120110</v>
      </c>
      <c r="AA1478">
        <v>800032431</v>
      </c>
      <c r="AB1478">
        <v>2</v>
      </c>
      <c r="AC1478">
        <v>13.6</v>
      </c>
      <c r="AD1478">
        <v>10.78</v>
      </c>
      <c r="AE1478">
        <v>17</v>
      </c>
      <c r="AF1478">
        <v>17</v>
      </c>
    </row>
    <row r="1479" spans="24:32">
      <c r="X1479">
        <v>20120101</v>
      </c>
      <c r="Y1479">
        <v>20120101</v>
      </c>
      <c r="Z1479">
        <v>120110</v>
      </c>
      <c r="AA1479">
        <v>800032451</v>
      </c>
      <c r="AB1479">
        <v>1</v>
      </c>
      <c r="AC1479">
        <v>3.8</v>
      </c>
      <c r="AD1479">
        <v>2.8</v>
      </c>
      <c r="AE1479">
        <v>17</v>
      </c>
      <c r="AF1479">
        <v>17</v>
      </c>
    </row>
    <row r="1480" spans="24:32">
      <c r="X1480">
        <v>20120101</v>
      </c>
      <c r="Y1480">
        <v>20120101</v>
      </c>
      <c r="Z1480">
        <v>120110</v>
      </c>
      <c r="AA1480">
        <v>800032452</v>
      </c>
      <c r="AB1480">
        <v>1</v>
      </c>
      <c r="AC1480">
        <v>13.7</v>
      </c>
      <c r="AD1480">
        <v>11.17</v>
      </c>
      <c r="AE1480">
        <v>17</v>
      </c>
      <c r="AF1480">
        <v>17</v>
      </c>
    </row>
    <row r="1481" spans="24:32">
      <c r="X1481">
        <v>20120101</v>
      </c>
      <c r="Y1481">
        <v>20120101</v>
      </c>
      <c r="Z1481">
        <v>120110</v>
      </c>
      <c r="AA1481">
        <v>800032454</v>
      </c>
      <c r="AB1481">
        <v>2</v>
      </c>
      <c r="AC1481">
        <v>5.6</v>
      </c>
      <c r="AD1481">
        <v>4.5</v>
      </c>
      <c r="AE1481">
        <v>17</v>
      </c>
      <c r="AF1481">
        <v>17</v>
      </c>
    </row>
    <row r="1482" spans="24:32">
      <c r="X1482">
        <v>20120101</v>
      </c>
      <c r="Y1482">
        <v>20120101</v>
      </c>
      <c r="Z1482">
        <v>120110</v>
      </c>
      <c r="AA1482">
        <v>800032463</v>
      </c>
      <c r="AB1482">
        <v>1</v>
      </c>
      <c r="AC1482">
        <v>67.5</v>
      </c>
      <c r="AD1482">
        <v>58.5</v>
      </c>
      <c r="AE1482">
        <v>13</v>
      </c>
      <c r="AF1482">
        <v>13</v>
      </c>
    </row>
    <row r="1483" spans="24:32">
      <c r="X1483">
        <v>20120101</v>
      </c>
      <c r="Y1483">
        <v>20120101</v>
      </c>
      <c r="Z1483">
        <v>120110</v>
      </c>
      <c r="AA1483">
        <v>800032467</v>
      </c>
      <c r="AB1483">
        <v>12</v>
      </c>
      <c r="AC1483">
        <v>58.8</v>
      </c>
      <c r="AD1483">
        <v>37.799999999999997</v>
      </c>
      <c r="AE1483">
        <v>17</v>
      </c>
      <c r="AF1483">
        <v>17</v>
      </c>
    </row>
    <row r="1484" spans="24:32">
      <c r="X1484">
        <v>20120101</v>
      </c>
      <c r="Y1484">
        <v>20120101</v>
      </c>
      <c r="Z1484">
        <v>120110</v>
      </c>
      <c r="AA1484">
        <v>800032482</v>
      </c>
      <c r="AB1484">
        <v>1</v>
      </c>
      <c r="AC1484">
        <v>7</v>
      </c>
      <c r="AD1484">
        <v>5.75</v>
      </c>
      <c r="AE1484">
        <v>13</v>
      </c>
      <c r="AF1484">
        <v>13</v>
      </c>
    </row>
    <row r="1485" spans="24:32">
      <c r="X1485">
        <v>20120101</v>
      </c>
      <c r="Y1485">
        <v>20120101</v>
      </c>
      <c r="Z1485">
        <v>120110</v>
      </c>
      <c r="AA1485">
        <v>800032495</v>
      </c>
      <c r="AB1485">
        <v>1</v>
      </c>
      <c r="AC1485">
        <v>5.5</v>
      </c>
      <c r="AD1485">
        <v>4.7</v>
      </c>
      <c r="AE1485">
        <v>17</v>
      </c>
      <c r="AF1485">
        <v>17</v>
      </c>
    </row>
    <row r="1486" spans="24:32">
      <c r="X1486">
        <v>20120101</v>
      </c>
      <c r="Y1486">
        <v>20120101</v>
      </c>
      <c r="Z1486">
        <v>120110</v>
      </c>
      <c r="AA1486">
        <v>800032522</v>
      </c>
      <c r="AB1486">
        <v>1</v>
      </c>
      <c r="AC1486">
        <v>3.2</v>
      </c>
      <c r="AD1486">
        <v>2.4500000000000002</v>
      </c>
      <c r="AE1486">
        <v>17</v>
      </c>
      <c r="AF1486">
        <v>17</v>
      </c>
    </row>
    <row r="1487" spans="24:32">
      <c r="X1487">
        <v>20120101</v>
      </c>
      <c r="Y1487">
        <v>20120101</v>
      </c>
      <c r="Z1487">
        <v>120110</v>
      </c>
      <c r="AA1487">
        <v>800032544</v>
      </c>
      <c r="AB1487">
        <v>9</v>
      </c>
      <c r="AC1487">
        <v>17.100000000000001</v>
      </c>
      <c r="AD1487">
        <v>13.5</v>
      </c>
      <c r="AE1487">
        <v>17</v>
      </c>
      <c r="AF1487">
        <v>17</v>
      </c>
    </row>
    <row r="1488" spans="24:32">
      <c r="X1488">
        <v>20120101</v>
      </c>
      <c r="Y1488">
        <v>20120101</v>
      </c>
      <c r="Z1488">
        <v>120110</v>
      </c>
      <c r="AA1488">
        <v>800032564</v>
      </c>
      <c r="AB1488">
        <v>2</v>
      </c>
      <c r="AC1488">
        <v>33.6</v>
      </c>
      <c r="AD1488">
        <v>24.8</v>
      </c>
      <c r="AE1488">
        <v>17</v>
      </c>
      <c r="AF1488">
        <v>13</v>
      </c>
    </row>
    <row r="1489" spans="24:32">
      <c r="X1489">
        <v>20120101</v>
      </c>
      <c r="Y1489">
        <v>20120101</v>
      </c>
      <c r="Z1489">
        <v>120110</v>
      </c>
      <c r="AA1489">
        <v>800032575</v>
      </c>
      <c r="AB1489">
        <v>5</v>
      </c>
      <c r="AC1489">
        <v>40</v>
      </c>
      <c r="AD1489">
        <v>28</v>
      </c>
      <c r="AE1489">
        <v>17</v>
      </c>
      <c r="AF1489">
        <v>17</v>
      </c>
    </row>
    <row r="1490" spans="24:32">
      <c r="X1490">
        <v>20120101</v>
      </c>
      <c r="Y1490">
        <v>20120101</v>
      </c>
      <c r="Z1490">
        <v>120110</v>
      </c>
      <c r="AA1490">
        <v>800032588</v>
      </c>
      <c r="AB1490">
        <v>3</v>
      </c>
      <c r="AC1490">
        <v>5.4</v>
      </c>
      <c r="AD1490">
        <v>3.69</v>
      </c>
      <c r="AE1490">
        <v>17</v>
      </c>
      <c r="AF1490">
        <v>17</v>
      </c>
    </row>
    <row r="1491" spans="24:32">
      <c r="X1491">
        <v>20120101</v>
      </c>
      <c r="Y1491">
        <v>20120101</v>
      </c>
      <c r="Z1491">
        <v>120110</v>
      </c>
      <c r="AA1491">
        <v>800032600</v>
      </c>
      <c r="AB1491">
        <v>9</v>
      </c>
      <c r="AC1491">
        <v>28.8</v>
      </c>
      <c r="AD1491">
        <v>22.95</v>
      </c>
      <c r="AE1491">
        <v>17</v>
      </c>
      <c r="AF1491">
        <v>17</v>
      </c>
    </row>
    <row r="1492" spans="24:32">
      <c r="X1492">
        <v>20120101</v>
      </c>
      <c r="Y1492">
        <v>20120101</v>
      </c>
      <c r="Z1492">
        <v>120110</v>
      </c>
      <c r="AA1492">
        <v>800032614</v>
      </c>
      <c r="AB1492">
        <v>3</v>
      </c>
      <c r="AC1492">
        <v>13.5</v>
      </c>
      <c r="AD1492">
        <v>9.4499999999999993</v>
      </c>
      <c r="AE1492">
        <v>17</v>
      </c>
      <c r="AF1492">
        <v>17</v>
      </c>
    </row>
    <row r="1493" spans="24:32">
      <c r="X1493">
        <v>20120101</v>
      </c>
      <c r="Y1493">
        <v>20120101</v>
      </c>
      <c r="Z1493">
        <v>120110</v>
      </c>
      <c r="AA1493">
        <v>800032630</v>
      </c>
      <c r="AB1493">
        <v>2</v>
      </c>
      <c r="AC1493">
        <v>24.4</v>
      </c>
      <c r="AD1493">
        <v>20</v>
      </c>
      <c r="AE1493">
        <v>17</v>
      </c>
      <c r="AF1493">
        <v>17</v>
      </c>
    </row>
    <row r="1494" spans="24:32">
      <c r="X1494">
        <v>20120101</v>
      </c>
      <c r="Y1494">
        <v>20120101</v>
      </c>
      <c r="Z1494">
        <v>120110</v>
      </c>
      <c r="AA1494">
        <v>800032630</v>
      </c>
      <c r="AB1494">
        <v>1</v>
      </c>
      <c r="AC1494">
        <v>12.2</v>
      </c>
      <c r="AD1494">
        <v>8.5</v>
      </c>
      <c r="AE1494">
        <v>17</v>
      </c>
      <c r="AF1494">
        <v>17</v>
      </c>
    </row>
    <row r="1495" spans="24:32">
      <c r="X1495">
        <v>20120101</v>
      </c>
      <c r="Y1495">
        <v>20120101</v>
      </c>
      <c r="Z1495">
        <v>120110</v>
      </c>
      <c r="AA1495">
        <v>800032631</v>
      </c>
      <c r="AB1495">
        <v>2</v>
      </c>
      <c r="AC1495">
        <v>20</v>
      </c>
      <c r="AD1495">
        <v>16.02</v>
      </c>
      <c r="AE1495">
        <v>17</v>
      </c>
      <c r="AF1495">
        <v>17</v>
      </c>
    </row>
    <row r="1496" spans="24:32">
      <c r="X1496">
        <v>20120101</v>
      </c>
      <c r="Y1496">
        <v>20120101</v>
      </c>
      <c r="Z1496">
        <v>120110</v>
      </c>
      <c r="AA1496">
        <v>800032633</v>
      </c>
      <c r="AB1496">
        <v>1</v>
      </c>
      <c r="AC1496">
        <v>7</v>
      </c>
      <c r="AD1496">
        <v>5.5</v>
      </c>
      <c r="AE1496">
        <v>17</v>
      </c>
      <c r="AF1496">
        <v>17</v>
      </c>
    </row>
    <row r="1497" spans="24:32">
      <c r="X1497">
        <v>20120101</v>
      </c>
      <c r="Y1497">
        <v>20120101</v>
      </c>
      <c r="Z1497">
        <v>120110</v>
      </c>
      <c r="AA1497">
        <v>800032636</v>
      </c>
      <c r="AB1497">
        <v>1</v>
      </c>
      <c r="AC1497">
        <v>10</v>
      </c>
      <c r="AD1497">
        <v>8</v>
      </c>
      <c r="AE1497">
        <v>17</v>
      </c>
      <c r="AF1497">
        <v>17</v>
      </c>
    </row>
    <row r="1498" spans="24:32">
      <c r="X1498">
        <v>20120101</v>
      </c>
      <c r="Y1498">
        <v>20120101</v>
      </c>
      <c r="Z1498">
        <v>120110</v>
      </c>
      <c r="AA1498">
        <v>800032637</v>
      </c>
      <c r="AB1498">
        <v>2</v>
      </c>
      <c r="AC1498">
        <v>17.2</v>
      </c>
      <c r="AD1498">
        <v>13.7</v>
      </c>
      <c r="AE1498">
        <v>17</v>
      </c>
      <c r="AF1498">
        <v>17</v>
      </c>
    </row>
    <row r="1499" spans="24:32">
      <c r="X1499">
        <v>20120101</v>
      </c>
      <c r="Y1499">
        <v>20120101</v>
      </c>
      <c r="Z1499">
        <v>120110</v>
      </c>
      <c r="AA1499">
        <v>800032638</v>
      </c>
      <c r="AB1499">
        <v>2</v>
      </c>
      <c r="AC1499">
        <v>6.4</v>
      </c>
      <c r="AD1499">
        <v>4.8</v>
      </c>
      <c r="AE1499">
        <v>17</v>
      </c>
      <c r="AF1499">
        <v>17</v>
      </c>
    </row>
    <row r="1500" spans="24:32">
      <c r="X1500">
        <v>20120101</v>
      </c>
      <c r="Y1500">
        <v>20120101</v>
      </c>
      <c r="Z1500">
        <v>120110</v>
      </c>
      <c r="AA1500">
        <v>800032664</v>
      </c>
      <c r="AB1500">
        <v>6</v>
      </c>
      <c r="AC1500">
        <v>24</v>
      </c>
      <c r="AD1500">
        <v>18.600000000000001</v>
      </c>
      <c r="AE1500">
        <v>17</v>
      </c>
      <c r="AF1500">
        <v>17</v>
      </c>
    </row>
    <row r="1501" spans="24:32">
      <c r="X1501">
        <v>20120101</v>
      </c>
      <c r="Y1501">
        <v>20120101</v>
      </c>
      <c r="Z1501">
        <v>120110</v>
      </c>
      <c r="AA1501">
        <v>800032672</v>
      </c>
      <c r="AB1501">
        <v>2</v>
      </c>
      <c r="AC1501">
        <v>9.8000000000000007</v>
      </c>
      <c r="AD1501">
        <v>5.4</v>
      </c>
      <c r="AE1501">
        <v>17</v>
      </c>
      <c r="AF1501">
        <v>17</v>
      </c>
    </row>
    <row r="1502" spans="24:32">
      <c r="X1502">
        <v>20120101</v>
      </c>
      <c r="Y1502">
        <v>20120101</v>
      </c>
      <c r="Z1502">
        <v>120110</v>
      </c>
      <c r="AA1502">
        <v>800032696</v>
      </c>
      <c r="AB1502">
        <v>2</v>
      </c>
      <c r="AC1502">
        <v>13.8</v>
      </c>
      <c r="AD1502">
        <v>10.44</v>
      </c>
      <c r="AE1502">
        <v>17</v>
      </c>
      <c r="AF1502">
        <v>17</v>
      </c>
    </row>
    <row r="1503" spans="24:32">
      <c r="X1503">
        <v>20120101</v>
      </c>
      <c r="Y1503">
        <v>20120101</v>
      </c>
      <c r="Z1503">
        <v>120110</v>
      </c>
      <c r="AA1503">
        <v>800032716</v>
      </c>
      <c r="AB1503">
        <v>3</v>
      </c>
      <c r="AC1503">
        <v>10.5</v>
      </c>
      <c r="AD1503">
        <v>7.95</v>
      </c>
      <c r="AE1503">
        <v>17</v>
      </c>
      <c r="AF1503">
        <v>17</v>
      </c>
    </row>
    <row r="1504" spans="24:32">
      <c r="X1504">
        <v>20120101</v>
      </c>
      <c r="Y1504">
        <v>20120101</v>
      </c>
      <c r="Z1504">
        <v>120110</v>
      </c>
      <c r="AA1504">
        <v>800032730</v>
      </c>
      <c r="AB1504">
        <v>2</v>
      </c>
      <c r="AC1504">
        <v>9</v>
      </c>
      <c r="AD1504">
        <v>5</v>
      </c>
      <c r="AE1504">
        <v>17</v>
      </c>
      <c r="AF1504">
        <v>17</v>
      </c>
    </row>
    <row r="1505" spans="24:32">
      <c r="X1505">
        <v>20120101</v>
      </c>
      <c r="Y1505">
        <v>20120101</v>
      </c>
      <c r="Z1505">
        <v>120110</v>
      </c>
      <c r="AA1505">
        <v>800032735</v>
      </c>
      <c r="AB1505">
        <v>3</v>
      </c>
      <c r="AC1505">
        <v>20.7</v>
      </c>
      <c r="AD1505">
        <v>15.57</v>
      </c>
      <c r="AE1505">
        <v>17</v>
      </c>
      <c r="AF1505">
        <v>17</v>
      </c>
    </row>
    <row r="1506" spans="24:32">
      <c r="X1506">
        <v>20120101</v>
      </c>
      <c r="Y1506">
        <v>20120101</v>
      </c>
      <c r="Z1506">
        <v>120110</v>
      </c>
      <c r="AA1506">
        <v>800032738</v>
      </c>
      <c r="AB1506">
        <v>3</v>
      </c>
      <c r="AC1506">
        <v>161.69999999999999</v>
      </c>
      <c r="AD1506">
        <v>139.08000000000001</v>
      </c>
      <c r="AE1506">
        <v>13</v>
      </c>
      <c r="AF1506">
        <v>13</v>
      </c>
    </row>
    <row r="1507" spans="24:32">
      <c r="X1507">
        <v>20120101</v>
      </c>
      <c r="Y1507">
        <v>20120101</v>
      </c>
      <c r="Z1507">
        <v>120110</v>
      </c>
      <c r="AA1507">
        <v>800032747</v>
      </c>
      <c r="AB1507">
        <v>5</v>
      </c>
      <c r="AC1507">
        <v>47.5</v>
      </c>
      <c r="AD1507">
        <v>37.5</v>
      </c>
      <c r="AE1507">
        <v>17</v>
      </c>
      <c r="AF1507">
        <v>17</v>
      </c>
    </row>
    <row r="1508" spans="24:32">
      <c r="X1508">
        <v>20120101</v>
      </c>
      <c r="Y1508">
        <v>20120101</v>
      </c>
      <c r="Z1508">
        <v>120110</v>
      </c>
      <c r="AA1508">
        <v>800032748</v>
      </c>
      <c r="AB1508">
        <v>6</v>
      </c>
      <c r="AC1508">
        <v>41.4</v>
      </c>
      <c r="AD1508">
        <v>28.2</v>
      </c>
      <c r="AE1508">
        <v>17</v>
      </c>
      <c r="AF1508">
        <v>17</v>
      </c>
    </row>
    <row r="1509" spans="24:32">
      <c r="X1509">
        <v>20120101</v>
      </c>
      <c r="Y1509">
        <v>20120101</v>
      </c>
      <c r="Z1509">
        <v>120110</v>
      </c>
      <c r="AA1509">
        <v>800032749</v>
      </c>
      <c r="AB1509">
        <v>1</v>
      </c>
      <c r="AC1509">
        <v>7.5</v>
      </c>
      <c r="AD1509">
        <v>6.03</v>
      </c>
      <c r="AE1509">
        <v>17</v>
      </c>
      <c r="AF1509">
        <v>17</v>
      </c>
    </row>
    <row r="1510" spans="24:32">
      <c r="X1510">
        <v>20120101</v>
      </c>
      <c r="Y1510">
        <v>20120101</v>
      </c>
      <c r="Z1510">
        <v>120110</v>
      </c>
      <c r="AA1510">
        <v>800032765</v>
      </c>
      <c r="AB1510">
        <v>4</v>
      </c>
      <c r="AC1510">
        <v>23.6</v>
      </c>
      <c r="AD1510">
        <v>18.440000000000001</v>
      </c>
      <c r="AE1510">
        <v>17</v>
      </c>
      <c r="AF1510">
        <v>17</v>
      </c>
    </row>
    <row r="1511" spans="24:32">
      <c r="X1511">
        <v>20120101</v>
      </c>
      <c r="Y1511">
        <v>20120101</v>
      </c>
      <c r="Z1511">
        <v>120110</v>
      </c>
      <c r="AA1511">
        <v>800032772</v>
      </c>
      <c r="AB1511">
        <v>4</v>
      </c>
      <c r="AC1511">
        <v>19.2</v>
      </c>
      <c r="AD1511">
        <v>14.4</v>
      </c>
      <c r="AE1511">
        <v>17</v>
      </c>
      <c r="AF1511">
        <v>17</v>
      </c>
    </row>
    <row r="1512" spans="24:32">
      <c r="X1512">
        <v>20120101</v>
      </c>
      <c r="Y1512">
        <v>20120101</v>
      </c>
      <c r="Z1512">
        <v>120110</v>
      </c>
      <c r="AA1512">
        <v>800032777</v>
      </c>
      <c r="AB1512">
        <v>1</v>
      </c>
      <c r="AC1512">
        <v>3.2</v>
      </c>
      <c r="AD1512">
        <v>2.5</v>
      </c>
      <c r="AE1512">
        <v>17</v>
      </c>
      <c r="AF1512">
        <v>17</v>
      </c>
    </row>
    <row r="1513" spans="24:32">
      <c r="X1513">
        <v>20120101</v>
      </c>
      <c r="Y1513">
        <v>20120101</v>
      </c>
      <c r="Z1513">
        <v>120110</v>
      </c>
      <c r="AA1513">
        <v>800032783</v>
      </c>
      <c r="AB1513">
        <v>5</v>
      </c>
      <c r="AC1513">
        <v>12.5</v>
      </c>
      <c r="AD1513">
        <v>9.6999999999999993</v>
      </c>
      <c r="AE1513">
        <v>17</v>
      </c>
      <c r="AF1513">
        <v>17</v>
      </c>
    </row>
    <row r="1514" spans="24:32">
      <c r="X1514">
        <v>20120101</v>
      </c>
      <c r="Y1514">
        <v>20120101</v>
      </c>
      <c r="Z1514">
        <v>120110</v>
      </c>
      <c r="AA1514">
        <v>800032799</v>
      </c>
      <c r="AB1514">
        <v>1</v>
      </c>
      <c r="AC1514">
        <v>4.8</v>
      </c>
      <c r="AD1514">
        <v>3.72</v>
      </c>
      <c r="AE1514">
        <v>17</v>
      </c>
      <c r="AF1514">
        <v>17</v>
      </c>
    </row>
    <row r="1515" spans="24:32">
      <c r="X1515">
        <v>20120101</v>
      </c>
      <c r="Y1515">
        <v>20120101</v>
      </c>
      <c r="Z1515">
        <v>120110</v>
      </c>
      <c r="AA1515">
        <v>800032801</v>
      </c>
      <c r="AB1515">
        <v>1</v>
      </c>
      <c r="AC1515">
        <v>11.5</v>
      </c>
      <c r="AD1515">
        <v>9.58</v>
      </c>
      <c r="AE1515">
        <v>13</v>
      </c>
      <c r="AF1515">
        <v>13</v>
      </c>
    </row>
    <row r="1516" spans="24:32">
      <c r="X1516">
        <v>20120101</v>
      </c>
      <c r="Y1516">
        <v>20120101</v>
      </c>
      <c r="Z1516">
        <v>120110</v>
      </c>
      <c r="AA1516">
        <v>800032811</v>
      </c>
      <c r="AB1516">
        <v>2</v>
      </c>
      <c r="AC1516">
        <v>13.6</v>
      </c>
      <c r="AD1516">
        <v>10.56</v>
      </c>
      <c r="AE1516">
        <v>17</v>
      </c>
      <c r="AF1516">
        <v>17</v>
      </c>
    </row>
    <row r="1517" spans="24:32">
      <c r="X1517">
        <v>20120101</v>
      </c>
      <c r="Y1517">
        <v>20120101</v>
      </c>
      <c r="Z1517">
        <v>120110</v>
      </c>
      <c r="AA1517">
        <v>800032814</v>
      </c>
      <c r="AB1517">
        <v>2</v>
      </c>
      <c r="AC1517">
        <v>39.799999999999997</v>
      </c>
      <c r="AD1517">
        <v>27.5</v>
      </c>
      <c r="AE1517">
        <v>13</v>
      </c>
      <c r="AF1517">
        <v>13</v>
      </c>
    </row>
    <row r="1518" spans="24:32">
      <c r="X1518">
        <v>20120101</v>
      </c>
      <c r="Y1518">
        <v>20120101</v>
      </c>
      <c r="Z1518">
        <v>120110</v>
      </c>
      <c r="AA1518">
        <v>800032815</v>
      </c>
      <c r="AB1518">
        <v>6</v>
      </c>
      <c r="AC1518">
        <v>31.2</v>
      </c>
      <c r="AD1518">
        <v>28.05</v>
      </c>
      <c r="AE1518">
        <v>17</v>
      </c>
      <c r="AF1518">
        <v>17</v>
      </c>
    </row>
    <row r="1519" spans="24:32">
      <c r="X1519">
        <v>20120101</v>
      </c>
      <c r="Y1519">
        <v>20120101</v>
      </c>
      <c r="Z1519">
        <v>120110</v>
      </c>
      <c r="AA1519">
        <v>800032827</v>
      </c>
      <c r="AB1519">
        <v>9</v>
      </c>
      <c r="AC1519">
        <v>539.1</v>
      </c>
      <c r="AD1519">
        <v>531</v>
      </c>
      <c r="AE1519">
        <v>13</v>
      </c>
      <c r="AF1519">
        <v>13</v>
      </c>
    </row>
    <row r="1520" spans="24:32">
      <c r="X1520">
        <v>20120101</v>
      </c>
      <c r="Y1520">
        <v>20120101</v>
      </c>
      <c r="Z1520">
        <v>120110</v>
      </c>
      <c r="AA1520">
        <v>800032835</v>
      </c>
      <c r="AB1520">
        <v>2</v>
      </c>
      <c r="AC1520">
        <v>7.8</v>
      </c>
      <c r="AD1520">
        <v>6.18</v>
      </c>
      <c r="AE1520">
        <v>17</v>
      </c>
      <c r="AF1520">
        <v>17</v>
      </c>
    </row>
    <row r="1521" spans="24:32">
      <c r="X1521">
        <v>20120101</v>
      </c>
      <c r="Y1521">
        <v>20120101</v>
      </c>
      <c r="Z1521">
        <v>120110</v>
      </c>
      <c r="AA1521">
        <v>800032835</v>
      </c>
      <c r="AB1521">
        <v>1</v>
      </c>
      <c r="AC1521">
        <v>3.9</v>
      </c>
      <c r="AD1521">
        <v>3.09</v>
      </c>
      <c r="AE1521">
        <v>17</v>
      </c>
      <c r="AF1521">
        <v>17</v>
      </c>
    </row>
    <row r="1522" spans="24:32">
      <c r="X1522">
        <v>20120101</v>
      </c>
      <c r="Y1522">
        <v>20120101</v>
      </c>
      <c r="Z1522">
        <v>120110</v>
      </c>
      <c r="AA1522">
        <v>800032837</v>
      </c>
      <c r="AB1522">
        <v>3</v>
      </c>
      <c r="AC1522">
        <v>14.7</v>
      </c>
      <c r="AD1522">
        <v>12.06</v>
      </c>
      <c r="AE1522">
        <v>17</v>
      </c>
      <c r="AF1522">
        <v>17</v>
      </c>
    </row>
    <row r="1523" spans="24:32">
      <c r="X1523">
        <v>20120101</v>
      </c>
      <c r="Y1523">
        <v>20120101</v>
      </c>
      <c r="Z1523">
        <v>120110</v>
      </c>
      <c r="AA1523">
        <v>800032844</v>
      </c>
      <c r="AB1523">
        <v>1</v>
      </c>
      <c r="AC1523">
        <v>2.5</v>
      </c>
      <c r="AD1523">
        <v>1.85</v>
      </c>
      <c r="AE1523">
        <v>17</v>
      </c>
      <c r="AF1523">
        <v>17</v>
      </c>
    </row>
    <row r="1524" spans="24:32">
      <c r="X1524">
        <v>20120101</v>
      </c>
      <c r="Y1524">
        <v>20120101</v>
      </c>
      <c r="Z1524">
        <v>120110</v>
      </c>
      <c r="AA1524">
        <v>800032845</v>
      </c>
      <c r="AB1524">
        <v>1</v>
      </c>
      <c r="AC1524">
        <v>7.5</v>
      </c>
      <c r="AD1524">
        <v>5.2</v>
      </c>
      <c r="AE1524">
        <v>17</v>
      </c>
      <c r="AF1524">
        <v>17</v>
      </c>
    </row>
    <row r="1525" spans="24:32">
      <c r="X1525">
        <v>20120101</v>
      </c>
      <c r="Y1525">
        <v>20120101</v>
      </c>
      <c r="Z1525">
        <v>120110</v>
      </c>
      <c r="AA1525">
        <v>800032854</v>
      </c>
      <c r="AB1525">
        <v>3</v>
      </c>
      <c r="AC1525">
        <v>8.6999999999999993</v>
      </c>
      <c r="AD1525">
        <v>6.15</v>
      </c>
      <c r="AE1525">
        <v>17</v>
      </c>
      <c r="AF1525">
        <v>17</v>
      </c>
    </row>
    <row r="1526" spans="24:32">
      <c r="X1526">
        <v>20120101</v>
      </c>
      <c r="Y1526">
        <v>20120101</v>
      </c>
      <c r="Z1526">
        <v>120110</v>
      </c>
      <c r="AA1526">
        <v>800032858</v>
      </c>
      <c r="AB1526">
        <v>1</v>
      </c>
      <c r="AC1526">
        <v>30.8</v>
      </c>
      <c r="AD1526">
        <v>26.5</v>
      </c>
      <c r="AE1526">
        <v>13</v>
      </c>
      <c r="AF1526">
        <v>13</v>
      </c>
    </row>
    <row r="1527" spans="24:32">
      <c r="X1527">
        <v>20120101</v>
      </c>
      <c r="Y1527">
        <v>20120101</v>
      </c>
      <c r="Z1527">
        <v>120110</v>
      </c>
      <c r="AA1527">
        <v>800032876</v>
      </c>
      <c r="AB1527">
        <v>4</v>
      </c>
      <c r="AC1527">
        <v>7.6</v>
      </c>
      <c r="AD1527">
        <v>5.88</v>
      </c>
      <c r="AE1527">
        <v>17</v>
      </c>
      <c r="AF1527">
        <v>17</v>
      </c>
    </row>
    <row r="1528" spans="24:32">
      <c r="X1528">
        <v>20120101</v>
      </c>
      <c r="Y1528">
        <v>20120101</v>
      </c>
      <c r="Z1528">
        <v>120110</v>
      </c>
      <c r="AA1528">
        <v>800032886</v>
      </c>
      <c r="AB1528">
        <v>1</v>
      </c>
      <c r="AC1528">
        <v>3.9</v>
      </c>
      <c r="AD1528">
        <v>3.5</v>
      </c>
      <c r="AE1528">
        <v>17</v>
      </c>
      <c r="AF1528">
        <v>17</v>
      </c>
    </row>
    <row r="1529" spans="24:32">
      <c r="X1529">
        <v>20120101</v>
      </c>
      <c r="Y1529">
        <v>20120101</v>
      </c>
      <c r="Z1529">
        <v>120110</v>
      </c>
      <c r="AA1529">
        <v>800032913</v>
      </c>
      <c r="AB1529">
        <v>1</v>
      </c>
      <c r="AC1529">
        <v>3.5</v>
      </c>
      <c r="AD1529">
        <v>2.6</v>
      </c>
      <c r="AE1529">
        <v>17</v>
      </c>
      <c r="AF1529">
        <v>17</v>
      </c>
    </row>
    <row r="1530" spans="24:32">
      <c r="X1530">
        <v>20120101</v>
      </c>
      <c r="Y1530">
        <v>20120101</v>
      </c>
      <c r="Z1530">
        <v>120110</v>
      </c>
      <c r="AA1530">
        <v>800032917</v>
      </c>
      <c r="AB1530">
        <v>1</v>
      </c>
      <c r="AC1530">
        <v>12.9</v>
      </c>
      <c r="AD1530">
        <v>9.86</v>
      </c>
      <c r="AE1530">
        <v>13</v>
      </c>
      <c r="AF1530">
        <v>13</v>
      </c>
    </row>
    <row r="1531" spans="24:32">
      <c r="X1531">
        <v>20120101</v>
      </c>
      <c r="Y1531">
        <v>20120101</v>
      </c>
      <c r="Z1531">
        <v>120110</v>
      </c>
      <c r="AA1531">
        <v>800032920</v>
      </c>
      <c r="AB1531">
        <v>1</v>
      </c>
      <c r="AC1531">
        <v>21.9</v>
      </c>
      <c r="AD1531">
        <v>15.67</v>
      </c>
      <c r="AE1531">
        <v>13</v>
      </c>
      <c r="AF1531">
        <v>13</v>
      </c>
    </row>
    <row r="1532" spans="24:32">
      <c r="X1532">
        <v>20120101</v>
      </c>
      <c r="Y1532">
        <v>20120101</v>
      </c>
      <c r="Z1532">
        <v>120110</v>
      </c>
      <c r="AA1532">
        <v>800032931</v>
      </c>
      <c r="AB1532">
        <v>62</v>
      </c>
      <c r="AC1532">
        <v>31</v>
      </c>
      <c r="AD1532">
        <v>24.18</v>
      </c>
      <c r="AE1532">
        <v>17</v>
      </c>
      <c r="AF1532">
        <v>17</v>
      </c>
    </row>
    <row r="1533" spans="24:32">
      <c r="X1533">
        <v>20120101</v>
      </c>
      <c r="Y1533">
        <v>20120101</v>
      </c>
      <c r="Z1533">
        <v>120110</v>
      </c>
      <c r="AA1533">
        <v>800032952</v>
      </c>
      <c r="AB1533">
        <v>8</v>
      </c>
      <c r="AC1533">
        <v>543.20000000000005</v>
      </c>
      <c r="AD1533">
        <v>519.84</v>
      </c>
      <c r="AE1533">
        <v>13</v>
      </c>
      <c r="AF1533">
        <v>13</v>
      </c>
    </row>
    <row r="1534" spans="24:32">
      <c r="X1534">
        <v>20120101</v>
      </c>
      <c r="Y1534">
        <v>20120101</v>
      </c>
      <c r="Z1534">
        <v>120110</v>
      </c>
      <c r="AA1534">
        <v>800032966</v>
      </c>
      <c r="AB1534">
        <v>4</v>
      </c>
      <c r="AC1534">
        <v>279.60000000000002</v>
      </c>
      <c r="AD1534">
        <v>273.8</v>
      </c>
      <c r="AE1534">
        <v>13</v>
      </c>
      <c r="AF1534">
        <v>13</v>
      </c>
    </row>
    <row r="1535" spans="24:32">
      <c r="X1535">
        <v>20120101</v>
      </c>
      <c r="Y1535">
        <v>20120101</v>
      </c>
      <c r="Z1535">
        <v>120110</v>
      </c>
      <c r="AA1535">
        <v>800032966</v>
      </c>
      <c r="AB1535">
        <v>10</v>
      </c>
      <c r="AC1535">
        <v>699</v>
      </c>
      <c r="AD1535">
        <v>684.5</v>
      </c>
      <c r="AE1535">
        <v>13</v>
      </c>
      <c r="AF1535">
        <v>13</v>
      </c>
    </row>
    <row r="1536" spans="24:32">
      <c r="X1536">
        <v>20120101</v>
      </c>
      <c r="Y1536">
        <v>20120101</v>
      </c>
      <c r="Z1536">
        <v>120110</v>
      </c>
      <c r="AA1536">
        <v>800032970</v>
      </c>
      <c r="AB1536">
        <v>3</v>
      </c>
      <c r="AC1536">
        <v>43.2</v>
      </c>
      <c r="AD1536">
        <v>40.86</v>
      </c>
      <c r="AE1536">
        <v>13</v>
      </c>
      <c r="AF1536">
        <v>13</v>
      </c>
    </row>
    <row r="1537" spans="24:32">
      <c r="X1537">
        <v>20120101</v>
      </c>
      <c r="Y1537">
        <v>20120101</v>
      </c>
      <c r="Z1537">
        <v>120110</v>
      </c>
      <c r="AA1537">
        <v>800032972</v>
      </c>
      <c r="AB1537">
        <v>1</v>
      </c>
      <c r="AC1537">
        <v>5.9</v>
      </c>
      <c r="AD1537">
        <v>5.6</v>
      </c>
      <c r="AE1537">
        <v>17</v>
      </c>
      <c r="AF1537">
        <v>17</v>
      </c>
    </row>
    <row r="1538" spans="24:32">
      <c r="X1538">
        <v>20120101</v>
      </c>
      <c r="Y1538">
        <v>20120101</v>
      </c>
      <c r="Z1538">
        <v>120110</v>
      </c>
      <c r="AA1538">
        <v>800032980</v>
      </c>
      <c r="AB1538">
        <v>3</v>
      </c>
      <c r="AC1538">
        <v>18</v>
      </c>
      <c r="AD1538">
        <v>13.89</v>
      </c>
      <c r="AE1538">
        <v>17</v>
      </c>
      <c r="AF1538">
        <v>17</v>
      </c>
    </row>
    <row r="1539" spans="24:32">
      <c r="X1539">
        <v>20120101</v>
      </c>
      <c r="Y1539">
        <v>20120101</v>
      </c>
      <c r="Z1539">
        <v>120110</v>
      </c>
      <c r="AA1539">
        <v>800032999</v>
      </c>
      <c r="AB1539">
        <v>20</v>
      </c>
      <c r="AC1539">
        <v>156</v>
      </c>
      <c r="AD1539">
        <v>158</v>
      </c>
      <c r="AE1539">
        <v>17</v>
      </c>
      <c r="AF1539">
        <v>17</v>
      </c>
    </row>
    <row r="1540" spans="24:32">
      <c r="X1540">
        <v>20120101</v>
      </c>
      <c r="Y1540">
        <v>20120101</v>
      </c>
      <c r="Z1540">
        <v>120110</v>
      </c>
      <c r="AA1540">
        <v>800033013</v>
      </c>
      <c r="AB1540">
        <v>5</v>
      </c>
      <c r="AC1540">
        <v>29</v>
      </c>
      <c r="AD1540">
        <v>25</v>
      </c>
      <c r="AE1540">
        <v>17</v>
      </c>
      <c r="AF1540">
        <v>17</v>
      </c>
    </row>
    <row r="1541" spans="24:32">
      <c r="X1541">
        <v>20120101</v>
      </c>
      <c r="Y1541">
        <v>20120101</v>
      </c>
      <c r="Z1541">
        <v>120110</v>
      </c>
      <c r="AA1541">
        <v>800033013</v>
      </c>
      <c r="AB1541">
        <v>1</v>
      </c>
      <c r="AC1541">
        <v>5.8</v>
      </c>
      <c r="AD1541">
        <v>5</v>
      </c>
      <c r="AE1541">
        <v>17</v>
      </c>
      <c r="AF1541">
        <v>17</v>
      </c>
    </row>
    <row r="1542" spans="24:32">
      <c r="X1542">
        <v>20120101</v>
      </c>
      <c r="Y1542">
        <v>20120101</v>
      </c>
      <c r="Z1542">
        <v>120110</v>
      </c>
      <c r="AA1542">
        <v>800033020</v>
      </c>
      <c r="AB1542">
        <v>1</v>
      </c>
      <c r="AC1542">
        <v>7.2</v>
      </c>
      <c r="AD1542">
        <v>5.88</v>
      </c>
      <c r="AE1542">
        <v>17</v>
      </c>
      <c r="AF1542">
        <v>17</v>
      </c>
    </row>
    <row r="1543" spans="24:32">
      <c r="X1543">
        <v>20120101</v>
      </c>
      <c r="Y1543">
        <v>20120101</v>
      </c>
      <c r="Z1543">
        <v>120110</v>
      </c>
      <c r="AA1543">
        <v>800033022</v>
      </c>
      <c r="AB1543">
        <v>3</v>
      </c>
      <c r="AC1543">
        <v>55.5</v>
      </c>
      <c r="AD1543">
        <v>44.85</v>
      </c>
      <c r="AE1543">
        <v>13</v>
      </c>
      <c r="AF1543">
        <v>13</v>
      </c>
    </row>
    <row r="1544" spans="24:32">
      <c r="X1544">
        <v>20120101</v>
      </c>
      <c r="Y1544">
        <v>20120101</v>
      </c>
      <c r="Z1544">
        <v>120110</v>
      </c>
      <c r="AA1544">
        <v>800033024</v>
      </c>
      <c r="AB1544">
        <v>2</v>
      </c>
      <c r="AC1544">
        <v>6</v>
      </c>
      <c r="AD1544">
        <v>4.5999999999999996</v>
      </c>
      <c r="AE1544">
        <v>17</v>
      </c>
      <c r="AF1544">
        <v>17</v>
      </c>
    </row>
    <row r="1545" spans="24:32">
      <c r="X1545">
        <v>20120101</v>
      </c>
      <c r="Y1545">
        <v>20120101</v>
      </c>
      <c r="Z1545">
        <v>120110</v>
      </c>
      <c r="AA1545">
        <v>800033030</v>
      </c>
      <c r="AB1545">
        <v>2</v>
      </c>
      <c r="AC1545">
        <v>11.2</v>
      </c>
      <c r="AD1545">
        <v>8.9</v>
      </c>
      <c r="AE1545">
        <v>17</v>
      </c>
      <c r="AF1545">
        <v>17</v>
      </c>
    </row>
    <row r="1546" spans="24:32">
      <c r="X1546">
        <v>20120101</v>
      </c>
      <c r="Y1546">
        <v>20120101</v>
      </c>
      <c r="Z1546">
        <v>120110</v>
      </c>
      <c r="AA1546">
        <v>800033048</v>
      </c>
      <c r="AB1546">
        <v>1</v>
      </c>
      <c r="AC1546">
        <v>5.8</v>
      </c>
      <c r="AD1546">
        <v>4.41</v>
      </c>
      <c r="AE1546">
        <v>17</v>
      </c>
      <c r="AF1546">
        <v>17</v>
      </c>
    </row>
    <row r="1547" spans="24:32">
      <c r="X1547">
        <v>20120101</v>
      </c>
      <c r="Y1547">
        <v>20120101</v>
      </c>
      <c r="Z1547">
        <v>120110</v>
      </c>
      <c r="AA1547">
        <v>800033048</v>
      </c>
      <c r="AB1547">
        <v>2</v>
      </c>
      <c r="AC1547">
        <v>11.6</v>
      </c>
      <c r="AD1547">
        <v>8.82</v>
      </c>
      <c r="AE1547">
        <v>17</v>
      </c>
      <c r="AF1547">
        <v>17</v>
      </c>
    </row>
    <row r="1548" spans="24:32">
      <c r="X1548">
        <v>20120101</v>
      </c>
      <c r="Y1548">
        <v>20120101</v>
      </c>
      <c r="Z1548">
        <v>120110</v>
      </c>
      <c r="AA1548">
        <v>800033067</v>
      </c>
      <c r="AB1548">
        <v>2</v>
      </c>
      <c r="AC1548">
        <v>5.6</v>
      </c>
      <c r="AD1548">
        <v>5.2</v>
      </c>
      <c r="AE1548">
        <v>17</v>
      </c>
      <c r="AF1548">
        <v>17</v>
      </c>
    </row>
    <row r="1549" spans="24:32">
      <c r="X1549">
        <v>20120101</v>
      </c>
      <c r="Y1549">
        <v>20120101</v>
      </c>
      <c r="Z1549">
        <v>120110</v>
      </c>
      <c r="AA1549">
        <v>800033068</v>
      </c>
      <c r="AB1549">
        <v>1</v>
      </c>
      <c r="AC1549">
        <v>3.8</v>
      </c>
      <c r="AD1549">
        <v>3</v>
      </c>
      <c r="AE1549">
        <v>17</v>
      </c>
      <c r="AF1549">
        <v>17</v>
      </c>
    </row>
    <row r="1550" spans="24:32">
      <c r="X1550">
        <v>20120101</v>
      </c>
      <c r="Y1550">
        <v>20120101</v>
      </c>
      <c r="Z1550">
        <v>120110</v>
      </c>
      <c r="AA1550">
        <v>800033085</v>
      </c>
      <c r="AB1550">
        <v>1</v>
      </c>
      <c r="AC1550">
        <v>4.9000000000000004</v>
      </c>
      <c r="AD1550">
        <v>3.69</v>
      </c>
      <c r="AE1550">
        <v>17</v>
      </c>
      <c r="AF1550">
        <v>17</v>
      </c>
    </row>
    <row r="1551" spans="24:32">
      <c r="X1551">
        <v>20120101</v>
      </c>
      <c r="Y1551">
        <v>20120101</v>
      </c>
      <c r="Z1551">
        <v>120110</v>
      </c>
      <c r="AA1551">
        <v>800033096</v>
      </c>
      <c r="AB1551">
        <v>3</v>
      </c>
      <c r="AC1551">
        <v>14.4</v>
      </c>
      <c r="AD1551">
        <v>10.95</v>
      </c>
      <c r="AE1551">
        <v>17</v>
      </c>
      <c r="AF1551">
        <v>17</v>
      </c>
    </row>
    <row r="1552" spans="24:32">
      <c r="X1552">
        <v>20120101</v>
      </c>
      <c r="Y1552">
        <v>20120101</v>
      </c>
      <c r="Z1552">
        <v>120110</v>
      </c>
      <c r="AA1552">
        <v>800033100</v>
      </c>
      <c r="AB1552">
        <v>2</v>
      </c>
      <c r="AC1552">
        <v>5.6</v>
      </c>
      <c r="AD1552">
        <v>4.2</v>
      </c>
      <c r="AE1552">
        <v>17</v>
      </c>
      <c r="AF1552">
        <v>17</v>
      </c>
    </row>
    <row r="1553" spans="24:32">
      <c r="X1553">
        <v>20120101</v>
      </c>
      <c r="Y1553">
        <v>20120101</v>
      </c>
      <c r="Z1553">
        <v>120110</v>
      </c>
      <c r="AA1553">
        <v>800033101</v>
      </c>
      <c r="AB1553">
        <v>1</v>
      </c>
      <c r="AC1553">
        <v>10.5</v>
      </c>
      <c r="AD1553">
        <v>8.06</v>
      </c>
      <c r="AE1553">
        <v>17</v>
      </c>
      <c r="AF1553">
        <v>17</v>
      </c>
    </row>
    <row r="1554" spans="24:32">
      <c r="X1554">
        <v>20120101</v>
      </c>
      <c r="Y1554">
        <v>20120101</v>
      </c>
      <c r="Z1554">
        <v>120110</v>
      </c>
      <c r="AA1554">
        <v>800033142</v>
      </c>
      <c r="AB1554">
        <v>1</v>
      </c>
      <c r="AC1554">
        <v>7.9</v>
      </c>
      <c r="AD1554">
        <v>6.46</v>
      </c>
      <c r="AE1554">
        <v>17</v>
      </c>
      <c r="AF1554">
        <v>17</v>
      </c>
    </row>
    <row r="1555" spans="24:32">
      <c r="X1555">
        <v>20120101</v>
      </c>
      <c r="Y1555">
        <v>20120101</v>
      </c>
      <c r="Z1555">
        <v>120110</v>
      </c>
      <c r="AA1555">
        <v>800033153</v>
      </c>
      <c r="AB1555">
        <v>2</v>
      </c>
      <c r="AC1555">
        <v>17.399999999999999</v>
      </c>
      <c r="AD1555">
        <v>16.46</v>
      </c>
      <c r="AE1555">
        <v>17</v>
      </c>
      <c r="AF1555">
        <v>17</v>
      </c>
    </row>
    <row r="1556" spans="24:32">
      <c r="X1556">
        <v>20120101</v>
      </c>
      <c r="Y1556">
        <v>20120101</v>
      </c>
      <c r="Z1556">
        <v>120110</v>
      </c>
      <c r="AA1556">
        <v>800033154</v>
      </c>
      <c r="AB1556">
        <v>4</v>
      </c>
      <c r="AC1556">
        <v>35.200000000000003</v>
      </c>
      <c r="AD1556">
        <v>24.8</v>
      </c>
      <c r="AE1556">
        <v>17</v>
      </c>
      <c r="AF1556">
        <v>17</v>
      </c>
    </row>
    <row r="1557" spans="24:32">
      <c r="X1557">
        <v>20120101</v>
      </c>
      <c r="Y1557">
        <v>20120101</v>
      </c>
      <c r="Z1557">
        <v>120110</v>
      </c>
      <c r="AA1557">
        <v>800033157</v>
      </c>
      <c r="AB1557">
        <v>4</v>
      </c>
      <c r="AC1557">
        <v>59.6</v>
      </c>
      <c r="AD1557">
        <v>47.84</v>
      </c>
      <c r="AE1557">
        <v>17</v>
      </c>
      <c r="AF1557">
        <v>17</v>
      </c>
    </row>
    <row r="1558" spans="24:32">
      <c r="X1558">
        <v>20120101</v>
      </c>
      <c r="Y1558">
        <v>20120101</v>
      </c>
      <c r="Z1558">
        <v>120110</v>
      </c>
      <c r="AA1558">
        <v>800033168</v>
      </c>
      <c r="AB1558">
        <v>1</v>
      </c>
      <c r="AC1558">
        <v>4</v>
      </c>
      <c r="AD1558">
        <v>3.38</v>
      </c>
      <c r="AE1558">
        <v>17</v>
      </c>
      <c r="AF1558">
        <v>17</v>
      </c>
    </row>
    <row r="1559" spans="24:32">
      <c r="X1559">
        <v>20120101</v>
      </c>
      <c r="Y1559">
        <v>20120101</v>
      </c>
      <c r="Z1559">
        <v>120110</v>
      </c>
      <c r="AA1559">
        <v>800033171</v>
      </c>
      <c r="AB1559">
        <v>4</v>
      </c>
      <c r="AC1559">
        <v>38</v>
      </c>
      <c r="AD1559">
        <v>31.64</v>
      </c>
      <c r="AE1559">
        <v>17</v>
      </c>
      <c r="AF1559">
        <v>17</v>
      </c>
    </row>
    <row r="1560" spans="24:32">
      <c r="X1560">
        <v>20120101</v>
      </c>
      <c r="Y1560">
        <v>20120101</v>
      </c>
      <c r="Z1560">
        <v>120110</v>
      </c>
      <c r="AA1560">
        <v>800033174</v>
      </c>
      <c r="AB1560">
        <v>4</v>
      </c>
      <c r="AC1560">
        <v>40.799999999999997</v>
      </c>
      <c r="AD1560">
        <v>32.64</v>
      </c>
      <c r="AE1560">
        <v>17</v>
      </c>
      <c r="AF1560">
        <v>17</v>
      </c>
    </row>
    <row r="1561" spans="24:32">
      <c r="X1561">
        <v>20120101</v>
      </c>
      <c r="Y1561">
        <v>20120101</v>
      </c>
      <c r="Z1561">
        <v>120110</v>
      </c>
      <c r="AA1561">
        <v>800033176</v>
      </c>
      <c r="AB1561">
        <v>6</v>
      </c>
      <c r="AC1561">
        <v>27</v>
      </c>
      <c r="AD1561">
        <v>21.66</v>
      </c>
      <c r="AE1561">
        <v>17</v>
      </c>
      <c r="AF1561">
        <v>17</v>
      </c>
    </row>
    <row r="1562" spans="24:32">
      <c r="X1562">
        <v>20120101</v>
      </c>
      <c r="Y1562">
        <v>20120101</v>
      </c>
      <c r="Z1562">
        <v>120110</v>
      </c>
      <c r="AA1562">
        <v>800033200</v>
      </c>
      <c r="AB1562">
        <v>1</v>
      </c>
      <c r="AC1562">
        <v>7.5</v>
      </c>
      <c r="AD1562">
        <v>6.2</v>
      </c>
      <c r="AE1562">
        <v>17</v>
      </c>
      <c r="AF1562">
        <v>17</v>
      </c>
    </row>
    <row r="1563" spans="24:32">
      <c r="X1563">
        <v>20120101</v>
      </c>
      <c r="Y1563">
        <v>20120101</v>
      </c>
      <c r="Z1563">
        <v>120110</v>
      </c>
      <c r="AA1563">
        <v>800033219</v>
      </c>
      <c r="AB1563">
        <v>1</v>
      </c>
      <c r="AC1563">
        <v>3.5</v>
      </c>
      <c r="AD1563">
        <v>2.35</v>
      </c>
      <c r="AE1563">
        <v>17</v>
      </c>
      <c r="AF1563">
        <v>17</v>
      </c>
    </row>
    <row r="1564" spans="24:32">
      <c r="X1564">
        <v>20120101</v>
      </c>
      <c r="Y1564">
        <v>20120101</v>
      </c>
      <c r="Z1564">
        <v>120110</v>
      </c>
      <c r="AA1564">
        <v>800033223</v>
      </c>
      <c r="AB1564">
        <v>5</v>
      </c>
      <c r="AC1564">
        <v>124</v>
      </c>
      <c r="AD1564">
        <v>100.45</v>
      </c>
      <c r="AE1564">
        <v>17</v>
      </c>
      <c r="AF1564">
        <v>17</v>
      </c>
    </row>
    <row r="1565" spans="24:32">
      <c r="X1565">
        <v>20120101</v>
      </c>
      <c r="Y1565">
        <v>20120101</v>
      </c>
      <c r="Z1565">
        <v>120110</v>
      </c>
      <c r="AA1565">
        <v>800033232</v>
      </c>
      <c r="AB1565">
        <v>1</v>
      </c>
      <c r="AC1565">
        <v>19.899999999999999</v>
      </c>
      <c r="AD1565">
        <v>16.7</v>
      </c>
      <c r="AE1565">
        <v>17</v>
      </c>
      <c r="AF1565">
        <v>17</v>
      </c>
    </row>
    <row r="1566" spans="24:32">
      <c r="X1566">
        <v>20120101</v>
      </c>
      <c r="Y1566">
        <v>20120101</v>
      </c>
      <c r="Z1566">
        <v>120110</v>
      </c>
      <c r="AA1566">
        <v>800033251</v>
      </c>
      <c r="AB1566">
        <v>1</v>
      </c>
      <c r="AC1566">
        <v>20.5</v>
      </c>
      <c r="AD1566">
        <v>17.5</v>
      </c>
      <c r="AE1566">
        <v>17</v>
      </c>
      <c r="AF1566">
        <v>17</v>
      </c>
    </row>
    <row r="1567" spans="24:32">
      <c r="X1567">
        <v>20120101</v>
      </c>
      <c r="Y1567">
        <v>20120101</v>
      </c>
      <c r="Z1567">
        <v>120110</v>
      </c>
      <c r="AA1567">
        <v>800033257</v>
      </c>
      <c r="AB1567">
        <v>3</v>
      </c>
      <c r="AC1567">
        <v>19.5</v>
      </c>
      <c r="AD1567">
        <v>15.6</v>
      </c>
      <c r="AE1567">
        <v>17</v>
      </c>
      <c r="AF1567">
        <v>17</v>
      </c>
    </row>
    <row r="1568" spans="24:32">
      <c r="X1568">
        <v>20120101</v>
      </c>
      <c r="Y1568">
        <v>20120101</v>
      </c>
      <c r="Z1568">
        <v>120110</v>
      </c>
      <c r="AA1568">
        <v>800033294</v>
      </c>
      <c r="AB1568">
        <v>1</v>
      </c>
      <c r="AC1568">
        <v>13.8</v>
      </c>
      <c r="AD1568">
        <v>9.6</v>
      </c>
      <c r="AE1568">
        <v>17</v>
      </c>
      <c r="AF1568">
        <v>17</v>
      </c>
    </row>
    <row r="1569" spans="24:32">
      <c r="X1569">
        <v>20120101</v>
      </c>
      <c r="Y1569">
        <v>20120101</v>
      </c>
      <c r="Z1569">
        <v>120110</v>
      </c>
      <c r="AA1569">
        <v>800033320</v>
      </c>
      <c r="AB1569">
        <v>2</v>
      </c>
      <c r="AC1569">
        <v>33</v>
      </c>
      <c r="AD1569">
        <v>28.6</v>
      </c>
      <c r="AE1569">
        <v>17</v>
      </c>
      <c r="AF1569">
        <v>17</v>
      </c>
    </row>
    <row r="1570" spans="24:32">
      <c r="X1570">
        <v>20120101</v>
      </c>
      <c r="Y1570">
        <v>20120101</v>
      </c>
      <c r="Z1570">
        <v>120110</v>
      </c>
      <c r="AA1570">
        <v>800033381</v>
      </c>
      <c r="AB1570">
        <v>2</v>
      </c>
      <c r="AC1570">
        <v>13.8</v>
      </c>
      <c r="AD1570">
        <v>11.2</v>
      </c>
      <c r="AE1570">
        <v>17</v>
      </c>
      <c r="AF1570">
        <v>17</v>
      </c>
    </row>
    <row r="1571" spans="24:32">
      <c r="X1571">
        <v>20120101</v>
      </c>
      <c r="Y1571">
        <v>20120101</v>
      </c>
      <c r="Z1571">
        <v>120110</v>
      </c>
      <c r="AA1571">
        <v>800033399</v>
      </c>
      <c r="AB1571">
        <v>1</v>
      </c>
      <c r="AC1571">
        <v>40</v>
      </c>
      <c r="AD1571">
        <v>33.61</v>
      </c>
      <c r="AE1571">
        <v>17</v>
      </c>
      <c r="AF1571">
        <v>17</v>
      </c>
    </row>
    <row r="1572" spans="24:32">
      <c r="X1572">
        <v>20120101</v>
      </c>
      <c r="Y1572">
        <v>20120101</v>
      </c>
      <c r="Z1572">
        <v>120110</v>
      </c>
      <c r="AA1572">
        <v>800033454</v>
      </c>
      <c r="AB1572">
        <v>1</v>
      </c>
      <c r="AC1572">
        <v>4</v>
      </c>
      <c r="AD1572">
        <v>3.3</v>
      </c>
      <c r="AE1572">
        <v>17</v>
      </c>
      <c r="AF1572">
        <v>17</v>
      </c>
    </row>
    <row r="1573" spans="24:32">
      <c r="X1573">
        <v>20120101</v>
      </c>
      <c r="Y1573">
        <v>20120101</v>
      </c>
      <c r="Z1573">
        <v>120110</v>
      </c>
      <c r="AA1573">
        <v>800033486</v>
      </c>
      <c r="AB1573">
        <v>1</v>
      </c>
      <c r="AC1573">
        <v>10.5</v>
      </c>
      <c r="AD1573">
        <v>8.6999999999999993</v>
      </c>
      <c r="AE1573">
        <v>17</v>
      </c>
      <c r="AF1573">
        <v>17</v>
      </c>
    </row>
    <row r="1574" spans="24:32">
      <c r="X1574">
        <v>20120101</v>
      </c>
      <c r="Y1574">
        <v>20120101</v>
      </c>
      <c r="Z1574">
        <v>120110</v>
      </c>
      <c r="AA1574">
        <v>800033548</v>
      </c>
      <c r="AB1574">
        <v>3</v>
      </c>
      <c r="AC1574">
        <v>49.5</v>
      </c>
      <c r="AD1574">
        <v>40.619999999999997</v>
      </c>
      <c r="AE1574">
        <v>17</v>
      </c>
      <c r="AF1574">
        <v>17</v>
      </c>
    </row>
    <row r="1575" spans="24:32">
      <c r="X1575">
        <v>20120101</v>
      </c>
      <c r="Y1575">
        <v>20120101</v>
      </c>
      <c r="Z1575">
        <v>120110</v>
      </c>
      <c r="AA1575">
        <v>800033572</v>
      </c>
      <c r="AB1575">
        <v>14</v>
      </c>
      <c r="AC1575">
        <v>226.8</v>
      </c>
      <c r="AD1575">
        <v>190.12</v>
      </c>
      <c r="AE1575">
        <v>17</v>
      </c>
      <c r="AF1575">
        <v>17</v>
      </c>
    </row>
    <row r="1576" spans="24:32">
      <c r="X1576">
        <v>20120101</v>
      </c>
      <c r="Y1576">
        <v>20120101</v>
      </c>
      <c r="Z1576">
        <v>120110</v>
      </c>
      <c r="AA1576">
        <v>800033578</v>
      </c>
      <c r="AB1576">
        <v>1</v>
      </c>
      <c r="AC1576">
        <v>26.5</v>
      </c>
      <c r="AD1576">
        <v>18.8</v>
      </c>
      <c r="AE1576">
        <v>17</v>
      </c>
      <c r="AF1576">
        <v>17</v>
      </c>
    </row>
    <row r="1577" spans="24:32">
      <c r="X1577">
        <v>20120101</v>
      </c>
      <c r="Y1577">
        <v>20120101</v>
      </c>
      <c r="Z1577">
        <v>120110</v>
      </c>
      <c r="AA1577">
        <v>800033594</v>
      </c>
      <c r="AB1577">
        <v>2</v>
      </c>
      <c r="AC1577">
        <v>29.8</v>
      </c>
      <c r="AD1577">
        <v>24.58</v>
      </c>
      <c r="AE1577">
        <v>17</v>
      </c>
      <c r="AF1577">
        <v>17</v>
      </c>
    </row>
    <row r="1578" spans="24:32">
      <c r="X1578">
        <v>20120101</v>
      </c>
      <c r="Y1578">
        <v>20120101</v>
      </c>
      <c r="Z1578">
        <v>120110</v>
      </c>
      <c r="AA1578">
        <v>800033628</v>
      </c>
      <c r="AB1578">
        <v>43</v>
      </c>
      <c r="AC1578">
        <v>266.60000000000002</v>
      </c>
      <c r="AD1578">
        <v>251.55</v>
      </c>
      <c r="AE1578">
        <v>17</v>
      </c>
      <c r="AF1578">
        <v>17</v>
      </c>
    </row>
    <row r="1579" spans="24:32">
      <c r="X1579">
        <v>20120101</v>
      </c>
      <c r="Y1579">
        <v>20120101</v>
      </c>
      <c r="Z1579">
        <v>120110</v>
      </c>
      <c r="AA1579">
        <v>800033651</v>
      </c>
      <c r="AB1579">
        <v>29</v>
      </c>
      <c r="AC1579">
        <v>229.1</v>
      </c>
      <c r="AD1579">
        <v>188.5</v>
      </c>
      <c r="AE1579">
        <v>17</v>
      </c>
      <c r="AF1579">
        <v>17</v>
      </c>
    </row>
    <row r="1580" spans="24:32">
      <c r="X1580">
        <v>20120101</v>
      </c>
      <c r="Y1580">
        <v>20120101</v>
      </c>
      <c r="Z1580">
        <v>120110</v>
      </c>
      <c r="AA1580">
        <v>800033685</v>
      </c>
      <c r="AB1580">
        <v>47</v>
      </c>
      <c r="AC1580">
        <v>1062.2</v>
      </c>
      <c r="AD1580">
        <v>904.75</v>
      </c>
      <c r="AE1580">
        <v>17</v>
      </c>
      <c r="AF1580">
        <v>17</v>
      </c>
    </row>
    <row r="1581" spans="24:32">
      <c r="X1581">
        <v>20120101</v>
      </c>
      <c r="Y1581">
        <v>20120101</v>
      </c>
      <c r="Z1581">
        <v>120110</v>
      </c>
      <c r="AA1581">
        <v>800033692</v>
      </c>
      <c r="AB1581">
        <v>1</v>
      </c>
      <c r="AC1581">
        <v>13.9</v>
      </c>
      <c r="AD1581">
        <v>11.5</v>
      </c>
      <c r="AE1581">
        <v>17</v>
      </c>
      <c r="AF1581">
        <v>17</v>
      </c>
    </row>
    <row r="1582" spans="24:32">
      <c r="X1582">
        <v>20120101</v>
      </c>
      <c r="Y1582">
        <v>20120101</v>
      </c>
      <c r="Z1582">
        <v>120110</v>
      </c>
      <c r="AA1582">
        <v>800033700</v>
      </c>
      <c r="AB1582">
        <v>1</v>
      </c>
      <c r="AC1582">
        <v>9.8000000000000007</v>
      </c>
      <c r="AD1582">
        <v>8.1</v>
      </c>
      <c r="AE1582">
        <v>17</v>
      </c>
      <c r="AF1582">
        <v>17</v>
      </c>
    </row>
    <row r="1583" spans="24:32">
      <c r="X1583">
        <v>20120101</v>
      </c>
      <c r="Y1583">
        <v>20120101</v>
      </c>
      <c r="Z1583">
        <v>120110</v>
      </c>
      <c r="AA1583">
        <v>800033715</v>
      </c>
      <c r="AB1583">
        <v>1</v>
      </c>
      <c r="AC1583">
        <v>8.8000000000000007</v>
      </c>
      <c r="AD1583">
        <v>7</v>
      </c>
      <c r="AE1583">
        <v>17</v>
      </c>
      <c r="AF1583">
        <v>17</v>
      </c>
    </row>
    <row r="1584" spans="24:32">
      <c r="X1584">
        <v>20120101</v>
      </c>
      <c r="Y1584">
        <v>20120101</v>
      </c>
      <c r="Z1584">
        <v>120110</v>
      </c>
      <c r="AA1584">
        <v>800033722</v>
      </c>
      <c r="AB1584">
        <v>3</v>
      </c>
      <c r="AC1584">
        <v>32.4</v>
      </c>
      <c r="AD1584">
        <v>25.4</v>
      </c>
      <c r="AE1584">
        <v>17</v>
      </c>
      <c r="AF1584">
        <v>17</v>
      </c>
    </row>
    <row r="1585" spans="24:32">
      <c r="X1585">
        <v>20120101</v>
      </c>
      <c r="Y1585">
        <v>20120101</v>
      </c>
      <c r="Z1585">
        <v>120110</v>
      </c>
      <c r="AA1585">
        <v>800033724</v>
      </c>
      <c r="AB1585">
        <v>1</v>
      </c>
      <c r="AC1585">
        <v>12.9</v>
      </c>
      <c r="AD1585">
        <v>10.54</v>
      </c>
      <c r="AE1585">
        <v>17</v>
      </c>
      <c r="AF1585">
        <v>17</v>
      </c>
    </row>
    <row r="1586" spans="24:32">
      <c r="X1586">
        <v>20120101</v>
      </c>
      <c r="Y1586">
        <v>20120101</v>
      </c>
      <c r="Z1586">
        <v>120110</v>
      </c>
      <c r="AA1586">
        <v>800033737</v>
      </c>
      <c r="AB1586">
        <v>1</v>
      </c>
      <c r="AC1586">
        <v>12.8</v>
      </c>
      <c r="AD1586">
        <v>10.07</v>
      </c>
      <c r="AE1586">
        <v>17</v>
      </c>
      <c r="AF1586">
        <v>17</v>
      </c>
    </row>
    <row r="1587" spans="24:32">
      <c r="X1587">
        <v>20120101</v>
      </c>
      <c r="Y1587">
        <v>20120101</v>
      </c>
      <c r="Z1587">
        <v>120110</v>
      </c>
      <c r="AA1587">
        <v>800033738</v>
      </c>
      <c r="AB1587">
        <v>6</v>
      </c>
      <c r="AC1587">
        <v>30</v>
      </c>
      <c r="AD1587">
        <v>22.14</v>
      </c>
      <c r="AE1587">
        <v>17</v>
      </c>
      <c r="AF1587">
        <v>17</v>
      </c>
    </row>
    <row r="1588" spans="24:32">
      <c r="X1588">
        <v>20120101</v>
      </c>
      <c r="Y1588">
        <v>20120101</v>
      </c>
      <c r="Z1588">
        <v>120110</v>
      </c>
      <c r="AA1588">
        <v>800033744</v>
      </c>
      <c r="AB1588">
        <v>1</v>
      </c>
      <c r="AC1588">
        <v>6</v>
      </c>
      <c r="AD1588">
        <v>4.8</v>
      </c>
      <c r="AE1588">
        <v>17</v>
      </c>
      <c r="AF1588">
        <v>17</v>
      </c>
    </row>
    <row r="1589" spans="24:32">
      <c r="X1589">
        <v>20120101</v>
      </c>
      <c r="Y1589">
        <v>20120101</v>
      </c>
      <c r="Z1589">
        <v>120110</v>
      </c>
      <c r="AA1589">
        <v>800033783</v>
      </c>
      <c r="AB1589">
        <v>1</v>
      </c>
      <c r="AC1589">
        <v>29.9</v>
      </c>
      <c r="AD1589">
        <v>24.29</v>
      </c>
      <c r="AE1589">
        <v>17</v>
      </c>
      <c r="AF1589">
        <v>17</v>
      </c>
    </row>
    <row r="1590" spans="24:32">
      <c r="X1590">
        <v>20120101</v>
      </c>
      <c r="Y1590">
        <v>20120101</v>
      </c>
      <c r="Z1590">
        <v>120110</v>
      </c>
      <c r="AA1590">
        <v>800033850</v>
      </c>
      <c r="AB1590">
        <v>1</v>
      </c>
      <c r="AC1590">
        <v>18.899999999999999</v>
      </c>
      <c r="AD1590">
        <v>13.04</v>
      </c>
      <c r="AE1590">
        <v>17</v>
      </c>
      <c r="AF1590">
        <v>17</v>
      </c>
    </row>
    <row r="1591" spans="24:32">
      <c r="X1591">
        <v>20120101</v>
      </c>
      <c r="Y1591">
        <v>20120101</v>
      </c>
      <c r="Z1591">
        <v>120110</v>
      </c>
      <c r="AA1591">
        <v>800033886</v>
      </c>
      <c r="AB1591">
        <v>2</v>
      </c>
      <c r="AC1591">
        <v>53.6</v>
      </c>
      <c r="AD1591">
        <v>42</v>
      </c>
      <c r="AE1591">
        <v>17</v>
      </c>
      <c r="AF1591">
        <v>17</v>
      </c>
    </row>
    <row r="1592" spans="24:32">
      <c r="X1592">
        <v>20120101</v>
      </c>
      <c r="Y1592">
        <v>20120101</v>
      </c>
      <c r="Z1592">
        <v>120110</v>
      </c>
      <c r="AA1592">
        <v>800033908</v>
      </c>
      <c r="AB1592">
        <v>1</v>
      </c>
      <c r="AC1592">
        <v>2.8</v>
      </c>
      <c r="AD1592">
        <v>2.25</v>
      </c>
      <c r="AE1592">
        <v>17</v>
      </c>
      <c r="AF1592">
        <v>17</v>
      </c>
    </row>
    <row r="1593" spans="24:32">
      <c r="X1593">
        <v>20120101</v>
      </c>
      <c r="Y1593">
        <v>20120101</v>
      </c>
      <c r="Z1593">
        <v>120110</v>
      </c>
      <c r="AA1593">
        <v>800033926</v>
      </c>
      <c r="AB1593">
        <v>5</v>
      </c>
      <c r="AC1593">
        <v>9.5</v>
      </c>
      <c r="AD1593">
        <v>7.5</v>
      </c>
      <c r="AE1593">
        <v>17</v>
      </c>
      <c r="AF1593">
        <v>17</v>
      </c>
    </row>
    <row r="1594" spans="24:32">
      <c r="X1594">
        <v>20120101</v>
      </c>
      <c r="Y1594">
        <v>20120101</v>
      </c>
      <c r="Z1594">
        <v>120110</v>
      </c>
      <c r="AA1594">
        <v>800033935</v>
      </c>
      <c r="AB1594">
        <v>1</v>
      </c>
      <c r="AC1594">
        <v>32.799999999999997</v>
      </c>
      <c r="AD1594">
        <v>26.24</v>
      </c>
      <c r="AE1594">
        <v>17</v>
      </c>
      <c r="AF1594">
        <v>17</v>
      </c>
    </row>
    <row r="1595" spans="24:32">
      <c r="X1595">
        <v>20120101</v>
      </c>
      <c r="Y1595">
        <v>20120101</v>
      </c>
      <c r="Z1595">
        <v>120110</v>
      </c>
      <c r="AA1595">
        <v>800033949</v>
      </c>
      <c r="AB1595">
        <v>1</v>
      </c>
      <c r="AC1595">
        <v>13.9</v>
      </c>
      <c r="AD1595">
        <v>9.6</v>
      </c>
      <c r="AE1595">
        <v>17</v>
      </c>
      <c r="AF1595">
        <v>17</v>
      </c>
    </row>
    <row r="1596" spans="24:32">
      <c r="X1596">
        <v>20120101</v>
      </c>
      <c r="Y1596">
        <v>20120101</v>
      </c>
      <c r="Z1596">
        <v>120110</v>
      </c>
      <c r="AA1596">
        <v>800033992</v>
      </c>
      <c r="AB1596">
        <v>2</v>
      </c>
      <c r="AC1596">
        <v>10</v>
      </c>
      <c r="AD1596">
        <v>8.18</v>
      </c>
      <c r="AE1596">
        <v>17</v>
      </c>
      <c r="AF1596">
        <v>17</v>
      </c>
    </row>
    <row r="1597" spans="24:32">
      <c r="X1597">
        <v>20120101</v>
      </c>
      <c r="Y1597">
        <v>20120101</v>
      </c>
      <c r="Z1597">
        <v>120110</v>
      </c>
      <c r="AA1597">
        <v>800033998</v>
      </c>
      <c r="AB1597">
        <v>1</v>
      </c>
      <c r="AC1597">
        <v>7.5</v>
      </c>
      <c r="AD1597">
        <v>7.7</v>
      </c>
      <c r="AE1597">
        <v>17</v>
      </c>
      <c r="AF1597">
        <v>17</v>
      </c>
    </row>
    <row r="1598" spans="24:32">
      <c r="X1598">
        <v>20120101</v>
      </c>
      <c r="Y1598">
        <v>20120101</v>
      </c>
      <c r="Z1598">
        <v>120110</v>
      </c>
      <c r="AA1598">
        <v>800034007</v>
      </c>
      <c r="AB1598">
        <v>5</v>
      </c>
      <c r="AC1598">
        <v>18.5</v>
      </c>
      <c r="AD1598">
        <v>15.2</v>
      </c>
      <c r="AE1598">
        <v>17</v>
      </c>
      <c r="AF1598">
        <v>17</v>
      </c>
    </row>
    <row r="1599" spans="24:32">
      <c r="X1599">
        <v>20120101</v>
      </c>
      <c r="Y1599">
        <v>20120101</v>
      </c>
      <c r="Z1599">
        <v>120110</v>
      </c>
      <c r="AA1599">
        <v>800034022</v>
      </c>
      <c r="AB1599">
        <v>3</v>
      </c>
      <c r="AC1599">
        <v>14.7</v>
      </c>
      <c r="AD1599">
        <v>12.45</v>
      </c>
      <c r="AE1599">
        <v>17</v>
      </c>
      <c r="AF1599">
        <v>17</v>
      </c>
    </row>
    <row r="1600" spans="24:32">
      <c r="X1600">
        <v>20120101</v>
      </c>
      <c r="Y1600">
        <v>20120101</v>
      </c>
      <c r="Z1600">
        <v>120110</v>
      </c>
      <c r="AA1600">
        <v>800034056</v>
      </c>
      <c r="AB1600">
        <v>1</v>
      </c>
      <c r="AC1600">
        <v>21.5</v>
      </c>
      <c r="AD1600">
        <v>18.62</v>
      </c>
      <c r="AE1600">
        <v>17</v>
      </c>
      <c r="AF1600">
        <v>17</v>
      </c>
    </row>
    <row r="1601" spans="24:32">
      <c r="X1601">
        <v>20120101</v>
      </c>
      <c r="Y1601">
        <v>20120101</v>
      </c>
      <c r="Z1601">
        <v>120110</v>
      </c>
      <c r="AA1601">
        <v>800034078</v>
      </c>
      <c r="AB1601">
        <v>3</v>
      </c>
      <c r="AC1601">
        <v>9.6</v>
      </c>
      <c r="AD1601">
        <v>8.1</v>
      </c>
      <c r="AE1601">
        <v>17</v>
      </c>
      <c r="AF1601">
        <v>17</v>
      </c>
    </row>
    <row r="1602" spans="24:32">
      <c r="X1602">
        <v>20120101</v>
      </c>
      <c r="Y1602">
        <v>20120101</v>
      </c>
      <c r="Z1602">
        <v>120110</v>
      </c>
      <c r="AA1602">
        <v>800034086</v>
      </c>
      <c r="AB1602">
        <v>2</v>
      </c>
      <c r="AC1602">
        <v>6</v>
      </c>
      <c r="AD1602">
        <v>8.4</v>
      </c>
      <c r="AE1602">
        <v>17</v>
      </c>
      <c r="AF1602">
        <v>17</v>
      </c>
    </row>
    <row r="1603" spans="24:32">
      <c r="X1603">
        <v>20120101</v>
      </c>
      <c r="Y1603">
        <v>20120101</v>
      </c>
      <c r="Z1603">
        <v>120110</v>
      </c>
      <c r="AA1603">
        <v>800034097</v>
      </c>
      <c r="AB1603">
        <v>2</v>
      </c>
      <c r="AC1603">
        <v>17</v>
      </c>
      <c r="AD1603">
        <v>13.6</v>
      </c>
      <c r="AE1603">
        <v>17</v>
      </c>
      <c r="AF1603">
        <v>17</v>
      </c>
    </row>
    <row r="1604" spans="24:32">
      <c r="X1604">
        <v>20120101</v>
      </c>
      <c r="Y1604">
        <v>20120101</v>
      </c>
      <c r="Z1604">
        <v>120110</v>
      </c>
      <c r="AA1604">
        <v>800034115</v>
      </c>
      <c r="AB1604">
        <v>2</v>
      </c>
      <c r="AC1604">
        <v>29.8</v>
      </c>
      <c r="AD1604">
        <v>27</v>
      </c>
      <c r="AE1604">
        <v>17</v>
      </c>
      <c r="AF1604">
        <v>17</v>
      </c>
    </row>
    <row r="1605" spans="24:32">
      <c r="X1605">
        <v>20120101</v>
      </c>
      <c r="Y1605">
        <v>20120101</v>
      </c>
      <c r="Z1605">
        <v>120110</v>
      </c>
      <c r="AA1605">
        <v>800034119</v>
      </c>
      <c r="AB1605">
        <v>1</v>
      </c>
      <c r="AC1605">
        <v>6.5</v>
      </c>
      <c r="AD1605">
        <v>5.2</v>
      </c>
      <c r="AE1605">
        <v>17</v>
      </c>
      <c r="AF1605">
        <v>17</v>
      </c>
    </row>
    <row r="1606" spans="24:32">
      <c r="X1606">
        <v>20120101</v>
      </c>
      <c r="Y1606">
        <v>20120101</v>
      </c>
      <c r="Z1606">
        <v>120110</v>
      </c>
      <c r="AA1606">
        <v>800034203</v>
      </c>
      <c r="AB1606">
        <v>1</v>
      </c>
      <c r="AC1606">
        <v>13.8</v>
      </c>
      <c r="AD1606">
        <v>9.6</v>
      </c>
      <c r="AE1606">
        <v>17</v>
      </c>
      <c r="AF1606">
        <v>17</v>
      </c>
    </row>
    <row r="1607" spans="24:32">
      <c r="X1607">
        <v>20120101</v>
      </c>
      <c r="Y1607">
        <v>20120101</v>
      </c>
      <c r="Z1607">
        <v>120110</v>
      </c>
      <c r="AA1607">
        <v>800034209</v>
      </c>
      <c r="AB1607">
        <v>3</v>
      </c>
      <c r="AC1607">
        <v>9.6</v>
      </c>
      <c r="AD1607">
        <v>8.4</v>
      </c>
      <c r="AE1607">
        <v>17</v>
      </c>
      <c r="AF1607">
        <v>17</v>
      </c>
    </row>
    <row r="1608" spans="24:32">
      <c r="X1608">
        <v>20120101</v>
      </c>
      <c r="Y1608">
        <v>20120101</v>
      </c>
      <c r="Z1608">
        <v>120110</v>
      </c>
      <c r="AA1608">
        <v>800034246</v>
      </c>
      <c r="AB1608">
        <v>3</v>
      </c>
      <c r="AC1608">
        <v>8.6999999999999993</v>
      </c>
      <c r="AD1608">
        <v>5.43</v>
      </c>
      <c r="AE1608">
        <v>17</v>
      </c>
      <c r="AF1608">
        <v>17</v>
      </c>
    </row>
    <row r="1609" spans="24:32">
      <c r="X1609">
        <v>20120101</v>
      </c>
      <c r="Y1609">
        <v>20120101</v>
      </c>
      <c r="Z1609">
        <v>120110</v>
      </c>
      <c r="AA1609">
        <v>800034255</v>
      </c>
      <c r="AB1609">
        <v>2</v>
      </c>
      <c r="AC1609">
        <v>6</v>
      </c>
      <c r="AD1609">
        <v>4.8</v>
      </c>
      <c r="AE1609">
        <v>17</v>
      </c>
      <c r="AF1609">
        <v>17</v>
      </c>
    </row>
    <row r="1610" spans="24:32">
      <c r="X1610">
        <v>20120101</v>
      </c>
      <c r="Y1610">
        <v>20120101</v>
      </c>
      <c r="Z1610">
        <v>120110</v>
      </c>
      <c r="AA1610">
        <v>800034265</v>
      </c>
      <c r="AB1610">
        <v>1</v>
      </c>
      <c r="AC1610">
        <v>3.9</v>
      </c>
      <c r="AD1610">
        <v>3.16</v>
      </c>
      <c r="AE1610">
        <v>17</v>
      </c>
      <c r="AF1610">
        <v>17</v>
      </c>
    </row>
    <row r="1611" spans="24:32">
      <c r="X1611">
        <v>20120101</v>
      </c>
      <c r="Y1611">
        <v>20120101</v>
      </c>
      <c r="Z1611">
        <v>120110</v>
      </c>
      <c r="AA1611">
        <v>800034285</v>
      </c>
      <c r="AB1611">
        <v>3</v>
      </c>
      <c r="AC1611">
        <v>13.5</v>
      </c>
      <c r="AD1611">
        <v>10.8</v>
      </c>
      <c r="AE1611">
        <v>17</v>
      </c>
      <c r="AF1611">
        <v>17</v>
      </c>
    </row>
    <row r="1612" spans="24:32">
      <c r="X1612">
        <v>20120101</v>
      </c>
      <c r="Y1612">
        <v>20120101</v>
      </c>
      <c r="Z1612">
        <v>120110</v>
      </c>
      <c r="AA1612">
        <v>800034294</v>
      </c>
      <c r="AB1612">
        <v>1</v>
      </c>
      <c r="AC1612">
        <v>3.2</v>
      </c>
      <c r="AD1612">
        <v>2.4</v>
      </c>
      <c r="AE1612">
        <v>17</v>
      </c>
      <c r="AF1612">
        <v>17</v>
      </c>
    </row>
    <row r="1613" spans="24:32">
      <c r="X1613">
        <v>20120101</v>
      </c>
      <c r="Y1613">
        <v>20120101</v>
      </c>
      <c r="Z1613">
        <v>120110</v>
      </c>
      <c r="AA1613">
        <v>800034294</v>
      </c>
      <c r="AB1613">
        <v>6</v>
      </c>
      <c r="AC1613">
        <v>19.2</v>
      </c>
      <c r="AD1613">
        <v>14.4</v>
      </c>
      <c r="AE1613">
        <v>17</v>
      </c>
      <c r="AF1613">
        <v>17</v>
      </c>
    </row>
    <row r="1614" spans="24:32">
      <c r="X1614">
        <v>20120101</v>
      </c>
      <c r="Y1614">
        <v>20120101</v>
      </c>
      <c r="Z1614">
        <v>120110</v>
      </c>
      <c r="AA1614">
        <v>800034306</v>
      </c>
      <c r="AB1614">
        <v>1</v>
      </c>
      <c r="AC1614">
        <v>8.1999999999999993</v>
      </c>
      <c r="AD1614">
        <v>6.8</v>
      </c>
      <c r="AE1614">
        <v>17</v>
      </c>
      <c r="AF1614">
        <v>17</v>
      </c>
    </row>
    <row r="1615" spans="24:32">
      <c r="X1615">
        <v>20120101</v>
      </c>
      <c r="Y1615">
        <v>20120101</v>
      </c>
      <c r="Z1615">
        <v>120110</v>
      </c>
      <c r="AA1615">
        <v>800034379</v>
      </c>
      <c r="AB1615">
        <v>1</v>
      </c>
      <c r="AC1615">
        <v>5.8</v>
      </c>
      <c r="AD1615">
        <v>3.6</v>
      </c>
      <c r="AE1615">
        <v>17</v>
      </c>
      <c r="AF1615">
        <v>17</v>
      </c>
    </row>
    <row r="1616" spans="24:32">
      <c r="X1616">
        <v>20120101</v>
      </c>
      <c r="Y1616">
        <v>20120101</v>
      </c>
      <c r="Z1616">
        <v>120110</v>
      </c>
      <c r="AA1616">
        <v>800034381</v>
      </c>
      <c r="AB1616">
        <v>2</v>
      </c>
      <c r="AC1616">
        <v>9.8000000000000007</v>
      </c>
      <c r="AD1616">
        <v>7.8</v>
      </c>
      <c r="AE1616">
        <v>17</v>
      </c>
      <c r="AF1616">
        <v>17</v>
      </c>
    </row>
    <row r="1617" spans="24:32">
      <c r="X1617">
        <v>20120101</v>
      </c>
      <c r="Y1617">
        <v>20120101</v>
      </c>
      <c r="Z1617">
        <v>120110</v>
      </c>
      <c r="AA1617">
        <v>800034410</v>
      </c>
      <c r="AB1617">
        <v>1</v>
      </c>
      <c r="AC1617">
        <v>7.5</v>
      </c>
      <c r="AD1617">
        <v>6</v>
      </c>
      <c r="AE1617">
        <v>17</v>
      </c>
      <c r="AF1617">
        <v>17</v>
      </c>
    </row>
    <row r="1618" spans="24:32">
      <c r="X1618">
        <v>20120101</v>
      </c>
      <c r="Y1618">
        <v>20120101</v>
      </c>
      <c r="Z1618">
        <v>120110</v>
      </c>
      <c r="AA1618">
        <v>800034414</v>
      </c>
      <c r="AB1618">
        <v>2</v>
      </c>
      <c r="AC1618">
        <v>9.8000000000000007</v>
      </c>
      <c r="AD1618">
        <v>8</v>
      </c>
      <c r="AE1618">
        <v>17</v>
      </c>
      <c r="AF1618">
        <v>17</v>
      </c>
    </row>
    <row r="1619" spans="24:32">
      <c r="X1619">
        <v>20120101</v>
      </c>
      <c r="Y1619">
        <v>20120101</v>
      </c>
      <c r="Z1619">
        <v>120110</v>
      </c>
      <c r="AA1619">
        <v>800034429</v>
      </c>
      <c r="AB1619">
        <v>1</v>
      </c>
      <c r="AC1619">
        <v>4.9000000000000004</v>
      </c>
      <c r="AD1619">
        <v>4.2</v>
      </c>
      <c r="AE1619">
        <v>17</v>
      </c>
      <c r="AF1619">
        <v>17</v>
      </c>
    </row>
    <row r="1620" spans="24:32">
      <c r="X1620">
        <v>20120101</v>
      </c>
      <c r="Y1620">
        <v>20120101</v>
      </c>
      <c r="Z1620">
        <v>120110</v>
      </c>
      <c r="AA1620">
        <v>800034442</v>
      </c>
      <c r="AB1620">
        <v>2</v>
      </c>
      <c r="AC1620">
        <v>10</v>
      </c>
      <c r="AD1620">
        <v>7.54</v>
      </c>
      <c r="AE1620">
        <v>17</v>
      </c>
      <c r="AF1620">
        <v>17</v>
      </c>
    </row>
    <row r="1621" spans="24:32">
      <c r="X1621">
        <v>20120101</v>
      </c>
      <c r="Y1621">
        <v>20120101</v>
      </c>
      <c r="Z1621">
        <v>120110</v>
      </c>
      <c r="AA1621">
        <v>800034476</v>
      </c>
      <c r="AB1621">
        <v>1</v>
      </c>
      <c r="AC1621">
        <v>45</v>
      </c>
      <c r="AD1621">
        <v>38.25</v>
      </c>
      <c r="AE1621">
        <v>17</v>
      </c>
      <c r="AF1621">
        <v>17</v>
      </c>
    </row>
    <row r="1622" spans="24:32">
      <c r="X1622">
        <v>20120101</v>
      </c>
      <c r="Y1622">
        <v>20120101</v>
      </c>
      <c r="Z1622">
        <v>120110</v>
      </c>
      <c r="AA1622">
        <v>800034485</v>
      </c>
      <c r="AB1622">
        <v>3</v>
      </c>
      <c r="AC1622">
        <v>27.6</v>
      </c>
      <c r="AD1622">
        <v>22.59</v>
      </c>
      <c r="AE1622">
        <v>17</v>
      </c>
      <c r="AF1622">
        <v>17</v>
      </c>
    </row>
    <row r="1623" spans="24:32">
      <c r="X1623">
        <v>20120101</v>
      </c>
      <c r="Y1623">
        <v>20120101</v>
      </c>
      <c r="Z1623">
        <v>120110</v>
      </c>
      <c r="AA1623">
        <v>800034485</v>
      </c>
      <c r="AB1623">
        <v>2</v>
      </c>
      <c r="AC1623">
        <v>18.399999999999999</v>
      </c>
      <c r="AD1623">
        <v>15.06</v>
      </c>
      <c r="AE1623">
        <v>17</v>
      </c>
      <c r="AF1623">
        <v>17</v>
      </c>
    </row>
    <row r="1624" spans="24:32">
      <c r="X1624">
        <v>20120101</v>
      </c>
      <c r="Y1624">
        <v>20120101</v>
      </c>
      <c r="Z1624">
        <v>120110</v>
      </c>
      <c r="AA1624">
        <v>800034507</v>
      </c>
      <c r="AB1624">
        <v>2</v>
      </c>
      <c r="AC1624">
        <v>13.8</v>
      </c>
      <c r="AD1624">
        <v>11.14</v>
      </c>
      <c r="AE1624">
        <v>17</v>
      </c>
      <c r="AF1624">
        <v>17</v>
      </c>
    </row>
    <row r="1625" spans="24:32">
      <c r="X1625">
        <v>20120101</v>
      </c>
      <c r="Y1625">
        <v>20120101</v>
      </c>
      <c r="Z1625">
        <v>120110</v>
      </c>
      <c r="AA1625">
        <v>800034512</v>
      </c>
      <c r="AB1625">
        <v>1</v>
      </c>
      <c r="AC1625">
        <v>15.8</v>
      </c>
      <c r="AD1625">
        <v>12.61</v>
      </c>
      <c r="AE1625">
        <v>17</v>
      </c>
      <c r="AF1625">
        <v>17</v>
      </c>
    </row>
    <row r="1626" spans="24:32">
      <c r="X1626">
        <v>20120101</v>
      </c>
      <c r="Y1626">
        <v>20120101</v>
      </c>
      <c r="Z1626">
        <v>120110</v>
      </c>
      <c r="AA1626">
        <v>800034518</v>
      </c>
      <c r="AB1626">
        <v>3</v>
      </c>
      <c r="AC1626">
        <v>21</v>
      </c>
      <c r="AD1626">
        <v>17.28</v>
      </c>
      <c r="AE1626">
        <v>17</v>
      </c>
      <c r="AF1626">
        <v>17</v>
      </c>
    </row>
    <row r="1627" spans="24:32">
      <c r="X1627">
        <v>20120101</v>
      </c>
      <c r="Y1627">
        <v>20120101</v>
      </c>
      <c r="Z1627">
        <v>120110</v>
      </c>
      <c r="AA1627">
        <v>800034520</v>
      </c>
      <c r="AB1627">
        <v>3</v>
      </c>
      <c r="AC1627">
        <v>32.700000000000003</v>
      </c>
      <c r="AD1627">
        <v>27.3</v>
      </c>
      <c r="AE1627">
        <v>17</v>
      </c>
      <c r="AF1627">
        <v>17</v>
      </c>
    </row>
    <row r="1628" spans="24:32">
      <c r="X1628">
        <v>20120101</v>
      </c>
      <c r="Y1628">
        <v>20120101</v>
      </c>
      <c r="Z1628">
        <v>120110</v>
      </c>
      <c r="AA1628">
        <v>800034521</v>
      </c>
      <c r="AB1628">
        <v>2</v>
      </c>
      <c r="AC1628">
        <v>19.600000000000001</v>
      </c>
      <c r="AD1628">
        <v>13.36</v>
      </c>
      <c r="AE1628">
        <v>17</v>
      </c>
      <c r="AF1628">
        <v>17</v>
      </c>
    </row>
    <row r="1629" spans="24:32">
      <c r="X1629">
        <v>20120101</v>
      </c>
      <c r="Y1629">
        <v>20120101</v>
      </c>
      <c r="Z1629">
        <v>120110</v>
      </c>
      <c r="AA1629">
        <v>800034523</v>
      </c>
      <c r="AB1629">
        <v>1</v>
      </c>
      <c r="AC1629">
        <v>25.8</v>
      </c>
      <c r="AD1629">
        <v>26.74</v>
      </c>
      <c r="AE1629">
        <v>17</v>
      </c>
      <c r="AF1629">
        <v>17</v>
      </c>
    </row>
    <row r="1630" spans="24:32">
      <c r="X1630">
        <v>20120101</v>
      </c>
      <c r="Y1630">
        <v>20120101</v>
      </c>
      <c r="Z1630">
        <v>120110</v>
      </c>
      <c r="AA1630">
        <v>800034528</v>
      </c>
      <c r="AB1630">
        <v>1</v>
      </c>
      <c r="AC1630">
        <v>8.6</v>
      </c>
      <c r="AD1630">
        <v>6.5</v>
      </c>
      <c r="AE1630">
        <v>17</v>
      </c>
      <c r="AF1630">
        <v>17</v>
      </c>
    </row>
    <row r="1631" spans="24:32">
      <c r="X1631">
        <v>20120101</v>
      </c>
      <c r="Y1631">
        <v>20120101</v>
      </c>
      <c r="Z1631">
        <v>120110</v>
      </c>
      <c r="AA1631">
        <v>800034542</v>
      </c>
      <c r="AB1631">
        <v>1</v>
      </c>
      <c r="AC1631">
        <v>25.8</v>
      </c>
      <c r="AD1631">
        <v>21.84</v>
      </c>
      <c r="AE1631">
        <v>17</v>
      </c>
      <c r="AF1631">
        <v>17</v>
      </c>
    </row>
    <row r="1632" spans="24:32">
      <c r="X1632">
        <v>20120101</v>
      </c>
      <c r="Y1632">
        <v>20120101</v>
      </c>
      <c r="Z1632">
        <v>120110</v>
      </c>
      <c r="AA1632">
        <v>800034563</v>
      </c>
      <c r="AB1632">
        <v>1</v>
      </c>
      <c r="AC1632">
        <v>14.3</v>
      </c>
      <c r="AD1632">
        <v>11.91</v>
      </c>
      <c r="AE1632">
        <v>17</v>
      </c>
      <c r="AF1632">
        <v>17</v>
      </c>
    </row>
    <row r="1633" spans="24:32">
      <c r="X1633">
        <v>20120101</v>
      </c>
      <c r="Y1633">
        <v>20120101</v>
      </c>
      <c r="Z1633">
        <v>120110</v>
      </c>
      <c r="AA1633">
        <v>800034565</v>
      </c>
      <c r="AB1633">
        <v>2</v>
      </c>
      <c r="AC1633">
        <v>4</v>
      </c>
      <c r="AD1633">
        <v>3.28</v>
      </c>
      <c r="AE1633">
        <v>17</v>
      </c>
      <c r="AF1633">
        <v>17</v>
      </c>
    </row>
    <row r="1634" spans="24:32">
      <c r="X1634">
        <v>20120101</v>
      </c>
      <c r="Y1634">
        <v>20120101</v>
      </c>
      <c r="Z1634">
        <v>120110</v>
      </c>
      <c r="AA1634">
        <v>800034565</v>
      </c>
      <c r="AB1634">
        <v>8</v>
      </c>
      <c r="AC1634">
        <v>16</v>
      </c>
      <c r="AD1634">
        <v>13.12</v>
      </c>
      <c r="AE1634">
        <v>17</v>
      </c>
      <c r="AF1634">
        <v>17</v>
      </c>
    </row>
    <row r="1635" spans="24:32">
      <c r="X1635">
        <v>20120101</v>
      </c>
      <c r="Y1635">
        <v>20120101</v>
      </c>
      <c r="Z1635">
        <v>120110</v>
      </c>
      <c r="AA1635">
        <v>800034582</v>
      </c>
      <c r="AB1635">
        <v>1</v>
      </c>
      <c r="AC1635">
        <v>3.5</v>
      </c>
      <c r="AD1635">
        <v>2.4700000000000002</v>
      </c>
      <c r="AE1635">
        <v>17</v>
      </c>
      <c r="AF1635">
        <v>17</v>
      </c>
    </row>
    <row r="1636" spans="24:32">
      <c r="X1636">
        <v>20120101</v>
      </c>
      <c r="Y1636">
        <v>20120101</v>
      </c>
      <c r="Z1636">
        <v>120110</v>
      </c>
      <c r="AA1636">
        <v>800034583</v>
      </c>
      <c r="AB1636">
        <v>1</v>
      </c>
      <c r="AC1636">
        <v>6</v>
      </c>
      <c r="AD1636">
        <v>4.76</v>
      </c>
      <c r="AE1636">
        <v>17</v>
      </c>
      <c r="AF1636">
        <v>17</v>
      </c>
    </row>
    <row r="1637" spans="24:32">
      <c r="X1637">
        <v>20120101</v>
      </c>
      <c r="Y1637">
        <v>20120101</v>
      </c>
      <c r="Z1637">
        <v>120110</v>
      </c>
      <c r="AA1637">
        <v>800034598</v>
      </c>
      <c r="AB1637">
        <v>2</v>
      </c>
      <c r="AC1637">
        <v>10.4</v>
      </c>
      <c r="AD1637">
        <v>8.6</v>
      </c>
      <c r="AE1637">
        <v>17</v>
      </c>
      <c r="AF1637">
        <v>17</v>
      </c>
    </row>
    <row r="1638" spans="24:32">
      <c r="X1638">
        <v>20120101</v>
      </c>
      <c r="Y1638">
        <v>20120101</v>
      </c>
      <c r="Z1638">
        <v>120110</v>
      </c>
      <c r="AA1638">
        <v>800034606</v>
      </c>
      <c r="AB1638">
        <v>3</v>
      </c>
      <c r="AC1638">
        <v>11.7</v>
      </c>
      <c r="AD1638">
        <v>8.3699999999999992</v>
      </c>
      <c r="AE1638">
        <v>17</v>
      </c>
      <c r="AF1638">
        <v>17</v>
      </c>
    </row>
    <row r="1639" spans="24:32">
      <c r="X1639">
        <v>20120101</v>
      </c>
      <c r="Y1639">
        <v>20120101</v>
      </c>
      <c r="Z1639">
        <v>120110</v>
      </c>
      <c r="AA1639">
        <v>800034615</v>
      </c>
      <c r="AB1639">
        <v>1</v>
      </c>
      <c r="AC1639">
        <v>3.9</v>
      </c>
      <c r="AD1639">
        <v>3.1</v>
      </c>
      <c r="AE1639">
        <v>17</v>
      </c>
      <c r="AF1639">
        <v>17</v>
      </c>
    </row>
    <row r="1640" spans="24:32">
      <c r="X1640">
        <v>20120101</v>
      </c>
      <c r="Y1640">
        <v>20120101</v>
      </c>
      <c r="Z1640">
        <v>120110</v>
      </c>
      <c r="AA1640">
        <v>800034626</v>
      </c>
      <c r="AB1640">
        <v>2</v>
      </c>
      <c r="AC1640">
        <v>5.6</v>
      </c>
      <c r="AD1640">
        <v>4.5999999999999996</v>
      </c>
      <c r="AE1640">
        <v>17</v>
      </c>
      <c r="AF1640">
        <v>17</v>
      </c>
    </row>
    <row r="1641" spans="24:32">
      <c r="X1641">
        <v>20120101</v>
      </c>
      <c r="Y1641">
        <v>20120101</v>
      </c>
      <c r="Z1641">
        <v>120110</v>
      </c>
      <c r="AA1641">
        <v>800034632</v>
      </c>
      <c r="AB1641">
        <v>1</v>
      </c>
      <c r="AC1641">
        <v>5.5</v>
      </c>
      <c r="AD1641">
        <v>4.5</v>
      </c>
      <c r="AE1641">
        <v>17</v>
      </c>
      <c r="AF1641">
        <v>17</v>
      </c>
    </row>
    <row r="1642" spans="24:32">
      <c r="X1642">
        <v>20120101</v>
      </c>
      <c r="Y1642">
        <v>20120101</v>
      </c>
      <c r="Z1642">
        <v>120110</v>
      </c>
      <c r="AA1642">
        <v>800034634</v>
      </c>
      <c r="AB1642">
        <v>1</v>
      </c>
      <c r="AC1642">
        <v>5.5</v>
      </c>
      <c r="AD1642">
        <v>4.03</v>
      </c>
      <c r="AE1642">
        <v>17</v>
      </c>
      <c r="AF1642">
        <v>17</v>
      </c>
    </row>
    <row r="1643" spans="24:32">
      <c r="X1643">
        <v>20120101</v>
      </c>
      <c r="Y1643">
        <v>20120101</v>
      </c>
      <c r="Z1643">
        <v>120110</v>
      </c>
      <c r="AA1643">
        <v>800034646</v>
      </c>
      <c r="AB1643">
        <v>1</v>
      </c>
      <c r="AC1643">
        <v>8.9</v>
      </c>
      <c r="AD1643">
        <v>5.59</v>
      </c>
      <c r="AE1643">
        <v>17</v>
      </c>
      <c r="AF1643">
        <v>17</v>
      </c>
    </row>
    <row r="1644" spans="24:32">
      <c r="X1644">
        <v>20120101</v>
      </c>
      <c r="Y1644">
        <v>20120101</v>
      </c>
      <c r="Z1644">
        <v>120110</v>
      </c>
      <c r="AA1644">
        <v>800034648</v>
      </c>
      <c r="AB1644">
        <v>1</v>
      </c>
      <c r="AC1644">
        <v>9.8000000000000007</v>
      </c>
      <c r="AD1644">
        <v>8.3000000000000007</v>
      </c>
      <c r="AE1644">
        <v>17</v>
      </c>
      <c r="AF1644">
        <v>17</v>
      </c>
    </row>
    <row r="1645" spans="24:32">
      <c r="X1645">
        <v>20120101</v>
      </c>
      <c r="Y1645">
        <v>20120101</v>
      </c>
      <c r="Z1645">
        <v>120110</v>
      </c>
      <c r="AA1645">
        <v>800034671</v>
      </c>
      <c r="AB1645">
        <v>1</v>
      </c>
      <c r="AC1645">
        <v>9.5</v>
      </c>
      <c r="AD1645">
        <v>7.7</v>
      </c>
      <c r="AE1645">
        <v>17</v>
      </c>
      <c r="AF1645">
        <v>17</v>
      </c>
    </row>
    <row r="1646" spans="24:32">
      <c r="X1646">
        <v>20120101</v>
      </c>
      <c r="Y1646">
        <v>20120101</v>
      </c>
      <c r="Z1646">
        <v>120110</v>
      </c>
      <c r="AA1646">
        <v>800034683</v>
      </c>
      <c r="AB1646">
        <v>20</v>
      </c>
      <c r="AC1646">
        <v>44</v>
      </c>
      <c r="AD1646">
        <v>36</v>
      </c>
      <c r="AE1646">
        <v>17</v>
      </c>
      <c r="AF1646">
        <v>17</v>
      </c>
    </row>
    <row r="1647" spans="24:32">
      <c r="X1647">
        <v>20120101</v>
      </c>
      <c r="Y1647">
        <v>20120101</v>
      </c>
      <c r="Z1647">
        <v>120110</v>
      </c>
      <c r="AA1647">
        <v>800034691</v>
      </c>
      <c r="AB1647">
        <v>7</v>
      </c>
      <c r="AC1647">
        <v>62.3</v>
      </c>
      <c r="AD1647">
        <v>51.1</v>
      </c>
      <c r="AE1647">
        <v>17</v>
      </c>
      <c r="AF1647">
        <v>17</v>
      </c>
    </row>
    <row r="1648" spans="24:32">
      <c r="X1648">
        <v>20120101</v>
      </c>
      <c r="Y1648">
        <v>20120101</v>
      </c>
      <c r="Z1648">
        <v>120110</v>
      </c>
      <c r="AA1648">
        <v>800034698</v>
      </c>
      <c r="AB1648">
        <v>6</v>
      </c>
      <c r="AC1648">
        <v>16.8</v>
      </c>
      <c r="AD1648">
        <v>13.8</v>
      </c>
      <c r="AE1648">
        <v>17</v>
      </c>
      <c r="AF1648">
        <v>17</v>
      </c>
    </row>
    <row r="1649" spans="24:32">
      <c r="X1649">
        <v>20120101</v>
      </c>
      <c r="Y1649">
        <v>20120101</v>
      </c>
      <c r="Z1649">
        <v>120110</v>
      </c>
      <c r="AA1649">
        <v>800034699</v>
      </c>
      <c r="AB1649">
        <v>2</v>
      </c>
      <c r="AC1649">
        <v>43.8</v>
      </c>
      <c r="AD1649">
        <v>31.88</v>
      </c>
      <c r="AE1649">
        <v>17</v>
      </c>
      <c r="AF1649">
        <v>17</v>
      </c>
    </row>
    <row r="1650" spans="24:32">
      <c r="X1650">
        <v>20120101</v>
      </c>
      <c r="Y1650">
        <v>20120101</v>
      </c>
      <c r="Z1650">
        <v>120110</v>
      </c>
      <c r="AA1650">
        <v>800034710</v>
      </c>
      <c r="AB1650">
        <v>8</v>
      </c>
      <c r="AC1650">
        <v>71.2</v>
      </c>
      <c r="AD1650">
        <v>60</v>
      </c>
      <c r="AE1650">
        <v>17</v>
      </c>
      <c r="AF1650">
        <v>17</v>
      </c>
    </row>
    <row r="1651" spans="24:32">
      <c r="X1651">
        <v>20120101</v>
      </c>
      <c r="Y1651">
        <v>20120101</v>
      </c>
      <c r="Z1651">
        <v>120110</v>
      </c>
      <c r="AA1651">
        <v>800034713</v>
      </c>
      <c r="AB1651">
        <v>-1</v>
      </c>
      <c r="AC1651">
        <v>-18.5</v>
      </c>
      <c r="AD1651">
        <v>-15.6</v>
      </c>
      <c r="AE1651">
        <v>17</v>
      </c>
      <c r="AF1651">
        <v>17</v>
      </c>
    </row>
    <row r="1652" spans="24:32">
      <c r="X1652">
        <v>20120101</v>
      </c>
      <c r="Y1652">
        <v>20120101</v>
      </c>
      <c r="Z1652">
        <v>120110</v>
      </c>
      <c r="AA1652">
        <v>800034713</v>
      </c>
      <c r="AB1652">
        <v>4</v>
      </c>
      <c r="AC1652">
        <v>74</v>
      </c>
      <c r="AD1652">
        <v>46.8</v>
      </c>
      <c r="AE1652">
        <v>17</v>
      </c>
      <c r="AF1652">
        <v>17</v>
      </c>
    </row>
    <row r="1653" spans="24:32">
      <c r="X1653">
        <v>20120101</v>
      </c>
      <c r="Y1653">
        <v>20120101</v>
      </c>
      <c r="Z1653">
        <v>120110</v>
      </c>
      <c r="AA1653">
        <v>800034713</v>
      </c>
      <c r="AB1653">
        <v>29</v>
      </c>
      <c r="AC1653">
        <v>345.1</v>
      </c>
      <c r="AD1653">
        <v>339.3</v>
      </c>
      <c r="AE1653">
        <v>17</v>
      </c>
      <c r="AF1653">
        <v>17</v>
      </c>
    </row>
    <row r="1654" spans="24:32">
      <c r="X1654">
        <v>20120101</v>
      </c>
      <c r="Y1654">
        <v>20120101</v>
      </c>
      <c r="Z1654">
        <v>120110</v>
      </c>
      <c r="AA1654">
        <v>800034717</v>
      </c>
      <c r="AB1654">
        <v>16</v>
      </c>
      <c r="AC1654">
        <v>110.4</v>
      </c>
      <c r="AD1654">
        <v>108.8</v>
      </c>
      <c r="AE1654">
        <v>17</v>
      </c>
      <c r="AF1654">
        <v>17</v>
      </c>
    </row>
    <row r="1655" spans="24:32">
      <c r="X1655">
        <v>20120101</v>
      </c>
      <c r="Y1655">
        <v>20120101</v>
      </c>
      <c r="Z1655">
        <v>120110</v>
      </c>
      <c r="AA1655">
        <v>800034734</v>
      </c>
      <c r="AB1655">
        <v>1</v>
      </c>
      <c r="AC1655">
        <v>10.9</v>
      </c>
      <c r="AD1655">
        <v>8.8000000000000007</v>
      </c>
      <c r="AE1655">
        <v>17</v>
      </c>
      <c r="AF1655">
        <v>17</v>
      </c>
    </row>
    <row r="1656" spans="24:32">
      <c r="X1656">
        <v>20120101</v>
      </c>
      <c r="Y1656">
        <v>20120101</v>
      </c>
      <c r="Z1656">
        <v>120110</v>
      </c>
      <c r="AA1656">
        <v>800034779</v>
      </c>
      <c r="AB1656">
        <v>1</v>
      </c>
      <c r="AC1656">
        <v>4.8</v>
      </c>
      <c r="AD1656">
        <v>3.2</v>
      </c>
      <c r="AE1656">
        <v>17</v>
      </c>
      <c r="AF1656">
        <v>17</v>
      </c>
    </row>
    <row r="1657" spans="24:32">
      <c r="X1657">
        <v>20120101</v>
      </c>
      <c r="Y1657">
        <v>20120101</v>
      </c>
      <c r="Z1657">
        <v>120110</v>
      </c>
      <c r="AA1657">
        <v>800034786</v>
      </c>
      <c r="AB1657">
        <v>4</v>
      </c>
      <c r="AC1657">
        <v>14</v>
      </c>
      <c r="AD1657">
        <v>13.52</v>
      </c>
      <c r="AE1657">
        <v>17</v>
      </c>
      <c r="AF1657">
        <v>17</v>
      </c>
    </row>
    <row r="1658" spans="24:32">
      <c r="X1658">
        <v>20120101</v>
      </c>
      <c r="Y1658">
        <v>20120101</v>
      </c>
      <c r="Z1658">
        <v>120110</v>
      </c>
      <c r="AA1658">
        <v>800034794</v>
      </c>
      <c r="AB1658">
        <v>2</v>
      </c>
      <c r="AC1658">
        <v>33.799999999999997</v>
      </c>
      <c r="AD1658">
        <v>29.2</v>
      </c>
      <c r="AE1658">
        <v>17</v>
      </c>
      <c r="AF1658">
        <v>17</v>
      </c>
    </row>
    <row r="1659" spans="24:32">
      <c r="X1659">
        <v>20120101</v>
      </c>
      <c r="Y1659">
        <v>20120101</v>
      </c>
      <c r="Z1659">
        <v>120110</v>
      </c>
      <c r="AA1659">
        <v>800034813</v>
      </c>
      <c r="AB1659">
        <v>1</v>
      </c>
      <c r="AC1659">
        <v>7.8</v>
      </c>
      <c r="AD1659">
        <v>4.2</v>
      </c>
      <c r="AE1659">
        <v>17</v>
      </c>
      <c r="AF1659">
        <v>17</v>
      </c>
    </row>
    <row r="1660" spans="24:32">
      <c r="X1660">
        <v>20120101</v>
      </c>
      <c r="Y1660">
        <v>20120101</v>
      </c>
      <c r="Z1660">
        <v>120110</v>
      </c>
      <c r="AA1660">
        <v>800034821</v>
      </c>
      <c r="AB1660">
        <v>1</v>
      </c>
      <c r="AC1660">
        <v>1.9</v>
      </c>
      <c r="AD1660">
        <v>1.5</v>
      </c>
      <c r="AE1660">
        <v>17</v>
      </c>
      <c r="AF1660">
        <v>17</v>
      </c>
    </row>
    <row r="1661" spans="24:32">
      <c r="X1661">
        <v>20120101</v>
      </c>
      <c r="Y1661">
        <v>20120101</v>
      </c>
      <c r="Z1661">
        <v>120110</v>
      </c>
      <c r="AA1661">
        <v>800034821</v>
      </c>
      <c r="AB1661">
        <v>2</v>
      </c>
      <c r="AC1661">
        <v>3.8</v>
      </c>
      <c r="AD1661">
        <v>3</v>
      </c>
      <c r="AE1661">
        <v>17</v>
      </c>
      <c r="AF1661">
        <v>17</v>
      </c>
    </row>
    <row r="1662" spans="24:32">
      <c r="X1662">
        <v>20120101</v>
      </c>
      <c r="Y1662">
        <v>20120101</v>
      </c>
      <c r="Z1662">
        <v>120110</v>
      </c>
      <c r="AA1662">
        <v>800034828</v>
      </c>
      <c r="AB1662">
        <v>3</v>
      </c>
      <c r="AC1662">
        <v>38.700000000000003</v>
      </c>
      <c r="AD1662">
        <v>32.4</v>
      </c>
      <c r="AE1662">
        <v>17</v>
      </c>
      <c r="AF1662">
        <v>17</v>
      </c>
    </row>
    <row r="1663" spans="24:32">
      <c r="X1663">
        <v>20120101</v>
      </c>
      <c r="Y1663">
        <v>20120101</v>
      </c>
      <c r="Z1663">
        <v>120110</v>
      </c>
      <c r="AA1663">
        <v>800034847</v>
      </c>
      <c r="AB1663">
        <v>3</v>
      </c>
      <c r="AC1663">
        <v>47.7</v>
      </c>
      <c r="AD1663">
        <v>49.5</v>
      </c>
      <c r="AE1663">
        <v>17</v>
      </c>
      <c r="AF1663">
        <v>17</v>
      </c>
    </row>
    <row r="1664" spans="24:32">
      <c r="X1664">
        <v>20120101</v>
      </c>
      <c r="Y1664">
        <v>20120101</v>
      </c>
      <c r="Z1664">
        <v>120110</v>
      </c>
      <c r="AA1664">
        <v>800034847</v>
      </c>
      <c r="AB1664">
        <v>2</v>
      </c>
      <c r="AC1664">
        <v>31.8</v>
      </c>
      <c r="AD1664">
        <v>33</v>
      </c>
      <c r="AE1664">
        <v>17</v>
      </c>
      <c r="AF1664">
        <v>17</v>
      </c>
    </row>
    <row r="1665" spans="24:32">
      <c r="X1665">
        <v>20120101</v>
      </c>
      <c r="Y1665">
        <v>20120101</v>
      </c>
      <c r="Z1665">
        <v>120110</v>
      </c>
      <c r="AA1665">
        <v>800034847</v>
      </c>
      <c r="AB1665">
        <v>5</v>
      </c>
      <c r="AC1665">
        <v>79.5</v>
      </c>
      <c r="AD1665">
        <v>82.5</v>
      </c>
      <c r="AE1665">
        <v>17</v>
      </c>
      <c r="AF1665">
        <v>17</v>
      </c>
    </row>
    <row r="1666" spans="24:32">
      <c r="X1666">
        <v>20120101</v>
      </c>
      <c r="Y1666">
        <v>20120101</v>
      </c>
      <c r="Z1666">
        <v>120110</v>
      </c>
      <c r="AA1666">
        <v>800034897</v>
      </c>
      <c r="AB1666">
        <v>4</v>
      </c>
      <c r="AC1666">
        <v>66.400000000000006</v>
      </c>
      <c r="AD1666">
        <v>49.4</v>
      </c>
      <c r="AE1666">
        <v>17</v>
      </c>
      <c r="AF1666">
        <v>17</v>
      </c>
    </row>
    <row r="1667" spans="24:32">
      <c r="X1667">
        <v>20120101</v>
      </c>
      <c r="Y1667">
        <v>20120101</v>
      </c>
      <c r="Z1667">
        <v>120110</v>
      </c>
      <c r="AA1667">
        <v>800034897</v>
      </c>
      <c r="AB1667">
        <v>6</v>
      </c>
      <c r="AC1667">
        <v>99.6</v>
      </c>
      <c r="AD1667">
        <v>79.8</v>
      </c>
      <c r="AE1667">
        <v>17</v>
      </c>
      <c r="AF1667">
        <v>17</v>
      </c>
    </row>
    <row r="1668" spans="24:32">
      <c r="X1668">
        <v>20120101</v>
      </c>
      <c r="Y1668">
        <v>20120101</v>
      </c>
      <c r="Z1668">
        <v>120110</v>
      </c>
      <c r="AA1668">
        <v>800034897</v>
      </c>
      <c r="AB1668">
        <v>70</v>
      </c>
      <c r="AC1668">
        <v>1162</v>
      </c>
      <c r="AD1668">
        <v>1012.2</v>
      </c>
      <c r="AE1668">
        <v>17</v>
      </c>
      <c r="AF1668">
        <v>17</v>
      </c>
    </row>
    <row r="1669" spans="24:32">
      <c r="X1669">
        <v>20120101</v>
      </c>
      <c r="Y1669">
        <v>20120101</v>
      </c>
      <c r="Z1669">
        <v>120110</v>
      </c>
      <c r="AA1669">
        <v>800034897</v>
      </c>
      <c r="AB1669">
        <v>60</v>
      </c>
      <c r="AC1669">
        <v>996</v>
      </c>
      <c r="AD1669">
        <v>867.6</v>
      </c>
      <c r="AE1669">
        <v>17</v>
      </c>
      <c r="AF1669">
        <v>17</v>
      </c>
    </row>
    <row r="1670" spans="24:32">
      <c r="X1670">
        <v>20120101</v>
      </c>
      <c r="Y1670">
        <v>20120101</v>
      </c>
      <c r="Z1670">
        <v>120110</v>
      </c>
      <c r="AA1670">
        <v>800034897</v>
      </c>
      <c r="AB1670">
        <v>36</v>
      </c>
      <c r="AC1670">
        <v>597.6</v>
      </c>
      <c r="AD1670">
        <v>520.55999999999995</v>
      </c>
      <c r="AE1670">
        <v>17</v>
      </c>
      <c r="AF1670">
        <v>17</v>
      </c>
    </row>
    <row r="1671" spans="24:32">
      <c r="X1671">
        <v>20120101</v>
      </c>
      <c r="Y1671">
        <v>20120101</v>
      </c>
      <c r="Z1671">
        <v>120110</v>
      </c>
      <c r="AA1671">
        <v>800034897</v>
      </c>
      <c r="AB1671">
        <v>144</v>
      </c>
      <c r="AC1671">
        <v>2390.4</v>
      </c>
      <c r="AD1671">
        <v>2082.2399999999998</v>
      </c>
      <c r="AE1671">
        <v>17</v>
      </c>
      <c r="AF1671">
        <v>17</v>
      </c>
    </row>
    <row r="1672" spans="24:32">
      <c r="X1672">
        <v>20120101</v>
      </c>
      <c r="Y1672">
        <v>20120101</v>
      </c>
      <c r="Z1672">
        <v>120110</v>
      </c>
      <c r="AA1672">
        <v>800034897</v>
      </c>
      <c r="AB1672">
        <v>60</v>
      </c>
      <c r="AC1672">
        <v>996</v>
      </c>
      <c r="AD1672">
        <v>798</v>
      </c>
      <c r="AE1672">
        <v>17</v>
      </c>
      <c r="AF1672">
        <v>17</v>
      </c>
    </row>
    <row r="1673" spans="24:32">
      <c r="X1673">
        <v>20120101</v>
      </c>
      <c r="Y1673">
        <v>20120101</v>
      </c>
      <c r="Z1673">
        <v>120110</v>
      </c>
      <c r="AA1673">
        <v>800034919</v>
      </c>
      <c r="AB1673">
        <v>1</v>
      </c>
      <c r="AC1673">
        <v>6.5</v>
      </c>
      <c r="AD1673">
        <v>5.0999999999999996</v>
      </c>
      <c r="AE1673">
        <v>17</v>
      </c>
      <c r="AF1673">
        <v>17</v>
      </c>
    </row>
    <row r="1674" spans="24:32">
      <c r="X1674">
        <v>20120101</v>
      </c>
      <c r="Y1674">
        <v>20120101</v>
      </c>
      <c r="Z1674">
        <v>120110</v>
      </c>
      <c r="AA1674">
        <v>800034931</v>
      </c>
      <c r="AB1674">
        <v>40</v>
      </c>
      <c r="AC1674">
        <v>272</v>
      </c>
      <c r="AD1674">
        <v>256</v>
      </c>
      <c r="AE1674">
        <v>17</v>
      </c>
      <c r="AF1674">
        <v>17</v>
      </c>
    </row>
    <row r="1675" spans="24:32">
      <c r="X1675">
        <v>20120101</v>
      </c>
      <c r="Y1675">
        <v>20120101</v>
      </c>
      <c r="Z1675">
        <v>120110</v>
      </c>
      <c r="AA1675">
        <v>800034942</v>
      </c>
      <c r="AB1675">
        <v>4</v>
      </c>
      <c r="AC1675">
        <v>17.2</v>
      </c>
      <c r="AD1675">
        <v>13.16</v>
      </c>
      <c r="AE1675">
        <v>17</v>
      </c>
      <c r="AF1675">
        <v>17</v>
      </c>
    </row>
    <row r="1676" spans="24:32">
      <c r="X1676">
        <v>20120101</v>
      </c>
      <c r="Y1676">
        <v>20120101</v>
      </c>
      <c r="Z1676">
        <v>120110</v>
      </c>
      <c r="AA1676">
        <v>800034958</v>
      </c>
      <c r="AB1676">
        <v>4</v>
      </c>
      <c r="AC1676">
        <v>15.6</v>
      </c>
      <c r="AD1676">
        <v>13.6</v>
      </c>
      <c r="AE1676">
        <v>17</v>
      </c>
      <c r="AF1676">
        <v>17</v>
      </c>
    </row>
    <row r="1677" spans="24:32">
      <c r="X1677">
        <v>20120101</v>
      </c>
      <c r="Y1677">
        <v>20120101</v>
      </c>
      <c r="Z1677">
        <v>120110</v>
      </c>
      <c r="AA1677">
        <v>800034995</v>
      </c>
      <c r="AB1677">
        <v>1</v>
      </c>
      <c r="AC1677">
        <v>19.8</v>
      </c>
      <c r="AD1677">
        <v>15.84</v>
      </c>
      <c r="AE1677">
        <v>0</v>
      </c>
      <c r="AF1677">
        <v>0</v>
      </c>
    </row>
    <row r="1678" spans="24:32">
      <c r="X1678">
        <v>20120101</v>
      </c>
      <c r="Y1678">
        <v>20120101</v>
      </c>
      <c r="Z1678">
        <v>120110</v>
      </c>
      <c r="AA1678">
        <v>800035006</v>
      </c>
      <c r="AB1678">
        <v>2</v>
      </c>
      <c r="AC1678">
        <v>39.799999999999997</v>
      </c>
      <c r="AD1678">
        <v>38</v>
      </c>
      <c r="AE1678">
        <v>17</v>
      </c>
      <c r="AF1678">
        <v>17</v>
      </c>
    </row>
    <row r="1679" spans="24:32">
      <c r="X1679">
        <v>20120101</v>
      </c>
      <c r="Y1679">
        <v>20120101</v>
      </c>
      <c r="Z1679">
        <v>120110</v>
      </c>
      <c r="AA1679">
        <v>800035020</v>
      </c>
      <c r="AB1679">
        <v>2</v>
      </c>
      <c r="AC1679">
        <v>25.8</v>
      </c>
      <c r="AD1679">
        <v>21.6</v>
      </c>
      <c r="AE1679">
        <v>17</v>
      </c>
      <c r="AF1679">
        <v>17</v>
      </c>
    </row>
    <row r="1680" spans="24:32">
      <c r="X1680">
        <v>20120101</v>
      </c>
      <c r="Y1680">
        <v>20120101</v>
      </c>
      <c r="Z1680">
        <v>120110</v>
      </c>
      <c r="AA1680">
        <v>800035041</v>
      </c>
      <c r="AB1680">
        <v>7</v>
      </c>
      <c r="AC1680">
        <v>32.200000000000003</v>
      </c>
      <c r="AD1680">
        <v>26.6</v>
      </c>
      <c r="AE1680">
        <v>17</v>
      </c>
      <c r="AF1680">
        <v>17</v>
      </c>
    </row>
    <row r="1681" spans="24:32">
      <c r="X1681">
        <v>20120101</v>
      </c>
      <c r="Y1681">
        <v>20120101</v>
      </c>
      <c r="Z1681">
        <v>120110</v>
      </c>
      <c r="AA1681">
        <v>800035043</v>
      </c>
      <c r="AB1681">
        <v>2</v>
      </c>
      <c r="AC1681">
        <v>11.8</v>
      </c>
      <c r="AD1681">
        <v>8.4</v>
      </c>
      <c r="AE1681">
        <v>17</v>
      </c>
      <c r="AF1681">
        <v>17</v>
      </c>
    </row>
    <row r="1682" spans="24:32">
      <c r="X1682">
        <v>20120101</v>
      </c>
      <c r="Y1682">
        <v>20120101</v>
      </c>
      <c r="Z1682">
        <v>120110</v>
      </c>
      <c r="AA1682">
        <v>800035056</v>
      </c>
      <c r="AB1682">
        <v>1</v>
      </c>
      <c r="AC1682">
        <v>14.2</v>
      </c>
      <c r="AD1682">
        <v>12.08</v>
      </c>
      <c r="AE1682">
        <v>17</v>
      </c>
      <c r="AF1682">
        <v>17</v>
      </c>
    </row>
    <row r="1683" spans="24:32">
      <c r="X1683">
        <v>20120101</v>
      </c>
      <c r="Y1683">
        <v>20120101</v>
      </c>
      <c r="Z1683">
        <v>120110</v>
      </c>
      <c r="AA1683">
        <v>800035067</v>
      </c>
      <c r="AB1683">
        <v>2</v>
      </c>
      <c r="AC1683">
        <v>19.8</v>
      </c>
      <c r="AD1683">
        <v>15.28</v>
      </c>
      <c r="AE1683">
        <v>17</v>
      </c>
      <c r="AF1683">
        <v>17</v>
      </c>
    </row>
    <row r="1684" spans="24:32">
      <c r="X1684">
        <v>20120101</v>
      </c>
      <c r="Y1684">
        <v>20120101</v>
      </c>
      <c r="Z1684">
        <v>120110</v>
      </c>
      <c r="AA1684">
        <v>800035084</v>
      </c>
      <c r="AB1684">
        <v>1</v>
      </c>
      <c r="AC1684">
        <v>22.9</v>
      </c>
      <c r="AD1684">
        <v>16.5</v>
      </c>
      <c r="AE1684">
        <v>17</v>
      </c>
      <c r="AF1684">
        <v>17</v>
      </c>
    </row>
    <row r="1685" spans="24:32">
      <c r="X1685">
        <v>20120101</v>
      </c>
      <c r="Y1685">
        <v>20120101</v>
      </c>
      <c r="Z1685">
        <v>120110</v>
      </c>
      <c r="AA1685">
        <v>800035116</v>
      </c>
      <c r="AB1685">
        <v>1</v>
      </c>
      <c r="AC1685">
        <v>17.2</v>
      </c>
      <c r="AD1685">
        <v>12.4</v>
      </c>
      <c r="AE1685">
        <v>17</v>
      </c>
      <c r="AF1685">
        <v>17</v>
      </c>
    </row>
    <row r="1686" spans="24:32">
      <c r="X1686">
        <v>20120101</v>
      </c>
      <c r="Y1686">
        <v>20120101</v>
      </c>
      <c r="Z1686">
        <v>120110</v>
      </c>
      <c r="AA1686">
        <v>800035127</v>
      </c>
      <c r="AB1686">
        <v>3</v>
      </c>
      <c r="AC1686">
        <v>89.7</v>
      </c>
      <c r="AD1686">
        <v>80.73</v>
      </c>
      <c r="AE1686">
        <v>17</v>
      </c>
      <c r="AF1686">
        <v>17</v>
      </c>
    </row>
    <row r="1687" spans="24:32">
      <c r="X1687">
        <v>20120101</v>
      </c>
      <c r="Y1687">
        <v>20120101</v>
      </c>
      <c r="Z1687">
        <v>120110</v>
      </c>
      <c r="AA1687">
        <v>800035130</v>
      </c>
      <c r="AB1687">
        <v>1</v>
      </c>
      <c r="AC1687">
        <v>18.899999999999999</v>
      </c>
      <c r="AD1687">
        <v>14.76</v>
      </c>
      <c r="AE1687">
        <v>17</v>
      </c>
      <c r="AF1687">
        <v>17</v>
      </c>
    </row>
    <row r="1688" spans="24:32">
      <c r="X1688">
        <v>20120101</v>
      </c>
      <c r="Y1688">
        <v>20120101</v>
      </c>
      <c r="Z1688">
        <v>120110</v>
      </c>
      <c r="AA1688">
        <v>800035139</v>
      </c>
      <c r="AB1688">
        <v>20</v>
      </c>
      <c r="AC1688">
        <v>26</v>
      </c>
      <c r="AD1688">
        <v>22</v>
      </c>
      <c r="AE1688">
        <v>17</v>
      </c>
      <c r="AF1688">
        <v>17</v>
      </c>
    </row>
    <row r="1689" spans="24:32">
      <c r="X1689">
        <v>20120101</v>
      </c>
      <c r="Y1689">
        <v>20120101</v>
      </c>
      <c r="Z1689">
        <v>120110</v>
      </c>
      <c r="AA1689">
        <v>800035165</v>
      </c>
      <c r="AB1689">
        <v>1</v>
      </c>
      <c r="AC1689">
        <v>4</v>
      </c>
      <c r="AD1689">
        <v>2.7</v>
      </c>
      <c r="AE1689">
        <v>17</v>
      </c>
      <c r="AF1689">
        <v>17</v>
      </c>
    </row>
    <row r="1690" spans="24:32">
      <c r="X1690">
        <v>20120101</v>
      </c>
      <c r="Y1690">
        <v>20120101</v>
      </c>
      <c r="Z1690">
        <v>120110</v>
      </c>
      <c r="AA1690">
        <v>800035167</v>
      </c>
      <c r="AB1690">
        <v>1</v>
      </c>
      <c r="AC1690">
        <v>4.5</v>
      </c>
      <c r="AD1690">
        <v>2.7</v>
      </c>
      <c r="AE1690">
        <v>17</v>
      </c>
      <c r="AF1690">
        <v>17</v>
      </c>
    </row>
    <row r="1691" spans="24:32">
      <c r="X1691">
        <v>20120101</v>
      </c>
      <c r="Y1691">
        <v>20120101</v>
      </c>
      <c r="Z1691">
        <v>120110</v>
      </c>
      <c r="AA1691">
        <v>800035199</v>
      </c>
      <c r="AB1691">
        <v>1</v>
      </c>
      <c r="AC1691">
        <v>3.8</v>
      </c>
      <c r="AD1691">
        <v>3.1</v>
      </c>
      <c r="AE1691">
        <v>17</v>
      </c>
      <c r="AF1691">
        <v>17</v>
      </c>
    </row>
    <row r="1692" spans="24:32">
      <c r="X1692">
        <v>20120101</v>
      </c>
      <c r="Y1692">
        <v>20120101</v>
      </c>
      <c r="Z1692">
        <v>120110</v>
      </c>
      <c r="AA1692">
        <v>800035254</v>
      </c>
      <c r="AB1692">
        <v>2</v>
      </c>
      <c r="AC1692">
        <v>17.2</v>
      </c>
      <c r="AD1692">
        <v>13.8</v>
      </c>
      <c r="AE1692">
        <v>17</v>
      </c>
      <c r="AF1692">
        <v>17</v>
      </c>
    </row>
    <row r="1693" spans="24:32">
      <c r="X1693">
        <v>20120101</v>
      </c>
      <c r="Y1693">
        <v>20120101</v>
      </c>
      <c r="Z1693">
        <v>120110</v>
      </c>
      <c r="AA1693">
        <v>800035274</v>
      </c>
      <c r="AB1693">
        <v>2</v>
      </c>
      <c r="AC1693">
        <v>21</v>
      </c>
      <c r="AD1693">
        <v>16.100000000000001</v>
      </c>
      <c r="AE1693">
        <v>17</v>
      </c>
      <c r="AF1693">
        <v>17</v>
      </c>
    </row>
    <row r="1694" spans="24:32">
      <c r="X1694">
        <v>20120101</v>
      </c>
      <c r="Y1694">
        <v>20120101</v>
      </c>
      <c r="Z1694">
        <v>120110</v>
      </c>
      <c r="AA1694">
        <v>800035324</v>
      </c>
      <c r="AB1694">
        <v>1</v>
      </c>
      <c r="AC1694">
        <v>4.8</v>
      </c>
      <c r="AD1694">
        <v>4.0999999999999996</v>
      </c>
      <c r="AE1694">
        <v>17</v>
      </c>
      <c r="AF1694">
        <v>17</v>
      </c>
    </row>
    <row r="1695" spans="24:32">
      <c r="X1695">
        <v>20120101</v>
      </c>
      <c r="Y1695">
        <v>20120101</v>
      </c>
      <c r="Z1695">
        <v>120110</v>
      </c>
      <c r="AA1695">
        <v>800035356</v>
      </c>
      <c r="AB1695">
        <v>1</v>
      </c>
      <c r="AC1695">
        <v>26.5</v>
      </c>
      <c r="AD1695">
        <v>18.8</v>
      </c>
      <c r="AE1695">
        <v>17</v>
      </c>
      <c r="AF1695">
        <v>17</v>
      </c>
    </row>
    <row r="1696" spans="24:32">
      <c r="X1696">
        <v>20120101</v>
      </c>
      <c r="Y1696">
        <v>20120101</v>
      </c>
      <c r="Z1696">
        <v>120110</v>
      </c>
      <c r="AA1696">
        <v>800035402</v>
      </c>
      <c r="AB1696">
        <v>1</v>
      </c>
      <c r="AC1696">
        <v>12.9</v>
      </c>
      <c r="AD1696">
        <v>10.74</v>
      </c>
      <c r="AE1696">
        <v>17</v>
      </c>
      <c r="AF1696">
        <v>17</v>
      </c>
    </row>
    <row r="1697" spans="24:32">
      <c r="X1697">
        <v>20120101</v>
      </c>
      <c r="Y1697">
        <v>20120101</v>
      </c>
      <c r="Z1697">
        <v>120110</v>
      </c>
      <c r="AA1697">
        <v>800035421</v>
      </c>
      <c r="AB1697">
        <v>1</v>
      </c>
      <c r="AC1697">
        <v>3.6</v>
      </c>
      <c r="AD1697">
        <v>3.05</v>
      </c>
      <c r="AE1697">
        <v>17</v>
      </c>
      <c r="AF1697">
        <v>17</v>
      </c>
    </row>
    <row r="1698" spans="24:32">
      <c r="X1698">
        <v>20120101</v>
      </c>
      <c r="Y1698">
        <v>20120101</v>
      </c>
      <c r="Z1698">
        <v>120110</v>
      </c>
      <c r="AA1698">
        <v>800035427</v>
      </c>
      <c r="AB1698">
        <v>1</v>
      </c>
      <c r="AC1698">
        <v>16.8</v>
      </c>
      <c r="AD1698">
        <v>13.5</v>
      </c>
      <c r="AE1698">
        <v>17</v>
      </c>
      <c r="AF1698">
        <v>17</v>
      </c>
    </row>
    <row r="1699" spans="24:32">
      <c r="X1699">
        <v>20120101</v>
      </c>
      <c r="Y1699">
        <v>20120101</v>
      </c>
      <c r="Z1699">
        <v>120110</v>
      </c>
      <c r="AA1699">
        <v>800035527</v>
      </c>
      <c r="AB1699">
        <v>2</v>
      </c>
      <c r="AC1699">
        <v>9</v>
      </c>
      <c r="AD1699">
        <v>7.4</v>
      </c>
      <c r="AE1699">
        <v>17</v>
      </c>
      <c r="AF1699">
        <v>17</v>
      </c>
    </row>
    <row r="1700" spans="24:32">
      <c r="X1700">
        <v>20120101</v>
      </c>
      <c r="Y1700">
        <v>20120101</v>
      </c>
      <c r="Z1700">
        <v>120110</v>
      </c>
      <c r="AA1700">
        <v>800035535</v>
      </c>
      <c r="AB1700">
        <v>4</v>
      </c>
      <c r="AC1700">
        <v>15.6</v>
      </c>
      <c r="AD1700">
        <v>12.8</v>
      </c>
      <c r="AE1700">
        <v>17</v>
      </c>
      <c r="AF1700">
        <v>17</v>
      </c>
    </row>
    <row r="1701" spans="24:32">
      <c r="X1701">
        <v>20120101</v>
      </c>
      <c r="Y1701">
        <v>20120101</v>
      </c>
      <c r="Z1701">
        <v>120110</v>
      </c>
      <c r="AA1701">
        <v>800035537</v>
      </c>
      <c r="AB1701">
        <v>1</v>
      </c>
      <c r="AC1701">
        <v>15.8</v>
      </c>
      <c r="AD1701">
        <v>13.2</v>
      </c>
      <c r="AE1701">
        <v>17</v>
      </c>
      <c r="AF1701">
        <v>17</v>
      </c>
    </row>
    <row r="1702" spans="24:32">
      <c r="X1702">
        <v>20120101</v>
      </c>
      <c r="Y1702">
        <v>20120101</v>
      </c>
      <c r="Z1702">
        <v>120110</v>
      </c>
      <c r="AA1702">
        <v>800035549</v>
      </c>
      <c r="AB1702">
        <v>1</v>
      </c>
      <c r="AC1702">
        <v>8.1999999999999993</v>
      </c>
      <c r="AD1702">
        <v>6.37</v>
      </c>
      <c r="AE1702">
        <v>17</v>
      </c>
      <c r="AF1702">
        <v>17</v>
      </c>
    </row>
    <row r="1703" spans="24:32">
      <c r="X1703">
        <v>20120101</v>
      </c>
      <c r="Y1703">
        <v>20120101</v>
      </c>
      <c r="Z1703">
        <v>120110</v>
      </c>
      <c r="AA1703">
        <v>800035565</v>
      </c>
      <c r="AB1703">
        <v>1</v>
      </c>
      <c r="AC1703">
        <v>8.5</v>
      </c>
      <c r="AD1703">
        <v>6.79</v>
      </c>
      <c r="AE1703">
        <v>17</v>
      </c>
      <c r="AF1703">
        <v>17</v>
      </c>
    </row>
    <row r="1704" spans="24:32">
      <c r="X1704">
        <v>20120101</v>
      </c>
      <c r="Y1704">
        <v>20120101</v>
      </c>
      <c r="Z1704">
        <v>120110</v>
      </c>
      <c r="AA1704">
        <v>800035584</v>
      </c>
      <c r="AB1704">
        <v>2</v>
      </c>
      <c r="AC1704">
        <v>33</v>
      </c>
      <c r="AD1704">
        <v>26.56</v>
      </c>
      <c r="AE1704">
        <v>17</v>
      </c>
      <c r="AF1704">
        <v>17</v>
      </c>
    </row>
    <row r="1705" spans="24:32">
      <c r="X1705">
        <v>20120101</v>
      </c>
      <c r="Y1705">
        <v>20120101</v>
      </c>
      <c r="Z1705">
        <v>120110</v>
      </c>
      <c r="AA1705">
        <v>800035593</v>
      </c>
      <c r="AB1705">
        <v>22</v>
      </c>
      <c r="AC1705">
        <v>173.8</v>
      </c>
      <c r="AD1705">
        <v>182.6</v>
      </c>
      <c r="AE1705">
        <v>17</v>
      </c>
      <c r="AF1705">
        <v>17</v>
      </c>
    </row>
    <row r="1706" spans="24:32">
      <c r="X1706">
        <v>20120101</v>
      </c>
      <c r="Y1706">
        <v>20120101</v>
      </c>
      <c r="Z1706">
        <v>120110</v>
      </c>
      <c r="AA1706">
        <v>800035607</v>
      </c>
      <c r="AB1706">
        <v>1</v>
      </c>
      <c r="AC1706">
        <v>6.23</v>
      </c>
      <c r="AD1706">
        <v>5.85</v>
      </c>
      <c r="AE1706">
        <v>17</v>
      </c>
      <c r="AF1706">
        <v>17</v>
      </c>
    </row>
    <row r="1707" spans="24:32">
      <c r="X1707">
        <v>20120101</v>
      </c>
      <c r="Y1707">
        <v>20120101</v>
      </c>
      <c r="Z1707">
        <v>120110</v>
      </c>
      <c r="AA1707">
        <v>800035607</v>
      </c>
      <c r="AB1707">
        <v>4</v>
      </c>
      <c r="AC1707">
        <v>28.8</v>
      </c>
      <c r="AD1707">
        <v>23.4</v>
      </c>
      <c r="AE1707">
        <v>17</v>
      </c>
      <c r="AF1707">
        <v>17</v>
      </c>
    </row>
    <row r="1708" spans="24:32">
      <c r="X1708">
        <v>20120101</v>
      </c>
      <c r="Y1708">
        <v>20120101</v>
      </c>
      <c r="Z1708">
        <v>120110</v>
      </c>
      <c r="AA1708">
        <v>800035620</v>
      </c>
      <c r="AB1708">
        <v>6</v>
      </c>
      <c r="AC1708">
        <v>15.6</v>
      </c>
      <c r="AD1708">
        <v>12.6</v>
      </c>
      <c r="AE1708">
        <v>17</v>
      </c>
      <c r="AF1708">
        <v>17</v>
      </c>
    </row>
    <row r="1709" spans="24:32">
      <c r="X1709">
        <v>20120101</v>
      </c>
      <c r="Y1709">
        <v>20120101</v>
      </c>
      <c r="Z1709">
        <v>120110</v>
      </c>
      <c r="AA1709">
        <v>800035626</v>
      </c>
      <c r="AB1709">
        <v>3</v>
      </c>
      <c r="AC1709">
        <v>23.7</v>
      </c>
      <c r="AD1709">
        <v>19.38</v>
      </c>
      <c r="AE1709">
        <v>17</v>
      </c>
      <c r="AF1709">
        <v>17</v>
      </c>
    </row>
    <row r="1710" spans="24:32">
      <c r="X1710">
        <v>20120101</v>
      </c>
      <c r="Y1710">
        <v>20120101</v>
      </c>
      <c r="Z1710">
        <v>120110</v>
      </c>
      <c r="AA1710">
        <v>800035628</v>
      </c>
      <c r="AB1710">
        <v>5</v>
      </c>
      <c r="AC1710">
        <v>22.5</v>
      </c>
      <c r="AD1710">
        <v>17</v>
      </c>
      <c r="AE1710">
        <v>17</v>
      </c>
      <c r="AF1710">
        <v>17</v>
      </c>
    </row>
    <row r="1711" spans="24:32">
      <c r="X1711">
        <v>20120101</v>
      </c>
      <c r="Y1711">
        <v>20120101</v>
      </c>
      <c r="Z1711">
        <v>120110</v>
      </c>
      <c r="AA1711">
        <v>800035684</v>
      </c>
      <c r="AB1711">
        <v>5</v>
      </c>
      <c r="AC1711">
        <v>15</v>
      </c>
      <c r="AD1711">
        <v>11.25</v>
      </c>
      <c r="AE1711">
        <v>17</v>
      </c>
      <c r="AF1711">
        <v>17</v>
      </c>
    </row>
    <row r="1712" spans="24:32">
      <c r="X1712">
        <v>20120101</v>
      </c>
      <c r="Y1712">
        <v>20120101</v>
      </c>
      <c r="Z1712">
        <v>120110</v>
      </c>
      <c r="AA1712">
        <v>800035684</v>
      </c>
      <c r="AB1712">
        <v>11</v>
      </c>
      <c r="AC1712">
        <v>33</v>
      </c>
      <c r="AD1712">
        <v>24.75</v>
      </c>
      <c r="AE1712">
        <v>17</v>
      </c>
      <c r="AF1712">
        <v>17</v>
      </c>
    </row>
    <row r="1713" spans="24:32">
      <c r="X1713">
        <v>20120101</v>
      </c>
      <c r="Y1713">
        <v>20120101</v>
      </c>
      <c r="Z1713">
        <v>120110</v>
      </c>
      <c r="AA1713">
        <v>800035691</v>
      </c>
      <c r="AB1713">
        <v>1</v>
      </c>
      <c r="AC1713">
        <v>9.5</v>
      </c>
      <c r="AD1713">
        <v>9.74</v>
      </c>
      <c r="AE1713">
        <v>17</v>
      </c>
      <c r="AF1713">
        <v>17</v>
      </c>
    </row>
    <row r="1714" spans="24:32">
      <c r="X1714">
        <v>20120101</v>
      </c>
      <c r="Y1714">
        <v>20120101</v>
      </c>
      <c r="Z1714">
        <v>120110</v>
      </c>
      <c r="AA1714">
        <v>800035735</v>
      </c>
      <c r="AB1714">
        <v>1</v>
      </c>
      <c r="AC1714">
        <v>16</v>
      </c>
      <c r="AD1714">
        <v>8</v>
      </c>
      <c r="AE1714">
        <v>17</v>
      </c>
      <c r="AF1714">
        <v>17</v>
      </c>
    </row>
    <row r="1715" spans="24:32">
      <c r="X1715">
        <v>20120101</v>
      </c>
      <c r="Y1715">
        <v>20120101</v>
      </c>
      <c r="Z1715">
        <v>120110</v>
      </c>
      <c r="AA1715">
        <v>800035786</v>
      </c>
      <c r="AB1715">
        <v>1</v>
      </c>
      <c r="AC1715">
        <v>34.200000000000003</v>
      </c>
      <c r="AD1715">
        <v>26.8</v>
      </c>
      <c r="AE1715">
        <v>17</v>
      </c>
      <c r="AF1715">
        <v>17</v>
      </c>
    </row>
    <row r="1716" spans="24:32">
      <c r="X1716">
        <v>20120101</v>
      </c>
      <c r="Y1716">
        <v>20120101</v>
      </c>
      <c r="Z1716">
        <v>120110</v>
      </c>
      <c r="AA1716">
        <v>800035799</v>
      </c>
      <c r="AB1716">
        <v>1</v>
      </c>
      <c r="AC1716">
        <v>9.5</v>
      </c>
      <c r="AD1716">
        <v>9.74</v>
      </c>
      <c r="AE1716">
        <v>17</v>
      </c>
      <c r="AF1716">
        <v>17</v>
      </c>
    </row>
    <row r="1717" spans="24:32">
      <c r="X1717">
        <v>20120101</v>
      </c>
      <c r="Y1717">
        <v>20120101</v>
      </c>
      <c r="Z1717">
        <v>120110</v>
      </c>
      <c r="AA1717">
        <v>800035806</v>
      </c>
      <c r="AB1717">
        <v>1</v>
      </c>
      <c r="AC1717">
        <v>32.799999999999997</v>
      </c>
      <c r="AD1717">
        <v>18.5</v>
      </c>
      <c r="AE1717">
        <v>17</v>
      </c>
      <c r="AF1717">
        <v>17</v>
      </c>
    </row>
    <row r="1718" spans="24:32">
      <c r="X1718">
        <v>20120101</v>
      </c>
      <c r="Y1718">
        <v>20120101</v>
      </c>
      <c r="Z1718">
        <v>120110</v>
      </c>
      <c r="AA1718">
        <v>800035808</v>
      </c>
      <c r="AB1718">
        <v>1</v>
      </c>
      <c r="AC1718">
        <v>26.8</v>
      </c>
      <c r="AD1718">
        <v>21.44</v>
      </c>
      <c r="AE1718">
        <v>17</v>
      </c>
      <c r="AF1718">
        <v>17</v>
      </c>
    </row>
    <row r="1719" spans="24:32">
      <c r="X1719">
        <v>20120101</v>
      </c>
      <c r="Y1719">
        <v>20120101</v>
      </c>
      <c r="Z1719">
        <v>120110</v>
      </c>
      <c r="AA1719">
        <v>800035832</v>
      </c>
      <c r="AB1719">
        <v>2</v>
      </c>
      <c r="AC1719">
        <v>10.6</v>
      </c>
      <c r="AD1719">
        <v>9.26</v>
      </c>
      <c r="AE1719">
        <v>17</v>
      </c>
      <c r="AF1719">
        <v>17</v>
      </c>
    </row>
    <row r="1720" spans="24:32">
      <c r="X1720">
        <v>20120101</v>
      </c>
      <c r="Y1720">
        <v>20120101</v>
      </c>
      <c r="Z1720">
        <v>120110</v>
      </c>
      <c r="AA1720">
        <v>800035861</v>
      </c>
      <c r="AB1720">
        <v>1</v>
      </c>
      <c r="AC1720">
        <v>2.2000000000000002</v>
      </c>
      <c r="AD1720">
        <v>0.89</v>
      </c>
      <c r="AE1720">
        <v>17</v>
      </c>
      <c r="AF1720">
        <v>17</v>
      </c>
    </row>
    <row r="1721" spans="24:32">
      <c r="X1721">
        <v>20120101</v>
      </c>
      <c r="Y1721">
        <v>20120101</v>
      </c>
      <c r="Z1721">
        <v>120110</v>
      </c>
      <c r="AA1721">
        <v>800035871</v>
      </c>
      <c r="AB1721">
        <v>1</v>
      </c>
      <c r="AC1721">
        <v>8.5</v>
      </c>
      <c r="AD1721">
        <v>6.7</v>
      </c>
      <c r="AE1721">
        <v>17</v>
      </c>
      <c r="AF1721">
        <v>17</v>
      </c>
    </row>
    <row r="1722" spans="24:32">
      <c r="X1722">
        <v>20120101</v>
      </c>
      <c r="Y1722">
        <v>20120101</v>
      </c>
      <c r="Z1722">
        <v>120110</v>
      </c>
      <c r="AA1722">
        <v>800035877</v>
      </c>
      <c r="AB1722">
        <v>5</v>
      </c>
      <c r="AC1722">
        <v>47.5</v>
      </c>
      <c r="AD1722">
        <v>37.5</v>
      </c>
      <c r="AE1722">
        <v>17</v>
      </c>
      <c r="AF1722">
        <v>17</v>
      </c>
    </row>
    <row r="1723" spans="24:32">
      <c r="X1723">
        <v>20120101</v>
      </c>
      <c r="Y1723">
        <v>20120101</v>
      </c>
      <c r="Z1723">
        <v>120110</v>
      </c>
      <c r="AA1723">
        <v>800035901</v>
      </c>
      <c r="AB1723">
        <v>1</v>
      </c>
      <c r="AC1723">
        <v>13.8</v>
      </c>
      <c r="AD1723">
        <v>11.3</v>
      </c>
      <c r="AE1723">
        <v>17</v>
      </c>
      <c r="AF1723">
        <v>17</v>
      </c>
    </row>
    <row r="1724" spans="24:32">
      <c r="X1724">
        <v>20120101</v>
      </c>
      <c r="Y1724">
        <v>20120101</v>
      </c>
      <c r="Z1724">
        <v>120110</v>
      </c>
      <c r="AA1724">
        <v>800035907</v>
      </c>
      <c r="AB1724">
        <v>3</v>
      </c>
      <c r="AC1724">
        <v>17.7</v>
      </c>
      <c r="AD1724">
        <v>14.1</v>
      </c>
      <c r="AE1724">
        <v>17</v>
      </c>
      <c r="AF1724">
        <v>17</v>
      </c>
    </row>
    <row r="1725" spans="24:32">
      <c r="X1725">
        <v>20120101</v>
      </c>
      <c r="Y1725">
        <v>20120101</v>
      </c>
      <c r="Z1725">
        <v>120110</v>
      </c>
      <c r="AA1725">
        <v>800035925</v>
      </c>
      <c r="AB1725">
        <v>1</v>
      </c>
      <c r="AC1725">
        <v>15.9</v>
      </c>
      <c r="AD1725">
        <v>12.25</v>
      </c>
      <c r="AE1725">
        <v>17</v>
      </c>
      <c r="AF1725">
        <v>17</v>
      </c>
    </row>
    <row r="1726" spans="24:32">
      <c r="X1726">
        <v>20120101</v>
      </c>
      <c r="Y1726">
        <v>20120101</v>
      </c>
      <c r="Z1726">
        <v>120110</v>
      </c>
      <c r="AA1726">
        <v>800036021</v>
      </c>
      <c r="AB1726">
        <v>1</v>
      </c>
      <c r="AC1726">
        <v>20.8</v>
      </c>
      <c r="AD1726">
        <v>17.5</v>
      </c>
      <c r="AE1726">
        <v>17</v>
      </c>
      <c r="AF1726">
        <v>17</v>
      </c>
    </row>
    <row r="1727" spans="24:32">
      <c r="X1727">
        <v>20120101</v>
      </c>
      <c r="Y1727">
        <v>20120101</v>
      </c>
      <c r="Z1727">
        <v>120110</v>
      </c>
      <c r="AA1727">
        <v>800036029</v>
      </c>
      <c r="AB1727">
        <v>2</v>
      </c>
      <c r="AC1727">
        <v>28.4</v>
      </c>
      <c r="AD1727">
        <v>23.06</v>
      </c>
      <c r="AE1727">
        <v>17</v>
      </c>
      <c r="AF1727">
        <v>17</v>
      </c>
    </row>
    <row r="1728" spans="24:32">
      <c r="X1728">
        <v>20120101</v>
      </c>
      <c r="Y1728">
        <v>20120101</v>
      </c>
      <c r="Z1728">
        <v>120110</v>
      </c>
      <c r="AA1728">
        <v>800036114</v>
      </c>
      <c r="AB1728">
        <v>1</v>
      </c>
      <c r="AC1728">
        <v>6.6</v>
      </c>
      <c r="AD1728">
        <v>5.56</v>
      </c>
      <c r="AE1728">
        <v>17</v>
      </c>
      <c r="AF1728">
        <v>17</v>
      </c>
    </row>
    <row r="1729" spans="24:32">
      <c r="X1729">
        <v>20120101</v>
      </c>
      <c r="Y1729">
        <v>20120101</v>
      </c>
      <c r="Z1729">
        <v>120110</v>
      </c>
      <c r="AA1729">
        <v>800036135</v>
      </c>
      <c r="AB1729">
        <v>1</v>
      </c>
      <c r="AC1729">
        <v>7.9</v>
      </c>
      <c r="AD1729">
        <v>6.4</v>
      </c>
      <c r="AE1729">
        <v>17</v>
      </c>
      <c r="AF1729">
        <v>17</v>
      </c>
    </row>
    <row r="1730" spans="24:32">
      <c r="X1730">
        <v>20120101</v>
      </c>
      <c r="Y1730">
        <v>20120101</v>
      </c>
      <c r="Z1730">
        <v>120110</v>
      </c>
      <c r="AA1730">
        <v>800036142</v>
      </c>
      <c r="AB1730">
        <v>3</v>
      </c>
      <c r="AC1730">
        <v>43.5</v>
      </c>
      <c r="AD1730">
        <v>31.38</v>
      </c>
      <c r="AE1730">
        <v>17</v>
      </c>
      <c r="AF1730">
        <v>17</v>
      </c>
    </row>
    <row r="1731" spans="24:32">
      <c r="X1731">
        <v>20120101</v>
      </c>
      <c r="Y1731">
        <v>20120101</v>
      </c>
      <c r="Z1731">
        <v>120110</v>
      </c>
      <c r="AA1731">
        <v>800036147</v>
      </c>
      <c r="AB1731">
        <v>3</v>
      </c>
      <c r="AC1731">
        <v>10.5</v>
      </c>
      <c r="AD1731">
        <v>9.59</v>
      </c>
      <c r="AE1731">
        <v>17</v>
      </c>
      <c r="AF1731">
        <v>17</v>
      </c>
    </row>
    <row r="1732" spans="24:32">
      <c r="X1732">
        <v>20120101</v>
      </c>
      <c r="Y1732">
        <v>20120101</v>
      </c>
      <c r="Z1732">
        <v>120110</v>
      </c>
      <c r="AA1732">
        <v>800036150</v>
      </c>
      <c r="AB1732">
        <v>2</v>
      </c>
      <c r="AC1732">
        <v>9</v>
      </c>
      <c r="AD1732">
        <v>7.8</v>
      </c>
      <c r="AE1732">
        <v>17</v>
      </c>
      <c r="AF1732">
        <v>17</v>
      </c>
    </row>
    <row r="1733" spans="24:32">
      <c r="X1733">
        <v>20120101</v>
      </c>
      <c r="Y1733">
        <v>20120101</v>
      </c>
      <c r="Z1733">
        <v>120110</v>
      </c>
      <c r="AA1733">
        <v>800036158</v>
      </c>
      <c r="AB1733">
        <v>3</v>
      </c>
      <c r="AC1733">
        <v>26.7</v>
      </c>
      <c r="AD1733">
        <v>21.9</v>
      </c>
      <c r="AE1733">
        <v>17</v>
      </c>
      <c r="AF1733">
        <v>17</v>
      </c>
    </row>
    <row r="1734" spans="24:32">
      <c r="X1734">
        <v>20120101</v>
      </c>
      <c r="Y1734">
        <v>20120101</v>
      </c>
      <c r="Z1734">
        <v>120110</v>
      </c>
      <c r="AA1734">
        <v>800036189</v>
      </c>
      <c r="AB1734">
        <v>1</v>
      </c>
      <c r="AC1734">
        <v>5.4</v>
      </c>
      <c r="AD1734">
        <v>4.4000000000000004</v>
      </c>
      <c r="AE1734">
        <v>17</v>
      </c>
      <c r="AF1734">
        <v>17</v>
      </c>
    </row>
    <row r="1735" spans="24:32">
      <c r="X1735">
        <v>20120101</v>
      </c>
      <c r="Y1735">
        <v>20120101</v>
      </c>
      <c r="Z1735">
        <v>120110</v>
      </c>
      <c r="AA1735">
        <v>800036198</v>
      </c>
      <c r="AB1735">
        <v>1</v>
      </c>
      <c r="AC1735">
        <v>7.9</v>
      </c>
      <c r="AD1735">
        <v>6.8</v>
      </c>
      <c r="AE1735">
        <v>17</v>
      </c>
      <c r="AF1735">
        <v>17</v>
      </c>
    </row>
    <row r="1736" spans="24:32">
      <c r="X1736">
        <v>20120101</v>
      </c>
      <c r="Y1736">
        <v>20120101</v>
      </c>
      <c r="Z1736">
        <v>120110</v>
      </c>
      <c r="AA1736">
        <v>800036220</v>
      </c>
      <c r="AB1736">
        <v>6</v>
      </c>
      <c r="AC1736">
        <v>27</v>
      </c>
      <c r="AD1736">
        <v>23.4</v>
      </c>
      <c r="AE1736">
        <v>17</v>
      </c>
      <c r="AF1736">
        <v>17</v>
      </c>
    </row>
    <row r="1737" spans="24:32">
      <c r="X1737">
        <v>20120101</v>
      </c>
      <c r="Y1737">
        <v>20120101</v>
      </c>
      <c r="Z1737">
        <v>120110</v>
      </c>
      <c r="AA1737">
        <v>800036283</v>
      </c>
      <c r="AB1737">
        <v>1</v>
      </c>
      <c r="AC1737">
        <v>35.9</v>
      </c>
      <c r="AD1737">
        <v>30.36</v>
      </c>
      <c r="AE1737">
        <v>17</v>
      </c>
      <c r="AF1737">
        <v>17</v>
      </c>
    </row>
    <row r="1738" spans="24:32">
      <c r="X1738">
        <v>20120101</v>
      </c>
      <c r="Y1738">
        <v>20120101</v>
      </c>
      <c r="Z1738">
        <v>120110</v>
      </c>
      <c r="AA1738">
        <v>800036308</v>
      </c>
      <c r="AB1738">
        <v>1</v>
      </c>
      <c r="AC1738">
        <v>19.8</v>
      </c>
      <c r="AD1738">
        <v>16.559999999999999</v>
      </c>
      <c r="AE1738">
        <v>17</v>
      </c>
      <c r="AF1738">
        <v>17</v>
      </c>
    </row>
    <row r="1739" spans="24:32">
      <c r="X1739">
        <v>20120101</v>
      </c>
      <c r="Y1739">
        <v>20120101</v>
      </c>
      <c r="Z1739">
        <v>120110</v>
      </c>
      <c r="AA1739">
        <v>800036318</v>
      </c>
      <c r="AB1739">
        <v>2</v>
      </c>
      <c r="AC1739">
        <v>9.8000000000000007</v>
      </c>
      <c r="AD1739">
        <v>8.1199999999999992</v>
      </c>
      <c r="AE1739">
        <v>17</v>
      </c>
      <c r="AF1739">
        <v>17</v>
      </c>
    </row>
    <row r="1740" spans="24:32">
      <c r="X1740">
        <v>20120101</v>
      </c>
      <c r="Y1740">
        <v>20120101</v>
      </c>
      <c r="Z1740">
        <v>120110</v>
      </c>
      <c r="AA1740">
        <v>800036324</v>
      </c>
      <c r="AB1740">
        <v>2</v>
      </c>
      <c r="AC1740">
        <v>19.600000000000001</v>
      </c>
      <c r="AD1740">
        <v>16.3</v>
      </c>
      <c r="AE1740">
        <v>17</v>
      </c>
      <c r="AF1740">
        <v>17</v>
      </c>
    </row>
    <row r="1741" spans="24:32">
      <c r="X1741">
        <v>20120101</v>
      </c>
      <c r="Y1741">
        <v>20120101</v>
      </c>
      <c r="Z1741">
        <v>120110</v>
      </c>
      <c r="AA1741">
        <v>800036335</v>
      </c>
      <c r="AB1741">
        <v>2</v>
      </c>
      <c r="AC1741">
        <v>31.6</v>
      </c>
      <c r="AD1741">
        <v>26.58</v>
      </c>
      <c r="AE1741">
        <v>17</v>
      </c>
      <c r="AF1741">
        <v>17</v>
      </c>
    </row>
    <row r="1742" spans="24:32">
      <c r="X1742">
        <v>20120101</v>
      </c>
      <c r="Y1742">
        <v>20120101</v>
      </c>
      <c r="Z1742">
        <v>120110</v>
      </c>
      <c r="AA1742">
        <v>800036373</v>
      </c>
      <c r="AB1742">
        <v>1</v>
      </c>
      <c r="AC1742">
        <v>9.8000000000000007</v>
      </c>
      <c r="AD1742">
        <v>8.1999999999999993</v>
      </c>
      <c r="AE1742">
        <v>17</v>
      </c>
      <c r="AF1742">
        <v>17</v>
      </c>
    </row>
    <row r="1743" spans="24:32">
      <c r="X1743">
        <v>20120101</v>
      </c>
      <c r="Y1743">
        <v>20120101</v>
      </c>
      <c r="Z1743">
        <v>120110</v>
      </c>
      <c r="AA1743">
        <v>800036383</v>
      </c>
      <c r="AB1743">
        <v>1</v>
      </c>
      <c r="AC1743">
        <v>4.9000000000000004</v>
      </c>
      <c r="AD1743">
        <v>3.52</v>
      </c>
      <c r="AE1743">
        <v>17</v>
      </c>
      <c r="AF1743">
        <v>17</v>
      </c>
    </row>
    <row r="1744" spans="24:32">
      <c r="X1744">
        <v>20120101</v>
      </c>
      <c r="Y1744">
        <v>20120101</v>
      </c>
      <c r="Z1744">
        <v>120110</v>
      </c>
      <c r="AA1744">
        <v>800036391</v>
      </c>
      <c r="AB1744">
        <v>1</v>
      </c>
      <c r="AC1744">
        <v>10.199999999999999</v>
      </c>
      <c r="AD1744">
        <v>8.4</v>
      </c>
      <c r="AE1744">
        <v>17</v>
      </c>
      <c r="AF1744">
        <v>17</v>
      </c>
    </row>
    <row r="1745" spans="24:32">
      <c r="X1745">
        <v>20120101</v>
      </c>
      <c r="Y1745">
        <v>20120101</v>
      </c>
      <c r="Z1745">
        <v>120110</v>
      </c>
      <c r="AA1745">
        <v>800036400</v>
      </c>
      <c r="AB1745">
        <v>1</v>
      </c>
      <c r="AC1745">
        <v>6.3</v>
      </c>
      <c r="AD1745">
        <v>5.0999999999999996</v>
      </c>
      <c r="AE1745">
        <v>17</v>
      </c>
      <c r="AF1745">
        <v>17</v>
      </c>
    </row>
    <row r="1746" spans="24:32">
      <c r="X1746">
        <v>20120101</v>
      </c>
      <c r="Y1746">
        <v>20120101</v>
      </c>
      <c r="Z1746">
        <v>120110</v>
      </c>
      <c r="AA1746">
        <v>800036403</v>
      </c>
      <c r="AB1746">
        <v>1</v>
      </c>
      <c r="AC1746">
        <v>12.5</v>
      </c>
      <c r="AD1746">
        <v>10.3</v>
      </c>
      <c r="AE1746">
        <v>17</v>
      </c>
      <c r="AF1746">
        <v>17</v>
      </c>
    </row>
    <row r="1747" spans="24:32">
      <c r="X1747">
        <v>20120101</v>
      </c>
      <c r="Y1747">
        <v>20120101</v>
      </c>
      <c r="Z1747">
        <v>120110</v>
      </c>
      <c r="AA1747">
        <v>800036457</v>
      </c>
      <c r="AB1747">
        <v>1</v>
      </c>
      <c r="AC1747">
        <v>4.8</v>
      </c>
      <c r="AD1747">
        <v>3</v>
      </c>
      <c r="AE1747">
        <v>17</v>
      </c>
      <c r="AF1747">
        <v>17</v>
      </c>
    </row>
    <row r="1748" spans="24:32">
      <c r="X1748">
        <v>20120101</v>
      </c>
      <c r="Y1748">
        <v>20120101</v>
      </c>
      <c r="Z1748">
        <v>120110</v>
      </c>
      <c r="AA1748">
        <v>800036458</v>
      </c>
      <c r="AB1748">
        <v>13</v>
      </c>
      <c r="AC1748">
        <v>132.6</v>
      </c>
      <c r="AD1748">
        <v>109.2</v>
      </c>
      <c r="AE1748">
        <v>17</v>
      </c>
      <c r="AF1748">
        <v>17</v>
      </c>
    </row>
    <row r="1749" spans="24:32">
      <c r="X1749">
        <v>20120101</v>
      </c>
      <c r="Y1749">
        <v>20120101</v>
      </c>
      <c r="Z1749">
        <v>120110</v>
      </c>
      <c r="AA1749">
        <v>800036461</v>
      </c>
      <c r="AB1749">
        <v>4</v>
      </c>
      <c r="AC1749">
        <v>20.8</v>
      </c>
      <c r="AD1749">
        <v>17.2</v>
      </c>
      <c r="AE1749">
        <v>17</v>
      </c>
      <c r="AF1749">
        <v>17</v>
      </c>
    </row>
    <row r="1750" spans="24:32">
      <c r="X1750">
        <v>20120101</v>
      </c>
      <c r="Y1750">
        <v>20120101</v>
      </c>
      <c r="Z1750">
        <v>120110</v>
      </c>
      <c r="AA1750">
        <v>800036471</v>
      </c>
      <c r="AB1750">
        <v>2</v>
      </c>
      <c r="AC1750">
        <v>12</v>
      </c>
      <c r="AD1750">
        <v>9.8000000000000007</v>
      </c>
      <c r="AE1750">
        <v>17</v>
      </c>
      <c r="AF1750">
        <v>17</v>
      </c>
    </row>
    <row r="1751" spans="24:32">
      <c r="X1751">
        <v>20120101</v>
      </c>
      <c r="Y1751">
        <v>20120101</v>
      </c>
      <c r="Z1751">
        <v>120110</v>
      </c>
      <c r="AA1751">
        <v>800036474</v>
      </c>
      <c r="AB1751">
        <v>7</v>
      </c>
      <c r="AC1751">
        <v>31.5</v>
      </c>
      <c r="AD1751">
        <v>25.9</v>
      </c>
      <c r="AE1751">
        <v>17</v>
      </c>
      <c r="AF1751">
        <v>17</v>
      </c>
    </row>
    <row r="1752" spans="24:32">
      <c r="X1752">
        <v>20120101</v>
      </c>
      <c r="Y1752">
        <v>20120101</v>
      </c>
      <c r="Z1752">
        <v>120110</v>
      </c>
      <c r="AA1752">
        <v>800036482</v>
      </c>
      <c r="AB1752">
        <v>1</v>
      </c>
      <c r="AC1752">
        <v>2.9</v>
      </c>
      <c r="AD1752">
        <v>2.61</v>
      </c>
      <c r="AE1752">
        <v>17</v>
      </c>
      <c r="AF1752">
        <v>17</v>
      </c>
    </row>
    <row r="1753" spans="24:32">
      <c r="X1753">
        <v>20120101</v>
      </c>
      <c r="Y1753">
        <v>20120101</v>
      </c>
      <c r="Z1753">
        <v>120110</v>
      </c>
      <c r="AA1753">
        <v>800036491</v>
      </c>
      <c r="AB1753">
        <v>3</v>
      </c>
      <c r="AC1753">
        <v>27</v>
      </c>
      <c r="AD1753">
        <v>21</v>
      </c>
      <c r="AE1753">
        <v>17</v>
      </c>
      <c r="AF1753">
        <v>17</v>
      </c>
    </row>
    <row r="1754" spans="24:32">
      <c r="X1754">
        <v>20120101</v>
      </c>
      <c r="Y1754">
        <v>20120101</v>
      </c>
      <c r="Z1754">
        <v>120110</v>
      </c>
      <c r="AA1754">
        <v>800036507</v>
      </c>
      <c r="AB1754">
        <v>6</v>
      </c>
      <c r="AC1754">
        <v>29.4</v>
      </c>
      <c r="AD1754">
        <v>22.8</v>
      </c>
      <c r="AE1754">
        <v>17</v>
      </c>
      <c r="AF1754">
        <v>17</v>
      </c>
    </row>
    <row r="1755" spans="24:32">
      <c r="X1755">
        <v>20120101</v>
      </c>
      <c r="Y1755">
        <v>20120101</v>
      </c>
      <c r="Z1755">
        <v>120110</v>
      </c>
      <c r="AA1755">
        <v>800036512</v>
      </c>
      <c r="AB1755">
        <v>2</v>
      </c>
      <c r="AC1755">
        <v>59.6</v>
      </c>
      <c r="AD1755">
        <v>48</v>
      </c>
      <c r="AE1755">
        <v>17</v>
      </c>
      <c r="AF1755">
        <v>17</v>
      </c>
    </row>
    <row r="1756" spans="24:32">
      <c r="X1756">
        <v>20120101</v>
      </c>
      <c r="Y1756">
        <v>20120101</v>
      </c>
      <c r="Z1756">
        <v>120110</v>
      </c>
      <c r="AA1756">
        <v>800036515</v>
      </c>
      <c r="AB1756">
        <v>6</v>
      </c>
      <c r="AC1756">
        <v>37.200000000000003</v>
      </c>
      <c r="AD1756">
        <v>30.6</v>
      </c>
      <c r="AE1756">
        <v>17</v>
      </c>
      <c r="AF1756">
        <v>17</v>
      </c>
    </row>
    <row r="1757" spans="24:32">
      <c r="X1757">
        <v>20120101</v>
      </c>
      <c r="Y1757">
        <v>20120101</v>
      </c>
      <c r="Z1757">
        <v>120110</v>
      </c>
      <c r="AA1757">
        <v>800036526</v>
      </c>
      <c r="AB1757">
        <v>2</v>
      </c>
      <c r="AC1757">
        <v>63</v>
      </c>
      <c r="AD1757">
        <v>52.6</v>
      </c>
      <c r="AE1757">
        <v>17</v>
      </c>
      <c r="AF1757">
        <v>17</v>
      </c>
    </row>
    <row r="1758" spans="24:32">
      <c r="X1758">
        <v>20120101</v>
      </c>
      <c r="Y1758">
        <v>20120101</v>
      </c>
      <c r="Z1758">
        <v>120110</v>
      </c>
      <c r="AA1758">
        <v>800036533</v>
      </c>
      <c r="AB1758">
        <v>4</v>
      </c>
      <c r="AC1758">
        <v>19.600000000000001</v>
      </c>
      <c r="AD1758">
        <v>16.399999999999999</v>
      </c>
      <c r="AE1758">
        <v>17</v>
      </c>
      <c r="AF1758">
        <v>17</v>
      </c>
    </row>
    <row r="1759" spans="24:32">
      <c r="X1759">
        <v>20120101</v>
      </c>
      <c r="Y1759">
        <v>20120101</v>
      </c>
      <c r="Z1759">
        <v>120110</v>
      </c>
      <c r="AA1759">
        <v>800036544</v>
      </c>
      <c r="AB1759">
        <v>5</v>
      </c>
      <c r="AC1759">
        <v>29.5</v>
      </c>
      <c r="AD1759">
        <v>24</v>
      </c>
      <c r="AE1759">
        <v>17</v>
      </c>
      <c r="AF1759">
        <v>17</v>
      </c>
    </row>
    <row r="1760" spans="24:32">
      <c r="X1760">
        <v>20120101</v>
      </c>
      <c r="Y1760">
        <v>20120101</v>
      </c>
      <c r="Z1760">
        <v>120110</v>
      </c>
      <c r="AA1760">
        <v>800036545</v>
      </c>
      <c r="AB1760">
        <v>1</v>
      </c>
      <c r="AC1760">
        <v>5.5</v>
      </c>
      <c r="AD1760">
        <v>4.03</v>
      </c>
      <c r="AE1760">
        <v>17</v>
      </c>
      <c r="AF1760">
        <v>17</v>
      </c>
    </row>
    <row r="1761" spans="24:32">
      <c r="X1761">
        <v>20120101</v>
      </c>
      <c r="Y1761">
        <v>20120101</v>
      </c>
      <c r="Z1761">
        <v>120110</v>
      </c>
      <c r="AA1761">
        <v>800036580</v>
      </c>
      <c r="AB1761">
        <v>4</v>
      </c>
      <c r="AC1761">
        <v>43.6</v>
      </c>
      <c r="AD1761">
        <v>35.200000000000003</v>
      </c>
      <c r="AE1761">
        <v>17</v>
      </c>
      <c r="AF1761">
        <v>17</v>
      </c>
    </row>
    <row r="1762" spans="24:32">
      <c r="X1762">
        <v>20120101</v>
      </c>
      <c r="Y1762">
        <v>20120101</v>
      </c>
      <c r="Z1762">
        <v>120110</v>
      </c>
      <c r="AA1762">
        <v>800036609</v>
      </c>
      <c r="AB1762">
        <v>1</v>
      </c>
      <c r="AC1762">
        <v>37.9</v>
      </c>
      <c r="AD1762">
        <v>32.1</v>
      </c>
      <c r="AE1762">
        <v>17</v>
      </c>
      <c r="AF1762">
        <v>17</v>
      </c>
    </row>
    <row r="1763" spans="24:32">
      <c r="X1763">
        <v>20120101</v>
      </c>
      <c r="Y1763">
        <v>20120101</v>
      </c>
      <c r="Z1763">
        <v>120110</v>
      </c>
      <c r="AA1763">
        <v>800036610</v>
      </c>
      <c r="AB1763">
        <v>1</v>
      </c>
      <c r="AC1763">
        <v>14.9</v>
      </c>
      <c r="AD1763">
        <v>11.7</v>
      </c>
      <c r="AE1763">
        <v>17</v>
      </c>
      <c r="AF1763">
        <v>17</v>
      </c>
    </row>
    <row r="1764" spans="24:32">
      <c r="X1764">
        <v>20120101</v>
      </c>
      <c r="Y1764">
        <v>20120101</v>
      </c>
      <c r="Z1764">
        <v>120110</v>
      </c>
      <c r="AA1764">
        <v>800036616</v>
      </c>
      <c r="AB1764">
        <v>1</v>
      </c>
      <c r="AC1764">
        <v>14.5</v>
      </c>
      <c r="AD1764">
        <v>12.5</v>
      </c>
      <c r="AE1764">
        <v>17</v>
      </c>
      <c r="AF1764">
        <v>17</v>
      </c>
    </row>
    <row r="1765" spans="24:32">
      <c r="X1765">
        <v>20120101</v>
      </c>
      <c r="Y1765">
        <v>20120101</v>
      </c>
      <c r="Z1765">
        <v>120110</v>
      </c>
      <c r="AA1765">
        <v>800036636</v>
      </c>
      <c r="AB1765">
        <v>1</v>
      </c>
      <c r="AC1765">
        <v>11.5</v>
      </c>
      <c r="AD1765">
        <v>9.8000000000000007</v>
      </c>
      <c r="AE1765">
        <v>17</v>
      </c>
      <c r="AF1765">
        <v>17</v>
      </c>
    </row>
    <row r="1766" spans="24:32">
      <c r="X1766">
        <v>20120101</v>
      </c>
      <c r="Y1766">
        <v>20120101</v>
      </c>
      <c r="Z1766">
        <v>120110</v>
      </c>
      <c r="AA1766">
        <v>800036636</v>
      </c>
      <c r="AB1766">
        <v>2</v>
      </c>
      <c r="AC1766">
        <v>23</v>
      </c>
      <c r="AD1766">
        <v>19.600000000000001</v>
      </c>
      <c r="AE1766">
        <v>17</v>
      </c>
      <c r="AF1766">
        <v>17</v>
      </c>
    </row>
    <row r="1767" spans="24:32">
      <c r="X1767">
        <v>20120101</v>
      </c>
      <c r="Y1767">
        <v>20120101</v>
      </c>
      <c r="Z1767">
        <v>120110</v>
      </c>
      <c r="AA1767">
        <v>800036644</v>
      </c>
      <c r="AB1767">
        <v>1</v>
      </c>
      <c r="AC1767">
        <v>11.5</v>
      </c>
      <c r="AD1767">
        <v>10.1</v>
      </c>
      <c r="AE1767">
        <v>17</v>
      </c>
      <c r="AF1767">
        <v>17</v>
      </c>
    </row>
    <row r="1768" spans="24:32">
      <c r="X1768">
        <v>20120101</v>
      </c>
      <c r="Y1768">
        <v>20120101</v>
      </c>
      <c r="Z1768">
        <v>120110</v>
      </c>
      <c r="AA1768">
        <v>800036650</v>
      </c>
      <c r="AB1768">
        <v>5</v>
      </c>
      <c r="AC1768">
        <v>30</v>
      </c>
      <c r="AD1768">
        <v>24.75</v>
      </c>
      <c r="AE1768">
        <v>17</v>
      </c>
      <c r="AF1768">
        <v>17</v>
      </c>
    </row>
    <row r="1769" spans="24:32">
      <c r="X1769">
        <v>20120101</v>
      </c>
      <c r="Y1769">
        <v>20120101</v>
      </c>
      <c r="Z1769">
        <v>120110</v>
      </c>
      <c r="AA1769">
        <v>800036652</v>
      </c>
      <c r="AB1769">
        <v>5</v>
      </c>
      <c r="AC1769">
        <v>44.5</v>
      </c>
      <c r="AD1769">
        <v>38.5</v>
      </c>
      <c r="AE1769">
        <v>17</v>
      </c>
      <c r="AF1769">
        <v>17</v>
      </c>
    </row>
    <row r="1770" spans="24:32">
      <c r="X1770">
        <v>20120101</v>
      </c>
      <c r="Y1770">
        <v>20120101</v>
      </c>
      <c r="Z1770">
        <v>120110</v>
      </c>
      <c r="AA1770">
        <v>800036687</v>
      </c>
      <c r="AB1770">
        <v>1</v>
      </c>
      <c r="AC1770">
        <v>7.6</v>
      </c>
      <c r="AD1770">
        <v>7.49</v>
      </c>
      <c r="AE1770">
        <v>17</v>
      </c>
      <c r="AF1770">
        <v>17</v>
      </c>
    </row>
    <row r="1771" spans="24:32">
      <c r="X1771">
        <v>20120101</v>
      </c>
      <c r="Y1771">
        <v>20120101</v>
      </c>
      <c r="Z1771">
        <v>120110</v>
      </c>
      <c r="AA1771">
        <v>800036700</v>
      </c>
      <c r="AB1771">
        <v>11</v>
      </c>
      <c r="AC1771">
        <v>174.9</v>
      </c>
      <c r="AD1771">
        <v>181.5</v>
      </c>
      <c r="AE1771">
        <v>17</v>
      </c>
      <c r="AF1771">
        <v>17</v>
      </c>
    </row>
    <row r="1772" spans="24:32">
      <c r="X1772">
        <v>20120101</v>
      </c>
      <c r="Y1772">
        <v>20120101</v>
      </c>
      <c r="Z1772">
        <v>120110</v>
      </c>
      <c r="AA1772">
        <v>800036730</v>
      </c>
      <c r="AB1772">
        <v>14</v>
      </c>
      <c r="AC1772">
        <v>544.6</v>
      </c>
      <c r="AD1772">
        <v>491.4</v>
      </c>
      <c r="AE1772">
        <v>17</v>
      </c>
      <c r="AF1772">
        <v>17</v>
      </c>
    </row>
    <row r="1773" spans="24:32">
      <c r="X1773">
        <v>20120101</v>
      </c>
      <c r="Y1773">
        <v>20120101</v>
      </c>
      <c r="Z1773">
        <v>120110</v>
      </c>
      <c r="AA1773">
        <v>800036732</v>
      </c>
      <c r="AB1773">
        <v>5</v>
      </c>
      <c r="AC1773">
        <v>42.5</v>
      </c>
      <c r="AD1773">
        <v>33</v>
      </c>
      <c r="AE1773">
        <v>17</v>
      </c>
      <c r="AF1773">
        <v>17</v>
      </c>
    </row>
    <row r="1774" spans="24:32">
      <c r="X1774">
        <v>20120101</v>
      </c>
      <c r="Y1774">
        <v>20120101</v>
      </c>
      <c r="Z1774">
        <v>120110</v>
      </c>
      <c r="AA1774">
        <v>800036737</v>
      </c>
      <c r="AB1774">
        <v>1</v>
      </c>
      <c r="AC1774">
        <v>19.899999999999999</v>
      </c>
      <c r="AD1774">
        <v>17.649999999999999</v>
      </c>
      <c r="AE1774">
        <v>17</v>
      </c>
      <c r="AF1774">
        <v>17</v>
      </c>
    </row>
    <row r="1775" spans="24:32">
      <c r="X1775">
        <v>20120101</v>
      </c>
      <c r="Y1775">
        <v>20120101</v>
      </c>
      <c r="Z1775">
        <v>120110</v>
      </c>
      <c r="AA1775">
        <v>800036747</v>
      </c>
      <c r="AB1775">
        <v>1</v>
      </c>
      <c r="AC1775">
        <v>4.2</v>
      </c>
      <c r="AD1775">
        <v>3.6</v>
      </c>
      <c r="AE1775">
        <v>17</v>
      </c>
      <c r="AF1775">
        <v>17</v>
      </c>
    </row>
    <row r="1776" spans="24:32">
      <c r="X1776">
        <v>20120101</v>
      </c>
      <c r="Y1776">
        <v>20120101</v>
      </c>
      <c r="Z1776">
        <v>120110</v>
      </c>
      <c r="AA1776">
        <v>800036747</v>
      </c>
      <c r="AB1776">
        <v>30</v>
      </c>
      <c r="AC1776">
        <v>126</v>
      </c>
      <c r="AD1776">
        <v>108</v>
      </c>
      <c r="AE1776">
        <v>17</v>
      </c>
      <c r="AF1776">
        <v>17</v>
      </c>
    </row>
    <row r="1777" spans="24:32">
      <c r="X1777">
        <v>20120101</v>
      </c>
      <c r="Y1777">
        <v>20120101</v>
      </c>
      <c r="Z1777">
        <v>120110</v>
      </c>
      <c r="AA1777">
        <v>800036747</v>
      </c>
      <c r="AB1777">
        <v>16</v>
      </c>
      <c r="AC1777">
        <v>67.2</v>
      </c>
      <c r="AD1777">
        <v>57.6</v>
      </c>
      <c r="AE1777">
        <v>17</v>
      </c>
      <c r="AF1777">
        <v>17</v>
      </c>
    </row>
    <row r="1778" spans="24:32">
      <c r="X1778">
        <v>20120101</v>
      </c>
      <c r="Y1778">
        <v>20120101</v>
      </c>
      <c r="Z1778">
        <v>120110</v>
      </c>
      <c r="AA1778">
        <v>800036747</v>
      </c>
      <c r="AB1778">
        <v>28</v>
      </c>
      <c r="AC1778">
        <v>117.6</v>
      </c>
      <c r="AD1778">
        <v>100.8</v>
      </c>
      <c r="AE1778">
        <v>17</v>
      </c>
      <c r="AF1778">
        <v>17</v>
      </c>
    </row>
    <row r="1779" spans="24:32">
      <c r="X1779">
        <v>20120101</v>
      </c>
      <c r="Y1779">
        <v>20120101</v>
      </c>
      <c r="Z1779">
        <v>120110</v>
      </c>
      <c r="AA1779">
        <v>800036751</v>
      </c>
      <c r="AB1779">
        <v>2</v>
      </c>
      <c r="AC1779">
        <v>35.799999999999997</v>
      </c>
      <c r="AD1779">
        <v>32.799999999999997</v>
      </c>
      <c r="AE1779">
        <v>17</v>
      </c>
      <c r="AF1779">
        <v>17</v>
      </c>
    </row>
    <row r="1780" spans="24:32">
      <c r="X1780">
        <v>20120101</v>
      </c>
      <c r="Y1780">
        <v>20120101</v>
      </c>
      <c r="Z1780">
        <v>120110</v>
      </c>
      <c r="AA1780">
        <v>800036751</v>
      </c>
      <c r="AB1780">
        <v>1</v>
      </c>
      <c r="AC1780">
        <v>17.899999999999999</v>
      </c>
      <c r="AD1780">
        <v>16.399999999999999</v>
      </c>
      <c r="AE1780">
        <v>17</v>
      </c>
      <c r="AF1780">
        <v>17</v>
      </c>
    </row>
    <row r="1781" spans="24:32">
      <c r="X1781">
        <v>20120101</v>
      </c>
      <c r="Y1781">
        <v>20120101</v>
      </c>
      <c r="Z1781">
        <v>120110</v>
      </c>
      <c r="AA1781">
        <v>800036764</v>
      </c>
      <c r="AB1781">
        <v>1</v>
      </c>
      <c r="AC1781">
        <v>4.2</v>
      </c>
      <c r="AD1781">
        <v>4</v>
      </c>
      <c r="AE1781">
        <v>17</v>
      </c>
      <c r="AF1781">
        <v>17</v>
      </c>
    </row>
    <row r="1782" spans="24:32">
      <c r="X1782">
        <v>20120101</v>
      </c>
      <c r="Y1782">
        <v>20120101</v>
      </c>
      <c r="Z1782">
        <v>120110</v>
      </c>
      <c r="AA1782">
        <v>800036790</v>
      </c>
      <c r="AB1782">
        <v>6</v>
      </c>
      <c r="AC1782">
        <v>16.8</v>
      </c>
      <c r="AD1782">
        <v>15</v>
      </c>
      <c r="AE1782">
        <v>17</v>
      </c>
      <c r="AF1782">
        <v>17</v>
      </c>
    </row>
    <row r="1783" spans="24:32">
      <c r="X1783">
        <v>20120101</v>
      </c>
      <c r="Y1783">
        <v>20120101</v>
      </c>
      <c r="Z1783">
        <v>120110</v>
      </c>
      <c r="AA1783">
        <v>800036809</v>
      </c>
      <c r="AB1783">
        <v>2</v>
      </c>
      <c r="AC1783">
        <v>9.6</v>
      </c>
      <c r="AD1783">
        <v>7.92</v>
      </c>
      <c r="AE1783">
        <v>17</v>
      </c>
      <c r="AF1783">
        <v>17</v>
      </c>
    </row>
    <row r="1784" spans="24:32">
      <c r="X1784">
        <v>20120101</v>
      </c>
      <c r="Y1784">
        <v>20120101</v>
      </c>
      <c r="Z1784">
        <v>120110</v>
      </c>
      <c r="AA1784">
        <v>800036823</v>
      </c>
      <c r="AB1784">
        <v>1</v>
      </c>
      <c r="AC1784">
        <v>3.1</v>
      </c>
      <c r="AD1784">
        <v>3.06</v>
      </c>
      <c r="AE1784">
        <v>17</v>
      </c>
      <c r="AF1784">
        <v>17</v>
      </c>
    </row>
    <row r="1785" spans="24:32">
      <c r="X1785">
        <v>20120101</v>
      </c>
      <c r="Y1785">
        <v>20120101</v>
      </c>
      <c r="Z1785">
        <v>120110</v>
      </c>
      <c r="AA1785">
        <v>800036832</v>
      </c>
      <c r="AB1785">
        <v>2</v>
      </c>
      <c r="AC1785">
        <v>29.8</v>
      </c>
      <c r="AD1785">
        <v>25</v>
      </c>
      <c r="AE1785">
        <v>17</v>
      </c>
      <c r="AF1785">
        <v>17</v>
      </c>
    </row>
    <row r="1786" spans="24:32">
      <c r="X1786">
        <v>20120101</v>
      </c>
      <c r="Y1786">
        <v>20120101</v>
      </c>
      <c r="Z1786">
        <v>120110</v>
      </c>
      <c r="AA1786">
        <v>800036834</v>
      </c>
      <c r="AB1786">
        <v>7</v>
      </c>
      <c r="AC1786">
        <v>132.30000000000001</v>
      </c>
      <c r="AD1786">
        <v>115.5</v>
      </c>
      <c r="AE1786">
        <v>17</v>
      </c>
      <c r="AF1786">
        <v>17</v>
      </c>
    </row>
    <row r="1787" spans="24:32">
      <c r="X1787">
        <v>20120101</v>
      </c>
      <c r="Y1787">
        <v>20120101</v>
      </c>
      <c r="Z1787">
        <v>120110</v>
      </c>
      <c r="AA1787">
        <v>800036834</v>
      </c>
      <c r="AB1787">
        <v>15</v>
      </c>
      <c r="AC1787">
        <v>283.5</v>
      </c>
      <c r="AD1787">
        <v>247.5</v>
      </c>
      <c r="AE1787">
        <v>17</v>
      </c>
      <c r="AF1787">
        <v>17</v>
      </c>
    </row>
    <row r="1788" spans="24:32">
      <c r="X1788">
        <v>20120101</v>
      </c>
      <c r="Y1788">
        <v>20120101</v>
      </c>
      <c r="Z1788">
        <v>120110</v>
      </c>
      <c r="AA1788">
        <v>800036834</v>
      </c>
      <c r="AB1788">
        <v>2</v>
      </c>
      <c r="AC1788">
        <v>37.799999999999997</v>
      </c>
      <c r="AD1788">
        <v>33</v>
      </c>
      <c r="AE1788">
        <v>17</v>
      </c>
      <c r="AF1788">
        <v>17</v>
      </c>
    </row>
    <row r="1789" spans="24:32">
      <c r="X1789">
        <v>20120101</v>
      </c>
      <c r="Y1789">
        <v>20120101</v>
      </c>
      <c r="Z1789">
        <v>120110</v>
      </c>
      <c r="AA1789">
        <v>800036834</v>
      </c>
      <c r="AB1789">
        <v>22</v>
      </c>
      <c r="AC1789">
        <v>415.8</v>
      </c>
      <c r="AD1789">
        <v>363</v>
      </c>
      <c r="AE1789">
        <v>17</v>
      </c>
      <c r="AF1789">
        <v>17</v>
      </c>
    </row>
    <row r="1790" spans="24:32">
      <c r="X1790">
        <v>20120101</v>
      </c>
      <c r="Y1790">
        <v>20120101</v>
      </c>
      <c r="Z1790">
        <v>120110</v>
      </c>
      <c r="AA1790">
        <v>800036836</v>
      </c>
      <c r="AB1790">
        <v>2</v>
      </c>
      <c r="AC1790">
        <v>7.2</v>
      </c>
      <c r="AD1790">
        <v>6.7</v>
      </c>
      <c r="AE1790">
        <v>17</v>
      </c>
      <c r="AF1790">
        <v>17</v>
      </c>
    </row>
    <row r="1791" spans="24:32">
      <c r="X1791">
        <v>20120101</v>
      </c>
      <c r="Y1791">
        <v>20120101</v>
      </c>
      <c r="Z1791">
        <v>120110</v>
      </c>
      <c r="AA1791">
        <v>800036841</v>
      </c>
      <c r="AB1791">
        <v>1</v>
      </c>
      <c r="AC1791">
        <v>8.9</v>
      </c>
      <c r="AD1791">
        <v>7.41</v>
      </c>
      <c r="AE1791">
        <v>17</v>
      </c>
      <c r="AF1791">
        <v>17</v>
      </c>
    </row>
    <row r="1792" spans="24:32">
      <c r="X1792">
        <v>20120101</v>
      </c>
      <c r="Y1792">
        <v>20120101</v>
      </c>
      <c r="Z1792">
        <v>120110</v>
      </c>
      <c r="AA1792">
        <v>800036852</v>
      </c>
      <c r="AB1792">
        <v>11</v>
      </c>
      <c r="AC1792">
        <v>20.9</v>
      </c>
      <c r="AD1792">
        <v>17.71</v>
      </c>
      <c r="AE1792">
        <v>17</v>
      </c>
      <c r="AF1792">
        <v>17</v>
      </c>
    </row>
    <row r="1793" spans="24:32">
      <c r="X1793">
        <v>20120101</v>
      </c>
      <c r="Y1793">
        <v>20120101</v>
      </c>
      <c r="Z1793">
        <v>120110</v>
      </c>
      <c r="AA1793">
        <v>800036852</v>
      </c>
      <c r="AB1793">
        <v>7</v>
      </c>
      <c r="AC1793">
        <v>13.3</v>
      </c>
      <c r="AD1793">
        <v>11.27</v>
      </c>
      <c r="AE1793">
        <v>17</v>
      </c>
      <c r="AF1793">
        <v>17</v>
      </c>
    </row>
    <row r="1794" spans="24:32">
      <c r="X1794">
        <v>20120101</v>
      </c>
      <c r="Y1794">
        <v>20120101</v>
      </c>
      <c r="Z1794">
        <v>120110</v>
      </c>
      <c r="AA1794">
        <v>800036869</v>
      </c>
      <c r="AB1794">
        <v>6</v>
      </c>
      <c r="AC1794">
        <v>23.4</v>
      </c>
      <c r="AD1794">
        <v>14.76</v>
      </c>
      <c r="AE1794">
        <v>17</v>
      </c>
      <c r="AF1794">
        <v>17</v>
      </c>
    </row>
    <row r="1795" spans="24:32">
      <c r="X1795">
        <v>20120101</v>
      </c>
      <c r="Y1795">
        <v>20120101</v>
      </c>
      <c r="Z1795">
        <v>120110</v>
      </c>
      <c r="AA1795">
        <v>800036897</v>
      </c>
      <c r="AB1795">
        <v>1</v>
      </c>
      <c r="AC1795">
        <v>12.8</v>
      </c>
      <c r="AD1795">
        <v>10.4</v>
      </c>
      <c r="AE1795">
        <v>17</v>
      </c>
      <c r="AF1795">
        <v>17</v>
      </c>
    </row>
    <row r="1796" spans="24:32">
      <c r="X1796">
        <v>20120101</v>
      </c>
      <c r="Y1796">
        <v>20120101</v>
      </c>
      <c r="Z1796">
        <v>120110</v>
      </c>
      <c r="AA1796">
        <v>800036943</v>
      </c>
      <c r="AB1796">
        <v>2</v>
      </c>
      <c r="AC1796">
        <v>19.8</v>
      </c>
      <c r="AD1796">
        <v>16</v>
      </c>
      <c r="AE1796">
        <v>17</v>
      </c>
      <c r="AF1796">
        <v>17</v>
      </c>
    </row>
    <row r="1797" spans="24:32">
      <c r="X1797">
        <v>20120101</v>
      </c>
      <c r="Y1797">
        <v>20120101</v>
      </c>
      <c r="Z1797">
        <v>120110</v>
      </c>
      <c r="AA1797">
        <v>800036965</v>
      </c>
      <c r="AB1797">
        <v>1</v>
      </c>
      <c r="AC1797">
        <v>19.899999999999999</v>
      </c>
      <c r="AD1797">
        <v>17.3</v>
      </c>
      <c r="AE1797">
        <v>17</v>
      </c>
      <c r="AF1797">
        <v>17</v>
      </c>
    </row>
    <row r="1798" spans="24:32">
      <c r="X1798">
        <v>20120101</v>
      </c>
      <c r="Y1798">
        <v>20120101</v>
      </c>
      <c r="Z1798">
        <v>120110</v>
      </c>
      <c r="AA1798">
        <v>800036969</v>
      </c>
      <c r="AB1798">
        <v>2</v>
      </c>
      <c r="AC1798">
        <v>87.8</v>
      </c>
      <c r="AD1798">
        <v>67.8</v>
      </c>
      <c r="AE1798">
        <v>17</v>
      </c>
      <c r="AF1798">
        <v>17</v>
      </c>
    </row>
    <row r="1799" spans="24:32">
      <c r="X1799">
        <v>20120101</v>
      </c>
      <c r="Y1799">
        <v>20120101</v>
      </c>
      <c r="Z1799">
        <v>120110</v>
      </c>
      <c r="AA1799">
        <v>800036994</v>
      </c>
      <c r="AB1799">
        <v>3</v>
      </c>
      <c r="AC1799">
        <v>20.7</v>
      </c>
      <c r="AD1799">
        <v>16.8</v>
      </c>
      <c r="AE1799">
        <v>17</v>
      </c>
      <c r="AF1799">
        <v>17</v>
      </c>
    </row>
    <row r="1800" spans="24:32">
      <c r="X1800">
        <v>20120101</v>
      </c>
      <c r="Y1800">
        <v>20120101</v>
      </c>
      <c r="Z1800">
        <v>120110</v>
      </c>
      <c r="AA1800">
        <v>800036996</v>
      </c>
      <c r="AB1800">
        <v>3</v>
      </c>
      <c r="AC1800">
        <v>11.4</v>
      </c>
      <c r="AD1800">
        <v>9.94</v>
      </c>
      <c r="AE1800">
        <v>17</v>
      </c>
      <c r="AF1800">
        <v>17</v>
      </c>
    </row>
    <row r="1801" spans="24:32">
      <c r="X1801">
        <v>20120101</v>
      </c>
      <c r="Y1801">
        <v>20120101</v>
      </c>
      <c r="Z1801">
        <v>120110</v>
      </c>
      <c r="AA1801">
        <v>800037001</v>
      </c>
      <c r="AB1801">
        <v>14</v>
      </c>
      <c r="AC1801">
        <v>42</v>
      </c>
      <c r="AD1801">
        <v>37.799999999999997</v>
      </c>
      <c r="AE1801">
        <v>17</v>
      </c>
      <c r="AF1801">
        <v>17</v>
      </c>
    </row>
    <row r="1802" spans="24:32">
      <c r="X1802">
        <v>20120101</v>
      </c>
      <c r="Y1802">
        <v>20120101</v>
      </c>
      <c r="Z1802">
        <v>120110</v>
      </c>
      <c r="AA1802">
        <v>800037036</v>
      </c>
      <c r="AB1802">
        <v>1</v>
      </c>
      <c r="AC1802">
        <v>20.9</v>
      </c>
      <c r="AD1802">
        <v>19.7</v>
      </c>
      <c r="AE1802">
        <v>17</v>
      </c>
      <c r="AF1802">
        <v>17</v>
      </c>
    </row>
    <row r="1803" spans="24:32">
      <c r="X1803">
        <v>20120101</v>
      </c>
      <c r="Y1803">
        <v>20120101</v>
      </c>
      <c r="Z1803">
        <v>120110</v>
      </c>
      <c r="AA1803">
        <v>800037189</v>
      </c>
      <c r="AB1803">
        <v>1</v>
      </c>
      <c r="AC1803">
        <v>8</v>
      </c>
      <c r="AD1803">
        <v>6.4</v>
      </c>
      <c r="AE1803">
        <v>17</v>
      </c>
      <c r="AF1803">
        <v>17</v>
      </c>
    </row>
    <row r="1804" spans="24:32">
      <c r="X1804">
        <v>20120101</v>
      </c>
      <c r="Y1804">
        <v>20120101</v>
      </c>
      <c r="Z1804">
        <v>120110</v>
      </c>
      <c r="AA1804">
        <v>800037190</v>
      </c>
      <c r="AB1804">
        <v>1</v>
      </c>
      <c r="AC1804">
        <v>9</v>
      </c>
      <c r="AD1804">
        <v>6.87</v>
      </c>
      <c r="AE1804">
        <v>17</v>
      </c>
      <c r="AF1804">
        <v>17</v>
      </c>
    </row>
    <row r="1805" spans="24:32">
      <c r="X1805">
        <v>20120101</v>
      </c>
      <c r="Y1805">
        <v>20120101</v>
      </c>
      <c r="Z1805">
        <v>120110</v>
      </c>
      <c r="AA1805">
        <v>800037202</v>
      </c>
      <c r="AB1805">
        <v>1</v>
      </c>
      <c r="AC1805">
        <v>12.8</v>
      </c>
      <c r="AD1805">
        <v>10.67</v>
      </c>
      <c r="AE1805">
        <v>17</v>
      </c>
      <c r="AF1805">
        <v>17</v>
      </c>
    </row>
    <row r="1806" spans="24:32">
      <c r="X1806">
        <v>20120101</v>
      </c>
      <c r="Y1806">
        <v>20120101</v>
      </c>
      <c r="Z1806">
        <v>120110</v>
      </c>
      <c r="AA1806">
        <v>800037256</v>
      </c>
      <c r="AB1806">
        <v>16</v>
      </c>
      <c r="AC1806">
        <v>284.8</v>
      </c>
      <c r="AD1806">
        <v>228.48</v>
      </c>
      <c r="AE1806">
        <v>17</v>
      </c>
      <c r="AF1806">
        <v>17</v>
      </c>
    </row>
    <row r="1807" spans="24:32">
      <c r="X1807">
        <v>20120101</v>
      </c>
      <c r="Y1807">
        <v>20120101</v>
      </c>
      <c r="Z1807">
        <v>120110</v>
      </c>
      <c r="AA1807">
        <v>800037258</v>
      </c>
      <c r="AB1807">
        <v>3</v>
      </c>
      <c r="AC1807">
        <v>26.7</v>
      </c>
      <c r="AD1807">
        <v>22.29</v>
      </c>
      <c r="AE1807">
        <v>17</v>
      </c>
      <c r="AF1807">
        <v>17</v>
      </c>
    </row>
    <row r="1808" spans="24:32">
      <c r="X1808">
        <v>20120101</v>
      </c>
      <c r="Y1808">
        <v>20120101</v>
      </c>
      <c r="Z1808">
        <v>120110</v>
      </c>
      <c r="AA1808">
        <v>800037258</v>
      </c>
      <c r="AB1808">
        <v>1</v>
      </c>
      <c r="AC1808">
        <v>8.9</v>
      </c>
      <c r="AD1808">
        <v>7.43</v>
      </c>
      <c r="AE1808">
        <v>17</v>
      </c>
      <c r="AF1808">
        <v>17</v>
      </c>
    </row>
    <row r="1809" spans="24:32">
      <c r="X1809">
        <v>20120101</v>
      </c>
      <c r="Y1809">
        <v>20120101</v>
      </c>
      <c r="Z1809">
        <v>120110</v>
      </c>
      <c r="AA1809">
        <v>800037273</v>
      </c>
      <c r="AB1809">
        <v>3</v>
      </c>
      <c r="AC1809">
        <v>3</v>
      </c>
      <c r="AD1809">
        <v>2.4</v>
      </c>
      <c r="AE1809">
        <v>17</v>
      </c>
      <c r="AF1809">
        <v>17</v>
      </c>
    </row>
    <row r="1810" spans="24:32">
      <c r="X1810">
        <v>20120101</v>
      </c>
      <c r="Y1810">
        <v>20120101</v>
      </c>
      <c r="Z1810">
        <v>120110</v>
      </c>
      <c r="AA1810">
        <v>800037303</v>
      </c>
      <c r="AB1810">
        <v>1</v>
      </c>
      <c r="AC1810">
        <v>6.9</v>
      </c>
      <c r="AD1810">
        <v>3.5</v>
      </c>
      <c r="AE1810">
        <v>17</v>
      </c>
      <c r="AF1810">
        <v>17</v>
      </c>
    </row>
    <row r="1811" spans="24:32">
      <c r="X1811">
        <v>20120101</v>
      </c>
      <c r="Y1811">
        <v>20120101</v>
      </c>
      <c r="Z1811">
        <v>120110</v>
      </c>
      <c r="AA1811">
        <v>800037308</v>
      </c>
      <c r="AB1811">
        <v>1</v>
      </c>
      <c r="AC1811">
        <v>49</v>
      </c>
      <c r="AD1811">
        <v>41.65</v>
      </c>
      <c r="AE1811">
        <v>17</v>
      </c>
      <c r="AF1811">
        <v>17</v>
      </c>
    </row>
    <row r="1812" spans="24:32">
      <c r="X1812">
        <v>20120101</v>
      </c>
      <c r="Y1812">
        <v>20120101</v>
      </c>
      <c r="Z1812">
        <v>120110</v>
      </c>
      <c r="AA1812">
        <v>800037310</v>
      </c>
      <c r="AB1812">
        <v>4</v>
      </c>
      <c r="AC1812">
        <v>19.600000000000001</v>
      </c>
      <c r="AD1812">
        <v>16.8</v>
      </c>
      <c r="AE1812">
        <v>17</v>
      </c>
      <c r="AF1812">
        <v>17</v>
      </c>
    </row>
    <row r="1813" spans="24:32">
      <c r="X1813">
        <v>20120101</v>
      </c>
      <c r="Y1813">
        <v>20120101</v>
      </c>
      <c r="Z1813">
        <v>120110</v>
      </c>
      <c r="AA1813">
        <v>800037321</v>
      </c>
      <c r="AB1813">
        <v>1</v>
      </c>
      <c r="AC1813">
        <v>20.6</v>
      </c>
      <c r="AD1813">
        <v>17.2</v>
      </c>
      <c r="AE1813">
        <v>17</v>
      </c>
      <c r="AF1813">
        <v>17</v>
      </c>
    </row>
    <row r="1814" spans="24:32">
      <c r="X1814">
        <v>20120101</v>
      </c>
      <c r="Y1814">
        <v>20120101</v>
      </c>
      <c r="Z1814">
        <v>120110</v>
      </c>
      <c r="AA1814">
        <v>800037329</v>
      </c>
      <c r="AB1814">
        <v>2</v>
      </c>
      <c r="AC1814">
        <v>25.6</v>
      </c>
      <c r="AD1814">
        <v>21.9</v>
      </c>
      <c r="AE1814">
        <v>17</v>
      </c>
      <c r="AF1814">
        <v>17</v>
      </c>
    </row>
    <row r="1815" spans="24:32">
      <c r="X1815">
        <v>20120101</v>
      </c>
      <c r="Y1815">
        <v>20120101</v>
      </c>
      <c r="Z1815">
        <v>120110</v>
      </c>
      <c r="AA1815">
        <v>800037361</v>
      </c>
      <c r="AB1815">
        <v>2</v>
      </c>
      <c r="AC1815">
        <v>31.8</v>
      </c>
      <c r="AD1815">
        <v>26.64</v>
      </c>
      <c r="AE1815">
        <v>17</v>
      </c>
      <c r="AF1815">
        <v>17</v>
      </c>
    </row>
    <row r="1816" spans="24:32">
      <c r="X1816">
        <v>20120101</v>
      </c>
      <c r="Y1816">
        <v>20120101</v>
      </c>
      <c r="Z1816">
        <v>120110</v>
      </c>
      <c r="AA1816">
        <v>800037365</v>
      </c>
      <c r="AB1816">
        <v>1</v>
      </c>
      <c r="AC1816">
        <v>8.1999999999999993</v>
      </c>
      <c r="AD1816">
        <v>6.37</v>
      </c>
      <c r="AE1816">
        <v>17</v>
      </c>
      <c r="AF1816">
        <v>17</v>
      </c>
    </row>
    <row r="1817" spans="24:32">
      <c r="X1817">
        <v>20120101</v>
      </c>
      <c r="Y1817">
        <v>20120101</v>
      </c>
      <c r="Z1817">
        <v>120110</v>
      </c>
      <c r="AA1817">
        <v>800037366</v>
      </c>
      <c r="AB1817">
        <v>1</v>
      </c>
      <c r="AC1817">
        <v>10.4</v>
      </c>
      <c r="AD1817">
        <v>10.5</v>
      </c>
      <c r="AE1817">
        <v>17</v>
      </c>
      <c r="AF1817">
        <v>17</v>
      </c>
    </row>
    <row r="1818" spans="24:32">
      <c r="X1818">
        <v>20120101</v>
      </c>
      <c r="Y1818">
        <v>20120101</v>
      </c>
      <c r="Z1818">
        <v>120110</v>
      </c>
      <c r="AA1818">
        <v>800037380</v>
      </c>
      <c r="AB1818">
        <v>2</v>
      </c>
      <c r="AC1818">
        <v>27.8</v>
      </c>
      <c r="AD1818">
        <v>29.2</v>
      </c>
      <c r="AE1818">
        <v>17</v>
      </c>
      <c r="AF1818">
        <v>17</v>
      </c>
    </row>
    <row r="1819" spans="24:32">
      <c r="X1819">
        <v>20120101</v>
      </c>
      <c r="Y1819">
        <v>20120101</v>
      </c>
      <c r="Z1819">
        <v>120110</v>
      </c>
      <c r="AA1819">
        <v>800037397</v>
      </c>
      <c r="AB1819">
        <v>6</v>
      </c>
      <c r="AC1819">
        <v>28.8</v>
      </c>
      <c r="AD1819">
        <v>22.8</v>
      </c>
      <c r="AE1819">
        <v>17</v>
      </c>
      <c r="AF1819">
        <v>17</v>
      </c>
    </row>
    <row r="1820" spans="24:32">
      <c r="X1820">
        <v>20120101</v>
      </c>
      <c r="Y1820">
        <v>20120101</v>
      </c>
      <c r="Z1820">
        <v>120110</v>
      </c>
      <c r="AA1820">
        <v>800037397</v>
      </c>
      <c r="AB1820">
        <v>1</v>
      </c>
      <c r="AC1820">
        <v>3.9</v>
      </c>
      <c r="AD1820">
        <v>3.8</v>
      </c>
      <c r="AE1820">
        <v>17</v>
      </c>
      <c r="AF1820">
        <v>17</v>
      </c>
    </row>
    <row r="1821" spans="24:32">
      <c r="X1821">
        <v>20120101</v>
      </c>
      <c r="Y1821">
        <v>20120101</v>
      </c>
      <c r="Z1821">
        <v>120110</v>
      </c>
      <c r="AA1821">
        <v>800037413</v>
      </c>
      <c r="AB1821">
        <v>3</v>
      </c>
      <c r="AC1821">
        <v>24.6</v>
      </c>
      <c r="AD1821">
        <v>19.13</v>
      </c>
      <c r="AE1821">
        <v>17</v>
      </c>
      <c r="AF1821">
        <v>17</v>
      </c>
    </row>
    <row r="1822" spans="24:32">
      <c r="X1822">
        <v>20120101</v>
      </c>
      <c r="Y1822">
        <v>20120101</v>
      </c>
      <c r="Z1822">
        <v>120110</v>
      </c>
      <c r="AA1822">
        <v>800037415</v>
      </c>
      <c r="AB1822">
        <v>2</v>
      </c>
      <c r="AC1822">
        <v>59.6</v>
      </c>
      <c r="AD1822">
        <v>50.76</v>
      </c>
      <c r="AE1822">
        <v>17</v>
      </c>
      <c r="AF1822">
        <v>17</v>
      </c>
    </row>
    <row r="1823" spans="24:32">
      <c r="X1823">
        <v>20120101</v>
      </c>
      <c r="Y1823">
        <v>20120101</v>
      </c>
      <c r="Z1823">
        <v>120110</v>
      </c>
      <c r="AA1823">
        <v>800037423</v>
      </c>
      <c r="AB1823">
        <v>3</v>
      </c>
      <c r="AC1823">
        <v>12.6</v>
      </c>
      <c r="AD1823">
        <v>9.81</v>
      </c>
      <c r="AE1823">
        <v>17</v>
      </c>
      <c r="AF1823">
        <v>17</v>
      </c>
    </row>
    <row r="1824" spans="24:32">
      <c r="X1824">
        <v>20120101</v>
      </c>
      <c r="Y1824">
        <v>20120101</v>
      </c>
      <c r="Z1824">
        <v>120110</v>
      </c>
      <c r="AA1824">
        <v>800037437</v>
      </c>
      <c r="AB1824">
        <v>1</v>
      </c>
      <c r="AC1824">
        <v>14.8</v>
      </c>
      <c r="AD1824">
        <v>12.4</v>
      </c>
      <c r="AE1824">
        <v>17</v>
      </c>
      <c r="AF1824">
        <v>17</v>
      </c>
    </row>
    <row r="1825" spans="24:32">
      <c r="X1825">
        <v>20120101</v>
      </c>
      <c r="Y1825">
        <v>20120101</v>
      </c>
      <c r="Z1825">
        <v>120110</v>
      </c>
      <c r="AA1825">
        <v>800037439</v>
      </c>
      <c r="AB1825">
        <v>1</v>
      </c>
      <c r="AC1825">
        <v>21.9</v>
      </c>
      <c r="AD1825">
        <v>18.7</v>
      </c>
      <c r="AE1825">
        <v>17</v>
      </c>
      <c r="AF1825">
        <v>17</v>
      </c>
    </row>
    <row r="1826" spans="24:32">
      <c r="X1826">
        <v>20120101</v>
      </c>
      <c r="Y1826">
        <v>20120101</v>
      </c>
      <c r="Z1826">
        <v>120110</v>
      </c>
      <c r="AA1826">
        <v>800037471</v>
      </c>
      <c r="AB1826">
        <v>7</v>
      </c>
      <c r="AC1826">
        <v>17.5</v>
      </c>
      <c r="AD1826">
        <v>19.600000000000001</v>
      </c>
      <c r="AE1826">
        <v>17</v>
      </c>
      <c r="AF1826">
        <v>17</v>
      </c>
    </row>
    <row r="1827" spans="24:32">
      <c r="X1827">
        <v>20120101</v>
      </c>
      <c r="Y1827">
        <v>20120101</v>
      </c>
      <c r="Z1827">
        <v>120110</v>
      </c>
      <c r="AA1827">
        <v>800037486</v>
      </c>
      <c r="AB1827">
        <v>1</v>
      </c>
      <c r="AC1827">
        <v>32.9</v>
      </c>
      <c r="AD1827">
        <v>22.7</v>
      </c>
      <c r="AE1827">
        <v>17</v>
      </c>
      <c r="AF1827">
        <v>17</v>
      </c>
    </row>
    <row r="1828" spans="24:32">
      <c r="X1828">
        <v>20120101</v>
      </c>
      <c r="Y1828">
        <v>20120101</v>
      </c>
      <c r="Z1828">
        <v>120110</v>
      </c>
      <c r="AA1828">
        <v>800037490</v>
      </c>
      <c r="AB1828">
        <v>2</v>
      </c>
      <c r="AC1828">
        <v>7.8</v>
      </c>
      <c r="AD1828">
        <v>6</v>
      </c>
      <c r="AE1828">
        <v>17</v>
      </c>
      <c r="AF1828">
        <v>17</v>
      </c>
    </row>
    <row r="1829" spans="24:32">
      <c r="X1829">
        <v>20120101</v>
      </c>
      <c r="Y1829">
        <v>20120101</v>
      </c>
      <c r="Z1829">
        <v>120110</v>
      </c>
      <c r="AA1829">
        <v>800037502</v>
      </c>
      <c r="AB1829">
        <v>30</v>
      </c>
      <c r="AC1829">
        <v>597</v>
      </c>
      <c r="AD1829">
        <v>591</v>
      </c>
      <c r="AE1829">
        <v>17</v>
      </c>
      <c r="AF1829">
        <v>17</v>
      </c>
    </row>
    <row r="1830" spans="24:32">
      <c r="X1830">
        <v>20120101</v>
      </c>
      <c r="Y1830">
        <v>20120101</v>
      </c>
      <c r="Z1830">
        <v>120110</v>
      </c>
      <c r="AA1830">
        <v>800037520</v>
      </c>
      <c r="AB1830">
        <v>2</v>
      </c>
      <c r="AC1830">
        <v>22.4</v>
      </c>
      <c r="AD1830">
        <v>17.7</v>
      </c>
      <c r="AE1830">
        <v>17</v>
      </c>
      <c r="AF1830">
        <v>17</v>
      </c>
    </row>
    <row r="1831" spans="24:32">
      <c r="X1831">
        <v>20120101</v>
      </c>
      <c r="Y1831">
        <v>20120101</v>
      </c>
      <c r="Z1831">
        <v>120110</v>
      </c>
      <c r="AA1831">
        <v>800037531</v>
      </c>
      <c r="AB1831">
        <v>3</v>
      </c>
      <c r="AC1831">
        <v>20.7</v>
      </c>
      <c r="AD1831">
        <v>15.75</v>
      </c>
      <c r="AE1831">
        <v>17</v>
      </c>
      <c r="AF1831">
        <v>17</v>
      </c>
    </row>
    <row r="1832" spans="24:32">
      <c r="X1832">
        <v>20120101</v>
      </c>
      <c r="Y1832">
        <v>20120101</v>
      </c>
      <c r="Z1832">
        <v>120110</v>
      </c>
      <c r="AA1832">
        <v>800037537</v>
      </c>
      <c r="AB1832">
        <v>1</v>
      </c>
      <c r="AC1832">
        <v>158.19999999999999</v>
      </c>
      <c r="AD1832">
        <v>138.88</v>
      </c>
      <c r="AE1832">
        <v>17</v>
      </c>
      <c r="AF1832">
        <v>17</v>
      </c>
    </row>
    <row r="1833" spans="24:32">
      <c r="X1833">
        <v>20120101</v>
      </c>
      <c r="Y1833">
        <v>20120101</v>
      </c>
      <c r="Z1833">
        <v>120110</v>
      </c>
      <c r="AA1833">
        <v>800037567</v>
      </c>
      <c r="AB1833">
        <v>1</v>
      </c>
      <c r="AC1833">
        <v>12.5</v>
      </c>
      <c r="AD1833">
        <v>8.6</v>
      </c>
      <c r="AE1833">
        <v>17</v>
      </c>
      <c r="AF1833">
        <v>17</v>
      </c>
    </row>
    <row r="1834" spans="24:32">
      <c r="X1834">
        <v>20120101</v>
      </c>
      <c r="Y1834">
        <v>20120101</v>
      </c>
      <c r="Z1834">
        <v>120110</v>
      </c>
      <c r="AA1834">
        <v>800037583</v>
      </c>
      <c r="AB1834">
        <v>9</v>
      </c>
      <c r="AC1834">
        <v>14.4</v>
      </c>
      <c r="AD1834">
        <v>12.15</v>
      </c>
      <c r="AE1834">
        <v>17</v>
      </c>
      <c r="AF1834">
        <v>17</v>
      </c>
    </row>
    <row r="1835" spans="24:32">
      <c r="X1835">
        <v>20120101</v>
      </c>
      <c r="Y1835">
        <v>20120101</v>
      </c>
      <c r="Z1835">
        <v>120110</v>
      </c>
      <c r="AA1835">
        <v>800037598</v>
      </c>
      <c r="AB1835">
        <v>1</v>
      </c>
      <c r="AC1835">
        <v>27.9</v>
      </c>
      <c r="AD1835">
        <v>25.12</v>
      </c>
      <c r="AE1835">
        <v>17</v>
      </c>
      <c r="AF1835">
        <v>17</v>
      </c>
    </row>
    <row r="1836" spans="24:32">
      <c r="X1836">
        <v>20120101</v>
      </c>
      <c r="Y1836">
        <v>20120101</v>
      </c>
      <c r="Z1836">
        <v>120110</v>
      </c>
      <c r="AA1836">
        <v>800037603</v>
      </c>
      <c r="AB1836">
        <v>37</v>
      </c>
      <c r="AC1836">
        <v>736.3</v>
      </c>
      <c r="AD1836">
        <v>885.23</v>
      </c>
      <c r="AE1836">
        <v>17</v>
      </c>
      <c r="AF1836">
        <v>17</v>
      </c>
    </row>
    <row r="1837" spans="24:32">
      <c r="X1837">
        <v>20120101</v>
      </c>
      <c r="Y1837">
        <v>20120101</v>
      </c>
      <c r="Z1837">
        <v>120110</v>
      </c>
      <c r="AA1837">
        <v>800037625</v>
      </c>
      <c r="AB1837">
        <v>1</v>
      </c>
      <c r="AC1837">
        <v>27.9</v>
      </c>
      <c r="AD1837">
        <v>25.12</v>
      </c>
      <c r="AE1837">
        <v>17</v>
      </c>
      <c r="AF1837">
        <v>17</v>
      </c>
    </row>
    <row r="1838" spans="24:32">
      <c r="X1838">
        <v>20120101</v>
      </c>
      <c r="Y1838">
        <v>20120101</v>
      </c>
      <c r="Z1838">
        <v>120110</v>
      </c>
      <c r="AA1838">
        <v>800037631</v>
      </c>
      <c r="AB1838">
        <v>1</v>
      </c>
      <c r="AC1838">
        <v>18.899999999999999</v>
      </c>
      <c r="AD1838">
        <v>14.48</v>
      </c>
      <c r="AE1838">
        <v>17</v>
      </c>
      <c r="AF1838">
        <v>17</v>
      </c>
    </row>
    <row r="1839" spans="24:32">
      <c r="X1839">
        <v>20120101</v>
      </c>
      <c r="Y1839">
        <v>20120101</v>
      </c>
      <c r="Z1839">
        <v>120110</v>
      </c>
      <c r="AA1839">
        <v>800037634</v>
      </c>
      <c r="AB1839">
        <v>3</v>
      </c>
      <c r="AC1839">
        <v>14.7</v>
      </c>
      <c r="AD1839">
        <v>10.5</v>
      </c>
      <c r="AE1839">
        <v>17</v>
      </c>
      <c r="AF1839">
        <v>17</v>
      </c>
    </row>
    <row r="1840" spans="24:32">
      <c r="X1840">
        <v>20120101</v>
      </c>
      <c r="Y1840">
        <v>20120101</v>
      </c>
      <c r="Z1840">
        <v>120110</v>
      </c>
      <c r="AA1840">
        <v>800037650</v>
      </c>
      <c r="AB1840">
        <v>1</v>
      </c>
      <c r="AC1840">
        <v>19.899999999999999</v>
      </c>
      <c r="AD1840">
        <v>17.91</v>
      </c>
      <c r="AE1840">
        <v>17</v>
      </c>
      <c r="AF1840">
        <v>17</v>
      </c>
    </row>
    <row r="1841" spans="24:32">
      <c r="X1841">
        <v>20120101</v>
      </c>
      <c r="Y1841">
        <v>20120101</v>
      </c>
      <c r="Z1841">
        <v>120110</v>
      </c>
      <c r="AA1841">
        <v>800037678</v>
      </c>
      <c r="AB1841">
        <v>1</v>
      </c>
      <c r="AC1841">
        <v>19</v>
      </c>
      <c r="AD1841">
        <v>15.2</v>
      </c>
      <c r="AE1841">
        <v>17</v>
      </c>
      <c r="AF1841">
        <v>17</v>
      </c>
    </row>
    <row r="1842" spans="24:32">
      <c r="X1842">
        <v>20120101</v>
      </c>
      <c r="Y1842">
        <v>20120101</v>
      </c>
      <c r="Z1842">
        <v>120110</v>
      </c>
      <c r="AA1842">
        <v>800037679</v>
      </c>
      <c r="AB1842">
        <v>1</v>
      </c>
      <c r="AC1842">
        <v>21.8</v>
      </c>
      <c r="AD1842">
        <v>18.5</v>
      </c>
      <c r="AE1842">
        <v>17</v>
      </c>
      <c r="AF1842">
        <v>17</v>
      </c>
    </row>
    <row r="1843" spans="24:32">
      <c r="X1843">
        <v>20120101</v>
      </c>
      <c r="Y1843">
        <v>20120101</v>
      </c>
      <c r="Z1843">
        <v>120110</v>
      </c>
      <c r="AA1843">
        <v>800037707</v>
      </c>
      <c r="AB1843">
        <v>3</v>
      </c>
      <c r="AC1843">
        <v>15.6</v>
      </c>
      <c r="AD1843">
        <v>12.6</v>
      </c>
      <c r="AE1843">
        <v>17</v>
      </c>
      <c r="AF1843">
        <v>17</v>
      </c>
    </row>
    <row r="1844" spans="24:32">
      <c r="X1844">
        <v>20120101</v>
      </c>
      <c r="Y1844">
        <v>20120101</v>
      </c>
      <c r="Z1844">
        <v>120110</v>
      </c>
      <c r="AA1844">
        <v>800037722</v>
      </c>
      <c r="AB1844">
        <v>1</v>
      </c>
      <c r="AC1844">
        <v>39</v>
      </c>
      <c r="AD1844">
        <v>35.19</v>
      </c>
      <c r="AE1844">
        <v>17</v>
      </c>
      <c r="AF1844">
        <v>17</v>
      </c>
    </row>
    <row r="1845" spans="24:32">
      <c r="X1845">
        <v>20120101</v>
      </c>
      <c r="Y1845">
        <v>20120101</v>
      </c>
      <c r="Z1845">
        <v>120110</v>
      </c>
      <c r="AA1845">
        <v>800037739</v>
      </c>
      <c r="AB1845">
        <v>1</v>
      </c>
      <c r="AC1845">
        <v>6.5</v>
      </c>
      <c r="AD1845">
        <v>4.8</v>
      </c>
      <c r="AE1845">
        <v>17</v>
      </c>
      <c r="AF1845">
        <v>17</v>
      </c>
    </row>
    <row r="1846" spans="24:32">
      <c r="X1846">
        <v>20120101</v>
      </c>
      <c r="Y1846">
        <v>20120101</v>
      </c>
      <c r="Z1846">
        <v>120110</v>
      </c>
      <c r="AA1846">
        <v>800037742</v>
      </c>
      <c r="AB1846">
        <v>1</v>
      </c>
      <c r="AC1846">
        <v>4.5</v>
      </c>
      <c r="AD1846">
        <v>3.5</v>
      </c>
      <c r="AE1846">
        <v>17</v>
      </c>
      <c r="AF1846">
        <v>17</v>
      </c>
    </row>
    <row r="1847" spans="24:32">
      <c r="X1847">
        <v>20120101</v>
      </c>
      <c r="Y1847">
        <v>20120101</v>
      </c>
      <c r="Z1847">
        <v>120110</v>
      </c>
      <c r="AA1847">
        <v>800037760</v>
      </c>
      <c r="AB1847">
        <v>2</v>
      </c>
      <c r="AC1847">
        <v>6.4</v>
      </c>
      <c r="AD1847">
        <v>4.5999999999999996</v>
      </c>
      <c r="AE1847">
        <v>17</v>
      </c>
      <c r="AF1847">
        <v>17</v>
      </c>
    </row>
    <row r="1848" spans="24:32">
      <c r="X1848">
        <v>20120101</v>
      </c>
      <c r="Y1848">
        <v>20120101</v>
      </c>
      <c r="Z1848">
        <v>120110</v>
      </c>
      <c r="AA1848">
        <v>800037778</v>
      </c>
      <c r="AB1848">
        <v>1</v>
      </c>
      <c r="AC1848">
        <v>6.2</v>
      </c>
      <c r="AD1848">
        <v>4.9000000000000004</v>
      </c>
      <c r="AE1848">
        <v>17</v>
      </c>
      <c r="AF1848">
        <v>17</v>
      </c>
    </row>
    <row r="1849" spans="24:32">
      <c r="X1849">
        <v>20120101</v>
      </c>
      <c r="Y1849">
        <v>20120101</v>
      </c>
      <c r="Z1849">
        <v>120110</v>
      </c>
      <c r="AA1849">
        <v>800037789</v>
      </c>
      <c r="AB1849">
        <v>2</v>
      </c>
      <c r="AC1849">
        <v>29.8</v>
      </c>
      <c r="AD1849">
        <v>26.8</v>
      </c>
      <c r="AE1849">
        <v>17</v>
      </c>
      <c r="AF1849">
        <v>17</v>
      </c>
    </row>
    <row r="1850" spans="24:32">
      <c r="X1850">
        <v>20120101</v>
      </c>
      <c r="Y1850">
        <v>20120101</v>
      </c>
      <c r="Z1850">
        <v>120110</v>
      </c>
      <c r="AA1850">
        <v>800037791</v>
      </c>
      <c r="AB1850">
        <v>6</v>
      </c>
      <c r="AC1850">
        <v>171</v>
      </c>
      <c r="AD1850">
        <v>208.38</v>
      </c>
      <c r="AE1850">
        <v>17</v>
      </c>
      <c r="AF1850">
        <v>17</v>
      </c>
    </row>
    <row r="1851" spans="24:32">
      <c r="X1851">
        <v>20120101</v>
      </c>
      <c r="Y1851">
        <v>20120101</v>
      </c>
      <c r="Z1851">
        <v>120110</v>
      </c>
      <c r="AA1851">
        <v>800037799</v>
      </c>
      <c r="AB1851">
        <v>2</v>
      </c>
      <c r="AC1851">
        <v>9.4</v>
      </c>
      <c r="AD1851">
        <v>7.8</v>
      </c>
      <c r="AE1851">
        <v>17</v>
      </c>
      <c r="AF1851">
        <v>17</v>
      </c>
    </row>
    <row r="1852" spans="24:32">
      <c r="X1852">
        <v>20120101</v>
      </c>
      <c r="Y1852">
        <v>20120101</v>
      </c>
      <c r="Z1852">
        <v>120110</v>
      </c>
      <c r="AA1852">
        <v>800037815</v>
      </c>
      <c r="AB1852">
        <v>3</v>
      </c>
      <c r="AC1852">
        <v>18.600000000000001</v>
      </c>
      <c r="AD1852">
        <v>15</v>
      </c>
      <c r="AE1852">
        <v>17</v>
      </c>
      <c r="AF1852">
        <v>17</v>
      </c>
    </row>
    <row r="1853" spans="24:32">
      <c r="X1853">
        <v>20120101</v>
      </c>
      <c r="Y1853">
        <v>20120101</v>
      </c>
      <c r="Z1853">
        <v>120110</v>
      </c>
      <c r="AA1853">
        <v>800037852</v>
      </c>
      <c r="AB1853">
        <v>1</v>
      </c>
      <c r="AC1853">
        <v>26.5</v>
      </c>
      <c r="AD1853">
        <v>18.7</v>
      </c>
      <c r="AE1853">
        <v>17</v>
      </c>
      <c r="AF1853">
        <v>17</v>
      </c>
    </row>
    <row r="1854" spans="24:32">
      <c r="X1854">
        <v>20120101</v>
      </c>
      <c r="Y1854">
        <v>20120101</v>
      </c>
      <c r="Z1854">
        <v>120110</v>
      </c>
      <c r="AA1854">
        <v>800037885</v>
      </c>
      <c r="AB1854">
        <v>3</v>
      </c>
      <c r="AC1854">
        <v>9.6</v>
      </c>
      <c r="AD1854">
        <v>7.5</v>
      </c>
      <c r="AE1854">
        <v>17</v>
      </c>
      <c r="AF1854">
        <v>17</v>
      </c>
    </row>
    <row r="1855" spans="24:32">
      <c r="X1855">
        <v>20120101</v>
      </c>
      <c r="Y1855">
        <v>20120101</v>
      </c>
      <c r="Z1855">
        <v>120110</v>
      </c>
      <c r="AA1855">
        <v>800037954</v>
      </c>
      <c r="AB1855">
        <v>2</v>
      </c>
      <c r="AC1855">
        <v>15.84</v>
      </c>
      <c r="AD1855">
        <v>11.46</v>
      </c>
      <c r="AE1855">
        <v>17</v>
      </c>
      <c r="AF1855">
        <v>17</v>
      </c>
    </row>
    <row r="1856" spans="24:32">
      <c r="X1856">
        <v>20120101</v>
      </c>
      <c r="Y1856">
        <v>20120101</v>
      </c>
      <c r="Z1856">
        <v>120110</v>
      </c>
      <c r="AA1856">
        <v>800037960</v>
      </c>
      <c r="AB1856">
        <v>2</v>
      </c>
      <c r="AC1856">
        <v>8.8000000000000007</v>
      </c>
      <c r="AD1856">
        <v>7.2</v>
      </c>
      <c r="AE1856">
        <v>17</v>
      </c>
      <c r="AF1856">
        <v>17</v>
      </c>
    </row>
    <row r="1857" spans="24:32">
      <c r="X1857">
        <v>20120101</v>
      </c>
      <c r="Y1857">
        <v>20120101</v>
      </c>
      <c r="Z1857">
        <v>120110</v>
      </c>
      <c r="AA1857">
        <v>800037992</v>
      </c>
      <c r="AB1857">
        <v>2</v>
      </c>
      <c r="AC1857">
        <v>13.8</v>
      </c>
      <c r="AD1857">
        <v>12.4</v>
      </c>
      <c r="AE1857">
        <v>17</v>
      </c>
      <c r="AF1857">
        <v>17</v>
      </c>
    </row>
    <row r="1858" spans="24:32">
      <c r="X1858">
        <v>20120101</v>
      </c>
      <c r="Y1858">
        <v>20120101</v>
      </c>
      <c r="Z1858">
        <v>120110</v>
      </c>
      <c r="AA1858">
        <v>800037994</v>
      </c>
      <c r="AB1858">
        <v>3</v>
      </c>
      <c r="AC1858">
        <v>29.7</v>
      </c>
      <c r="AD1858">
        <v>27</v>
      </c>
      <c r="AE1858">
        <v>17</v>
      </c>
      <c r="AF1858">
        <v>17</v>
      </c>
    </row>
    <row r="1859" spans="24:32">
      <c r="X1859">
        <v>20120101</v>
      </c>
      <c r="Y1859">
        <v>20120101</v>
      </c>
      <c r="Z1859">
        <v>120110</v>
      </c>
      <c r="AA1859">
        <v>800037996</v>
      </c>
      <c r="AB1859">
        <v>3</v>
      </c>
      <c r="AC1859">
        <v>12</v>
      </c>
      <c r="AD1859">
        <v>9.75</v>
      </c>
      <c r="AE1859">
        <v>17</v>
      </c>
      <c r="AF1859">
        <v>17</v>
      </c>
    </row>
    <row r="1860" spans="24:32">
      <c r="X1860">
        <v>20120101</v>
      </c>
      <c r="Y1860">
        <v>20120101</v>
      </c>
      <c r="Z1860">
        <v>120110</v>
      </c>
      <c r="AA1860">
        <v>800038008</v>
      </c>
      <c r="AB1860">
        <v>1</v>
      </c>
      <c r="AC1860">
        <v>4</v>
      </c>
      <c r="AD1860">
        <v>3.25</v>
      </c>
      <c r="AE1860">
        <v>17</v>
      </c>
      <c r="AF1860">
        <v>17</v>
      </c>
    </row>
    <row r="1861" spans="24:32">
      <c r="X1861">
        <v>20120101</v>
      </c>
      <c r="Y1861">
        <v>20120101</v>
      </c>
      <c r="Z1861">
        <v>120110</v>
      </c>
      <c r="AA1861">
        <v>800038011</v>
      </c>
      <c r="AB1861">
        <v>1</v>
      </c>
      <c r="AC1861">
        <v>64.5</v>
      </c>
      <c r="AD1861">
        <v>51.92</v>
      </c>
      <c r="AE1861">
        <v>17</v>
      </c>
      <c r="AF1861">
        <v>17</v>
      </c>
    </row>
    <row r="1862" spans="24:32">
      <c r="X1862">
        <v>20120101</v>
      </c>
      <c r="Y1862">
        <v>20120101</v>
      </c>
      <c r="Z1862">
        <v>120110</v>
      </c>
      <c r="AA1862">
        <v>800038017</v>
      </c>
      <c r="AB1862">
        <v>3</v>
      </c>
      <c r="AC1862">
        <v>12.6</v>
      </c>
      <c r="AD1862">
        <v>10.8</v>
      </c>
      <c r="AE1862">
        <v>17</v>
      </c>
      <c r="AF1862">
        <v>17</v>
      </c>
    </row>
    <row r="1863" spans="24:32">
      <c r="X1863">
        <v>20120101</v>
      </c>
      <c r="Y1863">
        <v>20120101</v>
      </c>
      <c r="Z1863">
        <v>120110</v>
      </c>
      <c r="AA1863">
        <v>800038017</v>
      </c>
      <c r="AB1863">
        <v>1</v>
      </c>
      <c r="AC1863">
        <v>4.2</v>
      </c>
      <c r="AD1863">
        <v>3.6</v>
      </c>
      <c r="AE1863">
        <v>17</v>
      </c>
      <c r="AF1863">
        <v>17</v>
      </c>
    </row>
    <row r="1864" spans="24:32">
      <c r="X1864">
        <v>20120101</v>
      </c>
      <c r="Y1864">
        <v>20120101</v>
      </c>
      <c r="Z1864">
        <v>120110</v>
      </c>
      <c r="AA1864">
        <v>800038053</v>
      </c>
      <c r="AB1864">
        <v>1</v>
      </c>
      <c r="AC1864">
        <v>7</v>
      </c>
      <c r="AD1864">
        <v>5.6</v>
      </c>
      <c r="AE1864">
        <v>17</v>
      </c>
      <c r="AF1864">
        <v>17</v>
      </c>
    </row>
    <row r="1865" spans="24:32">
      <c r="X1865">
        <v>20120101</v>
      </c>
      <c r="Y1865">
        <v>20120101</v>
      </c>
      <c r="Z1865">
        <v>120110</v>
      </c>
      <c r="AA1865">
        <v>800038122</v>
      </c>
      <c r="AB1865">
        <v>5</v>
      </c>
      <c r="AC1865">
        <v>44.5</v>
      </c>
      <c r="AD1865">
        <v>36.5</v>
      </c>
      <c r="AE1865">
        <v>17</v>
      </c>
      <c r="AF1865">
        <v>17</v>
      </c>
    </row>
    <row r="1866" spans="24:32">
      <c r="X1866">
        <v>20120101</v>
      </c>
      <c r="Y1866">
        <v>20120101</v>
      </c>
      <c r="Z1866">
        <v>120110</v>
      </c>
      <c r="AA1866">
        <v>800038165</v>
      </c>
      <c r="AB1866">
        <v>3</v>
      </c>
      <c r="AC1866">
        <v>38.700000000000003</v>
      </c>
      <c r="AD1866">
        <v>32.1</v>
      </c>
      <c r="AE1866">
        <v>17</v>
      </c>
      <c r="AF1866">
        <v>17</v>
      </c>
    </row>
    <row r="1867" spans="24:32">
      <c r="X1867">
        <v>20120101</v>
      </c>
      <c r="Y1867">
        <v>20120101</v>
      </c>
      <c r="Z1867">
        <v>120110</v>
      </c>
      <c r="AA1867">
        <v>800038185</v>
      </c>
      <c r="AB1867">
        <v>1</v>
      </c>
      <c r="AC1867">
        <v>13.8</v>
      </c>
      <c r="AD1867">
        <v>11.58</v>
      </c>
      <c r="AE1867">
        <v>17</v>
      </c>
      <c r="AF1867">
        <v>17</v>
      </c>
    </row>
    <row r="1868" spans="24:32">
      <c r="X1868">
        <v>20120101</v>
      </c>
      <c r="Y1868">
        <v>20120101</v>
      </c>
      <c r="Z1868">
        <v>120110</v>
      </c>
      <c r="AA1868">
        <v>800038209</v>
      </c>
      <c r="AB1868">
        <v>1</v>
      </c>
      <c r="AC1868">
        <v>24.5</v>
      </c>
      <c r="AD1868">
        <v>20.420000000000002</v>
      </c>
      <c r="AE1868">
        <v>17</v>
      </c>
      <c r="AF1868">
        <v>17</v>
      </c>
    </row>
    <row r="1869" spans="24:32">
      <c r="X1869">
        <v>20120101</v>
      </c>
      <c r="Y1869">
        <v>20120101</v>
      </c>
      <c r="Z1869">
        <v>120110</v>
      </c>
      <c r="AA1869">
        <v>800038257</v>
      </c>
      <c r="AB1869">
        <v>1</v>
      </c>
      <c r="AC1869">
        <v>14.3</v>
      </c>
      <c r="AD1869">
        <v>11.91</v>
      </c>
      <c r="AE1869">
        <v>17</v>
      </c>
      <c r="AF1869">
        <v>17</v>
      </c>
    </row>
    <row r="1870" spans="24:32">
      <c r="X1870">
        <v>20120101</v>
      </c>
      <c r="Y1870">
        <v>20120101</v>
      </c>
      <c r="Z1870">
        <v>120110</v>
      </c>
      <c r="AA1870">
        <v>800038286</v>
      </c>
      <c r="AB1870">
        <v>1</v>
      </c>
      <c r="AC1870">
        <v>39.5</v>
      </c>
      <c r="AD1870">
        <v>34.729999999999997</v>
      </c>
      <c r="AE1870">
        <v>17</v>
      </c>
      <c r="AF1870">
        <v>17</v>
      </c>
    </row>
    <row r="1871" spans="24:32">
      <c r="X1871">
        <v>20120101</v>
      </c>
      <c r="Y1871">
        <v>20120101</v>
      </c>
      <c r="Z1871">
        <v>120110</v>
      </c>
      <c r="AA1871">
        <v>800038295</v>
      </c>
      <c r="AB1871">
        <v>1</v>
      </c>
      <c r="AC1871">
        <v>16.8</v>
      </c>
      <c r="AD1871">
        <v>13</v>
      </c>
      <c r="AE1871">
        <v>17</v>
      </c>
      <c r="AF1871">
        <v>17</v>
      </c>
    </row>
    <row r="1872" spans="24:32">
      <c r="X1872">
        <v>20120101</v>
      </c>
      <c r="Y1872">
        <v>20120101</v>
      </c>
      <c r="Z1872">
        <v>120110</v>
      </c>
      <c r="AA1872">
        <v>800038302</v>
      </c>
      <c r="AB1872">
        <v>2</v>
      </c>
      <c r="AC1872">
        <v>25.8</v>
      </c>
      <c r="AD1872">
        <v>20.03</v>
      </c>
      <c r="AE1872">
        <v>17</v>
      </c>
      <c r="AF1872">
        <v>17</v>
      </c>
    </row>
    <row r="1873" spans="24:32">
      <c r="X1873">
        <v>20120101</v>
      </c>
      <c r="Y1873">
        <v>20120101</v>
      </c>
      <c r="Z1873">
        <v>120110</v>
      </c>
      <c r="AA1873">
        <v>800038303</v>
      </c>
      <c r="AB1873">
        <v>2</v>
      </c>
      <c r="AC1873">
        <v>35</v>
      </c>
      <c r="AD1873">
        <v>25.2</v>
      </c>
      <c r="AE1873">
        <v>17</v>
      </c>
      <c r="AF1873">
        <v>17</v>
      </c>
    </row>
    <row r="1874" spans="24:32">
      <c r="X1874">
        <v>20120101</v>
      </c>
      <c r="Y1874">
        <v>20120101</v>
      </c>
      <c r="Z1874">
        <v>120110</v>
      </c>
      <c r="AA1874">
        <v>800038318</v>
      </c>
      <c r="AB1874">
        <v>1</v>
      </c>
      <c r="AC1874">
        <v>13.5</v>
      </c>
      <c r="AD1874">
        <v>11.25</v>
      </c>
      <c r="AE1874">
        <v>17</v>
      </c>
      <c r="AF1874">
        <v>17</v>
      </c>
    </row>
    <row r="1875" spans="24:32">
      <c r="X1875">
        <v>20120101</v>
      </c>
      <c r="Y1875">
        <v>20120101</v>
      </c>
      <c r="Z1875">
        <v>120110</v>
      </c>
      <c r="AA1875">
        <v>800038323</v>
      </c>
      <c r="AB1875">
        <v>5</v>
      </c>
      <c r="AC1875">
        <v>82.5</v>
      </c>
      <c r="AD1875">
        <v>67.5</v>
      </c>
      <c r="AE1875">
        <v>17</v>
      </c>
      <c r="AF1875">
        <v>17</v>
      </c>
    </row>
    <row r="1876" spans="24:32">
      <c r="X1876">
        <v>20120101</v>
      </c>
      <c r="Y1876">
        <v>20120101</v>
      </c>
      <c r="Z1876">
        <v>120110</v>
      </c>
      <c r="AA1876">
        <v>800038324</v>
      </c>
      <c r="AB1876">
        <v>2</v>
      </c>
      <c r="AC1876">
        <v>21</v>
      </c>
      <c r="AD1876">
        <v>17.2</v>
      </c>
      <c r="AE1876">
        <v>17</v>
      </c>
      <c r="AF1876">
        <v>17</v>
      </c>
    </row>
    <row r="1877" spans="24:32">
      <c r="X1877">
        <v>20120101</v>
      </c>
      <c r="Y1877">
        <v>20120101</v>
      </c>
      <c r="Z1877">
        <v>120110</v>
      </c>
      <c r="AA1877">
        <v>800038326</v>
      </c>
      <c r="AB1877">
        <v>11</v>
      </c>
      <c r="AC1877">
        <v>49.5</v>
      </c>
      <c r="AD1877">
        <v>39.6</v>
      </c>
      <c r="AE1877">
        <v>17</v>
      </c>
      <c r="AF1877">
        <v>17</v>
      </c>
    </row>
    <row r="1878" spans="24:32">
      <c r="X1878">
        <v>20120101</v>
      </c>
      <c r="Y1878">
        <v>20120101</v>
      </c>
      <c r="Z1878">
        <v>120110</v>
      </c>
      <c r="AA1878">
        <v>800038333</v>
      </c>
      <c r="AB1878">
        <v>3</v>
      </c>
      <c r="AC1878">
        <v>15</v>
      </c>
      <c r="AD1878">
        <v>12</v>
      </c>
      <c r="AE1878">
        <v>17</v>
      </c>
      <c r="AF1878">
        <v>17</v>
      </c>
    </row>
    <row r="1879" spans="24:32">
      <c r="X1879">
        <v>20120101</v>
      </c>
      <c r="Y1879">
        <v>20120101</v>
      </c>
      <c r="Z1879">
        <v>120110</v>
      </c>
      <c r="AA1879">
        <v>800038337</v>
      </c>
      <c r="AB1879">
        <v>2</v>
      </c>
      <c r="AC1879">
        <v>9.8000000000000007</v>
      </c>
      <c r="AD1879">
        <v>8</v>
      </c>
      <c r="AE1879">
        <v>17</v>
      </c>
      <c r="AF1879">
        <v>17</v>
      </c>
    </row>
    <row r="1880" spans="24:32">
      <c r="X1880">
        <v>20120101</v>
      </c>
      <c r="Y1880">
        <v>20120101</v>
      </c>
      <c r="Z1880">
        <v>120110</v>
      </c>
      <c r="AA1880">
        <v>800038396</v>
      </c>
      <c r="AB1880">
        <v>3</v>
      </c>
      <c r="AC1880">
        <v>20.7</v>
      </c>
      <c r="AD1880">
        <v>16.5</v>
      </c>
      <c r="AE1880">
        <v>17</v>
      </c>
      <c r="AF1880">
        <v>17</v>
      </c>
    </row>
    <row r="1881" spans="24:32">
      <c r="X1881">
        <v>20120101</v>
      </c>
      <c r="Y1881">
        <v>20120101</v>
      </c>
      <c r="Z1881">
        <v>120110</v>
      </c>
      <c r="AA1881">
        <v>800038403</v>
      </c>
      <c r="AB1881">
        <v>1</v>
      </c>
      <c r="AC1881">
        <v>4.9000000000000004</v>
      </c>
      <c r="AD1881">
        <v>3.92</v>
      </c>
      <c r="AE1881">
        <v>17</v>
      </c>
      <c r="AF1881">
        <v>17</v>
      </c>
    </row>
    <row r="1882" spans="24:32">
      <c r="X1882">
        <v>20120101</v>
      </c>
      <c r="Y1882">
        <v>20120101</v>
      </c>
      <c r="Z1882">
        <v>120110</v>
      </c>
      <c r="AA1882">
        <v>800038416</v>
      </c>
      <c r="AB1882">
        <v>37</v>
      </c>
      <c r="AC1882">
        <v>177.6</v>
      </c>
      <c r="AD1882">
        <v>148</v>
      </c>
      <c r="AE1882">
        <v>17</v>
      </c>
      <c r="AF1882">
        <v>17</v>
      </c>
    </row>
    <row r="1883" spans="24:32">
      <c r="X1883">
        <v>20120101</v>
      </c>
      <c r="Y1883">
        <v>20120101</v>
      </c>
      <c r="Z1883">
        <v>120110</v>
      </c>
      <c r="AA1883">
        <v>800038422</v>
      </c>
      <c r="AB1883">
        <v>7</v>
      </c>
      <c r="AC1883">
        <v>52.5</v>
      </c>
      <c r="AD1883">
        <v>39.200000000000003</v>
      </c>
      <c r="AE1883">
        <v>17</v>
      </c>
      <c r="AF1883">
        <v>17</v>
      </c>
    </row>
    <row r="1884" spans="24:32">
      <c r="X1884">
        <v>20120101</v>
      </c>
      <c r="Y1884">
        <v>20120101</v>
      </c>
      <c r="Z1884">
        <v>120110</v>
      </c>
      <c r="AA1884">
        <v>800038429</v>
      </c>
      <c r="AB1884">
        <v>9</v>
      </c>
      <c r="AC1884">
        <v>34.200000000000003</v>
      </c>
      <c r="AD1884">
        <v>27.9</v>
      </c>
      <c r="AE1884">
        <v>17</v>
      </c>
      <c r="AF1884">
        <v>17</v>
      </c>
    </row>
    <row r="1885" spans="24:32">
      <c r="X1885">
        <v>20120101</v>
      </c>
      <c r="Y1885">
        <v>20120101</v>
      </c>
      <c r="Z1885">
        <v>120110</v>
      </c>
      <c r="AA1885">
        <v>800038432</v>
      </c>
      <c r="AB1885">
        <v>3</v>
      </c>
      <c r="AC1885">
        <v>28.5</v>
      </c>
      <c r="AD1885">
        <v>23.1</v>
      </c>
      <c r="AE1885">
        <v>17</v>
      </c>
      <c r="AF1885">
        <v>17</v>
      </c>
    </row>
    <row r="1886" spans="24:32">
      <c r="X1886">
        <v>20120101</v>
      </c>
      <c r="Y1886">
        <v>20120101</v>
      </c>
      <c r="Z1886">
        <v>120110</v>
      </c>
      <c r="AA1886">
        <v>800038457</v>
      </c>
      <c r="AB1886">
        <v>2</v>
      </c>
      <c r="AC1886">
        <v>15.6</v>
      </c>
      <c r="AD1886">
        <v>12.6</v>
      </c>
      <c r="AE1886">
        <v>17</v>
      </c>
      <c r="AF1886">
        <v>17</v>
      </c>
    </row>
    <row r="1887" spans="24:32">
      <c r="X1887">
        <v>20120101</v>
      </c>
      <c r="Y1887">
        <v>20120101</v>
      </c>
      <c r="Z1887">
        <v>120110</v>
      </c>
      <c r="AA1887">
        <v>800038497</v>
      </c>
      <c r="AB1887">
        <v>2</v>
      </c>
      <c r="AC1887">
        <v>9.8000000000000007</v>
      </c>
      <c r="AD1887">
        <v>7.54</v>
      </c>
      <c r="AE1887">
        <v>17</v>
      </c>
      <c r="AF1887">
        <v>17</v>
      </c>
    </row>
    <row r="1888" spans="24:32">
      <c r="X1888">
        <v>20120101</v>
      </c>
      <c r="Y1888">
        <v>20120101</v>
      </c>
      <c r="Z1888">
        <v>120110</v>
      </c>
      <c r="AA1888">
        <v>800038507</v>
      </c>
      <c r="AB1888">
        <v>1</v>
      </c>
      <c r="AC1888">
        <v>12.8</v>
      </c>
      <c r="AD1888">
        <v>10.37</v>
      </c>
      <c r="AE1888">
        <v>17</v>
      </c>
      <c r="AF1888">
        <v>17</v>
      </c>
    </row>
    <row r="1889" spans="24:32">
      <c r="X1889">
        <v>20120101</v>
      </c>
      <c r="Y1889">
        <v>20120101</v>
      </c>
      <c r="Z1889">
        <v>120110</v>
      </c>
      <c r="AA1889">
        <v>800038514</v>
      </c>
      <c r="AB1889">
        <v>2</v>
      </c>
      <c r="AC1889">
        <v>109.8</v>
      </c>
      <c r="AD1889">
        <v>95.48</v>
      </c>
      <c r="AE1889">
        <v>17</v>
      </c>
      <c r="AF1889">
        <v>17</v>
      </c>
    </row>
    <row r="1890" spans="24:32">
      <c r="X1890">
        <v>20120101</v>
      </c>
      <c r="Y1890">
        <v>20120101</v>
      </c>
      <c r="Z1890">
        <v>120110</v>
      </c>
      <c r="AA1890">
        <v>800038530</v>
      </c>
      <c r="AB1890">
        <v>2</v>
      </c>
      <c r="AC1890">
        <v>6.4</v>
      </c>
      <c r="AD1890">
        <v>4.9800000000000004</v>
      </c>
      <c r="AE1890">
        <v>17</v>
      </c>
      <c r="AF1890">
        <v>17</v>
      </c>
    </row>
    <row r="1891" spans="24:32">
      <c r="X1891">
        <v>20120101</v>
      </c>
      <c r="Y1891">
        <v>20120101</v>
      </c>
      <c r="Z1891">
        <v>120110</v>
      </c>
      <c r="AA1891">
        <v>800038559</v>
      </c>
      <c r="AB1891">
        <v>4</v>
      </c>
      <c r="AC1891">
        <v>90</v>
      </c>
      <c r="AD1891">
        <v>82.4</v>
      </c>
      <c r="AE1891">
        <v>17</v>
      </c>
      <c r="AF1891">
        <v>17</v>
      </c>
    </row>
    <row r="1892" spans="24:32">
      <c r="X1892">
        <v>20120101</v>
      </c>
      <c r="Y1892">
        <v>20120101</v>
      </c>
      <c r="Z1892">
        <v>120110</v>
      </c>
      <c r="AA1892">
        <v>800038570</v>
      </c>
      <c r="AB1892">
        <v>3</v>
      </c>
      <c r="AC1892">
        <v>35.700000000000003</v>
      </c>
      <c r="AD1892">
        <v>32.700000000000003</v>
      </c>
      <c r="AE1892">
        <v>17</v>
      </c>
      <c r="AF1892">
        <v>17</v>
      </c>
    </row>
    <row r="1893" spans="24:32">
      <c r="X1893">
        <v>20120101</v>
      </c>
      <c r="Y1893">
        <v>20120101</v>
      </c>
      <c r="Z1893">
        <v>120110</v>
      </c>
      <c r="AA1893">
        <v>800038636</v>
      </c>
      <c r="AB1893">
        <v>1</v>
      </c>
      <c r="AC1893">
        <v>5.9</v>
      </c>
      <c r="AD1893">
        <v>5.17</v>
      </c>
      <c r="AE1893">
        <v>17</v>
      </c>
      <c r="AF1893">
        <v>17</v>
      </c>
    </row>
    <row r="1894" spans="24:32">
      <c r="X1894">
        <v>20120101</v>
      </c>
      <c r="Y1894">
        <v>20120101</v>
      </c>
      <c r="Z1894">
        <v>120110</v>
      </c>
      <c r="AA1894">
        <v>800038636</v>
      </c>
      <c r="AB1894">
        <v>1</v>
      </c>
      <c r="AC1894">
        <v>5.9</v>
      </c>
      <c r="AD1894">
        <v>5.17</v>
      </c>
      <c r="AE1894">
        <v>17</v>
      </c>
      <c r="AF1894">
        <v>17</v>
      </c>
    </row>
    <row r="1895" spans="24:32">
      <c r="X1895">
        <v>20120101</v>
      </c>
      <c r="Y1895">
        <v>20120101</v>
      </c>
      <c r="Z1895">
        <v>120110</v>
      </c>
      <c r="AA1895">
        <v>800038637</v>
      </c>
      <c r="AB1895">
        <v>1</v>
      </c>
      <c r="AC1895">
        <v>13.6</v>
      </c>
      <c r="AD1895">
        <v>10.8</v>
      </c>
      <c r="AE1895">
        <v>17</v>
      </c>
      <c r="AF1895">
        <v>17</v>
      </c>
    </row>
    <row r="1896" spans="24:32">
      <c r="X1896">
        <v>20120101</v>
      </c>
      <c r="Y1896">
        <v>20120101</v>
      </c>
      <c r="Z1896">
        <v>120110</v>
      </c>
      <c r="AA1896">
        <v>800038649</v>
      </c>
      <c r="AB1896">
        <v>1</v>
      </c>
      <c r="AC1896">
        <v>8</v>
      </c>
      <c r="AD1896">
        <v>6.7</v>
      </c>
      <c r="AE1896">
        <v>17</v>
      </c>
      <c r="AF1896">
        <v>17</v>
      </c>
    </row>
    <row r="1897" spans="24:32">
      <c r="X1897">
        <v>20120101</v>
      </c>
      <c r="Y1897">
        <v>20120101</v>
      </c>
      <c r="Z1897">
        <v>120110</v>
      </c>
      <c r="AA1897">
        <v>800038661</v>
      </c>
      <c r="AB1897">
        <v>2</v>
      </c>
      <c r="AC1897">
        <v>13.8</v>
      </c>
      <c r="AD1897">
        <v>10.9</v>
      </c>
      <c r="AE1897">
        <v>17</v>
      </c>
      <c r="AF1897">
        <v>17</v>
      </c>
    </row>
    <row r="1898" spans="24:32">
      <c r="X1898">
        <v>20120101</v>
      </c>
      <c r="Y1898">
        <v>20120101</v>
      </c>
      <c r="Z1898">
        <v>120110</v>
      </c>
      <c r="AA1898">
        <v>800038662</v>
      </c>
      <c r="AB1898">
        <v>3</v>
      </c>
      <c r="AC1898">
        <v>15.9</v>
      </c>
      <c r="AD1898">
        <v>13.89</v>
      </c>
      <c r="AE1898">
        <v>17</v>
      </c>
      <c r="AF1898">
        <v>17</v>
      </c>
    </row>
    <row r="1899" spans="24:32">
      <c r="X1899">
        <v>20120101</v>
      </c>
      <c r="Y1899">
        <v>20120101</v>
      </c>
      <c r="Z1899">
        <v>120110</v>
      </c>
      <c r="AA1899">
        <v>800038663</v>
      </c>
      <c r="AB1899">
        <v>2</v>
      </c>
      <c r="AC1899">
        <v>17.8</v>
      </c>
      <c r="AD1899">
        <v>14.82</v>
      </c>
      <c r="AE1899">
        <v>17</v>
      </c>
      <c r="AF1899">
        <v>17</v>
      </c>
    </row>
    <row r="1900" spans="24:32">
      <c r="X1900">
        <v>20120101</v>
      </c>
      <c r="Y1900">
        <v>20120101</v>
      </c>
      <c r="Z1900">
        <v>120110</v>
      </c>
      <c r="AA1900">
        <v>800038671</v>
      </c>
      <c r="AB1900">
        <v>1</v>
      </c>
      <c r="AC1900">
        <v>14.9</v>
      </c>
      <c r="AD1900">
        <v>12</v>
      </c>
      <c r="AE1900">
        <v>17</v>
      </c>
      <c r="AF1900">
        <v>17</v>
      </c>
    </row>
    <row r="1901" spans="24:32">
      <c r="X1901">
        <v>20120101</v>
      </c>
      <c r="Y1901">
        <v>20120101</v>
      </c>
      <c r="Z1901">
        <v>120110</v>
      </c>
      <c r="AA1901">
        <v>800038681</v>
      </c>
      <c r="AB1901">
        <v>3</v>
      </c>
      <c r="AC1901">
        <v>38.700000000000003</v>
      </c>
      <c r="AD1901">
        <v>32.4</v>
      </c>
      <c r="AE1901">
        <v>17</v>
      </c>
      <c r="AF1901">
        <v>17</v>
      </c>
    </row>
    <row r="1902" spans="24:32">
      <c r="X1902">
        <v>20120101</v>
      </c>
      <c r="Y1902">
        <v>20120101</v>
      </c>
      <c r="Z1902">
        <v>120110</v>
      </c>
      <c r="AA1902">
        <v>800038690</v>
      </c>
      <c r="AB1902">
        <v>1</v>
      </c>
      <c r="AC1902">
        <v>15.9</v>
      </c>
      <c r="AD1902">
        <v>16.5</v>
      </c>
      <c r="AE1902">
        <v>17</v>
      </c>
      <c r="AF1902">
        <v>17</v>
      </c>
    </row>
    <row r="1903" spans="24:32">
      <c r="X1903">
        <v>20120101</v>
      </c>
      <c r="Y1903">
        <v>20120101</v>
      </c>
      <c r="Z1903">
        <v>120110</v>
      </c>
      <c r="AA1903">
        <v>800038690</v>
      </c>
      <c r="AB1903">
        <v>8</v>
      </c>
      <c r="AC1903">
        <v>127.2</v>
      </c>
      <c r="AD1903">
        <v>132</v>
      </c>
      <c r="AE1903">
        <v>17</v>
      </c>
      <c r="AF1903">
        <v>17</v>
      </c>
    </row>
    <row r="1904" spans="24:32">
      <c r="X1904">
        <v>20120101</v>
      </c>
      <c r="Y1904">
        <v>20120101</v>
      </c>
      <c r="Z1904">
        <v>120110</v>
      </c>
      <c r="AA1904">
        <v>800038694</v>
      </c>
      <c r="AB1904">
        <v>1</v>
      </c>
      <c r="AC1904">
        <v>3.5</v>
      </c>
      <c r="AD1904">
        <v>2.72</v>
      </c>
      <c r="AE1904">
        <v>17</v>
      </c>
      <c r="AF1904">
        <v>17</v>
      </c>
    </row>
    <row r="1905" spans="24:32">
      <c r="X1905">
        <v>20120101</v>
      </c>
      <c r="Y1905">
        <v>20120101</v>
      </c>
      <c r="Z1905">
        <v>120110</v>
      </c>
      <c r="AA1905">
        <v>800038783</v>
      </c>
      <c r="AB1905">
        <v>1</v>
      </c>
      <c r="AC1905">
        <v>24.8</v>
      </c>
      <c r="AD1905">
        <v>21.2</v>
      </c>
      <c r="AE1905">
        <v>17</v>
      </c>
      <c r="AF1905">
        <v>17</v>
      </c>
    </row>
    <row r="1906" spans="24:32">
      <c r="X1906">
        <v>20120101</v>
      </c>
      <c r="Y1906">
        <v>20120101</v>
      </c>
      <c r="Z1906">
        <v>120110</v>
      </c>
      <c r="AA1906">
        <v>800038799</v>
      </c>
      <c r="AB1906">
        <v>4</v>
      </c>
      <c r="AC1906">
        <v>42</v>
      </c>
      <c r="AD1906">
        <v>39.200000000000003</v>
      </c>
      <c r="AE1906">
        <v>17</v>
      </c>
      <c r="AF1906">
        <v>17</v>
      </c>
    </row>
    <row r="1907" spans="24:32">
      <c r="X1907">
        <v>20120101</v>
      </c>
      <c r="Y1907">
        <v>20120101</v>
      </c>
      <c r="Z1907">
        <v>120110</v>
      </c>
      <c r="AA1907">
        <v>800038823</v>
      </c>
      <c r="AB1907">
        <v>2</v>
      </c>
      <c r="AC1907">
        <v>55.8</v>
      </c>
      <c r="AD1907">
        <v>45.9</v>
      </c>
      <c r="AE1907">
        <v>17</v>
      </c>
      <c r="AF1907">
        <v>17</v>
      </c>
    </row>
    <row r="1908" spans="24:32">
      <c r="X1908">
        <v>20120101</v>
      </c>
      <c r="Y1908">
        <v>20120101</v>
      </c>
      <c r="Z1908">
        <v>120110</v>
      </c>
      <c r="AA1908">
        <v>800038844</v>
      </c>
      <c r="AB1908">
        <v>1</v>
      </c>
      <c r="AC1908">
        <v>4.8</v>
      </c>
      <c r="AD1908">
        <v>3.2</v>
      </c>
      <c r="AE1908">
        <v>17</v>
      </c>
      <c r="AF1908">
        <v>17</v>
      </c>
    </row>
    <row r="1909" spans="24:32">
      <c r="X1909">
        <v>20120101</v>
      </c>
      <c r="Y1909">
        <v>20120101</v>
      </c>
      <c r="Z1909">
        <v>120110</v>
      </c>
      <c r="AA1909">
        <v>800038846</v>
      </c>
      <c r="AB1909">
        <v>1</v>
      </c>
      <c r="AC1909">
        <v>13.1</v>
      </c>
      <c r="AD1909">
        <v>10.3</v>
      </c>
      <c r="AE1909">
        <v>17</v>
      </c>
      <c r="AF1909">
        <v>17</v>
      </c>
    </row>
    <row r="1910" spans="24:32">
      <c r="X1910">
        <v>20120101</v>
      </c>
      <c r="Y1910">
        <v>20120101</v>
      </c>
      <c r="Z1910">
        <v>120110</v>
      </c>
      <c r="AA1910">
        <v>800038875</v>
      </c>
      <c r="AB1910">
        <v>1</v>
      </c>
      <c r="AC1910">
        <v>1.8</v>
      </c>
      <c r="AD1910">
        <v>0.95</v>
      </c>
      <c r="AE1910">
        <v>17</v>
      </c>
      <c r="AF1910">
        <v>17</v>
      </c>
    </row>
    <row r="1911" spans="24:32">
      <c r="X1911">
        <v>20120101</v>
      </c>
      <c r="Y1911">
        <v>20120101</v>
      </c>
      <c r="Z1911">
        <v>120110</v>
      </c>
      <c r="AA1911">
        <v>800038876</v>
      </c>
      <c r="AB1911">
        <v>1</v>
      </c>
      <c r="AC1911">
        <v>5.5</v>
      </c>
      <c r="AD1911">
        <v>4.2</v>
      </c>
      <c r="AE1911">
        <v>17</v>
      </c>
      <c r="AF1911">
        <v>17</v>
      </c>
    </row>
    <row r="1912" spans="24:32">
      <c r="X1912">
        <v>20120101</v>
      </c>
      <c r="Y1912">
        <v>20120101</v>
      </c>
      <c r="Z1912">
        <v>120110</v>
      </c>
      <c r="AA1912">
        <v>800038906</v>
      </c>
      <c r="AB1912">
        <v>1</v>
      </c>
      <c r="AC1912">
        <v>25.9</v>
      </c>
      <c r="AD1912">
        <v>22.2</v>
      </c>
      <c r="AE1912">
        <v>17</v>
      </c>
      <c r="AF1912">
        <v>17</v>
      </c>
    </row>
    <row r="1913" spans="24:32">
      <c r="X1913">
        <v>20120101</v>
      </c>
      <c r="Y1913">
        <v>20120101</v>
      </c>
      <c r="Z1913">
        <v>120110</v>
      </c>
      <c r="AA1913">
        <v>800039065</v>
      </c>
      <c r="AB1913">
        <v>2</v>
      </c>
      <c r="AC1913">
        <v>25.6</v>
      </c>
      <c r="AD1913">
        <v>20.48</v>
      </c>
      <c r="AE1913">
        <v>17</v>
      </c>
      <c r="AF1913">
        <v>17</v>
      </c>
    </row>
    <row r="1914" spans="24:32">
      <c r="X1914">
        <v>20120101</v>
      </c>
      <c r="Y1914">
        <v>20120101</v>
      </c>
      <c r="Z1914">
        <v>120110</v>
      </c>
      <c r="AA1914">
        <v>800039092</v>
      </c>
      <c r="AB1914">
        <v>2</v>
      </c>
      <c r="AC1914">
        <v>5.6</v>
      </c>
      <c r="AD1914">
        <v>4.66</v>
      </c>
      <c r="AE1914">
        <v>17</v>
      </c>
      <c r="AF1914">
        <v>17</v>
      </c>
    </row>
    <row r="1915" spans="24:32">
      <c r="X1915">
        <v>20120101</v>
      </c>
      <c r="Y1915">
        <v>20120101</v>
      </c>
      <c r="Z1915">
        <v>120110</v>
      </c>
      <c r="AA1915">
        <v>800039094</v>
      </c>
      <c r="AB1915">
        <v>3</v>
      </c>
      <c r="AC1915">
        <v>74.7</v>
      </c>
      <c r="AD1915">
        <v>71.400000000000006</v>
      </c>
      <c r="AE1915">
        <v>17</v>
      </c>
      <c r="AF1915">
        <v>17</v>
      </c>
    </row>
    <row r="1916" spans="24:32">
      <c r="X1916">
        <v>20120101</v>
      </c>
      <c r="Y1916">
        <v>20120101</v>
      </c>
      <c r="Z1916">
        <v>120110</v>
      </c>
      <c r="AA1916">
        <v>800039094</v>
      </c>
      <c r="AB1916">
        <v>5</v>
      </c>
      <c r="AC1916">
        <v>124.5</v>
      </c>
      <c r="AD1916">
        <v>119</v>
      </c>
      <c r="AE1916">
        <v>17</v>
      </c>
      <c r="AF1916">
        <v>17</v>
      </c>
    </row>
    <row r="1917" spans="24:32">
      <c r="X1917">
        <v>20120101</v>
      </c>
      <c r="Y1917">
        <v>20120101</v>
      </c>
      <c r="Z1917">
        <v>120110</v>
      </c>
      <c r="AA1917">
        <v>800039113</v>
      </c>
      <c r="AB1917">
        <v>1</v>
      </c>
      <c r="AC1917">
        <v>4.5</v>
      </c>
      <c r="AD1917">
        <v>3.62</v>
      </c>
      <c r="AE1917">
        <v>17</v>
      </c>
      <c r="AF1917">
        <v>17</v>
      </c>
    </row>
    <row r="1918" spans="24:32">
      <c r="X1918">
        <v>20120101</v>
      </c>
      <c r="Y1918">
        <v>20120101</v>
      </c>
      <c r="Z1918">
        <v>120110</v>
      </c>
      <c r="AA1918">
        <v>800039176</v>
      </c>
      <c r="AB1918">
        <v>1</v>
      </c>
      <c r="AC1918">
        <v>12.14</v>
      </c>
      <c r="AD1918">
        <v>13</v>
      </c>
      <c r="AE1918">
        <v>17</v>
      </c>
      <c r="AF1918">
        <v>17</v>
      </c>
    </row>
    <row r="1919" spans="24:32">
      <c r="X1919">
        <v>20120101</v>
      </c>
      <c r="Y1919">
        <v>20120101</v>
      </c>
      <c r="Z1919">
        <v>120110</v>
      </c>
      <c r="AA1919">
        <v>800039176</v>
      </c>
      <c r="AB1919">
        <v>5</v>
      </c>
      <c r="AC1919">
        <v>74</v>
      </c>
      <c r="AD1919">
        <v>65</v>
      </c>
      <c r="AE1919">
        <v>17</v>
      </c>
      <c r="AF1919">
        <v>17</v>
      </c>
    </row>
    <row r="1920" spans="24:32">
      <c r="X1920">
        <v>20120101</v>
      </c>
      <c r="Y1920">
        <v>20120101</v>
      </c>
      <c r="Z1920">
        <v>120110</v>
      </c>
      <c r="AA1920">
        <v>800039176</v>
      </c>
      <c r="AB1920">
        <v>2</v>
      </c>
      <c r="AC1920">
        <v>24.6</v>
      </c>
      <c r="AD1920">
        <v>26</v>
      </c>
      <c r="AE1920">
        <v>17</v>
      </c>
      <c r="AF1920">
        <v>17</v>
      </c>
    </row>
    <row r="1921" spans="24:32">
      <c r="X1921">
        <v>20120101</v>
      </c>
      <c r="Y1921">
        <v>20120101</v>
      </c>
      <c r="Z1921">
        <v>120110</v>
      </c>
      <c r="AA1921">
        <v>800039179</v>
      </c>
      <c r="AB1921">
        <v>1</v>
      </c>
      <c r="AC1921">
        <v>6</v>
      </c>
      <c r="AD1921">
        <v>4.34</v>
      </c>
      <c r="AE1921">
        <v>17</v>
      </c>
      <c r="AF1921">
        <v>17</v>
      </c>
    </row>
    <row r="1922" spans="24:32">
      <c r="X1922">
        <v>20120101</v>
      </c>
      <c r="Y1922">
        <v>20120101</v>
      </c>
      <c r="Z1922">
        <v>120110</v>
      </c>
      <c r="AA1922">
        <v>800039181</v>
      </c>
      <c r="AB1922">
        <v>2</v>
      </c>
      <c r="AC1922">
        <v>34.4</v>
      </c>
      <c r="AD1922">
        <v>29.2</v>
      </c>
      <c r="AE1922">
        <v>17</v>
      </c>
      <c r="AF1922">
        <v>17</v>
      </c>
    </row>
    <row r="1923" spans="24:32">
      <c r="X1923">
        <v>20120101</v>
      </c>
      <c r="Y1923">
        <v>20120101</v>
      </c>
      <c r="Z1923">
        <v>120110</v>
      </c>
      <c r="AA1923">
        <v>800039224</v>
      </c>
      <c r="AB1923">
        <v>1</v>
      </c>
      <c r="AC1923">
        <v>4.66</v>
      </c>
      <c r="AD1923">
        <v>4.7300000000000004</v>
      </c>
      <c r="AE1923">
        <v>17</v>
      </c>
      <c r="AF1923">
        <v>17</v>
      </c>
    </row>
    <row r="1924" spans="24:32">
      <c r="X1924">
        <v>20120101</v>
      </c>
      <c r="Y1924">
        <v>20120101</v>
      </c>
      <c r="Z1924">
        <v>120110</v>
      </c>
      <c r="AA1924">
        <v>800039224</v>
      </c>
      <c r="AB1924">
        <v>3</v>
      </c>
      <c r="AC1924">
        <v>13.53</v>
      </c>
      <c r="AD1924">
        <v>14.19</v>
      </c>
      <c r="AE1924">
        <v>17</v>
      </c>
      <c r="AF1924">
        <v>17</v>
      </c>
    </row>
    <row r="1925" spans="24:32">
      <c r="X1925">
        <v>20120101</v>
      </c>
      <c r="Y1925">
        <v>20120101</v>
      </c>
      <c r="Z1925">
        <v>120110</v>
      </c>
      <c r="AA1925">
        <v>800039224</v>
      </c>
      <c r="AB1925">
        <v>2</v>
      </c>
      <c r="AC1925">
        <v>9.1</v>
      </c>
      <c r="AD1925">
        <v>9.4600000000000009</v>
      </c>
      <c r="AE1925">
        <v>17</v>
      </c>
      <c r="AF1925">
        <v>17</v>
      </c>
    </row>
    <row r="1926" spans="24:32">
      <c r="X1926">
        <v>20120101</v>
      </c>
      <c r="Y1926">
        <v>20120101</v>
      </c>
      <c r="Z1926">
        <v>120110</v>
      </c>
      <c r="AA1926">
        <v>800039232</v>
      </c>
      <c r="AB1926">
        <v>7</v>
      </c>
      <c r="AC1926">
        <v>41.3</v>
      </c>
      <c r="AD1926">
        <v>33.6</v>
      </c>
      <c r="AE1926">
        <v>17</v>
      </c>
      <c r="AF1926">
        <v>17</v>
      </c>
    </row>
    <row r="1927" spans="24:32">
      <c r="X1927">
        <v>20120101</v>
      </c>
      <c r="Y1927">
        <v>20120101</v>
      </c>
      <c r="Z1927">
        <v>120110</v>
      </c>
      <c r="AA1927">
        <v>800039234</v>
      </c>
      <c r="AB1927">
        <v>1</v>
      </c>
      <c r="AC1927">
        <v>11.6</v>
      </c>
      <c r="AD1927">
        <v>9.16</v>
      </c>
      <c r="AE1927">
        <v>17</v>
      </c>
      <c r="AF1927">
        <v>17</v>
      </c>
    </row>
    <row r="1928" spans="24:32">
      <c r="X1928">
        <v>20120101</v>
      </c>
      <c r="Y1928">
        <v>20120101</v>
      </c>
      <c r="Z1928">
        <v>120110</v>
      </c>
      <c r="AA1928">
        <v>800039235</v>
      </c>
      <c r="AB1928">
        <v>3</v>
      </c>
      <c r="AC1928">
        <v>78</v>
      </c>
      <c r="AD1928">
        <v>61.5</v>
      </c>
      <c r="AE1928">
        <v>17</v>
      </c>
      <c r="AF1928">
        <v>17</v>
      </c>
    </row>
    <row r="1929" spans="24:32">
      <c r="X1929">
        <v>20120101</v>
      </c>
      <c r="Y1929">
        <v>20120101</v>
      </c>
      <c r="Z1929">
        <v>120110</v>
      </c>
      <c r="AA1929">
        <v>800039280</v>
      </c>
      <c r="AB1929">
        <v>5</v>
      </c>
      <c r="AC1929">
        <v>42.5</v>
      </c>
      <c r="AD1929">
        <v>39.75</v>
      </c>
      <c r="AE1929">
        <v>17</v>
      </c>
      <c r="AF1929">
        <v>17</v>
      </c>
    </row>
    <row r="1930" spans="24:32">
      <c r="X1930">
        <v>20120101</v>
      </c>
      <c r="Y1930">
        <v>20120101</v>
      </c>
      <c r="Z1930">
        <v>120110</v>
      </c>
      <c r="AA1930">
        <v>800039299</v>
      </c>
      <c r="AB1930">
        <v>13</v>
      </c>
      <c r="AC1930">
        <v>76.7</v>
      </c>
      <c r="AD1930">
        <v>62.4</v>
      </c>
      <c r="AE1930">
        <v>17</v>
      </c>
      <c r="AF1930">
        <v>17</v>
      </c>
    </row>
    <row r="1931" spans="24:32">
      <c r="X1931">
        <v>20120101</v>
      </c>
      <c r="Y1931">
        <v>20120101</v>
      </c>
      <c r="Z1931">
        <v>120110</v>
      </c>
      <c r="AA1931">
        <v>800039329</v>
      </c>
      <c r="AB1931">
        <v>2</v>
      </c>
      <c r="AC1931">
        <v>35.200000000000003</v>
      </c>
      <c r="AD1931">
        <v>27.54</v>
      </c>
      <c r="AE1931">
        <v>17</v>
      </c>
      <c r="AF1931">
        <v>17</v>
      </c>
    </row>
    <row r="1932" spans="24:32">
      <c r="X1932">
        <v>20120101</v>
      </c>
      <c r="Y1932">
        <v>20120101</v>
      </c>
      <c r="Z1932">
        <v>120110</v>
      </c>
      <c r="AA1932">
        <v>800039335</v>
      </c>
      <c r="AB1932">
        <v>1</v>
      </c>
      <c r="AC1932">
        <v>3.9</v>
      </c>
      <c r="AD1932">
        <v>3.16</v>
      </c>
      <c r="AE1932">
        <v>17</v>
      </c>
      <c r="AF1932">
        <v>17</v>
      </c>
    </row>
    <row r="1933" spans="24:32">
      <c r="X1933">
        <v>20120101</v>
      </c>
      <c r="Y1933">
        <v>20120101</v>
      </c>
      <c r="Z1933">
        <v>120110</v>
      </c>
      <c r="AA1933">
        <v>800039354</v>
      </c>
      <c r="AB1933">
        <v>4</v>
      </c>
      <c r="AC1933">
        <v>20.8</v>
      </c>
      <c r="AD1933">
        <v>16.399999999999999</v>
      </c>
      <c r="AE1933">
        <v>17</v>
      </c>
      <c r="AF1933">
        <v>17</v>
      </c>
    </row>
    <row r="1934" spans="24:32">
      <c r="X1934">
        <v>20120101</v>
      </c>
      <c r="Y1934">
        <v>20120101</v>
      </c>
      <c r="Z1934">
        <v>120110</v>
      </c>
      <c r="AA1934">
        <v>800039377</v>
      </c>
      <c r="AB1934">
        <v>1</v>
      </c>
      <c r="AC1934">
        <v>7.2</v>
      </c>
      <c r="AD1934">
        <v>5.89</v>
      </c>
      <c r="AE1934">
        <v>17</v>
      </c>
      <c r="AF1934">
        <v>17</v>
      </c>
    </row>
    <row r="1935" spans="24:32">
      <c r="X1935">
        <v>20120101</v>
      </c>
      <c r="Y1935">
        <v>20120101</v>
      </c>
      <c r="Z1935">
        <v>120110</v>
      </c>
      <c r="AA1935">
        <v>800039377</v>
      </c>
      <c r="AB1935">
        <v>1</v>
      </c>
      <c r="AC1935">
        <v>7.2</v>
      </c>
      <c r="AD1935">
        <v>5.89</v>
      </c>
      <c r="AE1935">
        <v>17</v>
      </c>
      <c r="AF1935">
        <v>17</v>
      </c>
    </row>
    <row r="1936" spans="24:32">
      <c r="X1936">
        <v>20120101</v>
      </c>
      <c r="Y1936">
        <v>20120101</v>
      </c>
      <c r="Z1936">
        <v>120110</v>
      </c>
      <c r="AA1936">
        <v>800039397</v>
      </c>
      <c r="AB1936">
        <v>2</v>
      </c>
      <c r="AC1936">
        <v>52</v>
      </c>
      <c r="AD1936">
        <v>41.6</v>
      </c>
      <c r="AE1936">
        <v>17</v>
      </c>
      <c r="AF1936">
        <v>17</v>
      </c>
    </row>
    <row r="1937" spans="24:32">
      <c r="X1937">
        <v>20120101</v>
      </c>
      <c r="Y1937">
        <v>20120101</v>
      </c>
      <c r="Z1937">
        <v>120110</v>
      </c>
      <c r="AA1937">
        <v>800039401</v>
      </c>
      <c r="AB1937">
        <v>1</v>
      </c>
      <c r="AC1937">
        <v>39</v>
      </c>
      <c r="AD1937">
        <v>26.52</v>
      </c>
      <c r="AE1937">
        <v>17</v>
      </c>
      <c r="AF1937">
        <v>17</v>
      </c>
    </row>
    <row r="1938" spans="24:32">
      <c r="X1938">
        <v>20120101</v>
      </c>
      <c r="Y1938">
        <v>20120101</v>
      </c>
      <c r="Z1938">
        <v>120110</v>
      </c>
      <c r="AA1938">
        <v>800039403</v>
      </c>
      <c r="AB1938">
        <v>1</v>
      </c>
      <c r="AC1938">
        <v>22.8</v>
      </c>
      <c r="AD1938">
        <v>19</v>
      </c>
      <c r="AE1938">
        <v>17</v>
      </c>
      <c r="AF1938">
        <v>17</v>
      </c>
    </row>
    <row r="1939" spans="24:32">
      <c r="X1939">
        <v>20120101</v>
      </c>
      <c r="Y1939">
        <v>20120101</v>
      </c>
      <c r="Z1939">
        <v>120110</v>
      </c>
      <c r="AA1939">
        <v>800039410</v>
      </c>
      <c r="AB1939">
        <v>35</v>
      </c>
      <c r="AC1939">
        <v>171.5</v>
      </c>
      <c r="AD1939">
        <v>168</v>
      </c>
      <c r="AE1939">
        <v>17</v>
      </c>
      <c r="AF1939">
        <v>17</v>
      </c>
    </row>
    <row r="1940" spans="24:32">
      <c r="X1940">
        <v>20120101</v>
      </c>
      <c r="Y1940">
        <v>20120101</v>
      </c>
      <c r="Z1940">
        <v>120110</v>
      </c>
      <c r="AA1940">
        <v>800039418</v>
      </c>
      <c r="AB1940">
        <v>1</v>
      </c>
      <c r="AC1940">
        <v>130</v>
      </c>
      <c r="AD1940">
        <v>104</v>
      </c>
      <c r="AE1940">
        <v>17</v>
      </c>
      <c r="AF1940">
        <v>17</v>
      </c>
    </row>
    <row r="1941" spans="24:32">
      <c r="X1941">
        <v>20120101</v>
      </c>
      <c r="Y1941">
        <v>20120101</v>
      </c>
      <c r="Z1941">
        <v>120110</v>
      </c>
      <c r="AA1941">
        <v>800039425</v>
      </c>
      <c r="AB1941">
        <v>1</v>
      </c>
      <c r="AC1941">
        <v>26.5</v>
      </c>
      <c r="AD1941">
        <v>22.2</v>
      </c>
      <c r="AE1941">
        <v>17</v>
      </c>
      <c r="AF1941">
        <v>17</v>
      </c>
    </row>
    <row r="1942" spans="24:32">
      <c r="X1942">
        <v>20120101</v>
      </c>
      <c r="Y1942">
        <v>20120101</v>
      </c>
      <c r="Z1942">
        <v>120110</v>
      </c>
      <c r="AA1942">
        <v>800039431</v>
      </c>
      <c r="AB1942">
        <v>1</v>
      </c>
      <c r="AC1942">
        <v>3.9</v>
      </c>
      <c r="AD1942">
        <v>3.1</v>
      </c>
      <c r="AE1942">
        <v>17</v>
      </c>
      <c r="AF1942">
        <v>17</v>
      </c>
    </row>
    <row r="1943" spans="24:32">
      <c r="X1943">
        <v>20120101</v>
      </c>
      <c r="Y1943">
        <v>20120101</v>
      </c>
      <c r="Z1943">
        <v>120110</v>
      </c>
      <c r="AA1943">
        <v>800039465</v>
      </c>
      <c r="AB1943">
        <v>2</v>
      </c>
      <c r="AC1943">
        <v>19.8</v>
      </c>
      <c r="AD1943">
        <v>18</v>
      </c>
      <c r="AE1943">
        <v>17</v>
      </c>
      <c r="AF1943">
        <v>17</v>
      </c>
    </row>
    <row r="1944" spans="24:32">
      <c r="X1944">
        <v>20120101</v>
      </c>
      <c r="Y1944">
        <v>20120101</v>
      </c>
      <c r="Z1944">
        <v>120110</v>
      </c>
      <c r="AA1944">
        <v>800039476</v>
      </c>
      <c r="AB1944">
        <v>1</v>
      </c>
      <c r="AC1944">
        <v>13.4</v>
      </c>
      <c r="AD1944">
        <v>11.7</v>
      </c>
      <c r="AE1944">
        <v>17</v>
      </c>
      <c r="AF1944">
        <v>17</v>
      </c>
    </row>
    <row r="1945" spans="24:32">
      <c r="X1945">
        <v>20120101</v>
      </c>
      <c r="Y1945">
        <v>20120101</v>
      </c>
      <c r="Z1945">
        <v>120110</v>
      </c>
      <c r="AA1945">
        <v>800039482</v>
      </c>
      <c r="AB1945">
        <v>2</v>
      </c>
      <c r="AC1945">
        <v>33.799999999999997</v>
      </c>
      <c r="AD1945">
        <v>26.08</v>
      </c>
      <c r="AE1945">
        <v>17</v>
      </c>
      <c r="AF1945">
        <v>17</v>
      </c>
    </row>
    <row r="1946" spans="24:32">
      <c r="X1946">
        <v>20120101</v>
      </c>
      <c r="Y1946">
        <v>20120101</v>
      </c>
      <c r="Z1946">
        <v>120110</v>
      </c>
      <c r="AA1946">
        <v>800039493</v>
      </c>
      <c r="AB1946">
        <v>2</v>
      </c>
      <c r="AC1946">
        <v>17.8</v>
      </c>
      <c r="AD1946">
        <v>14.4</v>
      </c>
      <c r="AE1946">
        <v>17</v>
      </c>
      <c r="AF1946">
        <v>17</v>
      </c>
    </row>
    <row r="1947" spans="24:32">
      <c r="X1947">
        <v>20120101</v>
      </c>
      <c r="Y1947">
        <v>20120101</v>
      </c>
      <c r="Z1947">
        <v>120110</v>
      </c>
      <c r="AA1947">
        <v>800039502</v>
      </c>
      <c r="AB1947">
        <v>1</v>
      </c>
      <c r="AC1947">
        <v>12.5</v>
      </c>
      <c r="AD1947">
        <v>10</v>
      </c>
      <c r="AE1947">
        <v>17</v>
      </c>
      <c r="AF1947">
        <v>17</v>
      </c>
    </row>
    <row r="1948" spans="24:32">
      <c r="X1948">
        <v>20120101</v>
      </c>
      <c r="Y1948">
        <v>20120101</v>
      </c>
      <c r="Z1948">
        <v>120110</v>
      </c>
      <c r="AA1948">
        <v>800039548</v>
      </c>
      <c r="AB1948">
        <v>1</v>
      </c>
      <c r="AC1948">
        <v>4.5</v>
      </c>
      <c r="AD1948">
        <v>3.8</v>
      </c>
      <c r="AE1948">
        <v>17</v>
      </c>
      <c r="AF1948">
        <v>17</v>
      </c>
    </row>
    <row r="1949" spans="24:32">
      <c r="X1949">
        <v>20120101</v>
      </c>
      <c r="Y1949">
        <v>20120101</v>
      </c>
      <c r="Z1949">
        <v>120110</v>
      </c>
      <c r="AA1949">
        <v>800039549</v>
      </c>
      <c r="AB1949">
        <v>2</v>
      </c>
      <c r="AC1949">
        <v>15.6</v>
      </c>
      <c r="AD1949">
        <v>12.8</v>
      </c>
      <c r="AE1949">
        <v>17</v>
      </c>
      <c r="AF1949">
        <v>17</v>
      </c>
    </row>
    <row r="1950" spans="24:32">
      <c r="X1950">
        <v>20120101</v>
      </c>
      <c r="Y1950">
        <v>20120101</v>
      </c>
      <c r="Z1950">
        <v>120110</v>
      </c>
      <c r="AA1950">
        <v>800039565</v>
      </c>
      <c r="AB1950">
        <v>3</v>
      </c>
      <c r="AC1950">
        <v>65.7</v>
      </c>
      <c r="AD1950">
        <v>54.39</v>
      </c>
      <c r="AE1950">
        <v>17</v>
      </c>
      <c r="AF1950">
        <v>17</v>
      </c>
    </row>
    <row r="1951" spans="24:32">
      <c r="X1951">
        <v>20120101</v>
      </c>
      <c r="Y1951">
        <v>20120101</v>
      </c>
      <c r="Z1951">
        <v>120110</v>
      </c>
      <c r="AA1951">
        <v>800039578</v>
      </c>
      <c r="AB1951">
        <v>2</v>
      </c>
      <c r="AC1951">
        <v>5.8</v>
      </c>
      <c r="AD1951">
        <v>5</v>
      </c>
      <c r="AE1951">
        <v>17</v>
      </c>
      <c r="AF1951">
        <v>17</v>
      </c>
    </row>
    <row r="1952" spans="24:32">
      <c r="X1952">
        <v>20120101</v>
      </c>
      <c r="Y1952">
        <v>20120101</v>
      </c>
      <c r="Z1952">
        <v>120110</v>
      </c>
      <c r="AA1952">
        <v>800039586</v>
      </c>
      <c r="AB1952">
        <v>1</v>
      </c>
      <c r="AC1952">
        <v>39.5</v>
      </c>
      <c r="AD1952">
        <v>34.729999999999997</v>
      </c>
      <c r="AE1952">
        <v>17</v>
      </c>
      <c r="AF1952">
        <v>17</v>
      </c>
    </row>
    <row r="1953" spans="24:32">
      <c r="X1953">
        <v>20120101</v>
      </c>
      <c r="Y1953">
        <v>20120101</v>
      </c>
      <c r="Z1953">
        <v>120110</v>
      </c>
      <c r="AA1953">
        <v>800039591</v>
      </c>
      <c r="AB1953">
        <v>2</v>
      </c>
      <c r="AC1953">
        <v>9</v>
      </c>
      <c r="AD1953">
        <v>7.2</v>
      </c>
      <c r="AE1953">
        <v>17</v>
      </c>
      <c r="AF1953">
        <v>17</v>
      </c>
    </row>
    <row r="1954" spans="24:32">
      <c r="X1954">
        <v>20120101</v>
      </c>
      <c r="Y1954">
        <v>20120101</v>
      </c>
      <c r="Z1954">
        <v>120110</v>
      </c>
      <c r="AA1954">
        <v>800039617</v>
      </c>
      <c r="AB1954">
        <v>2</v>
      </c>
      <c r="AC1954">
        <v>6.4</v>
      </c>
      <c r="AD1954">
        <v>4.5999999999999996</v>
      </c>
      <c r="AE1954">
        <v>17</v>
      </c>
      <c r="AF1954">
        <v>17</v>
      </c>
    </row>
    <row r="1955" spans="24:32">
      <c r="X1955">
        <v>20120101</v>
      </c>
      <c r="Y1955">
        <v>20120101</v>
      </c>
      <c r="Z1955">
        <v>120110</v>
      </c>
      <c r="AA1955">
        <v>800039661</v>
      </c>
      <c r="AB1955">
        <v>1</v>
      </c>
      <c r="AC1955">
        <v>4.7</v>
      </c>
      <c r="AD1955">
        <v>3.74</v>
      </c>
      <c r="AE1955">
        <v>17</v>
      </c>
      <c r="AF1955">
        <v>17</v>
      </c>
    </row>
    <row r="1956" spans="24:32">
      <c r="X1956">
        <v>20120101</v>
      </c>
      <c r="Y1956">
        <v>20120101</v>
      </c>
      <c r="Z1956">
        <v>120110</v>
      </c>
      <c r="AA1956">
        <v>800039725</v>
      </c>
      <c r="AB1956">
        <v>7</v>
      </c>
      <c r="AC1956">
        <v>16.100000000000001</v>
      </c>
      <c r="AD1956">
        <v>14</v>
      </c>
      <c r="AE1956">
        <v>17</v>
      </c>
      <c r="AF1956">
        <v>17</v>
      </c>
    </row>
    <row r="1957" spans="24:32">
      <c r="X1957">
        <v>20120101</v>
      </c>
      <c r="Y1957">
        <v>20120101</v>
      </c>
      <c r="Z1957">
        <v>120110</v>
      </c>
      <c r="AA1957">
        <v>800039731</v>
      </c>
      <c r="AB1957">
        <v>1</v>
      </c>
      <c r="AC1957">
        <v>7.9</v>
      </c>
      <c r="AD1957">
        <v>6</v>
      </c>
      <c r="AE1957">
        <v>17</v>
      </c>
      <c r="AF1957">
        <v>17</v>
      </c>
    </row>
    <row r="1958" spans="24:32">
      <c r="X1958">
        <v>20120101</v>
      </c>
      <c r="Y1958">
        <v>20120101</v>
      </c>
      <c r="Z1958">
        <v>120110</v>
      </c>
      <c r="AA1958">
        <v>800039786</v>
      </c>
      <c r="AB1958">
        <v>1</v>
      </c>
      <c r="AC1958">
        <v>3.9</v>
      </c>
      <c r="AD1958">
        <v>3.08</v>
      </c>
      <c r="AE1958">
        <v>17</v>
      </c>
      <c r="AF1958">
        <v>17</v>
      </c>
    </row>
    <row r="1959" spans="24:32">
      <c r="X1959">
        <v>20120101</v>
      </c>
      <c r="Y1959">
        <v>20120101</v>
      </c>
      <c r="Z1959">
        <v>120110</v>
      </c>
      <c r="AA1959">
        <v>800039793</v>
      </c>
      <c r="AB1959">
        <v>3</v>
      </c>
      <c r="AC1959">
        <v>21.6</v>
      </c>
      <c r="AD1959">
        <v>17.7</v>
      </c>
      <c r="AE1959">
        <v>17</v>
      </c>
      <c r="AF1959">
        <v>17</v>
      </c>
    </row>
    <row r="1960" spans="24:32">
      <c r="X1960">
        <v>20120101</v>
      </c>
      <c r="Y1960">
        <v>20120101</v>
      </c>
      <c r="Z1960">
        <v>120110</v>
      </c>
      <c r="AA1960">
        <v>800039793</v>
      </c>
      <c r="AB1960">
        <v>2</v>
      </c>
      <c r="AC1960">
        <v>14.4</v>
      </c>
      <c r="AD1960">
        <v>11.8</v>
      </c>
      <c r="AE1960">
        <v>17</v>
      </c>
      <c r="AF1960">
        <v>17</v>
      </c>
    </row>
    <row r="1961" spans="24:32">
      <c r="X1961">
        <v>20120101</v>
      </c>
      <c r="Y1961">
        <v>20120101</v>
      </c>
      <c r="Z1961">
        <v>120110</v>
      </c>
      <c r="AA1961">
        <v>800039820</v>
      </c>
      <c r="AB1961">
        <v>7</v>
      </c>
      <c r="AC1961">
        <v>26.6</v>
      </c>
      <c r="AD1961">
        <v>21.84</v>
      </c>
      <c r="AE1961">
        <v>17</v>
      </c>
      <c r="AF1961">
        <v>17</v>
      </c>
    </row>
    <row r="1962" spans="24:32">
      <c r="X1962">
        <v>20120101</v>
      </c>
      <c r="Y1962">
        <v>20120101</v>
      </c>
      <c r="Z1962">
        <v>120110</v>
      </c>
      <c r="AA1962">
        <v>800039822</v>
      </c>
      <c r="AB1962">
        <v>7</v>
      </c>
      <c r="AC1962">
        <v>45.5</v>
      </c>
      <c r="AD1962">
        <v>36.4</v>
      </c>
      <c r="AE1962">
        <v>17</v>
      </c>
      <c r="AF1962">
        <v>17</v>
      </c>
    </row>
    <row r="1963" spans="24:32">
      <c r="X1963">
        <v>20120101</v>
      </c>
      <c r="Y1963">
        <v>20120101</v>
      </c>
      <c r="Z1963">
        <v>120110</v>
      </c>
      <c r="AA1963">
        <v>800039845</v>
      </c>
      <c r="AB1963">
        <v>1</v>
      </c>
      <c r="AC1963">
        <v>39.5</v>
      </c>
      <c r="AD1963">
        <v>31.6</v>
      </c>
      <c r="AE1963">
        <v>17</v>
      </c>
      <c r="AF1963">
        <v>17</v>
      </c>
    </row>
    <row r="1964" spans="24:32">
      <c r="X1964">
        <v>20120101</v>
      </c>
      <c r="Y1964">
        <v>20120101</v>
      </c>
      <c r="Z1964">
        <v>120110</v>
      </c>
      <c r="AA1964">
        <v>800039869</v>
      </c>
      <c r="AB1964">
        <v>65</v>
      </c>
      <c r="AC1964">
        <v>942.5</v>
      </c>
      <c r="AD1964">
        <v>768.3</v>
      </c>
      <c r="AE1964">
        <v>17</v>
      </c>
      <c r="AF1964">
        <v>17</v>
      </c>
    </row>
    <row r="1965" spans="24:32">
      <c r="X1965">
        <v>20120101</v>
      </c>
      <c r="Y1965">
        <v>20120101</v>
      </c>
      <c r="Z1965">
        <v>120110</v>
      </c>
      <c r="AA1965">
        <v>800039880</v>
      </c>
      <c r="AB1965">
        <v>4</v>
      </c>
      <c r="AC1965">
        <v>12.8</v>
      </c>
      <c r="AD1965">
        <v>16.8</v>
      </c>
      <c r="AE1965">
        <v>17</v>
      </c>
      <c r="AF1965">
        <v>17</v>
      </c>
    </row>
    <row r="1966" spans="24:32">
      <c r="X1966">
        <v>20120101</v>
      </c>
      <c r="Y1966">
        <v>20120101</v>
      </c>
      <c r="Z1966">
        <v>120110</v>
      </c>
      <c r="AA1966">
        <v>800039916</v>
      </c>
      <c r="AB1966">
        <v>3</v>
      </c>
      <c r="AC1966">
        <v>10.5</v>
      </c>
      <c r="AD1966">
        <v>8.25</v>
      </c>
      <c r="AE1966">
        <v>17</v>
      </c>
      <c r="AF1966">
        <v>17</v>
      </c>
    </row>
    <row r="1967" spans="24:32">
      <c r="X1967">
        <v>20120101</v>
      </c>
      <c r="Y1967">
        <v>20120101</v>
      </c>
      <c r="Z1967">
        <v>120110</v>
      </c>
      <c r="AA1967">
        <v>800039939</v>
      </c>
      <c r="AB1967">
        <v>5</v>
      </c>
      <c r="AC1967">
        <v>32.5</v>
      </c>
      <c r="AD1967">
        <v>27</v>
      </c>
      <c r="AE1967">
        <v>17</v>
      </c>
      <c r="AF1967">
        <v>17</v>
      </c>
    </row>
    <row r="1968" spans="24:32">
      <c r="X1968">
        <v>20120101</v>
      </c>
      <c r="Y1968">
        <v>20120101</v>
      </c>
      <c r="Z1968">
        <v>120110</v>
      </c>
      <c r="AA1968">
        <v>800039982</v>
      </c>
      <c r="AB1968">
        <v>1</v>
      </c>
      <c r="AC1968">
        <v>28.9</v>
      </c>
      <c r="AD1968">
        <v>24</v>
      </c>
      <c r="AE1968">
        <v>17</v>
      </c>
      <c r="AF1968">
        <v>17</v>
      </c>
    </row>
    <row r="1969" spans="24:32">
      <c r="X1969">
        <v>20120101</v>
      </c>
      <c r="Y1969">
        <v>20120101</v>
      </c>
      <c r="Z1969">
        <v>120110</v>
      </c>
      <c r="AA1969">
        <v>800040006</v>
      </c>
      <c r="AB1969">
        <v>2</v>
      </c>
      <c r="AC1969">
        <v>9.8000000000000007</v>
      </c>
      <c r="AD1969">
        <v>5.6</v>
      </c>
      <c r="AE1969">
        <v>17</v>
      </c>
      <c r="AF1969">
        <v>17</v>
      </c>
    </row>
    <row r="1970" spans="24:32">
      <c r="X1970">
        <v>20120101</v>
      </c>
      <c r="Y1970">
        <v>20120101</v>
      </c>
      <c r="Z1970">
        <v>120110</v>
      </c>
      <c r="AA1970">
        <v>800040011</v>
      </c>
      <c r="AB1970">
        <v>1</v>
      </c>
      <c r="AC1970">
        <v>21.5</v>
      </c>
      <c r="AD1970">
        <v>18.62</v>
      </c>
      <c r="AE1970">
        <v>17</v>
      </c>
      <c r="AF1970">
        <v>17</v>
      </c>
    </row>
    <row r="1971" spans="24:32">
      <c r="X1971">
        <v>20120101</v>
      </c>
      <c r="Y1971">
        <v>20120101</v>
      </c>
      <c r="Z1971">
        <v>120110</v>
      </c>
      <c r="AA1971">
        <v>800040033</v>
      </c>
      <c r="AB1971">
        <v>1</v>
      </c>
      <c r="AC1971">
        <v>15.4</v>
      </c>
      <c r="AD1971">
        <v>12.88</v>
      </c>
      <c r="AE1971">
        <v>17</v>
      </c>
      <c r="AF1971">
        <v>17</v>
      </c>
    </row>
    <row r="1972" spans="24:32">
      <c r="X1972">
        <v>20120101</v>
      </c>
      <c r="Y1972">
        <v>20120101</v>
      </c>
      <c r="Z1972">
        <v>120110</v>
      </c>
      <c r="AA1972">
        <v>800040047</v>
      </c>
      <c r="AB1972">
        <v>1</v>
      </c>
      <c r="AC1972">
        <v>14.9</v>
      </c>
      <c r="AD1972">
        <v>10.8</v>
      </c>
      <c r="AE1972">
        <v>17</v>
      </c>
      <c r="AF1972">
        <v>17</v>
      </c>
    </row>
    <row r="1973" spans="24:32">
      <c r="X1973">
        <v>20120101</v>
      </c>
      <c r="Y1973">
        <v>20120101</v>
      </c>
      <c r="Z1973">
        <v>120110</v>
      </c>
      <c r="AA1973">
        <v>800040051</v>
      </c>
      <c r="AB1973">
        <v>1</v>
      </c>
      <c r="AC1973">
        <v>6.3</v>
      </c>
      <c r="AD1973">
        <v>5.05</v>
      </c>
      <c r="AE1973">
        <v>17</v>
      </c>
      <c r="AF1973">
        <v>17</v>
      </c>
    </row>
    <row r="1974" spans="24:32">
      <c r="X1974">
        <v>20120101</v>
      </c>
      <c r="Y1974">
        <v>20120101</v>
      </c>
      <c r="Z1974">
        <v>120110</v>
      </c>
      <c r="AA1974">
        <v>800040075</v>
      </c>
      <c r="AB1974">
        <v>1</v>
      </c>
      <c r="AC1974">
        <v>23</v>
      </c>
      <c r="AD1974">
        <v>20.010000000000002</v>
      </c>
      <c r="AE1974">
        <v>17</v>
      </c>
      <c r="AF1974">
        <v>17</v>
      </c>
    </row>
    <row r="1975" spans="24:32">
      <c r="X1975">
        <v>20120101</v>
      </c>
      <c r="Y1975">
        <v>20120101</v>
      </c>
      <c r="Z1975">
        <v>120110</v>
      </c>
      <c r="AA1975">
        <v>800040102</v>
      </c>
      <c r="AB1975">
        <v>2</v>
      </c>
      <c r="AC1975">
        <v>21.6</v>
      </c>
      <c r="AD1975">
        <v>17.739999999999998</v>
      </c>
      <c r="AE1975">
        <v>17</v>
      </c>
      <c r="AF1975">
        <v>17</v>
      </c>
    </row>
    <row r="1976" spans="24:32">
      <c r="X1976">
        <v>20120101</v>
      </c>
      <c r="Y1976">
        <v>20120101</v>
      </c>
      <c r="Z1976">
        <v>120110</v>
      </c>
      <c r="AA1976">
        <v>800040106</v>
      </c>
      <c r="AB1976">
        <v>1</v>
      </c>
      <c r="AC1976">
        <v>18.899999999999999</v>
      </c>
      <c r="AD1976">
        <v>15.77</v>
      </c>
      <c r="AE1976">
        <v>17</v>
      </c>
      <c r="AF1976">
        <v>17</v>
      </c>
    </row>
    <row r="1977" spans="24:32">
      <c r="X1977">
        <v>20120101</v>
      </c>
      <c r="Y1977">
        <v>20120101</v>
      </c>
      <c r="Z1977">
        <v>120110</v>
      </c>
      <c r="AA1977">
        <v>800040136</v>
      </c>
      <c r="AB1977">
        <v>6</v>
      </c>
      <c r="AC1977">
        <v>12</v>
      </c>
      <c r="AD1977">
        <v>9.9</v>
      </c>
      <c r="AE1977">
        <v>17</v>
      </c>
      <c r="AF1977">
        <v>17</v>
      </c>
    </row>
    <row r="1978" spans="24:32">
      <c r="X1978">
        <v>20120101</v>
      </c>
      <c r="Y1978">
        <v>20120101</v>
      </c>
      <c r="Z1978">
        <v>120110</v>
      </c>
      <c r="AA1978">
        <v>800040137</v>
      </c>
      <c r="AB1978">
        <v>1</v>
      </c>
      <c r="AC1978">
        <v>30.9</v>
      </c>
      <c r="AD1978">
        <v>25.97</v>
      </c>
      <c r="AE1978">
        <v>17</v>
      </c>
      <c r="AF1978">
        <v>17</v>
      </c>
    </row>
    <row r="1979" spans="24:32">
      <c r="X1979">
        <v>20120101</v>
      </c>
      <c r="Y1979">
        <v>20120101</v>
      </c>
      <c r="Z1979">
        <v>120110</v>
      </c>
      <c r="AA1979">
        <v>800040180</v>
      </c>
      <c r="AB1979">
        <v>1</v>
      </c>
      <c r="AC1979">
        <v>7.6</v>
      </c>
      <c r="AD1979">
        <v>6.05</v>
      </c>
      <c r="AE1979">
        <v>17</v>
      </c>
      <c r="AF1979">
        <v>17</v>
      </c>
    </row>
    <row r="1980" spans="24:32">
      <c r="X1980">
        <v>20120101</v>
      </c>
      <c r="Y1980">
        <v>20120101</v>
      </c>
      <c r="Z1980">
        <v>120110</v>
      </c>
      <c r="AA1980">
        <v>800040198</v>
      </c>
      <c r="AB1980">
        <v>1</v>
      </c>
      <c r="AC1980">
        <v>2</v>
      </c>
      <c r="AD1980">
        <v>1.65</v>
      </c>
      <c r="AE1980">
        <v>17</v>
      </c>
      <c r="AF1980">
        <v>17</v>
      </c>
    </row>
    <row r="1981" spans="24:32">
      <c r="X1981">
        <v>20120101</v>
      </c>
      <c r="Y1981">
        <v>20120101</v>
      </c>
      <c r="Z1981">
        <v>120110</v>
      </c>
      <c r="AA1981">
        <v>800040199</v>
      </c>
      <c r="AB1981">
        <v>1</v>
      </c>
      <c r="AC1981">
        <v>5</v>
      </c>
      <c r="AD1981">
        <v>3.7</v>
      </c>
      <c r="AE1981">
        <v>17</v>
      </c>
      <c r="AF1981">
        <v>17</v>
      </c>
    </row>
    <row r="1982" spans="24:32">
      <c r="X1982">
        <v>20120101</v>
      </c>
      <c r="Y1982">
        <v>20120101</v>
      </c>
      <c r="Z1982">
        <v>120110</v>
      </c>
      <c r="AA1982">
        <v>800040203</v>
      </c>
      <c r="AB1982">
        <v>1</v>
      </c>
      <c r="AC1982">
        <v>9.8000000000000007</v>
      </c>
      <c r="AD1982">
        <v>6.6</v>
      </c>
      <c r="AE1982">
        <v>17</v>
      </c>
      <c r="AF1982">
        <v>17</v>
      </c>
    </row>
    <row r="1983" spans="24:32">
      <c r="X1983">
        <v>20120101</v>
      </c>
      <c r="Y1983">
        <v>20120101</v>
      </c>
      <c r="Z1983">
        <v>120110</v>
      </c>
      <c r="AA1983">
        <v>800040229</v>
      </c>
      <c r="AB1983">
        <v>1</v>
      </c>
      <c r="AC1983">
        <v>4.8</v>
      </c>
      <c r="AD1983">
        <v>3.95</v>
      </c>
      <c r="AE1983">
        <v>17</v>
      </c>
      <c r="AF1983">
        <v>17</v>
      </c>
    </row>
    <row r="1984" spans="24:32">
      <c r="X1984">
        <v>20120101</v>
      </c>
      <c r="Y1984">
        <v>20120101</v>
      </c>
      <c r="Z1984">
        <v>120110</v>
      </c>
      <c r="AA1984">
        <v>800040252</v>
      </c>
      <c r="AB1984">
        <v>1</v>
      </c>
      <c r="AC1984">
        <v>6.5</v>
      </c>
      <c r="AD1984">
        <v>4.5999999999999996</v>
      </c>
      <c r="AE1984">
        <v>17</v>
      </c>
      <c r="AF1984">
        <v>17</v>
      </c>
    </row>
    <row r="1985" spans="24:32">
      <c r="X1985">
        <v>20120101</v>
      </c>
      <c r="Y1985">
        <v>20120101</v>
      </c>
      <c r="Z1985">
        <v>120110</v>
      </c>
      <c r="AA1985">
        <v>800040256</v>
      </c>
      <c r="AB1985">
        <v>1</v>
      </c>
      <c r="AC1985">
        <v>3.2</v>
      </c>
      <c r="AD1985">
        <v>2.5499999999999998</v>
      </c>
      <c r="AE1985">
        <v>17</v>
      </c>
      <c r="AF1985">
        <v>17</v>
      </c>
    </row>
    <row r="1986" spans="24:32">
      <c r="X1986">
        <v>20120101</v>
      </c>
      <c r="Y1986">
        <v>20120101</v>
      </c>
      <c r="Z1986">
        <v>120110</v>
      </c>
      <c r="AA1986">
        <v>800040267</v>
      </c>
      <c r="AB1986">
        <v>5</v>
      </c>
      <c r="AC1986">
        <v>31</v>
      </c>
      <c r="AD1986">
        <v>25.5</v>
      </c>
      <c r="AE1986">
        <v>17</v>
      </c>
      <c r="AF1986">
        <v>17</v>
      </c>
    </row>
    <row r="1987" spans="24:32">
      <c r="X1987">
        <v>20120101</v>
      </c>
      <c r="Y1987">
        <v>20120101</v>
      </c>
      <c r="Z1987">
        <v>120110</v>
      </c>
      <c r="AA1987">
        <v>800040292</v>
      </c>
      <c r="AB1987">
        <v>1</v>
      </c>
      <c r="AC1987">
        <v>10.9</v>
      </c>
      <c r="AD1987">
        <v>8.9499999999999993</v>
      </c>
      <c r="AE1987">
        <v>17</v>
      </c>
      <c r="AF1987">
        <v>17</v>
      </c>
    </row>
    <row r="1988" spans="24:32">
      <c r="X1988">
        <v>20120101</v>
      </c>
      <c r="Y1988">
        <v>20120101</v>
      </c>
      <c r="Z1988">
        <v>120110</v>
      </c>
      <c r="AA1988">
        <v>800040294</v>
      </c>
      <c r="AB1988">
        <v>1</v>
      </c>
      <c r="AC1988">
        <v>12</v>
      </c>
      <c r="AD1988">
        <v>10.199999999999999</v>
      </c>
      <c r="AE1988">
        <v>17</v>
      </c>
      <c r="AF1988">
        <v>17</v>
      </c>
    </row>
    <row r="1989" spans="24:32">
      <c r="X1989">
        <v>20120101</v>
      </c>
      <c r="Y1989">
        <v>20120101</v>
      </c>
      <c r="Z1989">
        <v>120110</v>
      </c>
      <c r="AA1989">
        <v>800040297</v>
      </c>
      <c r="AB1989">
        <v>4</v>
      </c>
      <c r="AC1989">
        <v>24.8</v>
      </c>
      <c r="AD1989">
        <v>20.8</v>
      </c>
      <c r="AE1989">
        <v>17</v>
      </c>
      <c r="AF1989">
        <v>17</v>
      </c>
    </row>
    <row r="1990" spans="24:32">
      <c r="X1990">
        <v>20120101</v>
      </c>
      <c r="Y1990">
        <v>20120101</v>
      </c>
      <c r="Z1990">
        <v>120110</v>
      </c>
      <c r="AA1990">
        <v>800040314</v>
      </c>
      <c r="AB1990">
        <v>1</v>
      </c>
      <c r="AC1990">
        <v>6.6</v>
      </c>
      <c r="AD1990">
        <v>5.35</v>
      </c>
      <c r="AE1990">
        <v>17</v>
      </c>
      <c r="AF1990">
        <v>17</v>
      </c>
    </row>
    <row r="1991" spans="24:32">
      <c r="X1991">
        <v>20120101</v>
      </c>
      <c r="Y1991">
        <v>20120101</v>
      </c>
      <c r="Z1991">
        <v>120110</v>
      </c>
      <c r="AA1991">
        <v>800040328</v>
      </c>
      <c r="AB1991">
        <v>3</v>
      </c>
      <c r="AC1991">
        <v>14.4</v>
      </c>
      <c r="AD1991">
        <v>11.4</v>
      </c>
      <c r="AE1991">
        <v>17</v>
      </c>
      <c r="AF1991">
        <v>17</v>
      </c>
    </row>
    <row r="1992" spans="24:32">
      <c r="X1992">
        <v>20120101</v>
      </c>
      <c r="Y1992">
        <v>20120101</v>
      </c>
      <c r="Z1992">
        <v>120110</v>
      </c>
      <c r="AA1992">
        <v>800040333</v>
      </c>
      <c r="AB1992">
        <v>9</v>
      </c>
      <c r="AC1992">
        <v>18</v>
      </c>
      <c r="AD1992">
        <v>14.94</v>
      </c>
      <c r="AE1992">
        <v>17</v>
      </c>
      <c r="AF1992">
        <v>17</v>
      </c>
    </row>
    <row r="1993" spans="24:32">
      <c r="X1993">
        <v>20120101</v>
      </c>
      <c r="Y1993">
        <v>20120101</v>
      </c>
      <c r="Z1993">
        <v>120110</v>
      </c>
      <c r="AA1993">
        <v>800040336</v>
      </c>
      <c r="AB1993">
        <v>1</v>
      </c>
      <c r="AC1993">
        <v>18.899999999999999</v>
      </c>
      <c r="AD1993">
        <v>14.76</v>
      </c>
      <c r="AE1993">
        <v>17</v>
      </c>
      <c r="AF1993">
        <v>17</v>
      </c>
    </row>
    <row r="1994" spans="24:32">
      <c r="X1994">
        <v>20120101</v>
      </c>
      <c r="Y1994">
        <v>20120101</v>
      </c>
      <c r="Z1994">
        <v>120110</v>
      </c>
      <c r="AA1994">
        <v>800040344</v>
      </c>
      <c r="AB1994">
        <v>2</v>
      </c>
      <c r="AC1994">
        <v>45.6</v>
      </c>
      <c r="AD1994">
        <v>33.479999999999997</v>
      </c>
      <c r="AE1994">
        <v>17</v>
      </c>
      <c r="AF1994">
        <v>17</v>
      </c>
    </row>
    <row r="1995" spans="24:32">
      <c r="X1995">
        <v>20120101</v>
      </c>
      <c r="Y1995">
        <v>20120101</v>
      </c>
      <c r="Z1995">
        <v>120110</v>
      </c>
      <c r="AA1995">
        <v>800040376</v>
      </c>
      <c r="AB1995">
        <v>1</v>
      </c>
      <c r="AC1995">
        <v>15.5</v>
      </c>
      <c r="AD1995">
        <v>13.05</v>
      </c>
      <c r="AE1995">
        <v>17</v>
      </c>
      <c r="AF1995">
        <v>17</v>
      </c>
    </row>
    <row r="1996" spans="24:32">
      <c r="X1996">
        <v>20120101</v>
      </c>
      <c r="Y1996">
        <v>20120101</v>
      </c>
      <c r="Z1996">
        <v>120110</v>
      </c>
      <c r="AA1996">
        <v>800040380</v>
      </c>
      <c r="AB1996">
        <v>12</v>
      </c>
      <c r="AC1996">
        <v>154.80000000000001</v>
      </c>
      <c r="AD1996">
        <v>153.6</v>
      </c>
      <c r="AE1996">
        <v>17</v>
      </c>
      <c r="AF1996">
        <v>17</v>
      </c>
    </row>
    <row r="1997" spans="24:32">
      <c r="X1997">
        <v>20120101</v>
      </c>
      <c r="Y1997">
        <v>20120101</v>
      </c>
      <c r="Z1997">
        <v>120110</v>
      </c>
      <c r="AA1997">
        <v>800040388</v>
      </c>
      <c r="AB1997">
        <v>2</v>
      </c>
      <c r="AC1997">
        <v>57.2</v>
      </c>
      <c r="AD1997">
        <v>46.6</v>
      </c>
      <c r="AE1997">
        <v>17</v>
      </c>
      <c r="AF1997">
        <v>17</v>
      </c>
    </row>
    <row r="1998" spans="24:32">
      <c r="X1998">
        <v>20120101</v>
      </c>
      <c r="Y1998">
        <v>20120101</v>
      </c>
      <c r="Z1998">
        <v>120110</v>
      </c>
      <c r="AA1998">
        <v>800040394</v>
      </c>
      <c r="AB1998">
        <v>4</v>
      </c>
      <c r="AC1998">
        <v>26.4</v>
      </c>
      <c r="AD1998">
        <v>21.92</v>
      </c>
      <c r="AE1998">
        <v>17</v>
      </c>
      <c r="AF1998">
        <v>17</v>
      </c>
    </row>
    <row r="1999" spans="24:32">
      <c r="X1999">
        <v>20120101</v>
      </c>
      <c r="Y1999">
        <v>20120101</v>
      </c>
      <c r="Z1999">
        <v>120110</v>
      </c>
      <c r="AA1999">
        <v>800040418</v>
      </c>
      <c r="AB1999">
        <v>2</v>
      </c>
      <c r="AC1999">
        <v>6.2</v>
      </c>
      <c r="AD1999">
        <v>5.0599999999999996</v>
      </c>
      <c r="AE1999">
        <v>17</v>
      </c>
      <c r="AF1999">
        <v>17</v>
      </c>
    </row>
    <row r="2000" spans="24:32">
      <c r="X2000">
        <v>20120101</v>
      </c>
      <c r="Y2000">
        <v>20120101</v>
      </c>
      <c r="Z2000">
        <v>120110</v>
      </c>
      <c r="AA2000">
        <v>800040420</v>
      </c>
      <c r="AB2000">
        <v>2</v>
      </c>
      <c r="AC2000">
        <v>36.4</v>
      </c>
      <c r="AD2000">
        <v>29.4</v>
      </c>
      <c r="AE2000">
        <v>17</v>
      </c>
      <c r="AF2000">
        <v>17</v>
      </c>
    </row>
    <row r="2001" spans="24:32">
      <c r="X2001">
        <v>20120101</v>
      </c>
      <c r="Y2001">
        <v>20120101</v>
      </c>
      <c r="Z2001">
        <v>120110</v>
      </c>
      <c r="AA2001">
        <v>800040445</v>
      </c>
      <c r="AB2001">
        <v>2</v>
      </c>
      <c r="AC2001">
        <v>21.8</v>
      </c>
      <c r="AD2001">
        <v>17.2</v>
      </c>
      <c r="AE2001">
        <v>17</v>
      </c>
      <c r="AF2001">
        <v>17</v>
      </c>
    </row>
    <row r="2002" spans="24:32">
      <c r="X2002">
        <v>20120101</v>
      </c>
      <c r="Y2002">
        <v>20120101</v>
      </c>
      <c r="Z2002">
        <v>120110</v>
      </c>
      <c r="AA2002">
        <v>800040447</v>
      </c>
      <c r="AB2002">
        <v>1</v>
      </c>
      <c r="AC2002">
        <v>12.9</v>
      </c>
      <c r="AD2002">
        <v>9.89</v>
      </c>
      <c r="AE2002">
        <v>17</v>
      </c>
      <c r="AF2002">
        <v>17</v>
      </c>
    </row>
    <row r="2003" spans="24:32">
      <c r="X2003">
        <v>20120101</v>
      </c>
      <c r="Y2003">
        <v>20120101</v>
      </c>
      <c r="Z2003">
        <v>120110</v>
      </c>
      <c r="AA2003">
        <v>800040450</v>
      </c>
      <c r="AB2003">
        <v>2</v>
      </c>
      <c r="AC2003">
        <v>18.399999999999999</v>
      </c>
      <c r="AD2003">
        <v>15.44</v>
      </c>
      <c r="AE2003">
        <v>17</v>
      </c>
      <c r="AF2003">
        <v>17</v>
      </c>
    </row>
    <row r="2004" spans="24:32">
      <c r="X2004">
        <v>20120101</v>
      </c>
      <c r="Y2004">
        <v>20120101</v>
      </c>
      <c r="Z2004">
        <v>120110</v>
      </c>
      <c r="AA2004">
        <v>800040452</v>
      </c>
      <c r="AB2004">
        <v>2</v>
      </c>
      <c r="AC2004">
        <v>7.8</v>
      </c>
      <c r="AD2004">
        <v>6.7</v>
      </c>
      <c r="AE2004">
        <v>17</v>
      </c>
      <c r="AF2004">
        <v>17</v>
      </c>
    </row>
    <row r="2005" spans="24:32">
      <c r="X2005">
        <v>20120101</v>
      </c>
      <c r="Y2005">
        <v>20120101</v>
      </c>
      <c r="Z2005">
        <v>120110</v>
      </c>
      <c r="AA2005">
        <v>800040455</v>
      </c>
      <c r="AB2005">
        <v>1</v>
      </c>
      <c r="AC2005">
        <v>13.9</v>
      </c>
      <c r="AD2005">
        <v>12.6</v>
      </c>
      <c r="AE2005">
        <v>17</v>
      </c>
      <c r="AF2005">
        <v>17</v>
      </c>
    </row>
    <row r="2006" spans="24:32">
      <c r="X2006">
        <v>20120101</v>
      </c>
      <c r="Y2006">
        <v>20120101</v>
      </c>
      <c r="Z2006">
        <v>120110</v>
      </c>
      <c r="AA2006">
        <v>800040461</v>
      </c>
      <c r="AB2006">
        <v>1</v>
      </c>
      <c r="AC2006">
        <v>18.899999999999999</v>
      </c>
      <c r="AD2006">
        <v>13.3</v>
      </c>
      <c r="AE2006">
        <v>17</v>
      </c>
      <c r="AF2006">
        <v>17</v>
      </c>
    </row>
    <row r="2007" spans="24:32">
      <c r="X2007">
        <v>20120101</v>
      </c>
      <c r="Y2007">
        <v>20120101</v>
      </c>
      <c r="Z2007">
        <v>120110</v>
      </c>
      <c r="AA2007">
        <v>800040479</v>
      </c>
      <c r="AB2007">
        <v>77</v>
      </c>
      <c r="AC2007">
        <v>354.2</v>
      </c>
      <c r="AD2007">
        <v>291.06</v>
      </c>
      <c r="AE2007">
        <v>17</v>
      </c>
      <c r="AF2007">
        <v>17</v>
      </c>
    </row>
    <row r="2008" spans="24:32">
      <c r="X2008">
        <v>20120101</v>
      </c>
      <c r="Y2008">
        <v>20120101</v>
      </c>
      <c r="Z2008">
        <v>120110</v>
      </c>
      <c r="AA2008">
        <v>800040486</v>
      </c>
      <c r="AB2008">
        <v>1</v>
      </c>
      <c r="AC2008">
        <v>21.8</v>
      </c>
      <c r="AD2008">
        <v>15.91</v>
      </c>
      <c r="AE2008">
        <v>17</v>
      </c>
      <c r="AF2008">
        <v>17</v>
      </c>
    </row>
    <row r="2009" spans="24:32">
      <c r="X2009">
        <v>20120101</v>
      </c>
      <c r="Y2009">
        <v>20120101</v>
      </c>
      <c r="Z2009">
        <v>120110</v>
      </c>
      <c r="AA2009">
        <v>800040490</v>
      </c>
      <c r="AB2009">
        <v>2</v>
      </c>
      <c r="AC2009">
        <v>7</v>
      </c>
      <c r="AD2009">
        <v>5.66</v>
      </c>
      <c r="AE2009">
        <v>17</v>
      </c>
      <c r="AF2009">
        <v>17</v>
      </c>
    </row>
    <row r="2010" spans="24:32">
      <c r="X2010">
        <v>20120101</v>
      </c>
      <c r="Y2010">
        <v>20120101</v>
      </c>
      <c r="Z2010">
        <v>120110</v>
      </c>
      <c r="AA2010">
        <v>800040517</v>
      </c>
      <c r="AB2010">
        <v>1</v>
      </c>
      <c r="AC2010">
        <v>29.8</v>
      </c>
      <c r="AD2010">
        <v>24</v>
      </c>
      <c r="AE2010">
        <v>17</v>
      </c>
      <c r="AF2010">
        <v>17</v>
      </c>
    </row>
    <row r="2011" spans="24:32">
      <c r="X2011">
        <v>20120101</v>
      </c>
      <c r="Y2011">
        <v>20120101</v>
      </c>
      <c r="Z2011">
        <v>120110</v>
      </c>
      <c r="AA2011">
        <v>800040521</v>
      </c>
      <c r="AB2011">
        <v>2</v>
      </c>
      <c r="AC2011">
        <v>32</v>
      </c>
      <c r="AD2011">
        <v>23.2</v>
      </c>
      <c r="AE2011">
        <v>17</v>
      </c>
      <c r="AF2011">
        <v>17</v>
      </c>
    </row>
    <row r="2012" spans="24:32">
      <c r="X2012">
        <v>20120101</v>
      </c>
      <c r="Y2012">
        <v>20120101</v>
      </c>
      <c r="Z2012">
        <v>120110</v>
      </c>
      <c r="AA2012">
        <v>800040525</v>
      </c>
      <c r="AB2012">
        <v>1</v>
      </c>
      <c r="AC2012">
        <v>8.9</v>
      </c>
      <c r="AD2012">
        <v>7.46</v>
      </c>
      <c r="AE2012">
        <v>17</v>
      </c>
      <c r="AF2012">
        <v>17</v>
      </c>
    </row>
    <row r="2013" spans="24:32">
      <c r="X2013">
        <v>20120101</v>
      </c>
      <c r="Y2013">
        <v>20120101</v>
      </c>
      <c r="Z2013">
        <v>120110</v>
      </c>
      <c r="AA2013">
        <v>800040532</v>
      </c>
      <c r="AB2013">
        <v>2</v>
      </c>
      <c r="AC2013">
        <v>55.2</v>
      </c>
      <c r="AD2013">
        <v>45.26</v>
      </c>
      <c r="AE2013">
        <v>17</v>
      </c>
      <c r="AF2013">
        <v>17</v>
      </c>
    </row>
    <row r="2014" spans="24:32">
      <c r="X2014">
        <v>20120101</v>
      </c>
      <c r="Y2014">
        <v>20120101</v>
      </c>
      <c r="Z2014">
        <v>120110</v>
      </c>
      <c r="AA2014">
        <v>800040543</v>
      </c>
      <c r="AB2014">
        <v>1</v>
      </c>
      <c r="AC2014">
        <v>11.9</v>
      </c>
      <c r="AD2014">
        <v>9.9</v>
      </c>
      <c r="AE2014">
        <v>17</v>
      </c>
      <c r="AF2014">
        <v>17</v>
      </c>
    </row>
    <row r="2015" spans="24:32">
      <c r="X2015">
        <v>20120101</v>
      </c>
      <c r="Y2015">
        <v>20120101</v>
      </c>
      <c r="Z2015">
        <v>120110</v>
      </c>
      <c r="AA2015">
        <v>800040545</v>
      </c>
      <c r="AB2015">
        <v>1</v>
      </c>
      <c r="AC2015">
        <v>10.9</v>
      </c>
      <c r="AD2015">
        <v>9.9</v>
      </c>
      <c r="AE2015">
        <v>17</v>
      </c>
      <c r="AF2015">
        <v>17</v>
      </c>
    </row>
    <row r="2016" spans="24:32">
      <c r="X2016">
        <v>20120101</v>
      </c>
      <c r="Y2016">
        <v>20120101</v>
      </c>
      <c r="Z2016">
        <v>120110</v>
      </c>
      <c r="AA2016">
        <v>800040636</v>
      </c>
      <c r="AB2016">
        <v>9</v>
      </c>
      <c r="AC2016">
        <v>22.5</v>
      </c>
      <c r="AD2016">
        <v>18.989999999999998</v>
      </c>
      <c r="AE2016">
        <v>17</v>
      </c>
      <c r="AF2016">
        <v>17</v>
      </c>
    </row>
    <row r="2017" spans="24:32">
      <c r="X2017">
        <v>20120101</v>
      </c>
      <c r="Y2017">
        <v>20120101</v>
      </c>
      <c r="Z2017">
        <v>120110</v>
      </c>
      <c r="AA2017">
        <v>800040653</v>
      </c>
      <c r="AB2017">
        <v>1</v>
      </c>
      <c r="AC2017">
        <v>14.6</v>
      </c>
      <c r="AD2017">
        <v>10.7</v>
      </c>
      <c r="AE2017">
        <v>17</v>
      </c>
      <c r="AF2017">
        <v>17</v>
      </c>
    </row>
    <row r="2018" spans="24:32">
      <c r="X2018">
        <v>20120101</v>
      </c>
      <c r="Y2018">
        <v>20120101</v>
      </c>
      <c r="Z2018">
        <v>120110</v>
      </c>
      <c r="AA2018">
        <v>800040657</v>
      </c>
      <c r="AB2018">
        <v>1</v>
      </c>
      <c r="AC2018">
        <v>8.1999999999999993</v>
      </c>
      <c r="AD2018">
        <v>6.63</v>
      </c>
      <c r="AE2018">
        <v>17</v>
      </c>
      <c r="AF2018">
        <v>17</v>
      </c>
    </row>
    <row r="2019" spans="24:32">
      <c r="X2019">
        <v>20120101</v>
      </c>
      <c r="Y2019">
        <v>20120101</v>
      </c>
      <c r="Z2019">
        <v>120110</v>
      </c>
      <c r="AA2019">
        <v>800040660</v>
      </c>
      <c r="AB2019">
        <v>1</v>
      </c>
      <c r="AC2019">
        <v>5.6</v>
      </c>
      <c r="AD2019">
        <v>4.05</v>
      </c>
      <c r="AE2019">
        <v>17</v>
      </c>
      <c r="AF2019">
        <v>17</v>
      </c>
    </row>
    <row r="2020" spans="24:32">
      <c r="X2020">
        <v>20120101</v>
      </c>
      <c r="Y2020">
        <v>20120101</v>
      </c>
      <c r="Z2020">
        <v>120110</v>
      </c>
      <c r="AA2020">
        <v>800040665</v>
      </c>
      <c r="AB2020">
        <v>1.99</v>
      </c>
      <c r="AC2020">
        <v>218.9</v>
      </c>
      <c r="AD2020">
        <v>176.45</v>
      </c>
      <c r="AE2020">
        <v>13</v>
      </c>
      <c r="AF2020">
        <v>13</v>
      </c>
    </row>
    <row r="2021" spans="24:32">
      <c r="X2021">
        <v>20120101</v>
      </c>
      <c r="Y2021">
        <v>20120101</v>
      </c>
      <c r="Z2021">
        <v>120110</v>
      </c>
      <c r="AA2021">
        <v>800040669</v>
      </c>
      <c r="AB2021">
        <v>1.99</v>
      </c>
      <c r="AC2021">
        <v>134.91999999999999</v>
      </c>
      <c r="AD2021">
        <v>116.41</v>
      </c>
      <c r="AE2021">
        <v>13</v>
      </c>
      <c r="AF2021">
        <v>13</v>
      </c>
    </row>
    <row r="2022" spans="24:32">
      <c r="X2022">
        <v>20120101</v>
      </c>
      <c r="Y2022">
        <v>20120101</v>
      </c>
      <c r="Z2022">
        <v>120110</v>
      </c>
      <c r="AA2022">
        <v>800040686</v>
      </c>
      <c r="AB2022">
        <v>1</v>
      </c>
      <c r="AC2022">
        <v>15.6</v>
      </c>
      <c r="AD2022">
        <v>13.37</v>
      </c>
      <c r="AE2022">
        <v>17</v>
      </c>
      <c r="AF2022">
        <v>17</v>
      </c>
    </row>
    <row r="2023" spans="24:32">
      <c r="X2023">
        <v>20120101</v>
      </c>
      <c r="Y2023">
        <v>20120101</v>
      </c>
      <c r="Z2023">
        <v>120110</v>
      </c>
      <c r="AA2023">
        <v>800040689</v>
      </c>
      <c r="AB2023">
        <v>2</v>
      </c>
      <c r="AC2023">
        <v>32.4</v>
      </c>
      <c r="AD2023">
        <v>26.52</v>
      </c>
      <c r="AE2023">
        <v>17</v>
      </c>
      <c r="AF2023">
        <v>17</v>
      </c>
    </row>
    <row r="2024" spans="24:32">
      <c r="X2024">
        <v>20120101</v>
      </c>
      <c r="Y2024">
        <v>20120101</v>
      </c>
      <c r="Z2024">
        <v>120110</v>
      </c>
      <c r="AA2024">
        <v>800040809</v>
      </c>
      <c r="AB2024">
        <v>1</v>
      </c>
      <c r="AC2024">
        <v>13.6</v>
      </c>
      <c r="AD2024">
        <v>10</v>
      </c>
      <c r="AE2024">
        <v>17</v>
      </c>
      <c r="AF2024">
        <v>17</v>
      </c>
    </row>
    <row r="2025" spans="24:32">
      <c r="X2025">
        <v>20120101</v>
      </c>
      <c r="Y2025">
        <v>20120101</v>
      </c>
      <c r="Z2025">
        <v>120110</v>
      </c>
      <c r="AA2025">
        <v>800040809</v>
      </c>
      <c r="AB2025">
        <v>5</v>
      </c>
      <c r="AC2025">
        <v>68</v>
      </c>
      <c r="AD2025">
        <v>50</v>
      </c>
      <c r="AE2025">
        <v>17</v>
      </c>
      <c r="AF2025">
        <v>17</v>
      </c>
    </row>
    <row r="2026" spans="24:32">
      <c r="X2026">
        <v>20120101</v>
      </c>
      <c r="Y2026">
        <v>20120101</v>
      </c>
      <c r="Z2026">
        <v>120110</v>
      </c>
      <c r="AA2026">
        <v>800040825</v>
      </c>
      <c r="AB2026">
        <v>3</v>
      </c>
      <c r="AC2026">
        <v>41.7</v>
      </c>
      <c r="AD2026">
        <v>38.25</v>
      </c>
      <c r="AE2026">
        <v>17</v>
      </c>
      <c r="AF2026">
        <v>17</v>
      </c>
    </row>
    <row r="2027" spans="24:32">
      <c r="X2027">
        <v>20120101</v>
      </c>
      <c r="Y2027">
        <v>20120101</v>
      </c>
      <c r="Z2027">
        <v>120110</v>
      </c>
      <c r="AA2027">
        <v>800040825</v>
      </c>
      <c r="AB2027">
        <v>1</v>
      </c>
      <c r="AC2027">
        <v>13.9</v>
      </c>
      <c r="AD2027">
        <v>12.75</v>
      </c>
      <c r="AE2027">
        <v>17</v>
      </c>
      <c r="AF2027">
        <v>17</v>
      </c>
    </row>
    <row r="2028" spans="24:32">
      <c r="X2028">
        <v>20120101</v>
      </c>
      <c r="Y2028">
        <v>20120101</v>
      </c>
      <c r="Z2028">
        <v>120110</v>
      </c>
      <c r="AA2028">
        <v>800040825</v>
      </c>
      <c r="AB2028">
        <v>3</v>
      </c>
      <c r="AC2028">
        <v>57</v>
      </c>
      <c r="AD2028">
        <v>38.25</v>
      </c>
      <c r="AE2028">
        <v>17</v>
      </c>
      <c r="AF2028">
        <v>17</v>
      </c>
    </row>
    <row r="2029" spans="24:32">
      <c r="X2029">
        <v>20120101</v>
      </c>
      <c r="Y2029">
        <v>20120101</v>
      </c>
      <c r="Z2029">
        <v>120110</v>
      </c>
      <c r="AA2029">
        <v>800040831</v>
      </c>
      <c r="AB2029">
        <v>5</v>
      </c>
      <c r="AC2029">
        <v>17.5</v>
      </c>
      <c r="AD2029">
        <v>14.5</v>
      </c>
      <c r="AE2029">
        <v>17</v>
      </c>
      <c r="AF2029">
        <v>17</v>
      </c>
    </row>
    <row r="2030" spans="24:32">
      <c r="X2030">
        <v>20120101</v>
      </c>
      <c r="Y2030">
        <v>20120101</v>
      </c>
      <c r="Z2030">
        <v>120110</v>
      </c>
      <c r="AA2030">
        <v>800040847</v>
      </c>
      <c r="AB2030">
        <v>1.44</v>
      </c>
      <c r="AC2030">
        <v>198.72</v>
      </c>
      <c r="AD2030">
        <v>169.62</v>
      </c>
      <c r="AE2030">
        <v>17</v>
      </c>
      <c r="AF2030">
        <v>17</v>
      </c>
    </row>
    <row r="2031" spans="24:32">
      <c r="X2031">
        <v>20120101</v>
      </c>
      <c r="Y2031">
        <v>20120101</v>
      </c>
      <c r="Z2031">
        <v>120110</v>
      </c>
      <c r="AA2031">
        <v>800040847</v>
      </c>
      <c r="AB2031">
        <v>1.0900000000000001</v>
      </c>
      <c r="AC2031">
        <v>150.41999999999999</v>
      </c>
      <c r="AD2031">
        <v>128.38999999999999</v>
      </c>
      <c r="AE2031">
        <v>17</v>
      </c>
      <c r="AF2031">
        <v>17</v>
      </c>
    </row>
    <row r="2032" spans="24:32">
      <c r="X2032">
        <v>20120101</v>
      </c>
      <c r="Y2032">
        <v>20120101</v>
      </c>
      <c r="Z2032">
        <v>120110</v>
      </c>
      <c r="AA2032">
        <v>800040848</v>
      </c>
      <c r="AB2032">
        <v>1</v>
      </c>
      <c r="AC2032">
        <v>36.6</v>
      </c>
      <c r="AD2032">
        <v>31.23</v>
      </c>
      <c r="AE2032">
        <v>17</v>
      </c>
      <c r="AF2032">
        <v>17</v>
      </c>
    </row>
    <row r="2033" spans="24:32">
      <c r="X2033">
        <v>20120101</v>
      </c>
      <c r="Y2033">
        <v>20120101</v>
      </c>
      <c r="Z2033">
        <v>120110</v>
      </c>
      <c r="AA2033">
        <v>800041008</v>
      </c>
      <c r="AB2033">
        <v>1</v>
      </c>
      <c r="AC2033">
        <v>5.2</v>
      </c>
      <c r="AD2033">
        <v>3.9</v>
      </c>
      <c r="AE2033">
        <v>13</v>
      </c>
      <c r="AF2033">
        <v>13</v>
      </c>
    </row>
    <row r="2034" spans="24:32">
      <c r="X2034">
        <v>20120101</v>
      </c>
      <c r="Y2034">
        <v>20120101</v>
      </c>
      <c r="Z2034">
        <v>120110</v>
      </c>
      <c r="AA2034">
        <v>800041017</v>
      </c>
      <c r="AB2034">
        <v>20</v>
      </c>
      <c r="AC2034">
        <v>198</v>
      </c>
      <c r="AD2034">
        <v>184</v>
      </c>
      <c r="AE2034">
        <v>17</v>
      </c>
      <c r="AF2034">
        <v>17</v>
      </c>
    </row>
    <row r="2035" spans="24:32">
      <c r="X2035">
        <v>20120101</v>
      </c>
      <c r="Y2035">
        <v>20120101</v>
      </c>
      <c r="Z2035">
        <v>120110</v>
      </c>
      <c r="AA2035">
        <v>800041053</v>
      </c>
      <c r="AB2035">
        <v>5</v>
      </c>
      <c r="AC2035">
        <v>29.5</v>
      </c>
      <c r="AD2035">
        <v>22.88</v>
      </c>
      <c r="AE2035">
        <v>17</v>
      </c>
      <c r="AF2035">
        <v>17</v>
      </c>
    </row>
    <row r="2036" spans="24:32">
      <c r="X2036">
        <v>20120101</v>
      </c>
      <c r="Y2036">
        <v>20120101</v>
      </c>
      <c r="Z2036">
        <v>120110</v>
      </c>
      <c r="AA2036">
        <v>800041053</v>
      </c>
      <c r="AB2036">
        <v>4</v>
      </c>
      <c r="AC2036">
        <v>23.6</v>
      </c>
      <c r="AD2036">
        <v>18.3</v>
      </c>
      <c r="AE2036">
        <v>17</v>
      </c>
      <c r="AF2036">
        <v>17</v>
      </c>
    </row>
    <row r="2037" spans="24:32">
      <c r="X2037">
        <v>20120101</v>
      </c>
      <c r="Y2037">
        <v>20120101</v>
      </c>
      <c r="Z2037">
        <v>120110</v>
      </c>
      <c r="AA2037">
        <v>800041071</v>
      </c>
      <c r="AB2037">
        <v>1</v>
      </c>
      <c r="AC2037">
        <v>3.2</v>
      </c>
      <c r="AD2037">
        <v>2.5</v>
      </c>
      <c r="AE2037">
        <v>17</v>
      </c>
      <c r="AF2037">
        <v>17</v>
      </c>
    </row>
    <row r="2038" spans="24:32">
      <c r="X2038">
        <v>20120101</v>
      </c>
      <c r="Y2038">
        <v>20120101</v>
      </c>
      <c r="Z2038">
        <v>120110</v>
      </c>
      <c r="AA2038">
        <v>800041094</v>
      </c>
      <c r="AB2038">
        <v>33</v>
      </c>
      <c r="AC2038">
        <v>82.5</v>
      </c>
      <c r="AD2038">
        <v>72.599999999999994</v>
      </c>
      <c r="AE2038">
        <v>17</v>
      </c>
      <c r="AF2038">
        <v>17</v>
      </c>
    </row>
    <row r="2039" spans="24:32">
      <c r="X2039">
        <v>20120101</v>
      </c>
      <c r="Y2039">
        <v>20120101</v>
      </c>
      <c r="Z2039">
        <v>120110</v>
      </c>
      <c r="AA2039">
        <v>800041118</v>
      </c>
      <c r="AB2039">
        <v>1</v>
      </c>
      <c r="AC2039">
        <v>11.5</v>
      </c>
      <c r="AD2039">
        <v>10.119999999999999</v>
      </c>
      <c r="AE2039">
        <v>17</v>
      </c>
      <c r="AF2039">
        <v>17</v>
      </c>
    </row>
    <row r="2040" spans="24:32">
      <c r="X2040">
        <v>20120101</v>
      </c>
      <c r="Y2040">
        <v>20120101</v>
      </c>
      <c r="Z2040">
        <v>120110</v>
      </c>
      <c r="AA2040">
        <v>800041120</v>
      </c>
      <c r="AB2040">
        <v>2</v>
      </c>
      <c r="AC2040">
        <v>3.6</v>
      </c>
      <c r="AD2040">
        <v>3.3</v>
      </c>
      <c r="AE2040">
        <v>17</v>
      </c>
      <c r="AF2040">
        <v>17</v>
      </c>
    </row>
    <row r="2041" spans="24:32">
      <c r="X2041">
        <v>20120101</v>
      </c>
      <c r="Y2041">
        <v>20120101</v>
      </c>
      <c r="Z2041">
        <v>120110</v>
      </c>
      <c r="AA2041">
        <v>800041122</v>
      </c>
      <c r="AB2041">
        <v>2</v>
      </c>
      <c r="AC2041">
        <v>17.8</v>
      </c>
      <c r="AD2041">
        <v>15.76</v>
      </c>
      <c r="AE2041">
        <v>17</v>
      </c>
      <c r="AF2041">
        <v>17</v>
      </c>
    </row>
    <row r="2042" spans="24:32">
      <c r="X2042">
        <v>20120101</v>
      </c>
      <c r="Y2042">
        <v>20120101</v>
      </c>
      <c r="Z2042">
        <v>120110</v>
      </c>
      <c r="AA2042">
        <v>800041151</v>
      </c>
      <c r="AB2042">
        <v>1</v>
      </c>
      <c r="AC2042">
        <v>1.8</v>
      </c>
      <c r="AD2042">
        <v>1.65</v>
      </c>
      <c r="AE2042">
        <v>17</v>
      </c>
      <c r="AF2042">
        <v>17</v>
      </c>
    </row>
    <row r="2043" spans="24:32">
      <c r="X2043">
        <v>20120101</v>
      </c>
      <c r="Y2043">
        <v>20120101</v>
      </c>
      <c r="Z2043">
        <v>120110</v>
      </c>
      <c r="AA2043">
        <v>800041151</v>
      </c>
      <c r="AB2043">
        <v>1</v>
      </c>
      <c r="AC2043">
        <v>1.8</v>
      </c>
      <c r="AD2043">
        <v>1.65</v>
      </c>
      <c r="AE2043">
        <v>17</v>
      </c>
      <c r="AF2043">
        <v>17</v>
      </c>
    </row>
    <row r="2044" spans="24:32">
      <c r="X2044">
        <v>20120101</v>
      </c>
      <c r="Y2044">
        <v>20120101</v>
      </c>
      <c r="Z2044">
        <v>120110</v>
      </c>
      <c r="AA2044">
        <v>800041159</v>
      </c>
      <c r="AB2044">
        <v>1</v>
      </c>
      <c r="AC2044">
        <v>7.5</v>
      </c>
      <c r="AD2044">
        <v>5.9</v>
      </c>
      <c r="AE2044">
        <v>17</v>
      </c>
      <c r="AF2044">
        <v>17</v>
      </c>
    </row>
    <row r="2045" spans="24:32">
      <c r="X2045">
        <v>20120101</v>
      </c>
      <c r="Y2045">
        <v>20120101</v>
      </c>
      <c r="Z2045">
        <v>120110</v>
      </c>
      <c r="AA2045">
        <v>800041184</v>
      </c>
      <c r="AB2045">
        <v>2</v>
      </c>
      <c r="AC2045">
        <v>63.6</v>
      </c>
      <c r="AD2045">
        <v>63.2</v>
      </c>
      <c r="AE2045">
        <v>17</v>
      </c>
      <c r="AF2045">
        <v>13</v>
      </c>
    </row>
    <row r="2046" spans="24:32">
      <c r="X2046">
        <v>20120101</v>
      </c>
      <c r="Y2046">
        <v>20120101</v>
      </c>
      <c r="Z2046">
        <v>120110</v>
      </c>
      <c r="AA2046">
        <v>800041184</v>
      </c>
      <c r="AB2046">
        <v>-1</v>
      </c>
      <c r="AC2046">
        <v>-31.8</v>
      </c>
      <c r="AD2046">
        <v>-28.5</v>
      </c>
      <c r="AE2046">
        <v>17</v>
      </c>
      <c r="AF2046">
        <v>13</v>
      </c>
    </row>
    <row r="2047" spans="24:32">
      <c r="X2047">
        <v>20120101</v>
      </c>
      <c r="Y2047">
        <v>20120101</v>
      </c>
      <c r="Z2047">
        <v>120110</v>
      </c>
      <c r="AA2047">
        <v>800041184</v>
      </c>
      <c r="AB2047">
        <v>37</v>
      </c>
      <c r="AC2047">
        <v>1176.5999999999999</v>
      </c>
      <c r="AD2047">
        <v>1054.5</v>
      </c>
      <c r="AE2047">
        <v>17</v>
      </c>
      <c r="AF2047">
        <v>13</v>
      </c>
    </row>
    <row r="2048" spans="24:32">
      <c r="X2048">
        <v>20120101</v>
      </c>
      <c r="Y2048">
        <v>20120101</v>
      </c>
      <c r="Z2048">
        <v>120110</v>
      </c>
      <c r="AA2048">
        <v>800041184</v>
      </c>
      <c r="AB2048">
        <v>13</v>
      </c>
      <c r="AC2048">
        <v>413.4</v>
      </c>
      <c r="AD2048">
        <v>370.5</v>
      </c>
      <c r="AE2048">
        <v>17</v>
      </c>
      <c r="AF2048">
        <v>13</v>
      </c>
    </row>
    <row r="2049" spans="24:32">
      <c r="X2049">
        <v>20120101</v>
      </c>
      <c r="Y2049">
        <v>20120101</v>
      </c>
      <c r="Z2049">
        <v>120110</v>
      </c>
      <c r="AA2049">
        <v>800041190</v>
      </c>
      <c r="AB2049">
        <v>1</v>
      </c>
      <c r="AC2049">
        <v>15.8</v>
      </c>
      <c r="AD2049">
        <v>12.8</v>
      </c>
      <c r="AE2049">
        <v>17</v>
      </c>
      <c r="AF2049">
        <v>17</v>
      </c>
    </row>
    <row r="2050" spans="24:32">
      <c r="X2050">
        <v>20120101</v>
      </c>
      <c r="Y2050">
        <v>20120101</v>
      </c>
      <c r="Z2050">
        <v>120110</v>
      </c>
      <c r="AA2050">
        <v>800041191</v>
      </c>
      <c r="AB2050">
        <v>5</v>
      </c>
      <c r="AC2050">
        <v>44.5</v>
      </c>
      <c r="AD2050">
        <v>33</v>
      </c>
      <c r="AE2050">
        <v>17</v>
      </c>
      <c r="AF2050">
        <v>17</v>
      </c>
    </row>
    <row r="2051" spans="24:32">
      <c r="X2051">
        <v>20120101</v>
      </c>
      <c r="Y2051">
        <v>20120101</v>
      </c>
      <c r="Z2051">
        <v>120110</v>
      </c>
      <c r="AA2051">
        <v>800041202</v>
      </c>
      <c r="AB2051">
        <v>2</v>
      </c>
      <c r="AC2051">
        <v>33.799999999999997</v>
      </c>
      <c r="AD2051">
        <v>27.6</v>
      </c>
      <c r="AE2051">
        <v>17</v>
      </c>
      <c r="AF2051">
        <v>17</v>
      </c>
    </row>
    <row r="2052" spans="24:32">
      <c r="X2052">
        <v>20120101</v>
      </c>
      <c r="Y2052">
        <v>20120101</v>
      </c>
      <c r="Z2052">
        <v>120110</v>
      </c>
      <c r="AA2052">
        <v>800041216</v>
      </c>
      <c r="AB2052">
        <v>2</v>
      </c>
      <c r="AC2052">
        <v>33.799999999999997</v>
      </c>
      <c r="AD2052">
        <v>30.4</v>
      </c>
      <c r="AE2052">
        <v>17</v>
      </c>
      <c r="AF2052">
        <v>17</v>
      </c>
    </row>
    <row r="2053" spans="24:32">
      <c r="X2053">
        <v>20120101</v>
      </c>
      <c r="Y2053">
        <v>20120101</v>
      </c>
      <c r="Z2053">
        <v>120110</v>
      </c>
      <c r="AA2053">
        <v>800041221</v>
      </c>
      <c r="AB2053">
        <v>2</v>
      </c>
      <c r="AC2053">
        <v>33.799999999999997</v>
      </c>
      <c r="AD2053">
        <v>30.4</v>
      </c>
      <c r="AE2053">
        <v>17</v>
      </c>
      <c r="AF2053">
        <v>17</v>
      </c>
    </row>
    <row r="2054" spans="24:32">
      <c r="X2054">
        <v>20120101</v>
      </c>
      <c r="Y2054">
        <v>20120101</v>
      </c>
      <c r="Z2054">
        <v>120110</v>
      </c>
      <c r="AA2054">
        <v>800041260</v>
      </c>
      <c r="AB2054">
        <v>31</v>
      </c>
      <c r="AC2054">
        <v>120.9</v>
      </c>
      <c r="AD2054">
        <v>110.98</v>
      </c>
      <c r="AE2054">
        <v>17</v>
      </c>
      <c r="AF2054">
        <v>17</v>
      </c>
    </row>
    <row r="2055" spans="24:32">
      <c r="X2055">
        <v>20120101</v>
      </c>
      <c r="Y2055">
        <v>20120101</v>
      </c>
      <c r="Z2055">
        <v>120110</v>
      </c>
      <c r="AA2055">
        <v>800041266</v>
      </c>
      <c r="AB2055">
        <v>2</v>
      </c>
      <c r="AC2055">
        <v>15.8</v>
      </c>
      <c r="AD2055">
        <v>9</v>
      </c>
      <c r="AE2055">
        <v>17</v>
      </c>
      <c r="AF2055">
        <v>17</v>
      </c>
    </row>
    <row r="2056" spans="24:32">
      <c r="X2056">
        <v>20120101</v>
      </c>
      <c r="Y2056">
        <v>20120101</v>
      </c>
      <c r="Z2056">
        <v>120110</v>
      </c>
      <c r="AA2056">
        <v>800041275</v>
      </c>
      <c r="AB2056">
        <v>7</v>
      </c>
      <c r="AC2056">
        <v>17.5</v>
      </c>
      <c r="AD2056">
        <v>14.77</v>
      </c>
      <c r="AE2056">
        <v>17</v>
      </c>
      <c r="AF2056">
        <v>17</v>
      </c>
    </row>
    <row r="2057" spans="24:32">
      <c r="X2057">
        <v>20120101</v>
      </c>
      <c r="Y2057">
        <v>20120101</v>
      </c>
      <c r="Z2057">
        <v>120110</v>
      </c>
      <c r="AA2057">
        <v>800041290</v>
      </c>
      <c r="AB2057">
        <v>16</v>
      </c>
      <c r="AC2057">
        <v>40</v>
      </c>
      <c r="AD2057">
        <v>33.76</v>
      </c>
      <c r="AE2057">
        <v>17</v>
      </c>
      <c r="AF2057">
        <v>17</v>
      </c>
    </row>
    <row r="2058" spans="24:32">
      <c r="X2058">
        <v>20120101</v>
      </c>
      <c r="Y2058">
        <v>20120101</v>
      </c>
      <c r="Z2058">
        <v>120110</v>
      </c>
      <c r="AA2058">
        <v>800041300</v>
      </c>
      <c r="AB2058">
        <v>1</v>
      </c>
      <c r="AC2058">
        <v>12.8</v>
      </c>
      <c r="AD2058">
        <v>10.42</v>
      </c>
      <c r="AE2058">
        <v>17</v>
      </c>
      <c r="AF2058">
        <v>17</v>
      </c>
    </row>
    <row r="2059" spans="24:32">
      <c r="X2059">
        <v>20120101</v>
      </c>
      <c r="Y2059">
        <v>20120101</v>
      </c>
      <c r="Z2059">
        <v>120110</v>
      </c>
      <c r="AA2059">
        <v>800041311</v>
      </c>
      <c r="AB2059">
        <v>0.32</v>
      </c>
      <c r="AC2059">
        <v>42.75</v>
      </c>
      <c r="AD2059">
        <v>32.159999999999997</v>
      </c>
      <c r="AE2059">
        <v>13</v>
      </c>
      <c r="AF2059">
        <v>13</v>
      </c>
    </row>
    <row r="2060" spans="24:32">
      <c r="X2060">
        <v>20120101</v>
      </c>
      <c r="Y2060">
        <v>20120101</v>
      </c>
      <c r="Z2060">
        <v>120110</v>
      </c>
      <c r="AA2060">
        <v>800041319</v>
      </c>
      <c r="AB2060">
        <v>4</v>
      </c>
      <c r="AC2060">
        <v>50</v>
      </c>
      <c r="AD2060">
        <v>40.840000000000003</v>
      </c>
      <c r="AE2060">
        <v>17</v>
      </c>
      <c r="AF2060">
        <v>17</v>
      </c>
    </row>
    <row r="2061" spans="24:32">
      <c r="X2061">
        <v>20120101</v>
      </c>
      <c r="Y2061">
        <v>20120101</v>
      </c>
      <c r="Z2061">
        <v>120110</v>
      </c>
      <c r="AA2061">
        <v>800041321</v>
      </c>
      <c r="AB2061">
        <v>0.46</v>
      </c>
      <c r="AC2061">
        <v>48.3</v>
      </c>
      <c r="AD2061">
        <v>39.1</v>
      </c>
      <c r="AE2061">
        <v>13</v>
      </c>
      <c r="AF2061">
        <v>13</v>
      </c>
    </row>
    <row r="2062" spans="24:32">
      <c r="X2062">
        <v>20120101</v>
      </c>
      <c r="Y2062">
        <v>20120101</v>
      </c>
      <c r="Z2062">
        <v>120110</v>
      </c>
      <c r="AA2062">
        <v>800041324</v>
      </c>
      <c r="AB2062">
        <v>0.92</v>
      </c>
      <c r="AC2062">
        <v>51.34</v>
      </c>
      <c r="AD2062">
        <v>38.18</v>
      </c>
      <c r="AE2062">
        <v>13</v>
      </c>
      <c r="AF2062">
        <v>13</v>
      </c>
    </row>
    <row r="2063" spans="24:32">
      <c r="X2063">
        <v>20120101</v>
      </c>
      <c r="Y2063">
        <v>20120101</v>
      </c>
      <c r="Z2063">
        <v>120110</v>
      </c>
      <c r="AA2063">
        <v>800041327</v>
      </c>
      <c r="AB2063">
        <v>0.34</v>
      </c>
      <c r="AC2063">
        <v>46.1</v>
      </c>
      <c r="AD2063">
        <v>37.4</v>
      </c>
      <c r="AE2063">
        <v>13</v>
      </c>
      <c r="AF2063">
        <v>13</v>
      </c>
    </row>
    <row r="2064" spans="24:32">
      <c r="X2064">
        <v>20120101</v>
      </c>
      <c r="Y2064">
        <v>20120101</v>
      </c>
      <c r="Z2064">
        <v>120110</v>
      </c>
      <c r="AA2064">
        <v>800041353</v>
      </c>
      <c r="AB2064">
        <v>22</v>
      </c>
      <c r="AC2064">
        <v>193.6</v>
      </c>
      <c r="AD2064">
        <v>138.6</v>
      </c>
      <c r="AE2064">
        <v>17</v>
      </c>
      <c r="AF2064">
        <v>17</v>
      </c>
    </row>
    <row r="2065" spans="24:32">
      <c r="X2065">
        <v>20120101</v>
      </c>
      <c r="Y2065">
        <v>20120101</v>
      </c>
      <c r="Z2065">
        <v>120110</v>
      </c>
      <c r="AA2065">
        <v>800041450</v>
      </c>
      <c r="AB2065">
        <v>2</v>
      </c>
      <c r="AC2065">
        <v>35.6</v>
      </c>
      <c r="AD2065">
        <v>25.2</v>
      </c>
      <c r="AE2065">
        <v>17</v>
      </c>
      <c r="AF2065">
        <v>17</v>
      </c>
    </row>
    <row r="2066" spans="24:32">
      <c r="X2066">
        <v>20120101</v>
      </c>
      <c r="Y2066">
        <v>20120101</v>
      </c>
      <c r="Z2066">
        <v>120110</v>
      </c>
      <c r="AA2066">
        <v>800041461</v>
      </c>
      <c r="AB2066">
        <v>2</v>
      </c>
      <c r="AC2066">
        <v>23.8</v>
      </c>
      <c r="AD2066">
        <v>21.6</v>
      </c>
      <c r="AE2066">
        <v>17</v>
      </c>
      <c r="AF2066">
        <v>17</v>
      </c>
    </row>
    <row r="2067" spans="24:32">
      <c r="X2067">
        <v>20120101</v>
      </c>
      <c r="Y2067">
        <v>20120101</v>
      </c>
      <c r="Z2067">
        <v>120110</v>
      </c>
      <c r="AA2067">
        <v>800041477</v>
      </c>
      <c r="AB2067">
        <v>1</v>
      </c>
      <c r="AC2067">
        <v>13.6</v>
      </c>
      <c r="AD2067">
        <v>10</v>
      </c>
      <c r="AE2067">
        <v>17</v>
      </c>
      <c r="AF2067">
        <v>17</v>
      </c>
    </row>
    <row r="2068" spans="24:32">
      <c r="X2068">
        <v>20120101</v>
      </c>
      <c r="Y2068">
        <v>20120101</v>
      </c>
      <c r="Z2068">
        <v>120110</v>
      </c>
      <c r="AA2068">
        <v>800041484</v>
      </c>
      <c r="AB2068">
        <v>17</v>
      </c>
      <c r="AC2068">
        <v>212.5</v>
      </c>
      <c r="AD2068">
        <v>139.4</v>
      </c>
      <c r="AE2068">
        <v>17</v>
      </c>
      <c r="AF2068">
        <v>17</v>
      </c>
    </row>
    <row r="2069" spans="24:32">
      <c r="X2069">
        <v>20120101</v>
      </c>
      <c r="Y2069">
        <v>20120101</v>
      </c>
      <c r="Z2069">
        <v>120110</v>
      </c>
      <c r="AA2069">
        <v>800041484</v>
      </c>
      <c r="AB2069">
        <v>14</v>
      </c>
      <c r="AC2069">
        <v>138.6</v>
      </c>
      <c r="AD2069">
        <v>114.8</v>
      </c>
      <c r="AE2069">
        <v>17</v>
      </c>
      <c r="AF2069">
        <v>17</v>
      </c>
    </row>
    <row r="2070" spans="24:32">
      <c r="X2070">
        <v>20120101</v>
      </c>
      <c r="Y2070">
        <v>20120101</v>
      </c>
      <c r="Z2070">
        <v>120110</v>
      </c>
      <c r="AA2070">
        <v>800041496</v>
      </c>
      <c r="AB2070">
        <v>2</v>
      </c>
      <c r="AC2070">
        <v>12</v>
      </c>
      <c r="AD2070">
        <v>10.199999999999999</v>
      </c>
      <c r="AE2070">
        <v>17</v>
      </c>
      <c r="AF2070">
        <v>17</v>
      </c>
    </row>
    <row r="2071" spans="24:32">
      <c r="X2071">
        <v>20120101</v>
      </c>
      <c r="Y2071">
        <v>20120101</v>
      </c>
      <c r="Z2071">
        <v>120110</v>
      </c>
      <c r="AA2071">
        <v>800041543</v>
      </c>
      <c r="AB2071">
        <v>2.15</v>
      </c>
      <c r="AC2071">
        <v>210.7</v>
      </c>
      <c r="AD2071">
        <v>179.85</v>
      </c>
      <c r="AE2071">
        <v>17</v>
      </c>
      <c r="AF2071">
        <v>17</v>
      </c>
    </row>
    <row r="2072" spans="24:32">
      <c r="X2072">
        <v>20120101</v>
      </c>
      <c r="Y2072">
        <v>20120101</v>
      </c>
      <c r="Z2072">
        <v>120110</v>
      </c>
      <c r="AA2072">
        <v>800041553</v>
      </c>
      <c r="AB2072">
        <v>2</v>
      </c>
      <c r="AC2072">
        <v>15.6</v>
      </c>
      <c r="AD2072">
        <v>13.2</v>
      </c>
      <c r="AE2072">
        <v>17</v>
      </c>
      <c r="AF2072">
        <v>17</v>
      </c>
    </row>
    <row r="2073" spans="24:32">
      <c r="X2073">
        <v>20120101</v>
      </c>
      <c r="Y2073">
        <v>20120101</v>
      </c>
      <c r="Z2073">
        <v>120110</v>
      </c>
      <c r="AA2073">
        <v>800041668</v>
      </c>
      <c r="AB2073">
        <v>1</v>
      </c>
      <c r="AC2073">
        <v>2.9</v>
      </c>
      <c r="AD2073">
        <v>1.65</v>
      </c>
      <c r="AE2073">
        <v>17</v>
      </c>
      <c r="AF2073">
        <v>17</v>
      </c>
    </row>
    <row r="2074" spans="24:32">
      <c r="X2074">
        <v>20120101</v>
      </c>
      <c r="Y2074">
        <v>20120101</v>
      </c>
      <c r="Z2074">
        <v>120110</v>
      </c>
      <c r="AA2074">
        <v>800041680</v>
      </c>
      <c r="AB2074">
        <v>1</v>
      </c>
      <c r="AC2074">
        <v>13.9</v>
      </c>
      <c r="AD2074">
        <v>12.2</v>
      </c>
      <c r="AE2074">
        <v>17</v>
      </c>
      <c r="AF2074">
        <v>17</v>
      </c>
    </row>
    <row r="2075" spans="24:32">
      <c r="X2075">
        <v>20120101</v>
      </c>
      <c r="Y2075">
        <v>20120101</v>
      </c>
      <c r="Z2075">
        <v>120110</v>
      </c>
      <c r="AA2075">
        <v>800041698</v>
      </c>
      <c r="AB2075">
        <v>1</v>
      </c>
      <c r="AC2075">
        <v>18.899999999999999</v>
      </c>
      <c r="AD2075">
        <v>11.1</v>
      </c>
      <c r="AE2075">
        <v>13</v>
      </c>
      <c r="AF2075">
        <v>13</v>
      </c>
    </row>
    <row r="2076" spans="24:32">
      <c r="X2076">
        <v>20120101</v>
      </c>
      <c r="Y2076">
        <v>20120101</v>
      </c>
      <c r="Z2076">
        <v>120110</v>
      </c>
      <c r="AA2076">
        <v>800041699</v>
      </c>
      <c r="AB2076">
        <v>2</v>
      </c>
      <c r="AC2076">
        <v>15.6</v>
      </c>
      <c r="AD2076">
        <v>13.2</v>
      </c>
      <c r="AE2076">
        <v>17</v>
      </c>
      <c r="AF2076">
        <v>17</v>
      </c>
    </row>
    <row r="2077" spans="24:32">
      <c r="X2077">
        <v>20120101</v>
      </c>
      <c r="Y2077">
        <v>20120101</v>
      </c>
      <c r="Z2077">
        <v>120110</v>
      </c>
      <c r="AA2077">
        <v>800041701</v>
      </c>
      <c r="AB2077">
        <v>1</v>
      </c>
      <c r="AC2077">
        <v>16.8</v>
      </c>
      <c r="AD2077">
        <v>13.1</v>
      </c>
      <c r="AE2077">
        <v>13</v>
      </c>
      <c r="AF2077">
        <v>13</v>
      </c>
    </row>
    <row r="2078" spans="24:32">
      <c r="X2078">
        <v>20120101</v>
      </c>
      <c r="Y2078">
        <v>20120101</v>
      </c>
      <c r="Z2078">
        <v>120110</v>
      </c>
      <c r="AA2078">
        <v>800041710</v>
      </c>
      <c r="AB2078">
        <v>3</v>
      </c>
      <c r="AC2078">
        <v>46.8</v>
      </c>
      <c r="AD2078">
        <v>43.5</v>
      </c>
      <c r="AE2078">
        <v>17</v>
      </c>
      <c r="AF2078">
        <v>17</v>
      </c>
    </row>
    <row r="2079" spans="24:32">
      <c r="X2079">
        <v>20120101</v>
      </c>
      <c r="Y2079">
        <v>20120101</v>
      </c>
      <c r="Z2079">
        <v>120110</v>
      </c>
      <c r="AA2079">
        <v>800041714</v>
      </c>
      <c r="AB2079">
        <v>2</v>
      </c>
      <c r="AC2079">
        <v>29.6</v>
      </c>
      <c r="AD2079">
        <v>26.04</v>
      </c>
      <c r="AE2079">
        <v>17</v>
      </c>
      <c r="AF2079">
        <v>17</v>
      </c>
    </row>
    <row r="2080" spans="24:32">
      <c r="X2080">
        <v>20120101</v>
      </c>
      <c r="Y2080">
        <v>20120101</v>
      </c>
      <c r="Z2080">
        <v>120110</v>
      </c>
      <c r="AA2080">
        <v>800041722</v>
      </c>
      <c r="AB2080">
        <v>4</v>
      </c>
      <c r="AC2080">
        <v>16.8</v>
      </c>
      <c r="AD2080">
        <v>13.2</v>
      </c>
      <c r="AE2080">
        <v>17</v>
      </c>
      <c r="AF2080">
        <v>17</v>
      </c>
    </row>
    <row r="2081" spans="24:32">
      <c r="X2081">
        <v>20120101</v>
      </c>
      <c r="Y2081">
        <v>20120101</v>
      </c>
      <c r="Z2081">
        <v>120110</v>
      </c>
      <c r="AA2081">
        <v>800041725</v>
      </c>
      <c r="AB2081">
        <v>2</v>
      </c>
      <c r="AC2081">
        <v>65</v>
      </c>
      <c r="AD2081">
        <v>57.4</v>
      </c>
      <c r="AE2081">
        <v>13</v>
      </c>
      <c r="AF2081">
        <v>13</v>
      </c>
    </row>
    <row r="2082" spans="24:32">
      <c r="X2082">
        <v>20120101</v>
      </c>
      <c r="Y2082">
        <v>20120101</v>
      </c>
      <c r="Z2082">
        <v>120110</v>
      </c>
      <c r="AA2082">
        <v>800041728</v>
      </c>
      <c r="AB2082">
        <v>3</v>
      </c>
      <c r="AC2082">
        <v>115.5</v>
      </c>
      <c r="AD2082">
        <v>101.4</v>
      </c>
      <c r="AE2082">
        <v>13</v>
      </c>
      <c r="AF2082">
        <v>13</v>
      </c>
    </row>
    <row r="2083" spans="24:32">
      <c r="X2083">
        <v>20120101</v>
      </c>
      <c r="Y2083">
        <v>20120101</v>
      </c>
      <c r="Z2083">
        <v>120110</v>
      </c>
      <c r="AA2083">
        <v>800041748</v>
      </c>
      <c r="AB2083">
        <v>1</v>
      </c>
      <c r="AC2083">
        <v>45.9</v>
      </c>
      <c r="AD2083">
        <v>33.799999999999997</v>
      </c>
      <c r="AE2083">
        <v>13</v>
      </c>
      <c r="AF2083">
        <v>13</v>
      </c>
    </row>
    <row r="2084" spans="24:32">
      <c r="X2084">
        <v>20120101</v>
      </c>
      <c r="Y2084">
        <v>20120101</v>
      </c>
      <c r="Z2084">
        <v>120110</v>
      </c>
      <c r="AA2084">
        <v>800041749</v>
      </c>
      <c r="AB2084">
        <v>2</v>
      </c>
      <c r="AC2084">
        <v>27.6</v>
      </c>
      <c r="AD2084">
        <v>24</v>
      </c>
      <c r="AE2084">
        <v>13</v>
      </c>
      <c r="AF2084">
        <v>13</v>
      </c>
    </row>
    <row r="2085" spans="24:32">
      <c r="X2085">
        <v>20120101</v>
      </c>
      <c r="Y2085">
        <v>20120101</v>
      </c>
      <c r="Z2085">
        <v>120110</v>
      </c>
      <c r="AA2085">
        <v>800041758</v>
      </c>
      <c r="AB2085">
        <v>32</v>
      </c>
      <c r="AC2085">
        <v>176</v>
      </c>
      <c r="AD2085">
        <v>154.88</v>
      </c>
      <c r="AE2085">
        <v>13</v>
      </c>
      <c r="AF2085">
        <v>17</v>
      </c>
    </row>
    <row r="2086" spans="24:32">
      <c r="X2086">
        <v>20120101</v>
      </c>
      <c r="Y2086">
        <v>20120101</v>
      </c>
      <c r="Z2086">
        <v>120110</v>
      </c>
      <c r="AA2086">
        <v>800041759</v>
      </c>
      <c r="AB2086">
        <v>6</v>
      </c>
      <c r="AC2086">
        <v>166.8</v>
      </c>
      <c r="AD2086">
        <v>150</v>
      </c>
      <c r="AE2086">
        <v>13</v>
      </c>
      <c r="AF2086">
        <v>13</v>
      </c>
    </row>
    <row r="2087" spans="24:32">
      <c r="X2087">
        <v>20120101</v>
      </c>
      <c r="Y2087">
        <v>20120101</v>
      </c>
      <c r="Z2087">
        <v>120110</v>
      </c>
      <c r="AA2087">
        <v>800041777</v>
      </c>
      <c r="AB2087">
        <v>9</v>
      </c>
      <c r="AC2087">
        <v>49.5</v>
      </c>
      <c r="AD2087">
        <v>43.56</v>
      </c>
      <c r="AE2087">
        <v>17</v>
      </c>
      <c r="AF2087">
        <v>17</v>
      </c>
    </row>
    <row r="2088" spans="24:32">
      <c r="X2088">
        <v>20120101</v>
      </c>
      <c r="Y2088">
        <v>20120101</v>
      </c>
      <c r="Z2088">
        <v>120110</v>
      </c>
      <c r="AA2088">
        <v>800041778</v>
      </c>
      <c r="AB2088">
        <v>1</v>
      </c>
      <c r="AC2088">
        <v>1.8</v>
      </c>
      <c r="AD2088">
        <v>1.65</v>
      </c>
      <c r="AE2088">
        <v>17</v>
      </c>
      <c r="AF2088">
        <v>17</v>
      </c>
    </row>
    <row r="2089" spans="24:32">
      <c r="X2089">
        <v>20120101</v>
      </c>
      <c r="Y2089">
        <v>20120101</v>
      </c>
      <c r="Z2089">
        <v>120110</v>
      </c>
      <c r="AA2089">
        <v>800041779</v>
      </c>
      <c r="AB2089">
        <v>1</v>
      </c>
      <c r="AC2089">
        <v>12.5</v>
      </c>
      <c r="AD2089">
        <v>11</v>
      </c>
      <c r="AE2089">
        <v>17</v>
      </c>
      <c r="AF2089">
        <v>17</v>
      </c>
    </row>
    <row r="2090" spans="24:32">
      <c r="X2090">
        <v>20120101</v>
      </c>
      <c r="Y2090">
        <v>20120101</v>
      </c>
      <c r="Z2090">
        <v>120110</v>
      </c>
      <c r="AA2090">
        <v>800041792</v>
      </c>
      <c r="AB2090">
        <v>1</v>
      </c>
      <c r="AC2090">
        <v>11</v>
      </c>
      <c r="AD2090">
        <v>9.68</v>
      </c>
      <c r="AE2090">
        <v>17</v>
      </c>
      <c r="AF2090">
        <v>17</v>
      </c>
    </row>
    <row r="2091" spans="24:32">
      <c r="X2091">
        <v>20120101</v>
      </c>
      <c r="Y2091">
        <v>20120101</v>
      </c>
      <c r="Z2091">
        <v>120110</v>
      </c>
      <c r="AA2091">
        <v>800041796</v>
      </c>
      <c r="AB2091">
        <v>12</v>
      </c>
      <c r="AC2091">
        <v>118.8</v>
      </c>
      <c r="AD2091">
        <v>109.2</v>
      </c>
      <c r="AE2091">
        <v>17</v>
      </c>
      <c r="AF2091">
        <v>17</v>
      </c>
    </row>
    <row r="2092" spans="24:32">
      <c r="X2092">
        <v>20120101</v>
      </c>
      <c r="Y2092">
        <v>20120101</v>
      </c>
      <c r="Z2092">
        <v>120110</v>
      </c>
      <c r="AA2092">
        <v>800041802</v>
      </c>
      <c r="AB2092">
        <v>3</v>
      </c>
      <c r="AC2092">
        <v>21</v>
      </c>
      <c r="AD2092">
        <v>18.48</v>
      </c>
      <c r="AE2092">
        <v>17</v>
      </c>
      <c r="AF2092">
        <v>17</v>
      </c>
    </row>
    <row r="2093" spans="24:32">
      <c r="X2093">
        <v>20120101</v>
      </c>
      <c r="Y2093">
        <v>20120101</v>
      </c>
      <c r="Z2093">
        <v>120110</v>
      </c>
      <c r="AA2093">
        <v>800041805</v>
      </c>
      <c r="AB2093">
        <v>1</v>
      </c>
      <c r="AC2093">
        <v>13.9</v>
      </c>
      <c r="AD2093">
        <v>12.23</v>
      </c>
      <c r="AE2093">
        <v>17</v>
      </c>
      <c r="AF2093">
        <v>17</v>
      </c>
    </row>
    <row r="2094" spans="24:32">
      <c r="X2094">
        <v>20120101</v>
      </c>
      <c r="Y2094">
        <v>20120101</v>
      </c>
      <c r="Z2094">
        <v>120110</v>
      </c>
      <c r="AA2094">
        <v>800041809</v>
      </c>
      <c r="AB2094">
        <v>3</v>
      </c>
      <c r="AC2094">
        <v>23.7</v>
      </c>
      <c r="AD2094">
        <v>19.5</v>
      </c>
      <c r="AE2094">
        <v>17</v>
      </c>
      <c r="AF2094">
        <v>17</v>
      </c>
    </row>
    <row r="2095" spans="24:32">
      <c r="X2095">
        <v>20120101</v>
      </c>
      <c r="Y2095">
        <v>20120101</v>
      </c>
      <c r="Z2095">
        <v>120110</v>
      </c>
      <c r="AA2095">
        <v>800041809</v>
      </c>
      <c r="AB2095">
        <v>5</v>
      </c>
      <c r="AC2095">
        <v>39.5</v>
      </c>
      <c r="AD2095">
        <v>32.5</v>
      </c>
      <c r="AE2095">
        <v>17</v>
      </c>
      <c r="AF2095">
        <v>17</v>
      </c>
    </row>
    <row r="2096" spans="24:32">
      <c r="X2096">
        <v>20120101</v>
      </c>
      <c r="Y2096">
        <v>20120101</v>
      </c>
      <c r="Z2096">
        <v>120110</v>
      </c>
      <c r="AA2096">
        <v>800041827</v>
      </c>
      <c r="AB2096">
        <v>3</v>
      </c>
      <c r="AC2096">
        <v>26.7</v>
      </c>
      <c r="AD2096">
        <v>21.36</v>
      </c>
      <c r="AE2096">
        <v>17</v>
      </c>
      <c r="AF2096">
        <v>17</v>
      </c>
    </row>
    <row r="2097" spans="24:32">
      <c r="X2097">
        <v>20120101</v>
      </c>
      <c r="Y2097">
        <v>20120101</v>
      </c>
      <c r="Z2097">
        <v>120110</v>
      </c>
      <c r="AA2097">
        <v>800041845</v>
      </c>
      <c r="AB2097">
        <v>2</v>
      </c>
      <c r="AC2097">
        <v>27.6</v>
      </c>
      <c r="AD2097">
        <v>22.16</v>
      </c>
      <c r="AE2097">
        <v>17</v>
      </c>
      <c r="AF2097">
        <v>17</v>
      </c>
    </row>
    <row r="2098" spans="24:32">
      <c r="X2098">
        <v>20120101</v>
      </c>
      <c r="Y2098">
        <v>20120101</v>
      </c>
      <c r="Z2098">
        <v>120110</v>
      </c>
      <c r="AA2098">
        <v>800041847</v>
      </c>
      <c r="AB2098">
        <v>3</v>
      </c>
      <c r="AC2098">
        <v>32.4</v>
      </c>
      <c r="AD2098">
        <v>26.22</v>
      </c>
      <c r="AE2098">
        <v>17</v>
      </c>
      <c r="AF2098">
        <v>17</v>
      </c>
    </row>
    <row r="2099" spans="24:32">
      <c r="X2099">
        <v>20120101</v>
      </c>
      <c r="Y2099">
        <v>20120101</v>
      </c>
      <c r="Z2099">
        <v>120110</v>
      </c>
      <c r="AA2099">
        <v>800041852</v>
      </c>
      <c r="AB2099">
        <v>1</v>
      </c>
      <c r="AC2099">
        <v>10.8</v>
      </c>
      <c r="AD2099">
        <v>9.9</v>
      </c>
      <c r="AE2099">
        <v>17</v>
      </c>
      <c r="AF2099">
        <v>17</v>
      </c>
    </row>
    <row r="2100" spans="24:32">
      <c r="X2100">
        <v>20120101</v>
      </c>
      <c r="Y2100">
        <v>20120101</v>
      </c>
      <c r="Z2100">
        <v>120110</v>
      </c>
      <c r="AA2100">
        <v>800041856</v>
      </c>
      <c r="AB2100">
        <v>2</v>
      </c>
      <c r="AC2100">
        <v>17.8</v>
      </c>
      <c r="AD2100">
        <v>13.2</v>
      </c>
      <c r="AE2100">
        <v>17</v>
      </c>
      <c r="AF2100">
        <v>17</v>
      </c>
    </row>
    <row r="2101" spans="24:32">
      <c r="X2101">
        <v>20120101</v>
      </c>
      <c r="Y2101">
        <v>20120101</v>
      </c>
      <c r="Z2101">
        <v>120110</v>
      </c>
      <c r="AA2101">
        <v>800041867</v>
      </c>
      <c r="AB2101">
        <v>2</v>
      </c>
      <c r="AC2101">
        <v>33.799999999999997</v>
      </c>
      <c r="AD2101">
        <v>30.4</v>
      </c>
      <c r="AE2101">
        <v>17</v>
      </c>
      <c r="AF2101">
        <v>17</v>
      </c>
    </row>
    <row r="2102" spans="24:32">
      <c r="X2102">
        <v>20120101</v>
      </c>
      <c r="Y2102">
        <v>20120101</v>
      </c>
      <c r="Z2102">
        <v>120110</v>
      </c>
      <c r="AA2102">
        <v>800041883</v>
      </c>
      <c r="AB2102">
        <v>1</v>
      </c>
      <c r="AC2102">
        <v>6.5</v>
      </c>
      <c r="AD2102">
        <v>4.5</v>
      </c>
      <c r="AE2102">
        <v>17</v>
      </c>
      <c r="AF2102">
        <v>17</v>
      </c>
    </row>
    <row r="2103" spans="24:32">
      <c r="X2103">
        <v>20120101</v>
      </c>
      <c r="Y2103">
        <v>20120101</v>
      </c>
      <c r="Z2103">
        <v>120110</v>
      </c>
      <c r="AA2103">
        <v>800041938</v>
      </c>
      <c r="AB2103">
        <v>10.07</v>
      </c>
      <c r="AC2103">
        <v>515.58000000000004</v>
      </c>
      <c r="AD2103">
        <v>463.22</v>
      </c>
      <c r="AE2103">
        <v>13</v>
      </c>
      <c r="AF2103">
        <v>13</v>
      </c>
    </row>
    <row r="2104" spans="24:32">
      <c r="X2104">
        <v>20120101</v>
      </c>
      <c r="Y2104">
        <v>20120101</v>
      </c>
      <c r="Z2104">
        <v>120110</v>
      </c>
      <c r="AA2104">
        <v>800041940</v>
      </c>
      <c r="AB2104">
        <v>3</v>
      </c>
      <c r="AC2104">
        <v>19.5</v>
      </c>
      <c r="AD2104">
        <v>17.7</v>
      </c>
      <c r="AE2104">
        <v>17</v>
      </c>
      <c r="AF2104">
        <v>17</v>
      </c>
    </row>
    <row r="2105" spans="24:32">
      <c r="X2105">
        <v>20120101</v>
      </c>
      <c r="Y2105">
        <v>20120101</v>
      </c>
      <c r="Z2105">
        <v>120110</v>
      </c>
      <c r="AA2105">
        <v>800041951</v>
      </c>
      <c r="AB2105">
        <v>0.9</v>
      </c>
      <c r="AC2105">
        <v>83.33</v>
      </c>
      <c r="AD2105">
        <v>64.31</v>
      </c>
      <c r="AE2105">
        <v>13</v>
      </c>
      <c r="AF2105">
        <v>13</v>
      </c>
    </row>
    <row r="2106" spans="24:32">
      <c r="X2106">
        <v>20120101</v>
      </c>
      <c r="Y2106">
        <v>20120101</v>
      </c>
      <c r="Z2106">
        <v>120110</v>
      </c>
      <c r="AA2106">
        <v>800041974</v>
      </c>
      <c r="AB2106">
        <v>1</v>
      </c>
      <c r="AC2106">
        <v>5.9</v>
      </c>
      <c r="AD2106">
        <v>4.84</v>
      </c>
      <c r="AE2106">
        <v>17</v>
      </c>
      <c r="AF2106">
        <v>17</v>
      </c>
    </row>
    <row r="2107" spans="24:32">
      <c r="X2107">
        <v>20120101</v>
      </c>
      <c r="Y2107">
        <v>20120101</v>
      </c>
      <c r="Z2107">
        <v>120110</v>
      </c>
      <c r="AA2107">
        <v>800042145</v>
      </c>
      <c r="AB2107">
        <v>1</v>
      </c>
      <c r="AC2107">
        <v>8.5</v>
      </c>
      <c r="AD2107">
        <v>7.22</v>
      </c>
      <c r="AE2107">
        <v>17</v>
      </c>
      <c r="AF2107">
        <v>17</v>
      </c>
    </row>
    <row r="2108" spans="24:32">
      <c r="X2108">
        <v>20120101</v>
      </c>
      <c r="Y2108">
        <v>20120101</v>
      </c>
      <c r="Z2108">
        <v>120110</v>
      </c>
      <c r="AA2108">
        <v>800042233</v>
      </c>
      <c r="AB2108">
        <v>1</v>
      </c>
      <c r="AC2108">
        <v>4.5999999999999996</v>
      </c>
      <c r="AD2108">
        <v>3.7</v>
      </c>
      <c r="AE2108">
        <v>17</v>
      </c>
      <c r="AF2108">
        <v>17</v>
      </c>
    </row>
    <row r="2109" spans="24:32">
      <c r="X2109">
        <v>20120101</v>
      </c>
      <c r="Y2109">
        <v>20120101</v>
      </c>
      <c r="Z2109">
        <v>120110</v>
      </c>
      <c r="AA2109">
        <v>800042245</v>
      </c>
      <c r="AB2109">
        <v>2</v>
      </c>
      <c r="AC2109">
        <v>12.8</v>
      </c>
      <c r="AD2109">
        <v>7.8</v>
      </c>
      <c r="AE2109">
        <v>17</v>
      </c>
      <c r="AF2109">
        <v>17</v>
      </c>
    </row>
    <row r="2110" spans="24:32">
      <c r="X2110">
        <v>20120101</v>
      </c>
      <c r="Y2110">
        <v>20120101</v>
      </c>
      <c r="Z2110">
        <v>120110</v>
      </c>
      <c r="AA2110">
        <v>800042263</v>
      </c>
      <c r="AB2110">
        <v>2</v>
      </c>
      <c r="AC2110">
        <v>5.8</v>
      </c>
      <c r="AD2110">
        <v>3.3</v>
      </c>
      <c r="AE2110">
        <v>17</v>
      </c>
      <c r="AF2110">
        <v>17</v>
      </c>
    </row>
    <row r="2111" spans="24:32">
      <c r="X2111">
        <v>20120101</v>
      </c>
      <c r="Y2111">
        <v>20120101</v>
      </c>
      <c r="Z2111">
        <v>120110</v>
      </c>
      <c r="AA2111">
        <v>800042291</v>
      </c>
      <c r="AB2111">
        <v>2</v>
      </c>
      <c r="AC2111">
        <v>27.6</v>
      </c>
      <c r="AD2111">
        <v>18.399999999999999</v>
      </c>
      <c r="AE2111">
        <v>17</v>
      </c>
      <c r="AF2111">
        <v>17</v>
      </c>
    </row>
    <row r="2112" spans="24:32">
      <c r="X2112">
        <v>20120101</v>
      </c>
      <c r="Y2112">
        <v>20120101</v>
      </c>
      <c r="Z2112">
        <v>120110</v>
      </c>
      <c r="AA2112">
        <v>800042300</v>
      </c>
      <c r="AB2112">
        <v>16</v>
      </c>
      <c r="AC2112">
        <v>78.400000000000006</v>
      </c>
      <c r="AD2112">
        <v>62.4</v>
      </c>
      <c r="AE2112">
        <v>17</v>
      </c>
      <c r="AF2112">
        <v>17</v>
      </c>
    </row>
    <row r="2113" spans="24:32">
      <c r="X2113">
        <v>20120101</v>
      </c>
      <c r="Y2113">
        <v>20120101</v>
      </c>
      <c r="Z2113">
        <v>120110</v>
      </c>
      <c r="AA2113">
        <v>800042307</v>
      </c>
      <c r="AB2113">
        <v>1</v>
      </c>
      <c r="AC2113">
        <v>4.9000000000000004</v>
      </c>
      <c r="AD2113">
        <v>3.52</v>
      </c>
      <c r="AE2113">
        <v>17</v>
      </c>
      <c r="AF2113">
        <v>17</v>
      </c>
    </row>
    <row r="2114" spans="24:32">
      <c r="X2114">
        <v>20120101</v>
      </c>
      <c r="Y2114">
        <v>20120101</v>
      </c>
      <c r="Z2114">
        <v>120110</v>
      </c>
      <c r="AA2114">
        <v>800042319</v>
      </c>
      <c r="AB2114">
        <v>4</v>
      </c>
      <c r="AC2114">
        <v>130</v>
      </c>
      <c r="AD2114">
        <v>117.2</v>
      </c>
      <c r="AE2114">
        <v>13</v>
      </c>
      <c r="AF2114">
        <v>13</v>
      </c>
    </row>
    <row r="2115" spans="24:32">
      <c r="X2115">
        <v>20120101</v>
      </c>
      <c r="Y2115">
        <v>20120101</v>
      </c>
      <c r="Z2115">
        <v>120110</v>
      </c>
      <c r="AA2115">
        <v>800042324</v>
      </c>
      <c r="AB2115">
        <v>1</v>
      </c>
      <c r="AC2115">
        <v>33.5</v>
      </c>
      <c r="AD2115">
        <v>29.3</v>
      </c>
      <c r="AE2115">
        <v>13</v>
      </c>
      <c r="AF2115">
        <v>13</v>
      </c>
    </row>
    <row r="2116" spans="24:32">
      <c r="X2116">
        <v>20120101</v>
      </c>
      <c r="Y2116">
        <v>20120101</v>
      </c>
      <c r="Z2116">
        <v>120110</v>
      </c>
      <c r="AA2116">
        <v>800042331</v>
      </c>
      <c r="AB2116">
        <v>2</v>
      </c>
      <c r="AC2116">
        <v>153.19999999999999</v>
      </c>
      <c r="AD2116">
        <v>124.2</v>
      </c>
      <c r="AE2116">
        <v>13</v>
      </c>
      <c r="AF2116">
        <v>13</v>
      </c>
    </row>
    <row r="2117" spans="24:32">
      <c r="X2117">
        <v>20120101</v>
      </c>
      <c r="Y2117">
        <v>20120101</v>
      </c>
      <c r="Z2117">
        <v>120110</v>
      </c>
      <c r="AA2117">
        <v>800042366</v>
      </c>
      <c r="AB2117">
        <v>1</v>
      </c>
      <c r="AC2117">
        <v>11.5</v>
      </c>
      <c r="AD2117">
        <v>10.119999999999999</v>
      </c>
      <c r="AE2117">
        <v>17</v>
      </c>
      <c r="AF2117">
        <v>17</v>
      </c>
    </row>
    <row r="2118" spans="24:32">
      <c r="X2118">
        <v>20120101</v>
      </c>
      <c r="Y2118">
        <v>20120101</v>
      </c>
      <c r="Z2118">
        <v>120110</v>
      </c>
      <c r="AA2118">
        <v>800042376</v>
      </c>
      <c r="AB2118">
        <v>1</v>
      </c>
      <c r="AC2118">
        <v>14.5</v>
      </c>
      <c r="AD2118">
        <v>12.7</v>
      </c>
      <c r="AE2118">
        <v>17</v>
      </c>
      <c r="AF2118">
        <v>17</v>
      </c>
    </row>
    <row r="2119" spans="24:32">
      <c r="X2119">
        <v>20120101</v>
      </c>
      <c r="Y2119">
        <v>20120101</v>
      </c>
      <c r="Z2119">
        <v>120110</v>
      </c>
      <c r="AA2119">
        <v>800042403</v>
      </c>
      <c r="AB2119">
        <v>2</v>
      </c>
      <c r="AC2119">
        <v>15</v>
      </c>
      <c r="AD2119">
        <v>11.8</v>
      </c>
      <c r="AE2119">
        <v>17</v>
      </c>
      <c r="AF2119">
        <v>17</v>
      </c>
    </row>
    <row r="2120" spans="24:32">
      <c r="X2120">
        <v>20120101</v>
      </c>
      <c r="Y2120">
        <v>20120101</v>
      </c>
      <c r="Z2120">
        <v>120110</v>
      </c>
      <c r="AA2120">
        <v>800042411</v>
      </c>
      <c r="AB2120">
        <v>1</v>
      </c>
      <c r="AC2120">
        <v>5.9</v>
      </c>
      <c r="AD2120">
        <v>5.4</v>
      </c>
      <c r="AE2120">
        <v>17</v>
      </c>
      <c r="AF2120">
        <v>17</v>
      </c>
    </row>
    <row r="2121" spans="24:32">
      <c r="X2121">
        <v>20120101</v>
      </c>
      <c r="Y2121">
        <v>20120101</v>
      </c>
      <c r="Z2121">
        <v>120110</v>
      </c>
      <c r="AA2121">
        <v>800042415</v>
      </c>
      <c r="AB2121">
        <v>1</v>
      </c>
      <c r="AC2121">
        <v>10.9</v>
      </c>
      <c r="AD2121">
        <v>8.9</v>
      </c>
      <c r="AE2121">
        <v>17</v>
      </c>
      <c r="AF2121">
        <v>17</v>
      </c>
    </row>
    <row r="2122" spans="24:32">
      <c r="X2122">
        <v>20120101</v>
      </c>
      <c r="Y2122">
        <v>20120101</v>
      </c>
      <c r="Z2122">
        <v>120110</v>
      </c>
      <c r="AA2122">
        <v>800042423</v>
      </c>
      <c r="AB2122">
        <v>1</v>
      </c>
      <c r="AC2122">
        <v>4.9000000000000004</v>
      </c>
      <c r="AD2122">
        <v>3.92</v>
      </c>
      <c r="AE2122">
        <v>17</v>
      </c>
      <c r="AF2122">
        <v>17</v>
      </c>
    </row>
    <row r="2123" spans="24:32">
      <c r="X2123">
        <v>20120101</v>
      </c>
      <c r="Y2123">
        <v>20120101</v>
      </c>
      <c r="Z2123">
        <v>120110</v>
      </c>
      <c r="AA2123">
        <v>800042434</v>
      </c>
      <c r="AB2123">
        <v>5</v>
      </c>
      <c r="AC2123">
        <v>21</v>
      </c>
      <c r="AD2123">
        <v>16.8</v>
      </c>
      <c r="AE2123">
        <v>17</v>
      </c>
      <c r="AF2123">
        <v>17</v>
      </c>
    </row>
    <row r="2124" spans="24:32">
      <c r="X2124">
        <v>20120101</v>
      </c>
      <c r="Y2124">
        <v>20120101</v>
      </c>
      <c r="Z2124">
        <v>120110</v>
      </c>
      <c r="AA2124">
        <v>800042442</v>
      </c>
      <c r="AB2124">
        <v>12</v>
      </c>
      <c r="AC2124">
        <v>106.8</v>
      </c>
      <c r="AD2124">
        <v>85.44</v>
      </c>
      <c r="AE2124">
        <v>17</v>
      </c>
      <c r="AF2124">
        <v>17</v>
      </c>
    </row>
    <row r="2125" spans="24:32">
      <c r="X2125">
        <v>20120101</v>
      </c>
      <c r="Y2125">
        <v>20120101</v>
      </c>
      <c r="Z2125">
        <v>120110</v>
      </c>
      <c r="AA2125">
        <v>800042446</v>
      </c>
      <c r="AB2125">
        <v>2</v>
      </c>
      <c r="AC2125">
        <v>17</v>
      </c>
      <c r="AD2125">
        <v>13.68</v>
      </c>
      <c r="AE2125">
        <v>17</v>
      </c>
      <c r="AF2125">
        <v>17</v>
      </c>
    </row>
    <row r="2126" spans="24:32">
      <c r="X2126">
        <v>20120101</v>
      </c>
      <c r="Y2126">
        <v>20120101</v>
      </c>
      <c r="Z2126">
        <v>120110</v>
      </c>
      <c r="AA2126">
        <v>800042448</v>
      </c>
      <c r="AB2126">
        <v>2</v>
      </c>
      <c r="AC2126">
        <v>12.4</v>
      </c>
      <c r="AD2126">
        <v>10.1</v>
      </c>
      <c r="AE2126">
        <v>17</v>
      </c>
      <c r="AF2126">
        <v>17</v>
      </c>
    </row>
    <row r="2127" spans="24:32">
      <c r="X2127">
        <v>20120101</v>
      </c>
      <c r="Y2127">
        <v>20120101</v>
      </c>
      <c r="Z2127">
        <v>120110</v>
      </c>
      <c r="AA2127">
        <v>800042448</v>
      </c>
      <c r="AB2127">
        <v>1</v>
      </c>
      <c r="AC2127">
        <v>6.2</v>
      </c>
      <c r="AD2127">
        <v>5.05</v>
      </c>
      <c r="AE2127">
        <v>17</v>
      </c>
      <c r="AF2127">
        <v>17</v>
      </c>
    </row>
    <row r="2128" spans="24:32">
      <c r="X2128">
        <v>20120101</v>
      </c>
      <c r="Y2128">
        <v>20120101</v>
      </c>
      <c r="Z2128">
        <v>120110</v>
      </c>
      <c r="AA2128">
        <v>800042453</v>
      </c>
      <c r="AB2128">
        <v>1</v>
      </c>
      <c r="AC2128">
        <v>16.899999999999999</v>
      </c>
      <c r="AD2128">
        <v>15.2</v>
      </c>
      <c r="AE2128">
        <v>17</v>
      </c>
      <c r="AF2128">
        <v>17</v>
      </c>
    </row>
    <row r="2129" spans="24:32">
      <c r="X2129">
        <v>20120101</v>
      </c>
      <c r="Y2129">
        <v>20120101</v>
      </c>
      <c r="Z2129">
        <v>120110</v>
      </c>
      <c r="AA2129">
        <v>800042454</v>
      </c>
      <c r="AB2129">
        <v>1</v>
      </c>
      <c r="AC2129">
        <v>16.899999999999999</v>
      </c>
      <c r="AD2129">
        <v>15.2</v>
      </c>
      <c r="AE2129">
        <v>17</v>
      </c>
      <c r="AF2129">
        <v>17</v>
      </c>
    </row>
    <row r="2130" spans="24:32">
      <c r="X2130">
        <v>20120101</v>
      </c>
      <c r="Y2130">
        <v>20120101</v>
      </c>
      <c r="Z2130">
        <v>120110</v>
      </c>
      <c r="AA2130">
        <v>800042458</v>
      </c>
      <c r="AB2130">
        <v>12</v>
      </c>
      <c r="AC2130">
        <v>94.8</v>
      </c>
      <c r="AD2130">
        <v>78</v>
      </c>
      <c r="AE2130">
        <v>17</v>
      </c>
      <c r="AF2130">
        <v>13</v>
      </c>
    </row>
    <row r="2131" spans="24:32">
      <c r="X2131">
        <v>20120101</v>
      </c>
      <c r="Y2131">
        <v>20120101</v>
      </c>
      <c r="Z2131">
        <v>120110</v>
      </c>
      <c r="AA2131">
        <v>800042505</v>
      </c>
      <c r="AB2131">
        <v>7</v>
      </c>
      <c r="AC2131">
        <v>21</v>
      </c>
      <c r="AD2131">
        <v>18.27</v>
      </c>
      <c r="AE2131">
        <v>17</v>
      </c>
      <c r="AF2131">
        <v>17</v>
      </c>
    </row>
    <row r="2132" spans="24:32">
      <c r="X2132">
        <v>20120101</v>
      </c>
      <c r="Y2132">
        <v>20120101</v>
      </c>
      <c r="Z2132">
        <v>120110</v>
      </c>
      <c r="AA2132">
        <v>800042506</v>
      </c>
      <c r="AB2132">
        <v>4</v>
      </c>
      <c r="AC2132">
        <v>10</v>
      </c>
      <c r="AD2132">
        <v>8.4</v>
      </c>
      <c r="AE2132">
        <v>17</v>
      </c>
      <c r="AF2132">
        <v>17</v>
      </c>
    </row>
    <row r="2133" spans="24:32">
      <c r="X2133">
        <v>20120101</v>
      </c>
      <c r="Y2133">
        <v>20120101</v>
      </c>
      <c r="Z2133">
        <v>120110</v>
      </c>
      <c r="AA2133">
        <v>800042507</v>
      </c>
      <c r="AB2133">
        <v>1</v>
      </c>
      <c r="AC2133">
        <v>3.8</v>
      </c>
      <c r="AD2133">
        <v>2.8</v>
      </c>
      <c r="AE2133">
        <v>13</v>
      </c>
      <c r="AF2133">
        <v>13</v>
      </c>
    </row>
    <row r="2134" spans="24:32">
      <c r="X2134">
        <v>20120101</v>
      </c>
      <c r="Y2134">
        <v>20120101</v>
      </c>
      <c r="Z2134">
        <v>120110</v>
      </c>
      <c r="AA2134">
        <v>800042509</v>
      </c>
      <c r="AB2134">
        <v>19</v>
      </c>
      <c r="AC2134">
        <v>57</v>
      </c>
      <c r="AD2134">
        <v>49.59</v>
      </c>
      <c r="AE2134">
        <v>17</v>
      </c>
      <c r="AF2134">
        <v>17</v>
      </c>
    </row>
    <row r="2135" spans="24:32">
      <c r="X2135">
        <v>20120101</v>
      </c>
      <c r="Y2135">
        <v>20120101</v>
      </c>
      <c r="Z2135">
        <v>120110</v>
      </c>
      <c r="AA2135">
        <v>800042549</v>
      </c>
      <c r="AB2135">
        <v>1</v>
      </c>
      <c r="AC2135">
        <v>16.5</v>
      </c>
      <c r="AD2135">
        <v>13.37</v>
      </c>
      <c r="AE2135">
        <v>17</v>
      </c>
      <c r="AF2135">
        <v>17</v>
      </c>
    </row>
    <row r="2136" spans="24:32">
      <c r="X2136">
        <v>20120101</v>
      </c>
      <c r="Y2136">
        <v>20120101</v>
      </c>
      <c r="Z2136">
        <v>120110</v>
      </c>
      <c r="AA2136">
        <v>800042631</v>
      </c>
      <c r="AB2136">
        <v>1</v>
      </c>
      <c r="AC2136">
        <v>3</v>
      </c>
      <c r="AD2136">
        <v>1.8</v>
      </c>
      <c r="AE2136">
        <v>17</v>
      </c>
      <c r="AF2136">
        <v>17</v>
      </c>
    </row>
    <row r="2137" spans="24:32">
      <c r="X2137">
        <v>20120101</v>
      </c>
      <c r="Y2137">
        <v>20120101</v>
      </c>
      <c r="Z2137">
        <v>120110</v>
      </c>
      <c r="AA2137">
        <v>800042635</v>
      </c>
      <c r="AB2137">
        <v>11</v>
      </c>
      <c r="AC2137">
        <v>137.5</v>
      </c>
      <c r="AD2137">
        <v>90.2</v>
      </c>
      <c r="AE2137">
        <v>17</v>
      </c>
      <c r="AF2137">
        <v>17</v>
      </c>
    </row>
    <row r="2138" spans="24:32">
      <c r="X2138">
        <v>20120101</v>
      </c>
      <c r="Y2138">
        <v>20120101</v>
      </c>
      <c r="Z2138">
        <v>120110</v>
      </c>
      <c r="AA2138">
        <v>800042635</v>
      </c>
      <c r="AB2138">
        <v>44</v>
      </c>
      <c r="AC2138">
        <v>435.6</v>
      </c>
      <c r="AD2138">
        <v>360.8</v>
      </c>
      <c r="AE2138">
        <v>17</v>
      </c>
      <c r="AF2138">
        <v>17</v>
      </c>
    </row>
    <row r="2139" spans="24:32">
      <c r="X2139">
        <v>20120101</v>
      </c>
      <c r="Y2139">
        <v>20120101</v>
      </c>
      <c r="Z2139">
        <v>120110</v>
      </c>
      <c r="AA2139">
        <v>800042647</v>
      </c>
      <c r="AB2139">
        <v>13</v>
      </c>
      <c r="AC2139">
        <v>128.69999999999999</v>
      </c>
      <c r="AD2139">
        <v>81.900000000000006</v>
      </c>
      <c r="AE2139">
        <v>17</v>
      </c>
      <c r="AF2139">
        <v>17</v>
      </c>
    </row>
    <row r="2140" spans="24:32">
      <c r="X2140">
        <v>20120101</v>
      </c>
      <c r="Y2140">
        <v>20120101</v>
      </c>
      <c r="Z2140">
        <v>120110</v>
      </c>
      <c r="AA2140">
        <v>800042647</v>
      </c>
      <c r="AB2140">
        <v>16</v>
      </c>
      <c r="AC2140">
        <v>110.4</v>
      </c>
      <c r="AD2140">
        <v>100.8</v>
      </c>
      <c r="AE2140">
        <v>17</v>
      </c>
      <c r="AF2140">
        <v>17</v>
      </c>
    </row>
    <row r="2141" spans="24:32">
      <c r="X2141">
        <v>20120101</v>
      </c>
      <c r="Y2141">
        <v>20120101</v>
      </c>
      <c r="Z2141">
        <v>120110</v>
      </c>
      <c r="AA2141">
        <v>800042691</v>
      </c>
      <c r="AB2141">
        <v>1</v>
      </c>
      <c r="AC2141">
        <v>5.3</v>
      </c>
      <c r="AD2141">
        <v>4.26</v>
      </c>
      <c r="AE2141">
        <v>17</v>
      </c>
      <c r="AF2141">
        <v>17</v>
      </c>
    </row>
    <row r="2142" spans="24:32">
      <c r="X2142">
        <v>20120101</v>
      </c>
      <c r="Y2142">
        <v>20120101</v>
      </c>
      <c r="Z2142">
        <v>120110</v>
      </c>
      <c r="AA2142">
        <v>800042725</v>
      </c>
      <c r="AB2142">
        <v>3</v>
      </c>
      <c r="AC2142">
        <v>354</v>
      </c>
      <c r="AD2142">
        <v>300.89999999999998</v>
      </c>
      <c r="AE2142">
        <v>17</v>
      </c>
      <c r="AF2142">
        <v>17</v>
      </c>
    </row>
    <row r="2143" spans="24:32">
      <c r="X2143">
        <v>20120101</v>
      </c>
      <c r="Y2143">
        <v>20120101</v>
      </c>
      <c r="Z2143">
        <v>120110</v>
      </c>
      <c r="AA2143">
        <v>800042731</v>
      </c>
      <c r="AB2143">
        <v>1</v>
      </c>
      <c r="AC2143">
        <v>9.8000000000000007</v>
      </c>
      <c r="AD2143">
        <v>8.3000000000000007</v>
      </c>
      <c r="AE2143">
        <v>17</v>
      </c>
      <c r="AF2143">
        <v>17</v>
      </c>
    </row>
    <row r="2144" spans="24:32">
      <c r="X2144">
        <v>20120101</v>
      </c>
      <c r="Y2144">
        <v>20120101</v>
      </c>
      <c r="Z2144">
        <v>120110</v>
      </c>
      <c r="AA2144">
        <v>800042733</v>
      </c>
      <c r="AB2144">
        <v>1</v>
      </c>
      <c r="AC2144">
        <v>17.899999999999999</v>
      </c>
      <c r="AD2144">
        <v>13.9</v>
      </c>
      <c r="AE2144">
        <v>13</v>
      </c>
      <c r="AF2144">
        <v>13</v>
      </c>
    </row>
    <row r="2145" spans="24:32">
      <c r="X2145">
        <v>20120101</v>
      </c>
      <c r="Y2145">
        <v>20120101</v>
      </c>
      <c r="Z2145">
        <v>120110</v>
      </c>
      <c r="AA2145">
        <v>800042759</v>
      </c>
      <c r="AB2145">
        <v>1</v>
      </c>
      <c r="AC2145">
        <v>23.8</v>
      </c>
      <c r="AD2145">
        <v>22.37</v>
      </c>
      <c r="AE2145">
        <v>17</v>
      </c>
      <c r="AF2145">
        <v>17</v>
      </c>
    </row>
    <row r="2146" spans="24:32">
      <c r="X2146">
        <v>20120101</v>
      </c>
      <c r="Y2146">
        <v>20120101</v>
      </c>
      <c r="Z2146">
        <v>120110</v>
      </c>
      <c r="AA2146">
        <v>800042847</v>
      </c>
      <c r="AB2146">
        <v>1</v>
      </c>
      <c r="AC2146">
        <v>8.8000000000000007</v>
      </c>
      <c r="AD2146">
        <v>6.8</v>
      </c>
      <c r="AE2146">
        <v>13</v>
      </c>
      <c r="AF2146">
        <v>13</v>
      </c>
    </row>
    <row r="2147" spans="24:32">
      <c r="X2147">
        <v>20120101</v>
      </c>
      <c r="Y2147">
        <v>20120101</v>
      </c>
      <c r="Z2147">
        <v>120110</v>
      </c>
      <c r="AA2147">
        <v>800042876</v>
      </c>
      <c r="AB2147">
        <v>2</v>
      </c>
      <c r="AC2147">
        <v>9</v>
      </c>
      <c r="AD2147">
        <v>7.38</v>
      </c>
      <c r="AE2147">
        <v>17</v>
      </c>
      <c r="AF2147">
        <v>17</v>
      </c>
    </row>
    <row r="2148" spans="24:32">
      <c r="X2148">
        <v>20120101</v>
      </c>
      <c r="Y2148">
        <v>20120101</v>
      </c>
      <c r="Z2148">
        <v>120110</v>
      </c>
      <c r="AA2148">
        <v>800042876</v>
      </c>
      <c r="AB2148">
        <v>1</v>
      </c>
      <c r="AC2148">
        <v>4.5</v>
      </c>
      <c r="AD2148">
        <v>3.69</v>
      </c>
      <c r="AE2148">
        <v>17</v>
      </c>
      <c r="AF2148">
        <v>17</v>
      </c>
    </row>
    <row r="2149" spans="24:32">
      <c r="X2149">
        <v>20120101</v>
      </c>
      <c r="Y2149">
        <v>20120101</v>
      </c>
      <c r="Z2149">
        <v>120110</v>
      </c>
      <c r="AA2149">
        <v>800042887</v>
      </c>
      <c r="AB2149">
        <v>1</v>
      </c>
      <c r="AC2149">
        <v>2.9</v>
      </c>
      <c r="AD2149">
        <v>1.65</v>
      </c>
      <c r="AE2149">
        <v>17</v>
      </c>
      <c r="AF2149">
        <v>17</v>
      </c>
    </row>
    <row r="2150" spans="24:32">
      <c r="X2150">
        <v>20120101</v>
      </c>
      <c r="Y2150">
        <v>20120101</v>
      </c>
      <c r="Z2150">
        <v>120110</v>
      </c>
      <c r="AA2150">
        <v>800042910</v>
      </c>
      <c r="AB2150">
        <v>4</v>
      </c>
      <c r="AC2150">
        <v>31.6</v>
      </c>
      <c r="AD2150">
        <v>25.6</v>
      </c>
      <c r="AE2150">
        <v>17</v>
      </c>
      <c r="AF2150">
        <v>17</v>
      </c>
    </row>
    <row r="2151" spans="24:32">
      <c r="X2151">
        <v>20120101</v>
      </c>
      <c r="Y2151">
        <v>20120101</v>
      </c>
      <c r="Z2151">
        <v>120110</v>
      </c>
      <c r="AA2151">
        <v>800042911</v>
      </c>
      <c r="AB2151">
        <v>6</v>
      </c>
      <c r="AC2151">
        <v>25.2</v>
      </c>
      <c r="AD2151">
        <v>19.8</v>
      </c>
      <c r="AE2151">
        <v>17</v>
      </c>
      <c r="AF2151">
        <v>17</v>
      </c>
    </row>
    <row r="2152" spans="24:32">
      <c r="X2152">
        <v>20120101</v>
      </c>
      <c r="Y2152">
        <v>20120101</v>
      </c>
      <c r="Z2152">
        <v>120110</v>
      </c>
      <c r="AA2152">
        <v>800042925</v>
      </c>
      <c r="AB2152">
        <v>9</v>
      </c>
      <c r="AC2152">
        <v>250.2</v>
      </c>
      <c r="AD2152">
        <v>225</v>
      </c>
      <c r="AE2152">
        <v>13</v>
      </c>
      <c r="AF2152">
        <v>13</v>
      </c>
    </row>
    <row r="2153" spans="24:32">
      <c r="X2153">
        <v>20120101</v>
      </c>
      <c r="Y2153">
        <v>20120101</v>
      </c>
      <c r="Z2153">
        <v>120110</v>
      </c>
      <c r="AA2153">
        <v>800042925</v>
      </c>
      <c r="AB2153">
        <v>3</v>
      </c>
      <c r="AC2153">
        <v>83.4</v>
      </c>
      <c r="AD2153">
        <v>75</v>
      </c>
      <c r="AE2153">
        <v>13</v>
      </c>
      <c r="AF2153">
        <v>13</v>
      </c>
    </row>
    <row r="2154" spans="24:32">
      <c r="X2154">
        <v>20120101</v>
      </c>
      <c r="Y2154">
        <v>20120101</v>
      </c>
      <c r="Z2154">
        <v>120110</v>
      </c>
      <c r="AA2154">
        <v>800042938</v>
      </c>
      <c r="AB2154">
        <v>198</v>
      </c>
      <c r="AC2154">
        <v>198</v>
      </c>
      <c r="AD2154">
        <v>174.24</v>
      </c>
      <c r="AE2154">
        <v>17</v>
      </c>
      <c r="AF2154">
        <v>17</v>
      </c>
    </row>
    <row r="2155" spans="24:32">
      <c r="X2155">
        <v>20120101</v>
      </c>
      <c r="Y2155">
        <v>20120101</v>
      </c>
      <c r="Z2155">
        <v>120110</v>
      </c>
      <c r="AA2155">
        <v>800042938</v>
      </c>
      <c r="AB2155">
        <v>198</v>
      </c>
      <c r="AC2155">
        <v>198</v>
      </c>
      <c r="AD2155">
        <v>174.24</v>
      </c>
      <c r="AE2155">
        <v>17</v>
      </c>
      <c r="AF2155">
        <v>17</v>
      </c>
    </row>
    <row r="2156" spans="24:32">
      <c r="X2156">
        <v>20120101</v>
      </c>
      <c r="Y2156">
        <v>20120101</v>
      </c>
      <c r="Z2156">
        <v>120110</v>
      </c>
      <c r="AA2156">
        <v>800042943</v>
      </c>
      <c r="AB2156">
        <v>2</v>
      </c>
      <c r="AC2156">
        <v>67</v>
      </c>
      <c r="AD2156">
        <v>58.6</v>
      </c>
      <c r="AE2156">
        <v>13</v>
      </c>
      <c r="AF2156">
        <v>13</v>
      </c>
    </row>
    <row r="2157" spans="24:32">
      <c r="X2157">
        <v>20120101</v>
      </c>
      <c r="Y2157">
        <v>20120101</v>
      </c>
      <c r="Z2157">
        <v>120110</v>
      </c>
      <c r="AA2157">
        <v>800042996</v>
      </c>
      <c r="AB2157">
        <v>13</v>
      </c>
      <c r="AC2157">
        <v>154.69999999999999</v>
      </c>
      <c r="AD2157">
        <v>141.69999999999999</v>
      </c>
      <c r="AE2157">
        <v>17</v>
      </c>
      <c r="AF2157">
        <v>17</v>
      </c>
    </row>
    <row r="2158" spans="24:32">
      <c r="X2158">
        <v>20120101</v>
      </c>
      <c r="Y2158">
        <v>20120101</v>
      </c>
      <c r="Z2158">
        <v>120110</v>
      </c>
      <c r="AA2158">
        <v>800042996</v>
      </c>
      <c r="AB2158">
        <v>6</v>
      </c>
      <c r="AC2158">
        <v>71.400000000000006</v>
      </c>
      <c r="AD2158">
        <v>65.400000000000006</v>
      </c>
      <c r="AE2158">
        <v>17</v>
      </c>
      <c r="AF2158">
        <v>17</v>
      </c>
    </row>
    <row r="2159" spans="24:32">
      <c r="X2159">
        <v>20120101</v>
      </c>
      <c r="Y2159">
        <v>20120101</v>
      </c>
      <c r="Z2159">
        <v>120110</v>
      </c>
      <c r="AA2159">
        <v>800043000</v>
      </c>
      <c r="AB2159">
        <v>4</v>
      </c>
      <c r="AC2159">
        <v>27.6</v>
      </c>
      <c r="AD2159">
        <v>23.6</v>
      </c>
      <c r="AE2159">
        <v>17</v>
      </c>
      <c r="AF2159">
        <v>17</v>
      </c>
    </row>
    <row r="2160" spans="24:32">
      <c r="X2160">
        <v>20120101</v>
      </c>
      <c r="Y2160">
        <v>20120101</v>
      </c>
      <c r="Z2160">
        <v>120110</v>
      </c>
      <c r="AA2160">
        <v>800043007</v>
      </c>
      <c r="AB2160">
        <v>7</v>
      </c>
      <c r="AC2160">
        <v>34.299999999999997</v>
      </c>
      <c r="AD2160">
        <v>30.45</v>
      </c>
      <c r="AE2160">
        <v>17</v>
      </c>
      <c r="AF2160">
        <v>17</v>
      </c>
    </row>
    <row r="2161" spans="24:32">
      <c r="X2161">
        <v>20120101</v>
      </c>
      <c r="Y2161">
        <v>20120101</v>
      </c>
      <c r="Z2161">
        <v>120110</v>
      </c>
      <c r="AA2161">
        <v>800043007</v>
      </c>
      <c r="AB2161">
        <v>1</v>
      </c>
      <c r="AC2161">
        <v>5.9</v>
      </c>
      <c r="AD2161">
        <v>4.3499999999999996</v>
      </c>
      <c r="AE2161">
        <v>17</v>
      </c>
      <c r="AF2161">
        <v>17</v>
      </c>
    </row>
    <row r="2162" spans="24:32">
      <c r="X2162">
        <v>20120101</v>
      </c>
      <c r="Y2162">
        <v>20120101</v>
      </c>
      <c r="Z2162">
        <v>120110</v>
      </c>
      <c r="AA2162">
        <v>800043022</v>
      </c>
      <c r="AB2162">
        <v>2</v>
      </c>
      <c r="AC2162">
        <v>23.6</v>
      </c>
      <c r="AD2162">
        <v>18.88</v>
      </c>
      <c r="AE2162">
        <v>17</v>
      </c>
      <c r="AF2162">
        <v>17</v>
      </c>
    </row>
    <row r="2163" spans="24:32">
      <c r="X2163">
        <v>20120101</v>
      </c>
      <c r="Y2163">
        <v>20120101</v>
      </c>
      <c r="Z2163">
        <v>120110</v>
      </c>
      <c r="AA2163">
        <v>800043036</v>
      </c>
      <c r="AB2163">
        <v>1</v>
      </c>
      <c r="AC2163">
        <v>10.9</v>
      </c>
      <c r="AD2163">
        <v>9.8000000000000007</v>
      </c>
      <c r="AE2163">
        <v>17</v>
      </c>
      <c r="AF2163">
        <v>17</v>
      </c>
    </row>
    <row r="2164" spans="24:32">
      <c r="X2164">
        <v>20120101</v>
      </c>
      <c r="Y2164">
        <v>20120101</v>
      </c>
      <c r="Z2164">
        <v>120110</v>
      </c>
      <c r="AA2164">
        <v>800043044</v>
      </c>
      <c r="AB2164">
        <v>52</v>
      </c>
      <c r="AC2164">
        <v>41.6</v>
      </c>
      <c r="AD2164">
        <v>37.44</v>
      </c>
      <c r="AE2164">
        <v>13</v>
      </c>
      <c r="AF2164">
        <v>13</v>
      </c>
    </row>
    <row r="2165" spans="24:32">
      <c r="X2165">
        <v>20120101</v>
      </c>
      <c r="Y2165">
        <v>20120101</v>
      </c>
      <c r="Z2165">
        <v>120110</v>
      </c>
      <c r="AA2165">
        <v>800043053</v>
      </c>
      <c r="AB2165">
        <v>2</v>
      </c>
      <c r="AC2165">
        <v>13.6</v>
      </c>
      <c r="AD2165">
        <v>10.52</v>
      </c>
      <c r="AE2165">
        <v>17</v>
      </c>
      <c r="AF2165">
        <v>17</v>
      </c>
    </row>
    <row r="2166" spans="24:32">
      <c r="X2166">
        <v>20120101</v>
      </c>
      <c r="Y2166">
        <v>20120101</v>
      </c>
      <c r="Z2166">
        <v>120110</v>
      </c>
      <c r="AA2166">
        <v>800043064</v>
      </c>
      <c r="AB2166">
        <v>2</v>
      </c>
      <c r="AC2166">
        <v>49.6</v>
      </c>
      <c r="AD2166">
        <v>36.4</v>
      </c>
      <c r="AE2166">
        <v>17</v>
      </c>
      <c r="AF2166">
        <v>17</v>
      </c>
    </row>
    <row r="2167" spans="24:32">
      <c r="X2167">
        <v>20120101</v>
      </c>
      <c r="Y2167">
        <v>20120101</v>
      </c>
      <c r="Z2167">
        <v>120110</v>
      </c>
      <c r="AA2167">
        <v>800043067</v>
      </c>
      <c r="AB2167">
        <v>3</v>
      </c>
      <c r="AC2167">
        <v>59.4</v>
      </c>
      <c r="AD2167">
        <v>54.3</v>
      </c>
      <c r="AE2167">
        <v>17</v>
      </c>
      <c r="AF2167">
        <v>17</v>
      </c>
    </row>
    <row r="2168" spans="24:32">
      <c r="X2168">
        <v>20120101</v>
      </c>
      <c r="Y2168">
        <v>20120101</v>
      </c>
      <c r="Z2168">
        <v>120110</v>
      </c>
      <c r="AA2168">
        <v>800043068</v>
      </c>
      <c r="AB2168">
        <v>138</v>
      </c>
      <c r="AC2168">
        <v>814.2</v>
      </c>
      <c r="AD2168">
        <v>759</v>
      </c>
      <c r="AE2168">
        <v>17</v>
      </c>
      <c r="AF2168">
        <v>17</v>
      </c>
    </row>
    <row r="2169" spans="24:32">
      <c r="X2169">
        <v>20120101</v>
      </c>
      <c r="Y2169">
        <v>20120101</v>
      </c>
      <c r="Z2169">
        <v>120110</v>
      </c>
      <c r="AA2169">
        <v>800043068</v>
      </c>
      <c r="AB2169">
        <v>1</v>
      </c>
      <c r="AC2169">
        <v>5.9</v>
      </c>
      <c r="AD2169">
        <v>5.5</v>
      </c>
      <c r="AE2169">
        <v>17</v>
      </c>
      <c r="AF2169">
        <v>17</v>
      </c>
    </row>
    <row r="2170" spans="24:32">
      <c r="X2170">
        <v>20120101</v>
      </c>
      <c r="Y2170">
        <v>20120101</v>
      </c>
      <c r="Z2170">
        <v>120110</v>
      </c>
      <c r="AA2170">
        <v>800043070</v>
      </c>
      <c r="AB2170">
        <v>4.5999999999999996</v>
      </c>
      <c r="AC2170">
        <v>108.55</v>
      </c>
      <c r="AD2170">
        <v>101.2</v>
      </c>
      <c r="AE2170">
        <v>13</v>
      </c>
      <c r="AF2170">
        <v>13</v>
      </c>
    </row>
    <row r="2171" spans="24:32">
      <c r="X2171">
        <v>20120101</v>
      </c>
      <c r="Y2171">
        <v>20120101</v>
      </c>
      <c r="Z2171">
        <v>120110</v>
      </c>
      <c r="AA2171">
        <v>800043074</v>
      </c>
      <c r="AB2171">
        <v>0.48</v>
      </c>
      <c r="AC2171">
        <v>25.73</v>
      </c>
      <c r="AD2171">
        <v>13.29</v>
      </c>
      <c r="AE2171">
        <v>13</v>
      </c>
      <c r="AF2171">
        <v>14.94</v>
      </c>
    </row>
    <row r="2172" spans="24:32">
      <c r="X2172">
        <v>20120101</v>
      </c>
      <c r="Y2172">
        <v>20120101</v>
      </c>
      <c r="Z2172">
        <v>120110</v>
      </c>
      <c r="AA2172">
        <v>800043078</v>
      </c>
      <c r="AB2172">
        <v>1</v>
      </c>
      <c r="AC2172">
        <v>63.6</v>
      </c>
      <c r="AD2172">
        <v>49.08</v>
      </c>
      <c r="AE2172">
        <v>13</v>
      </c>
      <c r="AF2172">
        <v>14.94</v>
      </c>
    </row>
    <row r="2173" spans="24:32">
      <c r="X2173">
        <v>20120101</v>
      </c>
      <c r="Y2173">
        <v>20120101</v>
      </c>
      <c r="Z2173">
        <v>120110</v>
      </c>
      <c r="AA2173">
        <v>800043078</v>
      </c>
      <c r="AB2173">
        <v>0.05</v>
      </c>
      <c r="AC2173">
        <v>3.18</v>
      </c>
      <c r="AD2173">
        <v>2.4500000000000002</v>
      </c>
      <c r="AE2173">
        <v>13</v>
      </c>
      <c r="AF2173">
        <v>14.94</v>
      </c>
    </row>
    <row r="2174" spans="24:32">
      <c r="X2174">
        <v>20120101</v>
      </c>
      <c r="Y2174">
        <v>20120101</v>
      </c>
      <c r="Z2174">
        <v>120110</v>
      </c>
      <c r="AA2174">
        <v>800043079</v>
      </c>
      <c r="AB2174">
        <v>2</v>
      </c>
      <c r="AC2174">
        <v>25.6</v>
      </c>
      <c r="AD2174">
        <v>17.78</v>
      </c>
      <c r="AE2174">
        <v>13</v>
      </c>
      <c r="AF2174">
        <v>14.94</v>
      </c>
    </row>
    <row r="2175" spans="24:32">
      <c r="X2175">
        <v>20120101</v>
      </c>
      <c r="Y2175">
        <v>20120101</v>
      </c>
      <c r="Z2175">
        <v>120110</v>
      </c>
      <c r="AA2175">
        <v>800043089</v>
      </c>
      <c r="AB2175">
        <v>27</v>
      </c>
      <c r="AC2175">
        <v>132.30000000000001</v>
      </c>
      <c r="AD2175">
        <v>113.4</v>
      </c>
      <c r="AE2175">
        <v>13</v>
      </c>
      <c r="AF2175">
        <v>14.94</v>
      </c>
    </row>
    <row r="2176" spans="24:32">
      <c r="X2176">
        <v>20120101</v>
      </c>
      <c r="Y2176">
        <v>20120101</v>
      </c>
      <c r="Z2176">
        <v>120110</v>
      </c>
      <c r="AA2176">
        <v>800043101</v>
      </c>
      <c r="AB2176">
        <v>0.3</v>
      </c>
      <c r="AC2176">
        <v>14.88</v>
      </c>
      <c r="AD2176">
        <v>9.11</v>
      </c>
      <c r="AE2176">
        <v>13</v>
      </c>
      <c r="AF2176">
        <v>14.94</v>
      </c>
    </row>
    <row r="2177" spans="24:32">
      <c r="X2177">
        <v>20120101</v>
      </c>
      <c r="Y2177">
        <v>20120101</v>
      </c>
      <c r="Z2177">
        <v>120110</v>
      </c>
      <c r="AA2177">
        <v>800043175</v>
      </c>
      <c r="AB2177">
        <v>0.34</v>
      </c>
      <c r="AC2177">
        <v>23.66</v>
      </c>
      <c r="AD2177">
        <v>16.95</v>
      </c>
      <c r="AE2177">
        <v>13</v>
      </c>
      <c r="AF2177">
        <v>14.94</v>
      </c>
    </row>
    <row r="2178" spans="24:32">
      <c r="X2178">
        <v>20120101</v>
      </c>
      <c r="Y2178">
        <v>20120101</v>
      </c>
      <c r="Z2178">
        <v>120110</v>
      </c>
      <c r="AA2178">
        <v>800043180</v>
      </c>
      <c r="AB2178">
        <v>0.59</v>
      </c>
      <c r="AC2178">
        <v>8.0299999999999994</v>
      </c>
      <c r="AD2178">
        <v>4.34</v>
      </c>
      <c r="AE2178">
        <v>13</v>
      </c>
      <c r="AF2178">
        <v>14.94</v>
      </c>
    </row>
    <row r="2179" spans="24:32">
      <c r="X2179">
        <v>20120101</v>
      </c>
      <c r="Y2179">
        <v>20120101</v>
      </c>
      <c r="Z2179">
        <v>120110</v>
      </c>
      <c r="AA2179">
        <v>800043196</v>
      </c>
      <c r="AB2179">
        <v>0.21</v>
      </c>
      <c r="AC2179">
        <v>7.06</v>
      </c>
      <c r="AD2179">
        <v>4.87</v>
      </c>
      <c r="AE2179">
        <v>13</v>
      </c>
      <c r="AF2179">
        <v>14.94</v>
      </c>
    </row>
    <row r="2180" spans="24:32">
      <c r="X2180">
        <v>20120101</v>
      </c>
      <c r="Y2180">
        <v>20120101</v>
      </c>
      <c r="Z2180">
        <v>120110</v>
      </c>
      <c r="AA2180">
        <v>800043216</v>
      </c>
      <c r="AB2180">
        <v>-3.77</v>
      </c>
      <c r="AC2180">
        <v>-48.86</v>
      </c>
      <c r="AD2180">
        <v>-40.770000000000003</v>
      </c>
      <c r="AE2180">
        <v>13</v>
      </c>
      <c r="AF2180">
        <v>14.94</v>
      </c>
    </row>
    <row r="2181" spans="24:32">
      <c r="X2181">
        <v>20120101</v>
      </c>
      <c r="Y2181">
        <v>20120101</v>
      </c>
      <c r="Z2181">
        <v>120110</v>
      </c>
      <c r="AA2181">
        <v>800043216</v>
      </c>
      <c r="AB2181">
        <v>3.77</v>
      </c>
      <c r="AC2181">
        <v>48.86</v>
      </c>
      <c r="AD2181">
        <v>40.18</v>
      </c>
      <c r="AE2181">
        <v>13</v>
      </c>
      <c r="AF2181">
        <v>14.94</v>
      </c>
    </row>
    <row r="2182" spans="24:32">
      <c r="X2182">
        <v>20120101</v>
      </c>
      <c r="Y2182">
        <v>20120101</v>
      </c>
      <c r="Z2182">
        <v>120110</v>
      </c>
      <c r="AA2182">
        <v>800043216</v>
      </c>
      <c r="AB2182">
        <v>0.54</v>
      </c>
      <c r="AC2182">
        <v>7</v>
      </c>
      <c r="AD2182">
        <v>5.75</v>
      </c>
      <c r="AE2182">
        <v>13</v>
      </c>
      <c r="AF2182">
        <v>14.94</v>
      </c>
    </row>
    <row r="2183" spans="24:32">
      <c r="X2183">
        <v>20120101</v>
      </c>
      <c r="Y2183">
        <v>20120101</v>
      </c>
      <c r="Z2183">
        <v>120110</v>
      </c>
      <c r="AA2183">
        <v>800043216</v>
      </c>
      <c r="AB2183">
        <v>-0.54</v>
      </c>
      <c r="AC2183">
        <v>-7</v>
      </c>
      <c r="AD2183">
        <v>-5.84</v>
      </c>
      <c r="AE2183">
        <v>13</v>
      </c>
      <c r="AF2183">
        <v>14.94</v>
      </c>
    </row>
    <row r="2184" spans="24:32">
      <c r="X2184">
        <v>20120101</v>
      </c>
      <c r="Y2184">
        <v>20120101</v>
      </c>
      <c r="Z2184">
        <v>120110</v>
      </c>
      <c r="AA2184">
        <v>800043216</v>
      </c>
      <c r="AB2184">
        <v>5.91</v>
      </c>
      <c r="AC2184">
        <v>76.59</v>
      </c>
      <c r="AD2184">
        <v>62.98</v>
      </c>
      <c r="AE2184">
        <v>13</v>
      </c>
      <c r="AF2184">
        <v>14.94</v>
      </c>
    </row>
    <row r="2185" spans="24:32">
      <c r="X2185">
        <v>20120101</v>
      </c>
      <c r="Y2185">
        <v>20120101</v>
      </c>
      <c r="Z2185">
        <v>120110</v>
      </c>
      <c r="AA2185">
        <v>800043220</v>
      </c>
      <c r="AB2185">
        <v>7.0000000000000007E-2</v>
      </c>
      <c r="AC2185">
        <v>5.43</v>
      </c>
      <c r="AD2185">
        <v>3.12</v>
      </c>
      <c r="AE2185">
        <v>13</v>
      </c>
      <c r="AF2185">
        <v>14.94</v>
      </c>
    </row>
    <row r="2186" spans="24:32">
      <c r="X2186">
        <v>20120101</v>
      </c>
      <c r="Y2186">
        <v>20120101</v>
      </c>
      <c r="Z2186">
        <v>120110</v>
      </c>
      <c r="AA2186">
        <v>800043229</v>
      </c>
      <c r="AB2186">
        <v>6.45</v>
      </c>
      <c r="AC2186">
        <v>384.42</v>
      </c>
      <c r="AD2186">
        <v>269.61</v>
      </c>
      <c r="AE2186">
        <v>13</v>
      </c>
      <c r="AF2186">
        <v>13</v>
      </c>
    </row>
    <row r="2187" spans="24:32">
      <c r="X2187">
        <v>20120101</v>
      </c>
      <c r="Y2187">
        <v>20120101</v>
      </c>
      <c r="Z2187">
        <v>120110</v>
      </c>
      <c r="AA2187">
        <v>800043237</v>
      </c>
      <c r="AB2187">
        <v>0.82</v>
      </c>
      <c r="AC2187">
        <v>43.95</v>
      </c>
      <c r="AD2187">
        <v>50.31</v>
      </c>
      <c r="AE2187">
        <v>13</v>
      </c>
      <c r="AF2187">
        <v>14.94</v>
      </c>
    </row>
    <row r="2188" spans="24:32">
      <c r="X2188">
        <v>20120101</v>
      </c>
      <c r="Y2188">
        <v>20120101</v>
      </c>
      <c r="Z2188">
        <v>120110</v>
      </c>
      <c r="AA2188">
        <v>800043237</v>
      </c>
      <c r="AB2188">
        <v>0.4</v>
      </c>
      <c r="AC2188">
        <v>21.44</v>
      </c>
      <c r="AD2188">
        <v>25.06</v>
      </c>
      <c r="AE2188">
        <v>13</v>
      </c>
      <c r="AF2188">
        <v>14.94</v>
      </c>
    </row>
    <row r="2189" spans="24:32">
      <c r="X2189">
        <v>20120101</v>
      </c>
      <c r="Y2189">
        <v>20120101</v>
      </c>
      <c r="Z2189">
        <v>120110</v>
      </c>
      <c r="AA2189">
        <v>800043239</v>
      </c>
      <c r="AB2189">
        <v>0.76</v>
      </c>
      <c r="AC2189">
        <v>9.09</v>
      </c>
      <c r="AD2189">
        <v>6.55</v>
      </c>
      <c r="AE2189">
        <v>13</v>
      </c>
      <c r="AF2189">
        <v>14.94</v>
      </c>
    </row>
    <row r="2190" spans="24:32">
      <c r="X2190">
        <v>20120101</v>
      </c>
      <c r="Y2190">
        <v>20120101</v>
      </c>
      <c r="Z2190">
        <v>120110</v>
      </c>
      <c r="AA2190">
        <v>800043247</v>
      </c>
      <c r="AB2190">
        <v>0.4</v>
      </c>
      <c r="AC2190">
        <v>21.44</v>
      </c>
      <c r="AD2190">
        <v>13.62</v>
      </c>
      <c r="AE2190">
        <v>13</v>
      </c>
      <c r="AF2190">
        <v>14.94</v>
      </c>
    </row>
    <row r="2191" spans="24:32">
      <c r="X2191">
        <v>20120101</v>
      </c>
      <c r="Y2191">
        <v>20120101</v>
      </c>
      <c r="Z2191">
        <v>120110</v>
      </c>
      <c r="AA2191">
        <v>800043259</v>
      </c>
      <c r="AB2191">
        <v>3.16</v>
      </c>
      <c r="AC2191">
        <v>44.13</v>
      </c>
      <c r="AD2191">
        <v>28.35</v>
      </c>
      <c r="AE2191">
        <v>13</v>
      </c>
      <c r="AF2191">
        <v>13</v>
      </c>
    </row>
    <row r="2192" spans="24:32">
      <c r="X2192">
        <v>20120101</v>
      </c>
      <c r="Y2192">
        <v>20120101</v>
      </c>
      <c r="Z2192">
        <v>120110</v>
      </c>
      <c r="AA2192">
        <v>800043264</v>
      </c>
      <c r="AB2192">
        <v>7.53</v>
      </c>
      <c r="AC2192">
        <v>90.08</v>
      </c>
      <c r="AD2192">
        <v>63.25</v>
      </c>
      <c r="AE2192">
        <v>13</v>
      </c>
      <c r="AF2192">
        <v>14.94</v>
      </c>
    </row>
    <row r="2193" spans="24:32">
      <c r="X2193">
        <v>20120101</v>
      </c>
      <c r="Y2193">
        <v>20120101</v>
      </c>
      <c r="Z2193">
        <v>120110</v>
      </c>
      <c r="AA2193">
        <v>800043265</v>
      </c>
      <c r="AB2193">
        <v>1.42</v>
      </c>
      <c r="AC2193">
        <v>9.32</v>
      </c>
      <c r="AD2193">
        <v>8.02</v>
      </c>
      <c r="AE2193">
        <v>13</v>
      </c>
      <c r="AF2193">
        <v>14.94</v>
      </c>
    </row>
    <row r="2194" spans="24:32">
      <c r="X2194">
        <v>20120101</v>
      </c>
      <c r="Y2194">
        <v>20120101</v>
      </c>
      <c r="Z2194">
        <v>120110</v>
      </c>
      <c r="AA2194">
        <v>800043267</v>
      </c>
      <c r="AB2194">
        <v>0.15</v>
      </c>
      <c r="AC2194">
        <v>8.94</v>
      </c>
      <c r="AD2194">
        <v>6.38</v>
      </c>
      <c r="AE2194">
        <v>13</v>
      </c>
      <c r="AF2194">
        <v>14.94</v>
      </c>
    </row>
    <row r="2195" spans="24:32">
      <c r="X2195">
        <v>20120101</v>
      </c>
      <c r="Y2195">
        <v>20120101</v>
      </c>
      <c r="Z2195">
        <v>120110</v>
      </c>
      <c r="AA2195">
        <v>800043280</v>
      </c>
      <c r="AB2195">
        <v>3.85</v>
      </c>
      <c r="AC2195">
        <v>49.9</v>
      </c>
      <c r="AD2195">
        <v>42.71</v>
      </c>
      <c r="AE2195">
        <v>13</v>
      </c>
      <c r="AF2195">
        <v>14.94</v>
      </c>
    </row>
    <row r="2196" spans="24:32">
      <c r="X2196">
        <v>20120101</v>
      </c>
      <c r="Y2196">
        <v>20120101</v>
      </c>
      <c r="Z2196">
        <v>120110</v>
      </c>
      <c r="AA2196">
        <v>800043280</v>
      </c>
      <c r="AB2196">
        <v>6.92</v>
      </c>
      <c r="AC2196">
        <v>89.68</v>
      </c>
      <c r="AD2196">
        <v>75.77</v>
      </c>
      <c r="AE2196">
        <v>13</v>
      </c>
      <c r="AF2196">
        <v>14.94</v>
      </c>
    </row>
    <row r="2197" spans="24:32">
      <c r="X2197">
        <v>20120101</v>
      </c>
      <c r="Y2197">
        <v>20120101</v>
      </c>
      <c r="Z2197">
        <v>120110</v>
      </c>
      <c r="AA2197">
        <v>800043288</v>
      </c>
      <c r="AB2197">
        <v>24.31</v>
      </c>
      <c r="AC2197">
        <v>529</v>
      </c>
      <c r="AD2197">
        <v>486.2</v>
      </c>
      <c r="AE2197">
        <v>17</v>
      </c>
      <c r="AF2197">
        <v>17</v>
      </c>
    </row>
    <row r="2198" spans="24:32">
      <c r="X2198">
        <v>20120101</v>
      </c>
      <c r="Y2198">
        <v>20120101</v>
      </c>
      <c r="Z2198">
        <v>120110</v>
      </c>
      <c r="AA2198">
        <v>800043300</v>
      </c>
      <c r="AB2198">
        <v>0.05</v>
      </c>
      <c r="AC2198">
        <v>9.8000000000000007</v>
      </c>
      <c r="AD2198">
        <v>5.83</v>
      </c>
      <c r="AE2198">
        <v>13</v>
      </c>
      <c r="AF2198">
        <v>14.94</v>
      </c>
    </row>
    <row r="2199" spans="24:32">
      <c r="X2199">
        <v>20120101</v>
      </c>
      <c r="Y2199">
        <v>20120101</v>
      </c>
      <c r="Z2199">
        <v>120110</v>
      </c>
      <c r="AA2199">
        <v>800043301</v>
      </c>
      <c r="AB2199">
        <v>1</v>
      </c>
      <c r="AC2199">
        <v>1.5</v>
      </c>
      <c r="AD2199">
        <v>1</v>
      </c>
      <c r="AE2199">
        <v>13</v>
      </c>
      <c r="AF2199">
        <v>14.94</v>
      </c>
    </row>
    <row r="2200" spans="24:32">
      <c r="X2200">
        <v>20120101</v>
      </c>
      <c r="Y2200">
        <v>20120101</v>
      </c>
      <c r="Z2200">
        <v>120110</v>
      </c>
      <c r="AA2200">
        <v>800043318</v>
      </c>
      <c r="AB2200">
        <v>0.05</v>
      </c>
      <c r="AC2200">
        <v>1.18</v>
      </c>
      <c r="AD2200">
        <v>0.88</v>
      </c>
      <c r="AE2200">
        <v>13</v>
      </c>
      <c r="AF2200">
        <v>14.94</v>
      </c>
    </row>
    <row r="2201" spans="24:32">
      <c r="X2201">
        <v>20120101</v>
      </c>
      <c r="Y2201">
        <v>20120101</v>
      </c>
      <c r="Z2201">
        <v>120110</v>
      </c>
      <c r="AA2201">
        <v>800043318</v>
      </c>
      <c r="AB2201">
        <v>0.79</v>
      </c>
      <c r="AC2201">
        <v>18.64</v>
      </c>
      <c r="AD2201">
        <v>13.95</v>
      </c>
      <c r="AE2201">
        <v>13</v>
      </c>
      <c r="AF2201">
        <v>14.94</v>
      </c>
    </row>
    <row r="2202" spans="24:32">
      <c r="X2202">
        <v>20120101</v>
      </c>
      <c r="Y2202">
        <v>20120101</v>
      </c>
      <c r="Z2202">
        <v>120110</v>
      </c>
      <c r="AA2202">
        <v>800043324</v>
      </c>
      <c r="AB2202">
        <v>0.31</v>
      </c>
      <c r="AC2202">
        <v>8.56</v>
      </c>
      <c r="AD2202">
        <v>5.27</v>
      </c>
      <c r="AE2202">
        <v>13</v>
      </c>
      <c r="AF2202">
        <v>14.94</v>
      </c>
    </row>
    <row r="2203" spans="24:32">
      <c r="X2203">
        <v>20120101</v>
      </c>
      <c r="Y2203">
        <v>20120101</v>
      </c>
      <c r="Z2203">
        <v>120110</v>
      </c>
      <c r="AA2203">
        <v>800043342</v>
      </c>
      <c r="AB2203">
        <v>5.04</v>
      </c>
      <c r="AC2203">
        <v>70.36</v>
      </c>
      <c r="AD2203">
        <v>59.78</v>
      </c>
      <c r="AE2203">
        <v>13</v>
      </c>
      <c r="AF2203">
        <v>14.94</v>
      </c>
    </row>
    <row r="2204" spans="24:32">
      <c r="X2204">
        <v>20120101</v>
      </c>
      <c r="Y2204">
        <v>20120101</v>
      </c>
      <c r="Z2204">
        <v>120110</v>
      </c>
      <c r="AA2204">
        <v>800043342</v>
      </c>
      <c r="AB2204">
        <v>0.04</v>
      </c>
      <c r="AC2204">
        <v>0.56000000000000005</v>
      </c>
      <c r="AD2204">
        <v>0.46</v>
      </c>
      <c r="AE2204">
        <v>13</v>
      </c>
      <c r="AF2204">
        <v>14.94</v>
      </c>
    </row>
    <row r="2205" spans="24:32">
      <c r="X2205">
        <v>20120101</v>
      </c>
      <c r="Y2205">
        <v>20120101</v>
      </c>
      <c r="Z2205">
        <v>120110</v>
      </c>
      <c r="AA2205">
        <v>800043348</v>
      </c>
      <c r="AB2205">
        <v>1</v>
      </c>
      <c r="AC2205">
        <v>1</v>
      </c>
      <c r="AD2205">
        <v>0.8</v>
      </c>
      <c r="AE2205">
        <v>13</v>
      </c>
      <c r="AF2205">
        <v>14.94</v>
      </c>
    </row>
    <row r="2206" spans="24:32">
      <c r="X2206">
        <v>20120101</v>
      </c>
      <c r="Y2206">
        <v>20120101</v>
      </c>
      <c r="Z2206">
        <v>120110</v>
      </c>
      <c r="AA2206">
        <v>800043364</v>
      </c>
      <c r="AB2206">
        <v>4</v>
      </c>
      <c r="AC2206">
        <v>15.2</v>
      </c>
      <c r="AD2206">
        <v>8.8000000000000007</v>
      </c>
      <c r="AE2206">
        <v>13</v>
      </c>
      <c r="AF2206">
        <v>14.94</v>
      </c>
    </row>
    <row r="2207" spans="24:32">
      <c r="X2207">
        <v>20120101</v>
      </c>
      <c r="Y2207">
        <v>20120101</v>
      </c>
      <c r="Z2207">
        <v>120110</v>
      </c>
      <c r="AA2207">
        <v>800043367</v>
      </c>
      <c r="AB2207">
        <v>2</v>
      </c>
      <c r="AC2207">
        <v>7</v>
      </c>
      <c r="AD2207">
        <v>4</v>
      </c>
      <c r="AE2207">
        <v>13</v>
      </c>
      <c r="AF2207">
        <v>14.94</v>
      </c>
    </row>
    <row r="2208" spans="24:32">
      <c r="X2208">
        <v>20120101</v>
      </c>
      <c r="Y2208">
        <v>20120101</v>
      </c>
      <c r="Z2208">
        <v>120110</v>
      </c>
      <c r="AA2208">
        <v>800043375</v>
      </c>
      <c r="AB2208">
        <v>0.59</v>
      </c>
      <c r="AC2208">
        <v>16.28</v>
      </c>
      <c r="AD2208">
        <v>9.56</v>
      </c>
      <c r="AE2208">
        <v>13</v>
      </c>
      <c r="AF2208">
        <v>14.94</v>
      </c>
    </row>
    <row r="2209" spans="24:32">
      <c r="X2209">
        <v>20120101</v>
      </c>
      <c r="Y2209">
        <v>20120101</v>
      </c>
      <c r="Z2209">
        <v>120110</v>
      </c>
      <c r="AA2209">
        <v>800043381</v>
      </c>
      <c r="AB2209">
        <v>0.26</v>
      </c>
      <c r="AC2209">
        <v>2.5499999999999998</v>
      </c>
      <c r="AD2209">
        <v>1.37</v>
      </c>
      <c r="AE2209">
        <v>13</v>
      </c>
      <c r="AF2209">
        <v>14.94</v>
      </c>
    </row>
    <row r="2210" spans="24:32">
      <c r="X2210">
        <v>20120101</v>
      </c>
      <c r="Y2210">
        <v>20120101</v>
      </c>
      <c r="Z2210">
        <v>120110</v>
      </c>
      <c r="AA2210">
        <v>800043382</v>
      </c>
      <c r="AB2210">
        <v>0.3</v>
      </c>
      <c r="AC2210">
        <v>14.88</v>
      </c>
      <c r="AD2210">
        <v>10.91</v>
      </c>
      <c r="AE2210">
        <v>13</v>
      </c>
      <c r="AF2210">
        <v>14.94</v>
      </c>
    </row>
    <row r="2211" spans="24:32">
      <c r="X2211">
        <v>20120101</v>
      </c>
      <c r="Y2211">
        <v>20120101</v>
      </c>
      <c r="Z2211">
        <v>120110</v>
      </c>
      <c r="AA2211">
        <v>800043392</v>
      </c>
      <c r="AB2211">
        <v>0.93</v>
      </c>
      <c r="AC2211">
        <v>14.5</v>
      </c>
      <c r="AD2211">
        <v>9.86</v>
      </c>
      <c r="AE2211">
        <v>13</v>
      </c>
      <c r="AF2211">
        <v>14.94</v>
      </c>
    </row>
    <row r="2212" spans="24:32">
      <c r="X2212">
        <v>20120101</v>
      </c>
      <c r="Y2212">
        <v>20120101</v>
      </c>
      <c r="Z2212">
        <v>120110</v>
      </c>
      <c r="AA2212">
        <v>800043398</v>
      </c>
      <c r="AB2212">
        <v>0.66</v>
      </c>
      <c r="AC2212">
        <v>20.86</v>
      </c>
      <c r="AD2212">
        <v>18.12</v>
      </c>
      <c r="AE2212">
        <v>13</v>
      </c>
      <c r="AF2212">
        <v>14.94</v>
      </c>
    </row>
    <row r="2213" spans="24:32">
      <c r="X2213">
        <v>20120101</v>
      </c>
      <c r="Y2213">
        <v>20120101</v>
      </c>
      <c r="Z2213">
        <v>120110</v>
      </c>
      <c r="AA2213">
        <v>800043398</v>
      </c>
      <c r="AB2213">
        <v>1.01</v>
      </c>
      <c r="AC2213">
        <v>18.18</v>
      </c>
      <c r="AD2213">
        <v>27.73</v>
      </c>
      <c r="AE2213">
        <v>13</v>
      </c>
      <c r="AF2213">
        <v>14.94</v>
      </c>
    </row>
    <row r="2214" spans="24:32">
      <c r="X2214">
        <v>20120101</v>
      </c>
      <c r="Y2214">
        <v>20120101</v>
      </c>
      <c r="Z2214">
        <v>120110</v>
      </c>
      <c r="AA2214">
        <v>800043398</v>
      </c>
      <c r="AB2214">
        <v>0.93</v>
      </c>
      <c r="AC2214">
        <v>29.39</v>
      </c>
      <c r="AD2214">
        <v>25.53</v>
      </c>
      <c r="AE2214">
        <v>13</v>
      </c>
      <c r="AF2214">
        <v>14.94</v>
      </c>
    </row>
    <row r="2215" spans="24:32">
      <c r="X2215">
        <v>20120101</v>
      </c>
      <c r="Y2215">
        <v>20120101</v>
      </c>
      <c r="Z2215">
        <v>120110</v>
      </c>
      <c r="AA2215">
        <v>800043403</v>
      </c>
      <c r="AB2215">
        <v>0.95</v>
      </c>
      <c r="AC2215">
        <v>24.32</v>
      </c>
      <c r="AD2215">
        <v>11.19</v>
      </c>
      <c r="AE2215">
        <v>13</v>
      </c>
      <c r="AF2215">
        <v>14.94</v>
      </c>
    </row>
    <row r="2216" spans="24:32">
      <c r="X2216">
        <v>20120101</v>
      </c>
      <c r="Y2216">
        <v>20120101</v>
      </c>
      <c r="Z2216">
        <v>120110</v>
      </c>
      <c r="AA2216">
        <v>800043414</v>
      </c>
      <c r="AB2216">
        <v>-0.63</v>
      </c>
      <c r="AC2216">
        <v>-13.73</v>
      </c>
      <c r="AD2216">
        <v>-11.06</v>
      </c>
      <c r="AE2216">
        <v>13</v>
      </c>
      <c r="AF2216">
        <v>14.94</v>
      </c>
    </row>
    <row r="2217" spans="24:32">
      <c r="X2217">
        <v>20120101</v>
      </c>
      <c r="Y2217">
        <v>20120101</v>
      </c>
      <c r="Z2217">
        <v>120110</v>
      </c>
      <c r="AA2217">
        <v>800043414</v>
      </c>
      <c r="AB2217">
        <v>0.63</v>
      </c>
      <c r="AC2217">
        <v>13.73</v>
      </c>
      <c r="AD2217">
        <v>10.83</v>
      </c>
      <c r="AE2217">
        <v>13</v>
      </c>
      <c r="AF2217">
        <v>14.94</v>
      </c>
    </row>
    <row r="2218" spans="24:32">
      <c r="X2218">
        <v>20120101</v>
      </c>
      <c r="Y2218">
        <v>20120101</v>
      </c>
      <c r="Z2218">
        <v>120110</v>
      </c>
      <c r="AA2218">
        <v>800043423</v>
      </c>
      <c r="AB2218">
        <v>-5.59</v>
      </c>
      <c r="AC2218">
        <v>-78.040000000000006</v>
      </c>
      <c r="AD2218">
        <v>-62.09</v>
      </c>
      <c r="AE2218">
        <v>13</v>
      </c>
      <c r="AF2218">
        <v>14.94</v>
      </c>
    </row>
    <row r="2219" spans="24:32">
      <c r="X2219">
        <v>20120101</v>
      </c>
      <c r="Y2219">
        <v>20120101</v>
      </c>
      <c r="Z2219">
        <v>120110</v>
      </c>
      <c r="AA2219">
        <v>800043423</v>
      </c>
      <c r="AB2219">
        <v>5.65</v>
      </c>
      <c r="AC2219">
        <v>78.88</v>
      </c>
      <c r="AD2219">
        <v>62.65</v>
      </c>
      <c r="AE2219">
        <v>13</v>
      </c>
      <c r="AF2219">
        <v>14.94</v>
      </c>
    </row>
    <row r="2220" spans="24:32">
      <c r="X2220">
        <v>20120101</v>
      </c>
      <c r="Y2220">
        <v>20120101</v>
      </c>
      <c r="Z2220">
        <v>120110</v>
      </c>
      <c r="AA2220">
        <v>800043423</v>
      </c>
      <c r="AB2220">
        <v>5.59</v>
      </c>
      <c r="AC2220">
        <v>78.040000000000006</v>
      </c>
      <c r="AD2220">
        <v>61.49</v>
      </c>
      <c r="AE2220">
        <v>13</v>
      </c>
      <c r="AF2220">
        <v>14.94</v>
      </c>
    </row>
    <row r="2221" spans="24:32">
      <c r="X2221">
        <v>20120101</v>
      </c>
      <c r="Y2221">
        <v>20120101</v>
      </c>
      <c r="Z2221">
        <v>120110</v>
      </c>
      <c r="AA2221">
        <v>800043423</v>
      </c>
      <c r="AB2221">
        <v>-5.65</v>
      </c>
      <c r="AC2221">
        <v>-78.88</v>
      </c>
      <c r="AD2221">
        <v>-62.75</v>
      </c>
      <c r="AE2221">
        <v>13</v>
      </c>
      <c r="AF2221">
        <v>14.94</v>
      </c>
    </row>
    <row r="2222" spans="24:32">
      <c r="X2222">
        <v>20120101</v>
      </c>
      <c r="Y2222">
        <v>20120101</v>
      </c>
      <c r="Z2222">
        <v>120110</v>
      </c>
      <c r="AA2222">
        <v>800043423</v>
      </c>
      <c r="AB2222">
        <v>23.59</v>
      </c>
      <c r="AC2222">
        <v>329.3</v>
      </c>
      <c r="AD2222">
        <v>261.60000000000002</v>
      </c>
      <c r="AE2222">
        <v>13</v>
      </c>
      <c r="AF2222">
        <v>14.94</v>
      </c>
    </row>
    <row r="2223" spans="24:32">
      <c r="X2223">
        <v>20120101</v>
      </c>
      <c r="Y2223">
        <v>20120101</v>
      </c>
      <c r="Z2223">
        <v>120110</v>
      </c>
      <c r="AA2223">
        <v>800043423</v>
      </c>
      <c r="AB2223">
        <v>0.76</v>
      </c>
      <c r="AC2223">
        <v>9.85</v>
      </c>
      <c r="AD2223">
        <v>8.43</v>
      </c>
      <c r="AE2223">
        <v>13</v>
      </c>
      <c r="AF2223">
        <v>14.94</v>
      </c>
    </row>
    <row r="2224" spans="24:32">
      <c r="X2224">
        <v>20120101</v>
      </c>
      <c r="Y2224">
        <v>20120101</v>
      </c>
      <c r="Z2224">
        <v>120110</v>
      </c>
      <c r="AA2224">
        <v>800043427</v>
      </c>
      <c r="AB2224">
        <v>3.31</v>
      </c>
      <c r="AC2224">
        <v>59.44</v>
      </c>
      <c r="AD2224">
        <v>59.58</v>
      </c>
      <c r="AE2224">
        <v>13</v>
      </c>
      <c r="AF2224">
        <v>14.94</v>
      </c>
    </row>
    <row r="2225" spans="24:32">
      <c r="X2225">
        <v>20120101</v>
      </c>
      <c r="Y2225">
        <v>20120101</v>
      </c>
      <c r="Z2225">
        <v>120110</v>
      </c>
      <c r="AA2225">
        <v>800043428</v>
      </c>
      <c r="AB2225">
        <v>709.2</v>
      </c>
      <c r="AC2225">
        <v>7077.87</v>
      </c>
      <c r="AD2225">
        <v>6950.16</v>
      </c>
      <c r="AE2225">
        <v>13</v>
      </c>
      <c r="AF2225">
        <v>14.94</v>
      </c>
    </row>
    <row r="2226" spans="24:32">
      <c r="X2226">
        <v>20120101</v>
      </c>
      <c r="Y2226">
        <v>20120101</v>
      </c>
      <c r="Z2226">
        <v>120110</v>
      </c>
      <c r="AA2226">
        <v>800043450</v>
      </c>
      <c r="AB2226">
        <v>0.1</v>
      </c>
      <c r="AC2226">
        <v>6.8</v>
      </c>
      <c r="AD2226">
        <v>2.5</v>
      </c>
      <c r="AE2226">
        <v>13</v>
      </c>
      <c r="AF2226">
        <v>14.94</v>
      </c>
    </row>
    <row r="2227" spans="24:32">
      <c r="X2227">
        <v>20120101</v>
      </c>
      <c r="Y2227">
        <v>20120101</v>
      </c>
      <c r="Z2227">
        <v>120110</v>
      </c>
      <c r="AA2227">
        <v>800043478</v>
      </c>
      <c r="AB2227">
        <v>0.09</v>
      </c>
      <c r="AC2227">
        <v>3.4</v>
      </c>
      <c r="AD2227">
        <v>2.4300000000000002</v>
      </c>
      <c r="AE2227">
        <v>13</v>
      </c>
      <c r="AF2227">
        <v>14.94</v>
      </c>
    </row>
    <row r="2228" spans="24:32">
      <c r="X2228">
        <v>20120101</v>
      </c>
      <c r="Y2228">
        <v>20120101</v>
      </c>
      <c r="Z2228">
        <v>120110</v>
      </c>
      <c r="AA2228">
        <v>800043531</v>
      </c>
      <c r="AB2228">
        <v>0.42</v>
      </c>
      <c r="AC2228">
        <v>5.54</v>
      </c>
      <c r="AD2228">
        <v>3.78</v>
      </c>
      <c r="AE2228">
        <v>13</v>
      </c>
      <c r="AF2228">
        <v>14.94</v>
      </c>
    </row>
    <row r="2229" spans="24:32">
      <c r="X2229">
        <v>20120101</v>
      </c>
      <c r="Y2229">
        <v>20120101</v>
      </c>
      <c r="Z2229">
        <v>120110</v>
      </c>
      <c r="AA2229">
        <v>800043541</v>
      </c>
      <c r="AB2229">
        <v>0.88</v>
      </c>
      <c r="AC2229">
        <v>11.61</v>
      </c>
      <c r="AD2229">
        <v>8.36</v>
      </c>
      <c r="AE2229">
        <v>13</v>
      </c>
      <c r="AF2229">
        <v>14.94</v>
      </c>
    </row>
    <row r="2230" spans="24:32">
      <c r="X2230">
        <v>20120101</v>
      </c>
      <c r="Y2230">
        <v>20120101</v>
      </c>
      <c r="Z2230">
        <v>120110</v>
      </c>
      <c r="AA2230">
        <v>800043543</v>
      </c>
      <c r="AB2230">
        <v>0.08</v>
      </c>
      <c r="AC2230">
        <v>5.91</v>
      </c>
      <c r="AD2230">
        <v>3.04</v>
      </c>
      <c r="AE2230">
        <v>13</v>
      </c>
      <c r="AF2230">
        <v>14.94</v>
      </c>
    </row>
    <row r="2231" spans="24:32">
      <c r="X2231">
        <v>20120101</v>
      </c>
      <c r="Y2231">
        <v>20120101</v>
      </c>
      <c r="Z2231">
        <v>120110</v>
      </c>
      <c r="AA2231">
        <v>800043548</v>
      </c>
      <c r="AB2231">
        <v>7.0000000000000007E-2</v>
      </c>
      <c r="AC2231">
        <v>5.17</v>
      </c>
      <c r="AD2231">
        <v>1.26</v>
      </c>
      <c r="AE2231">
        <v>13</v>
      </c>
      <c r="AF2231">
        <v>14.94</v>
      </c>
    </row>
    <row r="2232" spans="24:32">
      <c r="X2232">
        <v>20120101</v>
      </c>
      <c r="Y2232">
        <v>20120101</v>
      </c>
      <c r="Z2232">
        <v>120110</v>
      </c>
      <c r="AA2232">
        <v>800043558</v>
      </c>
      <c r="AB2232">
        <v>0.28999999999999998</v>
      </c>
      <c r="AC2232">
        <v>3</v>
      </c>
      <c r="AD2232">
        <v>1.91</v>
      </c>
      <c r="AE2232">
        <v>13</v>
      </c>
      <c r="AF2232">
        <v>14.94</v>
      </c>
    </row>
    <row r="2233" spans="24:32">
      <c r="X2233">
        <v>20120101</v>
      </c>
      <c r="Y2233">
        <v>20120101</v>
      </c>
      <c r="Z2233">
        <v>120110</v>
      </c>
      <c r="AA2233">
        <v>800043562</v>
      </c>
      <c r="AB2233">
        <v>0.61</v>
      </c>
      <c r="AC2233">
        <v>8.91</v>
      </c>
      <c r="AD2233">
        <v>4.92</v>
      </c>
      <c r="AE2233">
        <v>13</v>
      </c>
      <c r="AF2233">
        <v>14.94</v>
      </c>
    </row>
    <row r="2234" spans="24:32">
      <c r="X2234">
        <v>20120101</v>
      </c>
      <c r="Y2234">
        <v>20120101</v>
      </c>
      <c r="Z2234">
        <v>120110</v>
      </c>
      <c r="AA2234">
        <v>800043563</v>
      </c>
      <c r="AB2234">
        <v>0.43</v>
      </c>
      <c r="AC2234">
        <v>13.59</v>
      </c>
      <c r="AD2234">
        <v>8.51</v>
      </c>
      <c r="AE2234">
        <v>13</v>
      </c>
      <c r="AF2234">
        <v>14.94</v>
      </c>
    </row>
    <row r="2235" spans="24:32">
      <c r="X2235">
        <v>20120101</v>
      </c>
      <c r="Y2235">
        <v>20120101</v>
      </c>
      <c r="Z2235">
        <v>120110</v>
      </c>
      <c r="AA2235">
        <v>800043566</v>
      </c>
      <c r="AB2235">
        <v>0.17</v>
      </c>
      <c r="AC2235">
        <v>1.69</v>
      </c>
      <c r="AD2235">
        <v>1.05</v>
      </c>
      <c r="AE2235">
        <v>13</v>
      </c>
      <c r="AF2235">
        <v>13</v>
      </c>
    </row>
    <row r="2236" spans="24:32">
      <c r="X2236">
        <v>20120101</v>
      </c>
      <c r="Y2236">
        <v>20120101</v>
      </c>
      <c r="Z2236">
        <v>120110</v>
      </c>
      <c r="AA2236">
        <v>800043582</v>
      </c>
      <c r="AB2236">
        <v>9.4</v>
      </c>
      <c r="AC2236">
        <v>93.81</v>
      </c>
      <c r="AD2236">
        <v>75.2</v>
      </c>
      <c r="AE2236">
        <v>13</v>
      </c>
      <c r="AF2236">
        <v>13</v>
      </c>
    </row>
    <row r="2237" spans="24:32">
      <c r="X2237">
        <v>20120101</v>
      </c>
      <c r="Y2237">
        <v>20120101</v>
      </c>
      <c r="Z2237">
        <v>120110</v>
      </c>
      <c r="AA2237">
        <v>800043585</v>
      </c>
      <c r="AB2237">
        <v>0.1</v>
      </c>
      <c r="AC2237">
        <v>3.76</v>
      </c>
      <c r="AD2237">
        <v>2.64</v>
      </c>
      <c r="AE2237">
        <v>13</v>
      </c>
      <c r="AF2237">
        <v>14.94</v>
      </c>
    </row>
    <row r="2238" spans="24:32">
      <c r="X2238">
        <v>20120101</v>
      </c>
      <c r="Y2238">
        <v>20120101</v>
      </c>
      <c r="Z2238">
        <v>120110</v>
      </c>
      <c r="AA2238">
        <v>800043594</v>
      </c>
      <c r="AB2238">
        <v>1.05</v>
      </c>
      <c r="AC2238">
        <v>68.88</v>
      </c>
      <c r="AD2238">
        <v>52.5</v>
      </c>
      <c r="AE2238">
        <v>13</v>
      </c>
      <c r="AF2238">
        <v>14.94</v>
      </c>
    </row>
    <row r="2239" spans="24:32">
      <c r="X2239">
        <v>20120101</v>
      </c>
      <c r="Y2239">
        <v>20120101</v>
      </c>
      <c r="Z2239">
        <v>120110</v>
      </c>
      <c r="AA2239">
        <v>800043597</v>
      </c>
      <c r="AB2239">
        <v>151.74</v>
      </c>
      <c r="AC2239">
        <v>1150.21</v>
      </c>
      <c r="AD2239">
        <v>1114.3800000000001</v>
      </c>
      <c r="AE2239">
        <v>17</v>
      </c>
      <c r="AF2239">
        <v>17</v>
      </c>
    </row>
    <row r="2240" spans="24:32">
      <c r="X2240">
        <v>20120101</v>
      </c>
      <c r="Y2240">
        <v>20120101</v>
      </c>
      <c r="Z2240">
        <v>120110</v>
      </c>
      <c r="AA2240">
        <v>800043603</v>
      </c>
      <c r="AB2240">
        <v>1.31</v>
      </c>
      <c r="AC2240">
        <v>15.69</v>
      </c>
      <c r="AD2240">
        <v>11.26</v>
      </c>
      <c r="AE2240">
        <v>13</v>
      </c>
      <c r="AF2240">
        <v>14.94</v>
      </c>
    </row>
    <row r="2241" spans="24:32">
      <c r="X2241">
        <v>20120101</v>
      </c>
      <c r="Y2241">
        <v>20120101</v>
      </c>
      <c r="Z2241">
        <v>120110</v>
      </c>
      <c r="AA2241">
        <v>800043603</v>
      </c>
      <c r="AB2241">
        <v>6.76</v>
      </c>
      <c r="AC2241">
        <v>80.989999999999995</v>
      </c>
      <c r="AD2241">
        <v>58.14</v>
      </c>
      <c r="AE2241">
        <v>13</v>
      </c>
      <c r="AF2241">
        <v>14.94</v>
      </c>
    </row>
    <row r="2242" spans="24:32">
      <c r="X2242">
        <v>20120101</v>
      </c>
      <c r="Y2242">
        <v>20120101</v>
      </c>
      <c r="Z2242">
        <v>120110</v>
      </c>
      <c r="AA2242">
        <v>800043633</v>
      </c>
      <c r="AB2242">
        <v>0.17</v>
      </c>
      <c r="AC2242">
        <v>7.78</v>
      </c>
      <c r="AD2242">
        <v>3.74</v>
      </c>
      <c r="AE2242">
        <v>13</v>
      </c>
      <c r="AF2242">
        <v>14.94</v>
      </c>
    </row>
    <row r="2243" spans="24:32">
      <c r="X2243">
        <v>20120101</v>
      </c>
      <c r="Y2243">
        <v>20120101</v>
      </c>
      <c r="Z2243">
        <v>120110</v>
      </c>
      <c r="AA2243">
        <v>800043645</v>
      </c>
      <c r="AB2243">
        <v>3.58</v>
      </c>
      <c r="AC2243">
        <v>49.41</v>
      </c>
      <c r="AD2243">
        <v>32.58</v>
      </c>
      <c r="AE2243">
        <v>17</v>
      </c>
      <c r="AF2243">
        <v>14.94</v>
      </c>
    </row>
    <row r="2244" spans="24:32">
      <c r="X2244">
        <v>20120101</v>
      </c>
      <c r="Y2244">
        <v>20120101</v>
      </c>
      <c r="Z2244">
        <v>120110</v>
      </c>
      <c r="AA2244">
        <v>800043664</v>
      </c>
      <c r="AB2244">
        <v>10.29</v>
      </c>
      <c r="AC2244">
        <v>75.75</v>
      </c>
      <c r="AD2244">
        <v>53.51</v>
      </c>
      <c r="AE2244">
        <v>13</v>
      </c>
      <c r="AF2244">
        <v>14.94</v>
      </c>
    </row>
    <row r="2245" spans="24:32">
      <c r="X2245">
        <v>20120101</v>
      </c>
      <c r="Y2245">
        <v>20120101</v>
      </c>
      <c r="Z2245">
        <v>120110</v>
      </c>
      <c r="AA2245">
        <v>800043670</v>
      </c>
      <c r="AB2245">
        <v>7.0000000000000007E-2</v>
      </c>
      <c r="AC2245">
        <v>5.32</v>
      </c>
      <c r="AD2245">
        <v>1.54</v>
      </c>
      <c r="AE2245">
        <v>13</v>
      </c>
      <c r="AF2245">
        <v>14.94</v>
      </c>
    </row>
    <row r="2246" spans="24:32">
      <c r="X2246">
        <v>20120101</v>
      </c>
      <c r="Y2246">
        <v>20120101</v>
      </c>
      <c r="Z2246">
        <v>120110</v>
      </c>
      <c r="AA2246">
        <v>800043676</v>
      </c>
      <c r="AB2246">
        <v>14.04</v>
      </c>
      <c r="AC2246">
        <v>125.8</v>
      </c>
      <c r="AD2246">
        <v>73.010000000000005</v>
      </c>
      <c r="AE2246">
        <v>13</v>
      </c>
      <c r="AF2246">
        <v>13</v>
      </c>
    </row>
    <row r="2247" spans="24:32">
      <c r="X2247">
        <v>20120101</v>
      </c>
      <c r="Y2247">
        <v>20120101</v>
      </c>
      <c r="Z2247">
        <v>120110</v>
      </c>
      <c r="AA2247">
        <v>800043707</v>
      </c>
      <c r="AB2247">
        <v>0.21</v>
      </c>
      <c r="AC2247">
        <v>2.35</v>
      </c>
      <c r="AD2247">
        <v>1.53</v>
      </c>
      <c r="AE2247">
        <v>13</v>
      </c>
      <c r="AF2247">
        <v>17</v>
      </c>
    </row>
    <row r="2248" spans="24:32">
      <c r="X2248">
        <v>20120101</v>
      </c>
      <c r="Y2248">
        <v>20120101</v>
      </c>
      <c r="Z2248">
        <v>120110</v>
      </c>
      <c r="AA2248">
        <v>800043709</v>
      </c>
      <c r="AB2248">
        <v>7.34</v>
      </c>
      <c r="AC2248">
        <v>131.96</v>
      </c>
      <c r="AD2248">
        <v>80.739999999999995</v>
      </c>
      <c r="AE2248">
        <v>13</v>
      </c>
      <c r="AF2248">
        <v>14.94</v>
      </c>
    </row>
    <row r="2249" spans="24:32">
      <c r="X2249">
        <v>20120101</v>
      </c>
      <c r="Y2249">
        <v>20120101</v>
      </c>
      <c r="Z2249">
        <v>120110</v>
      </c>
      <c r="AA2249">
        <v>800043710</v>
      </c>
      <c r="AB2249">
        <v>4.04</v>
      </c>
      <c r="AC2249">
        <v>79.17</v>
      </c>
      <c r="AD2249">
        <v>58.18</v>
      </c>
      <c r="AE2249">
        <v>13</v>
      </c>
      <c r="AF2249">
        <v>14.94</v>
      </c>
    </row>
    <row r="2250" spans="24:32">
      <c r="X2250">
        <v>20120101</v>
      </c>
      <c r="Y2250">
        <v>20120101</v>
      </c>
      <c r="Z2250">
        <v>120110</v>
      </c>
      <c r="AA2250">
        <v>800043711</v>
      </c>
      <c r="AB2250">
        <v>7.29</v>
      </c>
      <c r="AC2250">
        <v>172.05</v>
      </c>
      <c r="AD2250">
        <v>123.93</v>
      </c>
      <c r="AE2250">
        <v>13</v>
      </c>
      <c r="AF2250">
        <v>14.94</v>
      </c>
    </row>
    <row r="2251" spans="24:32">
      <c r="X2251">
        <v>20120101</v>
      </c>
      <c r="Y2251">
        <v>20120101</v>
      </c>
      <c r="Z2251">
        <v>120110</v>
      </c>
      <c r="AA2251">
        <v>800043713</v>
      </c>
      <c r="AB2251">
        <v>0.45</v>
      </c>
      <c r="AC2251">
        <v>5.94</v>
      </c>
      <c r="AD2251">
        <v>4.2699999999999996</v>
      </c>
      <c r="AE2251">
        <v>17</v>
      </c>
      <c r="AF2251">
        <v>14.94</v>
      </c>
    </row>
    <row r="2252" spans="24:32">
      <c r="X2252">
        <v>20120101</v>
      </c>
      <c r="Y2252">
        <v>20120101</v>
      </c>
      <c r="Z2252">
        <v>120110</v>
      </c>
      <c r="AA2252">
        <v>800043724</v>
      </c>
      <c r="AB2252">
        <v>0.59</v>
      </c>
      <c r="AC2252">
        <v>20.99</v>
      </c>
      <c r="AD2252">
        <v>12.98</v>
      </c>
      <c r="AE2252">
        <v>13</v>
      </c>
      <c r="AF2252">
        <v>14.94</v>
      </c>
    </row>
    <row r="2253" spans="24:32">
      <c r="X2253">
        <v>20120101</v>
      </c>
      <c r="Y2253">
        <v>20120101</v>
      </c>
      <c r="Z2253">
        <v>120110</v>
      </c>
      <c r="AA2253">
        <v>800043729</v>
      </c>
      <c r="AB2253">
        <v>0.42</v>
      </c>
      <c r="AC2253">
        <v>14.28</v>
      </c>
      <c r="AD2253">
        <v>6.72</v>
      </c>
      <c r="AE2253">
        <v>13</v>
      </c>
      <c r="AF2253">
        <v>14.94</v>
      </c>
    </row>
    <row r="2254" spans="24:32">
      <c r="X2254">
        <v>20120101</v>
      </c>
      <c r="Y2254">
        <v>20120101</v>
      </c>
      <c r="Z2254">
        <v>120110</v>
      </c>
      <c r="AA2254">
        <v>800043730</v>
      </c>
      <c r="AB2254">
        <v>1.5</v>
      </c>
      <c r="AC2254">
        <v>128.38999999999999</v>
      </c>
      <c r="AD2254">
        <v>91.5</v>
      </c>
      <c r="AE2254">
        <v>13</v>
      </c>
      <c r="AF2254">
        <v>14.94</v>
      </c>
    </row>
    <row r="2255" spans="24:32">
      <c r="X2255">
        <v>20120101</v>
      </c>
      <c r="Y2255">
        <v>20120101</v>
      </c>
      <c r="Z2255">
        <v>120110</v>
      </c>
      <c r="AA2255">
        <v>800043747</v>
      </c>
      <c r="AB2255">
        <v>9.02</v>
      </c>
      <c r="AC2255">
        <v>340.95</v>
      </c>
      <c r="AD2255">
        <v>279.62</v>
      </c>
      <c r="AE2255">
        <v>13</v>
      </c>
      <c r="AF2255">
        <v>14.94</v>
      </c>
    </row>
    <row r="2256" spans="24:32">
      <c r="X2256">
        <v>20120101</v>
      </c>
      <c r="Y2256">
        <v>20120101</v>
      </c>
      <c r="Z2256">
        <v>120110</v>
      </c>
      <c r="AA2256">
        <v>800043749</v>
      </c>
      <c r="AB2256">
        <v>0.78</v>
      </c>
      <c r="AC2256">
        <v>12.45</v>
      </c>
      <c r="AD2256">
        <v>7.8</v>
      </c>
      <c r="AE2256">
        <v>13</v>
      </c>
      <c r="AF2256">
        <v>14.94</v>
      </c>
    </row>
    <row r="2257" spans="24:32">
      <c r="X2257">
        <v>20120101</v>
      </c>
      <c r="Y2257">
        <v>20120101</v>
      </c>
      <c r="Z2257">
        <v>120110</v>
      </c>
      <c r="AA2257">
        <v>800043750</v>
      </c>
      <c r="AB2257">
        <v>0.47</v>
      </c>
      <c r="AC2257">
        <v>14.95</v>
      </c>
      <c r="AD2257">
        <v>7.05</v>
      </c>
      <c r="AE2257">
        <v>13</v>
      </c>
      <c r="AF2257">
        <v>14.94</v>
      </c>
    </row>
    <row r="2258" spans="24:32">
      <c r="X2258">
        <v>20120101</v>
      </c>
      <c r="Y2258">
        <v>20120101</v>
      </c>
      <c r="Z2258">
        <v>120110</v>
      </c>
      <c r="AA2258">
        <v>800043766</v>
      </c>
      <c r="AB2258">
        <v>62</v>
      </c>
      <c r="AC2258">
        <v>74.400000000000006</v>
      </c>
      <c r="AD2258">
        <v>45.26</v>
      </c>
      <c r="AE2258">
        <v>17</v>
      </c>
      <c r="AF2258">
        <v>13</v>
      </c>
    </row>
    <row r="2259" spans="24:32">
      <c r="X2259">
        <v>20120101</v>
      </c>
      <c r="Y2259">
        <v>20120101</v>
      </c>
      <c r="Z2259">
        <v>120110</v>
      </c>
      <c r="AA2259">
        <v>800043768</v>
      </c>
      <c r="AB2259">
        <v>101</v>
      </c>
      <c r="AC2259">
        <v>60.6</v>
      </c>
      <c r="AD2259">
        <v>29.29</v>
      </c>
      <c r="AE2259">
        <v>17</v>
      </c>
      <c r="AF2259">
        <v>13</v>
      </c>
    </row>
    <row r="2260" spans="24:32">
      <c r="X2260">
        <v>20120101</v>
      </c>
      <c r="Y2260">
        <v>20120101</v>
      </c>
      <c r="Z2260">
        <v>120110</v>
      </c>
      <c r="AA2260">
        <v>800043775</v>
      </c>
      <c r="AB2260">
        <v>1.44</v>
      </c>
      <c r="AC2260">
        <v>33.99</v>
      </c>
      <c r="AD2260">
        <v>13.77</v>
      </c>
      <c r="AE2260">
        <v>17</v>
      </c>
      <c r="AF2260">
        <v>13</v>
      </c>
    </row>
    <row r="2261" spans="24:32">
      <c r="X2261">
        <v>20120101</v>
      </c>
      <c r="Y2261">
        <v>20120101</v>
      </c>
      <c r="Z2261">
        <v>120110</v>
      </c>
      <c r="AA2261">
        <v>800043790</v>
      </c>
      <c r="AB2261">
        <v>9</v>
      </c>
      <c r="AC2261">
        <v>22.5</v>
      </c>
      <c r="AD2261">
        <v>10.89</v>
      </c>
      <c r="AE2261">
        <v>17</v>
      </c>
      <c r="AF2261">
        <v>14.94</v>
      </c>
    </row>
    <row r="2262" spans="24:32">
      <c r="X2262">
        <v>20120101</v>
      </c>
      <c r="Y2262">
        <v>20120101</v>
      </c>
      <c r="Z2262">
        <v>120110</v>
      </c>
      <c r="AA2262">
        <v>800043792</v>
      </c>
      <c r="AB2262">
        <v>3</v>
      </c>
      <c r="AC2262">
        <v>11.4</v>
      </c>
      <c r="AD2262">
        <v>5.4</v>
      </c>
      <c r="AE2262">
        <v>17</v>
      </c>
      <c r="AF2262">
        <v>14.94</v>
      </c>
    </row>
    <row r="2263" spans="24:32">
      <c r="X2263">
        <v>20120101</v>
      </c>
      <c r="Y2263">
        <v>20120101</v>
      </c>
      <c r="Z2263">
        <v>120110</v>
      </c>
      <c r="AA2263">
        <v>800043804</v>
      </c>
      <c r="AB2263">
        <v>1</v>
      </c>
      <c r="AC2263">
        <v>3.8</v>
      </c>
      <c r="AD2263">
        <v>1.95</v>
      </c>
      <c r="AE2263">
        <v>17</v>
      </c>
      <c r="AF2263">
        <v>14.94</v>
      </c>
    </row>
    <row r="2264" spans="24:32">
      <c r="X2264">
        <v>20120101</v>
      </c>
      <c r="Y2264">
        <v>20120101</v>
      </c>
      <c r="Z2264">
        <v>120110</v>
      </c>
      <c r="AA2264">
        <v>800043811</v>
      </c>
      <c r="AB2264">
        <v>80</v>
      </c>
      <c r="AC2264">
        <v>112</v>
      </c>
      <c r="AD2264">
        <v>60.8</v>
      </c>
      <c r="AE2264">
        <v>17</v>
      </c>
      <c r="AF2264">
        <v>13</v>
      </c>
    </row>
    <row r="2265" spans="24:32">
      <c r="X2265">
        <v>20120101</v>
      </c>
      <c r="Y2265">
        <v>20120101</v>
      </c>
      <c r="Z2265">
        <v>120110</v>
      </c>
      <c r="AA2265">
        <v>800043814</v>
      </c>
      <c r="AB2265">
        <v>5</v>
      </c>
      <c r="AC2265">
        <v>11</v>
      </c>
      <c r="AD2265">
        <v>5.4</v>
      </c>
      <c r="AE2265">
        <v>17</v>
      </c>
      <c r="AF2265">
        <v>13</v>
      </c>
    </row>
    <row r="2266" spans="24:32">
      <c r="X2266">
        <v>20120101</v>
      </c>
      <c r="Y2266">
        <v>20120101</v>
      </c>
      <c r="Z2266">
        <v>120110</v>
      </c>
      <c r="AA2266">
        <v>800043815</v>
      </c>
      <c r="AB2266">
        <v>4</v>
      </c>
      <c r="AC2266">
        <v>15.2</v>
      </c>
      <c r="AD2266">
        <v>7.8</v>
      </c>
      <c r="AE2266">
        <v>17</v>
      </c>
      <c r="AF2266">
        <v>14.94</v>
      </c>
    </row>
    <row r="2267" spans="24:32">
      <c r="X2267">
        <v>20120101</v>
      </c>
      <c r="Y2267">
        <v>20120101</v>
      </c>
      <c r="Z2267">
        <v>120110</v>
      </c>
      <c r="AA2267">
        <v>800043817</v>
      </c>
      <c r="AB2267">
        <v>1</v>
      </c>
      <c r="AC2267">
        <v>3.8</v>
      </c>
      <c r="AD2267">
        <v>1.98</v>
      </c>
      <c r="AE2267">
        <v>17</v>
      </c>
      <c r="AF2267">
        <v>14.94</v>
      </c>
    </row>
    <row r="2268" spans="24:32">
      <c r="X2268">
        <v>20120101</v>
      </c>
      <c r="Y2268">
        <v>20120101</v>
      </c>
      <c r="Z2268">
        <v>120110</v>
      </c>
      <c r="AA2268">
        <v>800043827</v>
      </c>
      <c r="AB2268">
        <v>113</v>
      </c>
      <c r="AC2268">
        <v>113</v>
      </c>
      <c r="AD2268">
        <v>55.37</v>
      </c>
      <c r="AE2268">
        <v>17</v>
      </c>
      <c r="AF2268">
        <v>13</v>
      </c>
    </row>
    <row r="2269" spans="24:32">
      <c r="X2269">
        <v>20120101</v>
      </c>
      <c r="Y2269">
        <v>20120101</v>
      </c>
      <c r="Z2269">
        <v>120110</v>
      </c>
      <c r="AA2269">
        <v>800043858</v>
      </c>
      <c r="AB2269">
        <v>4</v>
      </c>
      <c r="AC2269">
        <v>19.600000000000001</v>
      </c>
      <c r="AD2269">
        <v>9.92</v>
      </c>
      <c r="AE2269">
        <v>17</v>
      </c>
      <c r="AF2269">
        <v>14.94</v>
      </c>
    </row>
    <row r="2270" spans="24:32">
      <c r="X2270">
        <v>20120101</v>
      </c>
      <c r="Y2270">
        <v>20120101</v>
      </c>
      <c r="Z2270">
        <v>120110</v>
      </c>
      <c r="AA2270">
        <v>800043863</v>
      </c>
      <c r="AB2270">
        <v>10</v>
      </c>
      <c r="AC2270">
        <v>9</v>
      </c>
      <c r="AD2270">
        <v>4.4000000000000004</v>
      </c>
      <c r="AE2270">
        <v>17</v>
      </c>
      <c r="AF2270">
        <v>13</v>
      </c>
    </row>
    <row r="2271" spans="24:32">
      <c r="X2271">
        <v>20120101</v>
      </c>
      <c r="Y2271">
        <v>20120101</v>
      </c>
      <c r="Z2271">
        <v>120110</v>
      </c>
      <c r="AA2271">
        <v>800043863</v>
      </c>
      <c r="AB2271">
        <v>181</v>
      </c>
      <c r="AC2271">
        <v>108.6</v>
      </c>
      <c r="AD2271">
        <v>79.64</v>
      </c>
      <c r="AE2271">
        <v>17</v>
      </c>
      <c r="AF2271">
        <v>13</v>
      </c>
    </row>
    <row r="2272" spans="24:32">
      <c r="X2272">
        <v>20120101</v>
      </c>
      <c r="Y2272">
        <v>20120101</v>
      </c>
      <c r="Z2272">
        <v>120110</v>
      </c>
      <c r="AA2272">
        <v>800043866</v>
      </c>
      <c r="AB2272">
        <v>3</v>
      </c>
      <c r="AC2272">
        <v>12</v>
      </c>
      <c r="AD2272">
        <v>6.24</v>
      </c>
      <c r="AE2272">
        <v>17</v>
      </c>
      <c r="AF2272">
        <v>14.94</v>
      </c>
    </row>
    <row r="2273" spans="24:32">
      <c r="X2273">
        <v>20120101</v>
      </c>
      <c r="Y2273">
        <v>20120101</v>
      </c>
      <c r="Z2273">
        <v>120110</v>
      </c>
      <c r="AA2273">
        <v>800043874</v>
      </c>
      <c r="AB2273">
        <v>6</v>
      </c>
      <c r="AC2273">
        <v>22.8</v>
      </c>
      <c r="AD2273">
        <v>11.88</v>
      </c>
      <c r="AE2273">
        <v>17</v>
      </c>
      <c r="AF2273">
        <v>14.94</v>
      </c>
    </row>
    <row r="2274" spans="24:32">
      <c r="X2274">
        <v>20120101</v>
      </c>
      <c r="Y2274">
        <v>20120101</v>
      </c>
      <c r="Z2274">
        <v>120110</v>
      </c>
      <c r="AA2274">
        <v>800043877</v>
      </c>
      <c r="AB2274">
        <v>189</v>
      </c>
      <c r="AC2274">
        <v>283.5</v>
      </c>
      <c r="AD2274">
        <v>236.25</v>
      </c>
      <c r="AE2274">
        <v>17</v>
      </c>
      <c r="AF2274">
        <v>13</v>
      </c>
    </row>
    <row r="2275" spans="24:32">
      <c r="X2275">
        <v>20120101</v>
      </c>
      <c r="Y2275">
        <v>20120101</v>
      </c>
      <c r="Z2275">
        <v>120110</v>
      </c>
      <c r="AA2275">
        <v>800043883</v>
      </c>
      <c r="AB2275">
        <v>5</v>
      </c>
      <c r="AC2275">
        <v>34.5</v>
      </c>
      <c r="AD2275">
        <v>19</v>
      </c>
      <c r="AE2275">
        <v>17</v>
      </c>
      <c r="AF2275">
        <v>14.94</v>
      </c>
    </row>
    <row r="2276" spans="24:32">
      <c r="X2276">
        <v>20120101</v>
      </c>
      <c r="Y2276">
        <v>20120101</v>
      </c>
      <c r="Z2276">
        <v>120110</v>
      </c>
      <c r="AA2276">
        <v>800043886</v>
      </c>
      <c r="AB2276">
        <v>45</v>
      </c>
      <c r="AC2276">
        <v>67.5</v>
      </c>
      <c r="AD2276">
        <v>30.6</v>
      </c>
      <c r="AE2276">
        <v>17</v>
      </c>
      <c r="AF2276">
        <v>13</v>
      </c>
    </row>
    <row r="2277" spans="24:32">
      <c r="X2277">
        <v>20120101</v>
      </c>
      <c r="Y2277">
        <v>20120101</v>
      </c>
      <c r="Z2277">
        <v>120110</v>
      </c>
      <c r="AA2277">
        <v>800043886</v>
      </c>
      <c r="AB2277">
        <v>-1</v>
      </c>
      <c r="AC2277">
        <v>-1.5</v>
      </c>
      <c r="AD2277">
        <v>-0.68</v>
      </c>
      <c r="AE2277">
        <v>17</v>
      </c>
      <c r="AF2277">
        <v>13</v>
      </c>
    </row>
    <row r="2278" spans="24:32">
      <c r="X2278">
        <v>20120101</v>
      </c>
      <c r="Y2278">
        <v>20120101</v>
      </c>
      <c r="Z2278">
        <v>120110</v>
      </c>
      <c r="AA2278">
        <v>800043886</v>
      </c>
      <c r="AB2278">
        <v>1</v>
      </c>
      <c r="AC2278">
        <v>1.5</v>
      </c>
      <c r="AD2278">
        <v>0.68</v>
      </c>
      <c r="AE2278">
        <v>17</v>
      </c>
      <c r="AF2278">
        <v>13</v>
      </c>
    </row>
    <row r="2279" spans="24:32">
      <c r="X2279">
        <v>20120101</v>
      </c>
      <c r="Y2279">
        <v>20120101</v>
      </c>
      <c r="Z2279">
        <v>120110</v>
      </c>
      <c r="AA2279">
        <v>800043886</v>
      </c>
      <c r="AB2279">
        <v>-1</v>
      </c>
      <c r="AC2279">
        <v>-1.5</v>
      </c>
      <c r="AD2279">
        <v>-0.68</v>
      </c>
      <c r="AE2279">
        <v>17</v>
      </c>
      <c r="AF2279">
        <v>13</v>
      </c>
    </row>
    <row r="2280" spans="24:32">
      <c r="X2280">
        <v>20120101</v>
      </c>
      <c r="Y2280">
        <v>20120101</v>
      </c>
      <c r="Z2280">
        <v>120110</v>
      </c>
      <c r="AA2280">
        <v>800043887</v>
      </c>
      <c r="AB2280">
        <v>11</v>
      </c>
      <c r="AC2280">
        <v>30.8</v>
      </c>
      <c r="AD2280">
        <v>16.5</v>
      </c>
      <c r="AE2280">
        <v>17</v>
      </c>
      <c r="AF2280">
        <v>14.94</v>
      </c>
    </row>
    <row r="2281" spans="24:32">
      <c r="X2281">
        <v>20120101</v>
      </c>
      <c r="Y2281">
        <v>20120101</v>
      </c>
      <c r="Z2281">
        <v>120110</v>
      </c>
      <c r="AA2281">
        <v>800043896</v>
      </c>
      <c r="AB2281">
        <v>251</v>
      </c>
      <c r="AC2281">
        <v>175.7</v>
      </c>
      <c r="AD2281">
        <v>122.99</v>
      </c>
      <c r="AE2281">
        <v>17</v>
      </c>
      <c r="AF2281">
        <v>13</v>
      </c>
    </row>
    <row r="2282" spans="24:32">
      <c r="X2282">
        <v>20120101</v>
      </c>
      <c r="Y2282">
        <v>20120101</v>
      </c>
      <c r="Z2282">
        <v>120110</v>
      </c>
      <c r="AA2282">
        <v>800043910</v>
      </c>
      <c r="AB2282">
        <v>-1</v>
      </c>
      <c r="AC2282">
        <v>-0.6</v>
      </c>
      <c r="AD2282">
        <v>-0.37</v>
      </c>
      <c r="AE2282">
        <v>17</v>
      </c>
      <c r="AF2282">
        <v>13</v>
      </c>
    </row>
    <row r="2283" spans="24:32">
      <c r="X2283">
        <v>20120101</v>
      </c>
      <c r="Y2283">
        <v>20120101</v>
      </c>
      <c r="Z2283">
        <v>120110</v>
      </c>
      <c r="AA2283">
        <v>800043910</v>
      </c>
      <c r="AB2283">
        <v>1</v>
      </c>
      <c r="AC2283">
        <v>0.6</v>
      </c>
      <c r="AD2283">
        <v>0.37</v>
      </c>
      <c r="AE2283">
        <v>17</v>
      </c>
      <c r="AF2283">
        <v>13</v>
      </c>
    </row>
    <row r="2284" spans="24:32">
      <c r="X2284">
        <v>20120101</v>
      </c>
      <c r="Y2284">
        <v>20120101</v>
      </c>
      <c r="Z2284">
        <v>120110</v>
      </c>
      <c r="AA2284">
        <v>800043910</v>
      </c>
      <c r="AB2284">
        <v>-1</v>
      </c>
      <c r="AC2284">
        <v>-0.8</v>
      </c>
      <c r="AD2284">
        <v>-0.37</v>
      </c>
      <c r="AE2284">
        <v>17</v>
      </c>
      <c r="AF2284">
        <v>13</v>
      </c>
    </row>
    <row r="2285" spans="24:32">
      <c r="X2285">
        <v>20120101</v>
      </c>
      <c r="Y2285">
        <v>20120101</v>
      </c>
      <c r="Z2285">
        <v>120110</v>
      </c>
      <c r="AA2285">
        <v>800043910</v>
      </c>
      <c r="AB2285">
        <v>473</v>
      </c>
      <c r="AC2285">
        <v>378.4</v>
      </c>
      <c r="AD2285">
        <v>175.01</v>
      </c>
      <c r="AE2285">
        <v>17</v>
      </c>
      <c r="AF2285">
        <v>13</v>
      </c>
    </row>
    <row r="2286" spans="24:32">
      <c r="X2286">
        <v>20120101</v>
      </c>
      <c r="Y2286">
        <v>20120101</v>
      </c>
      <c r="Z2286">
        <v>120110</v>
      </c>
      <c r="AA2286">
        <v>800043914</v>
      </c>
      <c r="AB2286">
        <v>18</v>
      </c>
      <c r="AC2286">
        <v>36</v>
      </c>
      <c r="AD2286">
        <v>19.8</v>
      </c>
      <c r="AE2286">
        <v>17</v>
      </c>
      <c r="AF2286">
        <v>14.94</v>
      </c>
    </row>
    <row r="2287" spans="24:32">
      <c r="X2287">
        <v>20120101</v>
      </c>
      <c r="Y2287">
        <v>20120101</v>
      </c>
      <c r="Z2287">
        <v>120110</v>
      </c>
      <c r="AA2287">
        <v>800043924</v>
      </c>
      <c r="AB2287">
        <v>1</v>
      </c>
      <c r="AC2287">
        <v>2.6</v>
      </c>
      <c r="AD2287">
        <v>1.4</v>
      </c>
      <c r="AE2287">
        <v>17</v>
      </c>
      <c r="AF2287">
        <v>13</v>
      </c>
    </row>
    <row r="2288" spans="24:32">
      <c r="X2288">
        <v>20120101</v>
      </c>
      <c r="Y2288">
        <v>20120101</v>
      </c>
      <c r="Z2288">
        <v>120110</v>
      </c>
      <c r="AA2288">
        <v>800043928</v>
      </c>
      <c r="AB2288">
        <v>20</v>
      </c>
      <c r="AC2288">
        <v>18</v>
      </c>
      <c r="AD2288">
        <v>9.4</v>
      </c>
      <c r="AE2288">
        <v>17</v>
      </c>
      <c r="AF2288">
        <v>13</v>
      </c>
    </row>
    <row r="2289" spans="24:32">
      <c r="X2289">
        <v>20120101</v>
      </c>
      <c r="Y2289">
        <v>20120101</v>
      </c>
      <c r="Z2289">
        <v>120110</v>
      </c>
      <c r="AA2289">
        <v>800043973</v>
      </c>
      <c r="AB2289">
        <v>6</v>
      </c>
      <c r="AC2289">
        <v>23.4</v>
      </c>
      <c r="AD2289">
        <v>11.88</v>
      </c>
      <c r="AE2289">
        <v>17</v>
      </c>
      <c r="AF2289">
        <v>14.94</v>
      </c>
    </row>
    <row r="2290" spans="24:32">
      <c r="X2290">
        <v>20120101</v>
      </c>
      <c r="Y2290">
        <v>20120101</v>
      </c>
      <c r="Z2290">
        <v>120110</v>
      </c>
      <c r="AA2290">
        <v>800043976</v>
      </c>
      <c r="AB2290">
        <v>9</v>
      </c>
      <c r="AC2290">
        <v>8.1</v>
      </c>
      <c r="AD2290">
        <v>5.13</v>
      </c>
      <c r="AE2290">
        <v>17</v>
      </c>
      <c r="AF2290">
        <v>13</v>
      </c>
    </row>
    <row r="2291" spans="24:32">
      <c r="X2291">
        <v>20120101</v>
      </c>
      <c r="Y2291">
        <v>20120101</v>
      </c>
      <c r="Z2291">
        <v>120110</v>
      </c>
      <c r="AA2291">
        <v>800043984</v>
      </c>
      <c r="AB2291">
        <v>7.68</v>
      </c>
      <c r="AC2291">
        <v>136.69999999999999</v>
      </c>
      <c r="AD2291">
        <v>69.27</v>
      </c>
      <c r="AE2291">
        <v>17</v>
      </c>
      <c r="AF2291">
        <v>14.94</v>
      </c>
    </row>
    <row r="2292" spans="24:32">
      <c r="X2292">
        <v>20120101</v>
      </c>
      <c r="Y2292">
        <v>20120101</v>
      </c>
      <c r="Z2292">
        <v>120110</v>
      </c>
      <c r="AA2292">
        <v>800043988</v>
      </c>
      <c r="AB2292">
        <v>1</v>
      </c>
      <c r="AC2292">
        <v>2.5</v>
      </c>
      <c r="AD2292">
        <v>1</v>
      </c>
      <c r="AE2292">
        <v>17</v>
      </c>
      <c r="AF2292">
        <v>14.94</v>
      </c>
    </row>
    <row r="2293" spans="24:32">
      <c r="X2293">
        <v>20120101</v>
      </c>
      <c r="Y2293">
        <v>20120101</v>
      </c>
      <c r="Z2293">
        <v>120110</v>
      </c>
      <c r="AA2293">
        <v>800044008</v>
      </c>
      <c r="AB2293">
        <v>0.57999999999999996</v>
      </c>
      <c r="AC2293">
        <v>10.32</v>
      </c>
      <c r="AD2293">
        <v>5.76</v>
      </c>
      <c r="AE2293">
        <v>17</v>
      </c>
      <c r="AF2293">
        <v>13</v>
      </c>
    </row>
    <row r="2294" spans="24:32">
      <c r="X2294">
        <v>20120101</v>
      </c>
      <c r="Y2294">
        <v>20120101</v>
      </c>
      <c r="Z2294">
        <v>120110</v>
      </c>
      <c r="AA2294">
        <v>800044019</v>
      </c>
      <c r="AB2294">
        <v>40.15</v>
      </c>
      <c r="AC2294">
        <v>236.97</v>
      </c>
      <c r="AD2294">
        <v>120.45</v>
      </c>
      <c r="AE2294">
        <v>17</v>
      </c>
      <c r="AF2294">
        <v>13</v>
      </c>
    </row>
    <row r="2295" spans="24:32">
      <c r="X2295">
        <v>20120101</v>
      </c>
      <c r="Y2295">
        <v>20120101</v>
      </c>
      <c r="Z2295">
        <v>120110</v>
      </c>
      <c r="AA2295">
        <v>800044021</v>
      </c>
      <c r="AB2295">
        <v>4</v>
      </c>
      <c r="AC2295">
        <v>15.6</v>
      </c>
      <c r="AD2295">
        <v>7.8</v>
      </c>
      <c r="AE2295">
        <v>17</v>
      </c>
      <c r="AF2295">
        <v>14.94</v>
      </c>
    </row>
    <row r="2296" spans="24:32">
      <c r="X2296">
        <v>20120101</v>
      </c>
      <c r="Y2296">
        <v>20120101</v>
      </c>
      <c r="Z2296">
        <v>120110</v>
      </c>
      <c r="AA2296">
        <v>800044027</v>
      </c>
      <c r="AB2296">
        <v>46.48</v>
      </c>
      <c r="AC2296">
        <v>648.89</v>
      </c>
      <c r="AD2296">
        <v>441.1</v>
      </c>
      <c r="AE2296">
        <v>17</v>
      </c>
      <c r="AF2296">
        <v>14.94</v>
      </c>
    </row>
    <row r="2297" spans="24:32">
      <c r="X2297">
        <v>20120101</v>
      </c>
      <c r="Y2297">
        <v>20120101</v>
      </c>
      <c r="Z2297">
        <v>120110</v>
      </c>
      <c r="AA2297">
        <v>800044041</v>
      </c>
      <c r="AB2297">
        <v>1</v>
      </c>
      <c r="AC2297">
        <v>1.2</v>
      </c>
      <c r="AD2297">
        <v>0.68</v>
      </c>
      <c r="AE2297">
        <v>17</v>
      </c>
      <c r="AF2297">
        <v>13</v>
      </c>
    </row>
    <row r="2298" spans="24:32">
      <c r="X2298">
        <v>20120101</v>
      </c>
      <c r="Y2298">
        <v>20120101</v>
      </c>
      <c r="Z2298">
        <v>120110</v>
      </c>
      <c r="AA2298">
        <v>800044082</v>
      </c>
      <c r="AB2298">
        <v>48</v>
      </c>
      <c r="AC2298">
        <v>57.6</v>
      </c>
      <c r="AD2298">
        <v>33.6</v>
      </c>
      <c r="AE2298">
        <v>17</v>
      </c>
      <c r="AF2298">
        <v>13</v>
      </c>
    </row>
    <row r="2299" spans="24:32">
      <c r="X2299">
        <v>20120101</v>
      </c>
      <c r="Y2299">
        <v>20120101</v>
      </c>
      <c r="Z2299">
        <v>120110</v>
      </c>
      <c r="AA2299">
        <v>800044084</v>
      </c>
      <c r="AB2299">
        <v>0.61</v>
      </c>
      <c r="AC2299">
        <v>13.17</v>
      </c>
      <c r="AD2299">
        <v>6.31</v>
      </c>
      <c r="AE2299">
        <v>17</v>
      </c>
      <c r="AF2299">
        <v>13</v>
      </c>
    </row>
    <row r="2300" spans="24:32">
      <c r="X2300">
        <v>20120101</v>
      </c>
      <c r="Y2300">
        <v>20120101</v>
      </c>
      <c r="Z2300">
        <v>120110</v>
      </c>
      <c r="AA2300">
        <v>800044086</v>
      </c>
      <c r="AB2300">
        <v>154</v>
      </c>
      <c r="AC2300">
        <v>184.8</v>
      </c>
      <c r="AD2300">
        <v>120.12</v>
      </c>
      <c r="AE2300">
        <v>17</v>
      </c>
      <c r="AF2300">
        <v>14.94</v>
      </c>
    </row>
    <row r="2301" spans="24:32">
      <c r="X2301">
        <v>20120101</v>
      </c>
      <c r="Y2301">
        <v>20120101</v>
      </c>
      <c r="Z2301">
        <v>120110</v>
      </c>
      <c r="AA2301">
        <v>800044117</v>
      </c>
      <c r="AB2301">
        <v>17</v>
      </c>
      <c r="AC2301">
        <v>49.3</v>
      </c>
      <c r="AD2301">
        <v>21.25</v>
      </c>
      <c r="AE2301">
        <v>17</v>
      </c>
      <c r="AF2301">
        <v>14.94</v>
      </c>
    </row>
    <row r="2302" spans="24:32">
      <c r="X2302">
        <v>20120101</v>
      </c>
      <c r="Y2302">
        <v>20120101</v>
      </c>
      <c r="Z2302">
        <v>120110</v>
      </c>
      <c r="AA2302">
        <v>800044129</v>
      </c>
      <c r="AB2302">
        <v>1</v>
      </c>
      <c r="AC2302">
        <v>3.5</v>
      </c>
      <c r="AD2302">
        <v>1.83</v>
      </c>
      <c r="AE2302">
        <v>17</v>
      </c>
      <c r="AF2302">
        <v>13</v>
      </c>
    </row>
    <row r="2303" spans="24:32">
      <c r="X2303">
        <v>20120101</v>
      </c>
      <c r="Y2303">
        <v>20120101</v>
      </c>
      <c r="Z2303">
        <v>120110</v>
      </c>
      <c r="AA2303">
        <v>800044138</v>
      </c>
      <c r="AB2303">
        <v>112</v>
      </c>
      <c r="AC2303">
        <v>89.6</v>
      </c>
      <c r="AD2303">
        <v>35.840000000000003</v>
      </c>
      <c r="AE2303">
        <v>17</v>
      </c>
      <c r="AF2303">
        <v>14.94</v>
      </c>
    </row>
    <row r="2304" spans="24:32">
      <c r="X2304">
        <v>20120101</v>
      </c>
      <c r="Y2304">
        <v>20120101</v>
      </c>
      <c r="Z2304">
        <v>120110</v>
      </c>
      <c r="AA2304">
        <v>800044148</v>
      </c>
      <c r="AB2304">
        <v>7</v>
      </c>
      <c r="AC2304">
        <v>10.5</v>
      </c>
      <c r="AD2304">
        <v>5.46</v>
      </c>
      <c r="AE2304">
        <v>17</v>
      </c>
      <c r="AF2304">
        <v>13</v>
      </c>
    </row>
    <row r="2305" spans="24:32">
      <c r="X2305">
        <v>20120101</v>
      </c>
      <c r="Y2305">
        <v>20120101</v>
      </c>
      <c r="Z2305">
        <v>120110</v>
      </c>
      <c r="AA2305">
        <v>800044149</v>
      </c>
      <c r="AB2305">
        <v>2</v>
      </c>
      <c r="AC2305">
        <v>5.6</v>
      </c>
      <c r="AD2305">
        <v>2.36</v>
      </c>
      <c r="AE2305">
        <v>17</v>
      </c>
      <c r="AF2305">
        <v>14.94</v>
      </c>
    </row>
    <row r="2306" spans="24:32">
      <c r="X2306">
        <v>20120101</v>
      </c>
      <c r="Y2306">
        <v>20120101</v>
      </c>
      <c r="Z2306">
        <v>120110</v>
      </c>
      <c r="AA2306">
        <v>800044151</v>
      </c>
      <c r="AB2306">
        <v>14</v>
      </c>
      <c r="AC2306">
        <v>53.2</v>
      </c>
      <c r="AD2306">
        <v>23.8</v>
      </c>
      <c r="AE2306">
        <v>17</v>
      </c>
      <c r="AF2306">
        <v>14.94</v>
      </c>
    </row>
    <row r="2307" spans="24:32">
      <c r="X2307">
        <v>20120101</v>
      </c>
      <c r="Y2307">
        <v>20120101</v>
      </c>
      <c r="Z2307">
        <v>120110</v>
      </c>
      <c r="AA2307">
        <v>800044158</v>
      </c>
      <c r="AB2307">
        <v>3.15</v>
      </c>
      <c r="AC2307">
        <v>43.96</v>
      </c>
      <c r="AD2307">
        <v>21.7</v>
      </c>
      <c r="AE2307">
        <v>17</v>
      </c>
      <c r="AF2307">
        <v>14.94</v>
      </c>
    </row>
    <row r="2308" spans="24:32">
      <c r="X2308">
        <v>20120101</v>
      </c>
      <c r="Y2308">
        <v>20120101</v>
      </c>
      <c r="Z2308">
        <v>120110</v>
      </c>
      <c r="AA2308">
        <v>800044199</v>
      </c>
      <c r="AB2308">
        <v>11.62</v>
      </c>
      <c r="AC2308">
        <v>274.23</v>
      </c>
      <c r="AD2308">
        <v>232.4</v>
      </c>
      <c r="AE2308">
        <v>13</v>
      </c>
      <c r="AF2308">
        <v>14.94</v>
      </c>
    </row>
    <row r="2309" spans="24:32">
      <c r="X2309">
        <v>20120101</v>
      </c>
      <c r="Y2309">
        <v>20120101</v>
      </c>
      <c r="Z2309">
        <v>120110</v>
      </c>
      <c r="AA2309">
        <v>800044223</v>
      </c>
      <c r="AB2309">
        <v>14</v>
      </c>
      <c r="AC2309">
        <v>53.2</v>
      </c>
      <c r="AD2309">
        <v>42</v>
      </c>
      <c r="AE2309">
        <v>17</v>
      </c>
      <c r="AF2309">
        <v>17</v>
      </c>
    </row>
    <row r="2310" spans="24:32">
      <c r="X2310">
        <v>20120101</v>
      </c>
      <c r="Y2310">
        <v>20120101</v>
      </c>
      <c r="Z2310">
        <v>120110</v>
      </c>
      <c r="AA2310">
        <v>800044243</v>
      </c>
      <c r="AB2310">
        <v>2.0299999999999998</v>
      </c>
      <c r="AC2310">
        <v>64.959999999999994</v>
      </c>
      <c r="AD2310">
        <v>38.57</v>
      </c>
      <c r="AE2310">
        <v>13</v>
      </c>
      <c r="AF2310">
        <v>13</v>
      </c>
    </row>
    <row r="2311" spans="24:32">
      <c r="X2311">
        <v>20120101</v>
      </c>
      <c r="Y2311">
        <v>20120101</v>
      </c>
      <c r="Z2311">
        <v>120110</v>
      </c>
      <c r="AA2311">
        <v>800044250</v>
      </c>
      <c r="AB2311">
        <v>79.05</v>
      </c>
      <c r="AC2311">
        <v>1893.99</v>
      </c>
      <c r="AD2311">
        <v>1792.86</v>
      </c>
      <c r="AE2311">
        <v>13</v>
      </c>
      <c r="AF2311">
        <v>14.94</v>
      </c>
    </row>
    <row r="2312" spans="24:32">
      <c r="X2312">
        <v>20120101</v>
      </c>
      <c r="Y2312">
        <v>20120101</v>
      </c>
      <c r="Z2312">
        <v>120110</v>
      </c>
      <c r="AA2312">
        <v>800044250</v>
      </c>
      <c r="AB2312">
        <v>33.4</v>
      </c>
      <c r="AC2312">
        <v>833.65</v>
      </c>
      <c r="AD2312">
        <v>757.51</v>
      </c>
      <c r="AE2312">
        <v>13</v>
      </c>
      <c r="AF2312">
        <v>14.94</v>
      </c>
    </row>
    <row r="2313" spans="24:32">
      <c r="X2313">
        <v>20120101</v>
      </c>
      <c r="Y2313">
        <v>20120101</v>
      </c>
      <c r="Z2313">
        <v>120110</v>
      </c>
      <c r="AA2313">
        <v>800044277</v>
      </c>
      <c r="AB2313">
        <v>8.66</v>
      </c>
      <c r="AC2313">
        <v>142.02000000000001</v>
      </c>
      <c r="AD2313">
        <v>116.91</v>
      </c>
      <c r="AE2313">
        <v>13</v>
      </c>
      <c r="AF2313">
        <v>13</v>
      </c>
    </row>
    <row r="2314" spans="24:32">
      <c r="X2314">
        <v>20120101</v>
      </c>
      <c r="Y2314">
        <v>20120101</v>
      </c>
      <c r="Z2314">
        <v>120110</v>
      </c>
      <c r="AA2314">
        <v>800044298</v>
      </c>
      <c r="AB2314">
        <v>13.81</v>
      </c>
      <c r="AC2314">
        <v>303.22000000000003</v>
      </c>
      <c r="AD2314">
        <v>310.72000000000003</v>
      </c>
      <c r="AE2314">
        <v>13</v>
      </c>
      <c r="AF2314">
        <v>14.94</v>
      </c>
    </row>
    <row r="2315" spans="24:32">
      <c r="X2315">
        <v>20120101</v>
      </c>
      <c r="Y2315">
        <v>20120101</v>
      </c>
      <c r="Z2315">
        <v>120110</v>
      </c>
      <c r="AA2315">
        <v>800044301</v>
      </c>
      <c r="AB2315">
        <v>1.1299999999999999</v>
      </c>
      <c r="AC2315">
        <v>14.46</v>
      </c>
      <c r="AD2315">
        <v>10.85</v>
      </c>
      <c r="AE2315">
        <v>13</v>
      </c>
      <c r="AF2315">
        <v>13</v>
      </c>
    </row>
    <row r="2316" spans="24:32">
      <c r="X2316">
        <v>20120101</v>
      </c>
      <c r="Y2316">
        <v>20120101</v>
      </c>
      <c r="Z2316">
        <v>120110</v>
      </c>
      <c r="AA2316">
        <v>800044308</v>
      </c>
      <c r="AB2316">
        <v>4.76</v>
      </c>
      <c r="AC2316">
        <v>121.86</v>
      </c>
      <c r="AD2316">
        <v>107.1</v>
      </c>
      <c r="AE2316">
        <v>13</v>
      </c>
      <c r="AF2316">
        <v>14.94</v>
      </c>
    </row>
    <row r="2317" spans="24:32">
      <c r="X2317">
        <v>20120101</v>
      </c>
      <c r="Y2317">
        <v>20120101</v>
      </c>
      <c r="Z2317">
        <v>120110</v>
      </c>
      <c r="AA2317">
        <v>800044313</v>
      </c>
      <c r="AB2317">
        <v>3.88</v>
      </c>
      <c r="AC2317">
        <v>131.77000000000001</v>
      </c>
      <c r="AD2317">
        <v>88</v>
      </c>
      <c r="AE2317">
        <v>13</v>
      </c>
      <c r="AF2317">
        <v>14.94</v>
      </c>
    </row>
    <row r="2318" spans="24:32">
      <c r="X2318">
        <v>20120101</v>
      </c>
      <c r="Y2318">
        <v>20120101</v>
      </c>
      <c r="Z2318">
        <v>120110</v>
      </c>
      <c r="AA2318">
        <v>800044332</v>
      </c>
      <c r="AB2318">
        <v>5.54</v>
      </c>
      <c r="AC2318">
        <v>163.99</v>
      </c>
      <c r="AD2318">
        <v>138.5</v>
      </c>
      <c r="AE2318">
        <v>13</v>
      </c>
      <c r="AF2318">
        <v>13</v>
      </c>
    </row>
    <row r="2319" spans="24:32">
      <c r="X2319">
        <v>20120101</v>
      </c>
      <c r="Y2319">
        <v>20120101</v>
      </c>
      <c r="Z2319">
        <v>120110</v>
      </c>
      <c r="AA2319">
        <v>800044332</v>
      </c>
      <c r="AB2319">
        <v>4.37</v>
      </c>
      <c r="AC2319">
        <v>129.35</v>
      </c>
      <c r="AD2319">
        <v>109.25</v>
      </c>
      <c r="AE2319">
        <v>13</v>
      </c>
      <c r="AF2319">
        <v>13</v>
      </c>
    </row>
    <row r="2320" spans="24:32">
      <c r="X2320">
        <v>20120101</v>
      </c>
      <c r="Y2320">
        <v>20120101</v>
      </c>
      <c r="Z2320">
        <v>120110</v>
      </c>
      <c r="AA2320">
        <v>800044346</v>
      </c>
      <c r="AB2320">
        <v>1</v>
      </c>
      <c r="AC2320">
        <v>5</v>
      </c>
      <c r="AD2320">
        <v>4.2</v>
      </c>
      <c r="AE2320">
        <v>17</v>
      </c>
      <c r="AF2320">
        <v>17</v>
      </c>
    </row>
    <row r="2321" spans="24:32">
      <c r="X2321">
        <v>20120101</v>
      </c>
      <c r="Y2321">
        <v>20120101</v>
      </c>
      <c r="Z2321">
        <v>120110</v>
      </c>
      <c r="AA2321">
        <v>800044348</v>
      </c>
      <c r="AB2321">
        <v>1</v>
      </c>
      <c r="AC2321">
        <v>6</v>
      </c>
      <c r="AD2321">
        <v>4.8</v>
      </c>
      <c r="AE2321">
        <v>17</v>
      </c>
      <c r="AF2321">
        <v>17</v>
      </c>
    </row>
    <row r="2322" spans="24:32">
      <c r="X2322">
        <v>20120101</v>
      </c>
      <c r="Y2322">
        <v>20120101</v>
      </c>
      <c r="Z2322">
        <v>120110</v>
      </c>
      <c r="AA2322">
        <v>800044364</v>
      </c>
      <c r="AB2322">
        <v>4.16</v>
      </c>
      <c r="AC2322">
        <v>272.87</v>
      </c>
      <c r="AD2322">
        <v>183.04</v>
      </c>
      <c r="AE2322">
        <v>13</v>
      </c>
      <c r="AF2322">
        <v>14.94</v>
      </c>
    </row>
    <row r="2323" spans="24:32">
      <c r="X2323">
        <v>20120101</v>
      </c>
      <c r="Y2323">
        <v>20120101</v>
      </c>
      <c r="Z2323">
        <v>120110</v>
      </c>
      <c r="AA2323">
        <v>800044366</v>
      </c>
      <c r="AB2323">
        <v>0.42</v>
      </c>
      <c r="AC2323">
        <v>25.18</v>
      </c>
      <c r="AD2323">
        <v>21.84</v>
      </c>
      <c r="AE2323">
        <v>13</v>
      </c>
      <c r="AF2323">
        <v>14.94</v>
      </c>
    </row>
    <row r="2324" spans="24:32">
      <c r="X2324">
        <v>20120101</v>
      </c>
      <c r="Y2324">
        <v>20120101</v>
      </c>
      <c r="Z2324">
        <v>120110</v>
      </c>
      <c r="AA2324">
        <v>800044366</v>
      </c>
      <c r="AB2324">
        <v>0.79</v>
      </c>
      <c r="AC2324">
        <v>29.71</v>
      </c>
      <c r="AD2324">
        <v>41.08</v>
      </c>
      <c r="AE2324">
        <v>13</v>
      </c>
      <c r="AF2324">
        <v>14.94</v>
      </c>
    </row>
    <row r="2325" spans="24:32">
      <c r="X2325">
        <v>20120101</v>
      </c>
      <c r="Y2325">
        <v>20120101</v>
      </c>
      <c r="Z2325">
        <v>120110</v>
      </c>
      <c r="AA2325">
        <v>800044366</v>
      </c>
      <c r="AB2325">
        <v>6.96</v>
      </c>
      <c r="AC2325">
        <v>400.93</v>
      </c>
      <c r="AD2325">
        <v>361.92</v>
      </c>
      <c r="AE2325">
        <v>13</v>
      </c>
      <c r="AF2325">
        <v>14.94</v>
      </c>
    </row>
    <row r="2326" spans="24:32">
      <c r="X2326">
        <v>20120101</v>
      </c>
      <c r="Y2326">
        <v>20120101</v>
      </c>
      <c r="Z2326">
        <v>120110</v>
      </c>
      <c r="AA2326">
        <v>800044368</v>
      </c>
      <c r="AB2326">
        <v>7.59</v>
      </c>
      <c r="AC2326">
        <v>425.04</v>
      </c>
      <c r="AD2326">
        <v>288.42</v>
      </c>
      <c r="AE2326">
        <v>13</v>
      </c>
      <c r="AF2326">
        <v>13</v>
      </c>
    </row>
    <row r="2327" spans="24:32">
      <c r="X2327">
        <v>20120101</v>
      </c>
      <c r="Y2327">
        <v>20120101</v>
      </c>
      <c r="Z2327">
        <v>120110</v>
      </c>
      <c r="AA2327">
        <v>800044373</v>
      </c>
      <c r="AB2327">
        <v>7</v>
      </c>
      <c r="AC2327">
        <v>34.299999999999997</v>
      </c>
      <c r="AD2327">
        <v>28</v>
      </c>
      <c r="AE2327">
        <v>13</v>
      </c>
      <c r="AF2327">
        <v>17</v>
      </c>
    </row>
    <row r="2328" spans="24:32">
      <c r="X2328">
        <v>20120101</v>
      </c>
      <c r="Y2328">
        <v>20120101</v>
      </c>
      <c r="Z2328">
        <v>120110</v>
      </c>
      <c r="AA2328">
        <v>800044383</v>
      </c>
      <c r="AB2328">
        <v>38.21</v>
      </c>
      <c r="AC2328">
        <v>1756.17</v>
      </c>
      <c r="AD2328">
        <v>866.6</v>
      </c>
      <c r="AE2328">
        <v>13</v>
      </c>
      <c r="AF2328">
        <v>14.94</v>
      </c>
    </row>
    <row r="2329" spans="24:32">
      <c r="X2329">
        <v>20120101</v>
      </c>
      <c r="Y2329">
        <v>20120101</v>
      </c>
      <c r="Z2329">
        <v>120110</v>
      </c>
      <c r="AA2329">
        <v>800044385</v>
      </c>
      <c r="AB2329">
        <v>3.25</v>
      </c>
      <c r="AC2329">
        <v>64.930000000000007</v>
      </c>
      <c r="AD2329">
        <v>60.13</v>
      </c>
      <c r="AE2329">
        <v>13</v>
      </c>
      <c r="AF2329">
        <v>13</v>
      </c>
    </row>
    <row r="2330" spans="24:32">
      <c r="X2330">
        <v>20120101</v>
      </c>
      <c r="Y2330">
        <v>20120101</v>
      </c>
      <c r="Z2330">
        <v>120110</v>
      </c>
      <c r="AA2330">
        <v>800044385</v>
      </c>
      <c r="AB2330">
        <v>35.9</v>
      </c>
      <c r="AC2330">
        <v>717.27</v>
      </c>
      <c r="AD2330">
        <v>664.15</v>
      </c>
      <c r="AE2330">
        <v>13</v>
      </c>
      <c r="AF2330">
        <v>13</v>
      </c>
    </row>
    <row r="2331" spans="24:32">
      <c r="X2331">
        <v>20120101</v>
      </c>
      <c r="Y2331">
        <v>20120101</v>
      </c>
      <c r="Z2331">
        <v>120110</v>
      </c>
      <c r="AA2331">
        <v>800044398</v>
      </c>
      <c r="AB2331">
        <v>10</v>
      </c>
      <c r="AC2331">
        <v>40</v>
      </c>
      <c r="AD2331">
        <v>32</v>
      </c>
      <c r="AE2331">
        <v>17</v>
      </c>
      <c r="AF2331">
        <v>17</v>
      </c>
    </row>
    <row r="2332" spans="24:32">
      <c r="X2332">
        <v>20120101</v>
      </c>
      <c r="Y2332">
        <v>20120101</v>
      </c>
      <c r="Z2332">
        <v>120110</v>
      </c>
      <c r="AA2332">
        <v>800044406</v>
      </c>
      <c r="AB2332">
        <v>0.31</v>
      </c>
      <c r="AC2332">
        <v>9.86</v>
      </c>
      <c r="AD2332">
        <v>7.87</v>
      </c>
      <c r="AE2332">
        <v>13</v>
      </c>
      <c r="AF2332">
        <v>13</v>
      </c>
    </row>
    <row r="2333" spans="24:32">
      <c r="X2333">
        <v>20120101</v>
      </c>
      <c r="Y2333">
        <v>20120101</v>
      </c>
      <c r="Z2333">
        <v>120110</v>
      </c>
      <c r="AA2333">
        <v>800044411</v>
      </c>
      <c r="AB2333">
        <v>18.12</v>
      </c>
      <c r="AC2333">
        <v>362.04</v>
      </c>
      <c r="AD2333">
        <v>362.4</v>
      </c>
      <c r="AE2333">
        <v>13</v>
      </c>
      <c r="AF2333">
        <v>14.94</v>
      </c>
    </row>
    <row r="2334" spans="24:32">
      <c r="X2334">
        <v>20120101</v>
      </c>
      <c r="Y2334">
        <v>20120101</v>
      </c>
      <c r="Z2334">
        <v>120110</v>
      </c>
      <c r="AA2334">
        <v>800044417</v>
      </c>
      <c r="AB2334">
        <v>3.05</v>
      </c>
      <c r="AC2334">
        <v>151.27000000000001</v>
      </c>
      <c r="AD2334">
        <v>126.58</v>
      </c>
      <c r="AE2334">
        <v>13</v>
      </c>
      <c r="AF2334">
        <v>14.94</v>
      </c>
    </row>
    <row r="2335" spans="24:32">
      <c r="X2335">
        <v>20120101</v>
      </c>
      <c r="Y2335">
        <v>20120101</v>
      </c>
      <c r="Z2335">
        <v>120110</v>
      </c>
      <c r="AA2335">
        <v>800044430</v>
      </c>
      <c r="AB2335">
        <v>35.520000000000003</v>
      </c>
      <c r="AC2335">
        <v>727.43</v>
      </c>
      <c r="AD2335">
        <v>805.59</v>
      </c>
      <c r="AE2335">
        <v>13</v>
      </c>
      <c r="AF2335">
        <v>14.94</v>
      </c>
    </row>
    <row r="2336" spans="24:32">
      <c r="X2336">
        <v>20120101</v>
      </c>
      <c r="Y2336">
        <v>20120101</v>
      </c>
      <c r="Z2336">
        <v>120110</v>
      </c>
      <c r="AA2336">
        <v>800044433</v>
      </c>
      <c r="AB2336">
        <v>0.04</v>
      </c>
      <c r="AC2336">
        <v>1.1200000000000001</v>
      </c>
      <c r="AD2336">
        <v>1.08</v>
      </c>
      <c r="AE2336">
        <v>13</v>
      </c>
      <c r="AF2336">
        <v>14.94</v>
      </c>
    </row>
    <row r="2337" spans="24:32">
      <c r="X2337">
        <v>20120101</v>
      </c>
      <c r="Y2337">
        <v>20120101</v>
      </c>
      <c r="Z2337">
        <v>120110</v>
      </c>
      <c r="AA2337">
        <v>800044433</v>
      </c>
      <c r="AB2337">
        <v>1.07</v>
      </c>
      <c r="AC2337">
        <v>29.92</v>
      </c>
      <c r="AD2337">
        <v>28.89</v>
      </c>
      <c r="AE2337">
        <v>13</v>
      </c>
      <c r="AF2337">
        <v>14.94</v>
      </c>
    </row>
    <row r="2338" spans="24:32">
      <c r="X2338">
        <v>20120101</v>
      </c>
      <c r="Y2338">
        <v>20120101</v>
      </c>
      <c r="Z2338">
        <v>120110</v>
      </c>
      <c r="AA2338">
        <v>800044434</v>
      </c>
      <c r="AB2338">
        <v>2.64</v>
      </c>
      <c r="AC2338">
        <v>120.38</v>
      </c>
      <c r="AD2338">
        <v>87.12</v>
      </c>
      <c r="AE2338">
        <v>13</v>
      </c>
      <c r="AF2338">
        <v>13</v>
      </c>
    </row>
    <row r="2339" spans="24:32">
      <c r="X2339">
        <v>20120101</v>
      </c>
      <c r="Y2339">
        <v>20120101</v>
      </c>
      <c r="Z2339">
        <v>120110</v>
      </c>
      <c r="AA2339">
        <v>800044453</v>
      </c>
      <c r="AB2339">
        <v>20.65</v>
      </c>
      <c r="AC2339">
        <v>494.78</v>
      </c>
      <c r="AD2339">
        <v>468.34</v>
      </c>
      <c r="AE2339">
        <v>13</v>
      </c>
      <c r="AF2339">
        <v>14.94</v>
      </c>
    </row>
    <row r="2340" spans="24:32">
      <c r="X2340">
        <v>20120101</v>
      </c>
      <c r="Y2340">
        <v>20120101</v>
      </c>
      <c r="Z2340">
        <v>120110</v>
      </c>
      <c r="AA2340">
        <v>800044453</v>
      </c>
      <c r="AB2340">
        <v>200</v>
      </c>
      <c r="AC2340">
        <v>4792.04</v>
      </c>
      <c r="AD2340">
        <v>4496</v>
      </c>
      <c r="AE2340">
        <v>13</v>
      </c>
      <c r="AF2340">
        <v>14.94</v>
      </c>
    </row>
    <row r="2341" spans="24:32">
      <c r="X2341">
        <v>20120101</v>
      </c>
      <c r="Y2341">
        <v>20120101</v>
      </c>
      <c r="Z2341">
        <v>120110</v>
      </c>
      <c r="AA2341">
        <v>800044497</v>
      </c>
      <c r="AB2341">
        <v>1</v>
      </c>
      <c r="AC2341">
        <v>6.5</v>
      </c>
      <c r="AD2341">
        <v>5.2</v>
      </c>
      <c r="AE2341">
        <v>17</v>
      </c>
      <c r="AF2341">
        <v>17</v>
      </c>
    </row>
    <row r="2342" spans="24:32">
      <c r="X2342">
        <v>20120101</v>
      </c>
      <c r="Y2342">
        <v>20120101</v>
      </c>
      <c r="Z2342">
        <v>120110</v>
      </c>
      <c r="AA2342">
        <v>800044499</v>
      </c>
      <c r="AB2342">
        <v>10</v>
      </c>
      <c r="AC2342">
        <v>30</v>
      </c>
      <c r="AD2342">
        <v>25.5</v>
      </c>
      <c r="AE2342">
        <v>17</v>
      </c>
      <c r="AF2342">
        <v>17</v>
      </c>
    </row>
    <row r="2343" spans="24:32">
      <c r="X2343">
        <v>20120101</v>
      </c>
      <c r="Y2343">
        <v>20120101</v>
      </c>
      <c r="Z2343">
        <v>120110</v>
      </c>
      <c r="AA2343">
        <v>800044521</v>
      </c>
      <c r="AB2343">
        <v>2.5499999999999998</v>
      </c>
      <c r="AC2343">
        <v>17.34</v>
      </c>
      <c r="AD2343">
        <v>15.3</v>
      </c>
      <c r="AE2343">
        <v>13</v>
      </c>
      <c r="AF2343">
        <v>14.94</v>
      </c>
    </row>
    <row r="2344" spans="24:32">
      <c r="X2344">
        <v>20120101</v>
      </c>
      <c r="Y2344">
        <v>20120101</v>
      </c>
      <c r="Z2344">
        <v>120110</v>
      </c>
      <c r="AA2344">
        <v>800044521</v>
      </c>
      <c r="AB2344">
        <v>16.7</v>
      </c>
      <c r="AC2344">
        <v>113.55</v>
      </c>
      <c r="AD2344">
        <v>100.2</v>
      </c>
      <c r="AE2344">
        <v>13</v>
      </c>
      <c r="AF2344">
        <v>14.94</v>
      </c>
    </row>
    <row r="2345" spans="24:32">
      <c r="X2345">
        <v>20120101</v>
      </c>
      <c r="Y2345">
        <v>20120101</v>
      </c>
      <c r="Z2345">
        <v>120110</v>
      </c>
      <c r="AA2345">
        <v>800044525</v>
      </c>
      <c r="AB2345">
        <v>0.25</v>
      </c>
      <c r="AC2345">
        <v>15.9</v>
      </c>
      <c r="AD2345">
        <v>13.5</v>
      </c>
      <c r="AE2345">
        <v>13</v>
      </c>
      <c r="AF2345">
        <v>13</v>
      </c>
    </row>
    <row r="2346" spans="24:32">
      <c r="X2346">
        <v>20120101</v>
      </c>
      <c r="Y2346">
        <v>20120101</v>
      </c>
      <c r="Z2346">
        <v>120110</v>
      </c>
      <c r="AA2346">
        <v>800044526</v>
      </c>
      <c r="AB2346">
        <v>0.36</v>
      </c>
      <c r="AC2346">
        <v>7.78</v>
      </c>
      <c r="AD2346">
        <v>6.98</v>
      </c>
      <c r="AE2346">
        <v>13</v>
      </c>
      <c r="AF2346">
        <v>13</v>
      </c>
    </row>
    <row r="2347" spans="24:32">
      <c r="X2347">
        <v>20120101</v>
      </c>
      <c r="Y2347">
        <v>20120101</v>
      </c>
      <c r="Z2347">
        <v>120110</v>
      </c>
      <c r="AA2347">
        <v>800044532</v>
      </c>
      <c r="AB2347">
        <v>2</v>
      </c>
      <c r="AC2347">
        <v>11</v>
      </c>
      <c r="AD2347">
        <v>9</v>
      </c>
      <c r="AE2347">
        <v>13</v>
      </c>
      <c r="AF2347">
        <v>17</v>
      </c>
    </row>
    <row r="2348" spans="24:32">
      <c r="X2348">
        <v>20120101</v>
      </c>
      <c r="Y2348">
        <v>20120101</v>
      </c>
      <c r="Z2348">
        <v>120110</v>
      </c>
      <c r="AA2348">
        <v>800044541</v>
      </c>
      <c r="AB2348">
        <v>3.22</v>
      </c>
      <c r="AC2348">
        <v>96.47</v>
      </c>
      <c r="AD2348">
        <v>72.45</v>
      </c>
      <c r="AE2348">
        <v>13</v>
      </c>
      <c r="AF2348">
        <v>14.94</v>
      </c>
    </row>
    <row r="2349" spans="24:32">
      <c r="X2349">
        <v>20120101</v>
      </c>
      <c r="Y2349">
        <v>20120101</v>
      </c>
      <c r="Z2349">
        <v>120110</v>
      </c>
      <c r="AA2349">
        <v>800044552</v>
      </c>
      <c r="AB2349">
        <v>10.08</v>
      </c>
      <c r="AC2349">
        <v>261.67</v>
      </c>
      <c r="AD2349">
        <v>228.61</v>
      </c>
      <c r="AE2349">
        <v>13</v>
      </c>
      <c r="AF2349">
        <v>14.94</v>
      </c>
    </row>
    <row r="2350" spans="24:32">
      <c r="X2350">
        <v>20120101</v>
      </c>
      <c r="Y2350">
        <v>20120101</v>
      </c>
      <c r="Z2350">
        <v>120110</v>
      </c>
      <c r="AA2350">
        <v>800044555</v>
      </c>
      <c r="AB2350">
        <v>8.59</v>
      </c>
      <c r="AC2350">
        <v>257.36</v>
      </c>
      <c r="AD2350">
        <v>194.82</v>
      </c>
      <c r="AE2350">
        <v>13</v>
      </c>
      <c r="AF2350">
        <v>14.94</v>
      </c>
    </row>
    <row r="2351" spans="24:32">
      <c r="X2351">
        <v>20120101</v>
      </c>
      <c r="Y2351">
        <v>20120101</v>
      </c>
      <c r="Z2351">
        <v>120110</v>
      </c>
      <c r="AA2351">
        <v>800044561</v>
      </c>
      <c r="AB2351">
        <v>5.21</v>
      </c>
      <c r="AC2351">
        <v>260.5</v>
      </c>
      <c r="AD2351">
        <v>208.4</v>
      </c>
      <c r="AE2351">
        <v>13</v>
      </c>
      <c r="AF2351">
        <v>13</v>
      </c>
    </row>
    <row r="2352" spans="24:32">
      <c r="X2352">
        <v>20120101</v>
      </c>
      <c r="Y2352">
        <v>20120101</v>
      </c>
      <c r="Z2352">
        <v>120110</v>
      </c>
      <c r="AA2352">
        <v>800044574</v>
      </c>
      <c r="AB2352">
        <v>0.78</v>
      </c>
      <c r="AC2352">
        <v>27.92</v>
      </c>
      <c r="AD2352">
        <v>22.39</v>
      </c>
      <c r="AE2352">
        <v>13</v>
      </c>
      <c r="AF2352">
        <v>13</v>
      </c>
    </row>
    <row r="2353" spans="24:32">
      <c r="X2353">
        <v>20120101</v>
      </c>
      <c r="Y2353">
        <v>20120101</v>
      </c>
      <c r="Z2353">
        <v>120110</v>
      </c>
      <c r="AA2353">
        <v>800044633</v>
      </c>
      <c r="AB2353">
        <v>1.1599999999999999</v>
      </c>
      <c r="AC2353">
        <v>69.14</v>
      </c>
      <c r="AD2353">
        <v>44.08</v>
      </c>
      <c r="AE2353">
        <v>13</v>
      </c>
      <c r="AF2353">
        <v>14.94</v>
      </c>
    </row>
    <row r="2354" spans="24:32">
      <c r="X2354">
        <v>20120101</v>
      </c>
      <c r="Y2354">
        <v>20120101</v>
      </c>
      <c r="Z2354">
        <v>120110</v>
      </c>
      <c r="AA2354">
        <v>800044677</v>
      </c>
      <c r="AB2354">
        <v>3.81</v>
      </c>
      <c r="AC2354">
        <v>219.46</v>
      </c>
      <c r="AD2354">
        <v>213.36</v>
      </c>
      <c r="AE2354">
        <v>13</v>
      </c>
      <c r="AF2354">
        <v>14.94</v>
      </c>
    </row>
    <row r="2355" spans="24:32">
      <c r="X2355">
        <v>20120101</v>
      </c>
      <c r="Y2355">
        <v>20120101</v>
      </c>
      <c r="Z2355">
        <v>120110</v>
      </c>
      <c r="AA2355">
        <v>800044677</v>
      </c>
      <c r="AB2355">
        <v>2</v>
      </c>
      <c r="AC2355">
        <v>115.2</v>
      </c>
      <c r="AD2355">
        <v>112</v>
      </c>
      <c r="AE2355">
        <v>13</v>
      </c>
      <c r="AF2355">
        <v>14.94</v>
      </c>
    </row>
    <row r="2356" spans="24:32">
      <c r="X2356">
        <v>20120101</v>
      </c>
      <c r="Y2356">
        <v>20120101</v>
      </c>
      <c r="Z2356">
        <v>120110</v>
      </c>
      <c r="AA2356">
        <v>800044677</v>
      </c>
      <c r="AB2356">
        <v>-2</v>
      </c>
      <c r="AC2356">
        <v>-115.2</v>
      </c>
      <c r="AD2356">
        <v>-112</v>
      </c>
      <c r="AE2356">
        <v>13</v>
      </c>
      <c r="AF2356">
        <v>14.94</v>
      </c>
    </row>
    <row r="2357" spans="24:32">
      <c r="X2357">
        <v>20120101</v>
      </c>
      <c r="Y2357">
        <v>20120101</v>
      </c>
      <c r="Z2357">
        <v>120110</v>
      </c>
      <c r="AA2357">
        <v>800044677</v>
      </c>
      <c r="AB2357">
        <v>-3.81</v>
      </c>
      <c r="AC2357">
        <v>-219.46</v>
      </c>
      <c r="AD2357">
        <v>-213.36</v>
      </c>
      <c r="AE2357">
        <v>13</v>
      </c>
      <c r="AF2357">
        <v>14.94</v>
      </c>
    </row>
    <row r="2358" spans="24:32">
      <c r="X2358">
        <v>20120101</v>
      </c>
      <c r="Y2358">
        <v>20120101</v>
      </c>
      <c r="Z2358">
        <v>120110</v>
      </c>
      <c r="AA2358">
        <v>800044677</v>
      </c>
      <c r="AB2358">
        <v>9.7899999999999991</v>
      </c>
      <c r="AC2358">
        <v>563.9</v>
      </c>
      <c r="AD2358">
        <v>548.24</v>
      </c>
      <c r="AE2358">
        <v>13</v>
      </c>
      <c r="AF2358">
        <v>14.94</v>
      </c>
    </row>
    <row r="2359" spans="24:32">
      <c r="X2359">
        <v>20120101</v>
      </c>
      <c r="Y2359">
        <v>20120101</v>
      </c>
      <c r="Z2359">
        <v>120110</v>
      </c>
      <c r="AA2359">
        <v>800044683</v>
      </c>
      <c r="AB2359">
        <v>4.66</v>
      </c>
      <c r="AC2359">
        <v>128.62</v>
      </c>
      <c r="AD2359">
        <v>104.85</v>
      </c>
      <c r="AE2359">
        <v>13</v>
      </c>
      <c r="AF2359">
        <v>14.94</v>
      </c>
    </row>
    <row r="2360" spans="24:32">
      <c r="X2360">
        <v>20120101</v>
      </c>
      <c r="Y2360">
        <v>20120101</v>
      </c>
      <c r="Z2360">
        <v>120110</v>
      </c>
      <c r="AA2360">
        <v>800044684</v>
      </c>
      <c r="AB2360">
        <v>26</v>
      </c>
      <c r="AC2360">
        <v>78</v>
      </c>
      <c r="AD2360">
        <v>65</v>
      </c>
      <c r="AE2360">
        <v>17</v>
      </c>
      <c r="AF2360">
        <v>17</v>
      </c>
    </row>
    <row r="2361" spans="24:32">
      <c r="X2361">
        <v>20120101</v>
      </c>
      <c r="Y2361">
        <v>20120101</v>
      </c>
      <c r="Z2361">
        <v>120110</v>
      </c>
      <c r="AA2361">
        <v>800044688</v>
      </c>
      <c r="AB2361">
        <v>60.46</v>
      </c>
      <c r="AC2361">
        <v>1690.47</v>
      </c>
      <c r="AD2361">
        <v>1371.23</v>
      </c>
      <c r="AE2361">
        <v>13</v>
      </c>
      <c r="AF2361">
        <v>14.94</v>
      </c>
    </row>
    <row r="2362" spans="24:32">
      <c r="X2362">
        <v>20120101</v>
      </c>
      <c r="Y2362">
        <v>20120101</v>
      </c>
      <c r="Z2362">
        <v>120110</v>
      </c>
      <c r="AA2362">
        <v>800044696</v>
      </c>
      <c r="AB2362">
        <v>96.96</v>
      </c>
      <c r="AC2362">
        <v>2517.08</v>
      </c>
      <c r="AD2362">
        <v>2199.06</v>
      </c>
      <c r="AE2362">
        <v>13</v>
      </c>
      <c r="AF2362">
        <v>14.94</v>
      </c>
    </row>
    <row r="2363" spans="24:32">
      <c r="X2363">
        <v>20120101</v>
      </c>
      <c r="Y2363">
        <v>20120101</v>
      </c>
      <c r="Z2363">
        <v>120110</v>
      </c>
      <c r="AA2363">
        <v>800044703</v>
      </c>
      <c r="AB2363">
        <v>11.58</v>
      </c>
      <c r="AC2363">
        <v>226.52</v>
      </c>
      <c r="AD2363">
        <v>217.7</v>
      </c>
      <c r="AE2363">
        <v>13</v>
      </c>
      <c r="AF2363">
        <v>13</v>
      </c>
    </row>
    <row r="2364" spans="24:32">
      <c r="X2364">
        <v>20120101</v>
      </c>
      <c r="Y2364">
        <v>20120101</v>
      </c>
      <c r="Z2364">
        <v>120110</v>
      </c>
      <c r="AA2364">
        <v>800044707</v>
      </c>
      <c r="AB2364">
        <v>0.83</v>
      </c>
      <c r="AC2364">
        <v>31.21</v>
      </c>
      <c r="AD2364">
        <v>18.68</v>
      </c>
      <c r="AE2364">
        <v>13</v>
      </c>
      <c r="AF2364">
        <v>14.94</v>
      </c>
    </row>
    <row r="2365" spans="24:32">
      <c r="X2365">
        <v>20120101</v>
      </c>
      <c r="Y2365">
        <v>20120101</v>
      </c>
      <c r="Z2365">
        <v>120110</v>
      </c>
      <c r="AA2365">
        <v>800044716</v>
      </c>
      <c r="AB2365">
        <v>14.17</v>
      </c>
      <c r="AC2365">
        <v>481.23</v>
      </c>
      <c r="AD2365">
        <v>321.38</v>
      </c>
      <c r="AE2365">
        <v>13</v>
      </c>
      <c r="AF2365">
        <v>14.94</v>
      </c>
    </row>
    <row r="2366" spans="24:32">
      <c r="X2366">
        <v>20120101</v>
      </c>
      <c r="Y2366">
        <v>20120101</v>
      </c>
      <c r="Z2366">
        <v>120110</v>
      </c>
      <c r="AA2366">
        <v>800044717</v>
      </c>
      <c r="AB2366">
        <v>85.4</v>
      </c>
      <c r="AC2366">
        <v>1706.2</v>
      </c>
      <c r="AD2366">
        <v>1554.28</v>
      </c>
      <c r="AE2366">
        <v>13</v>
      </c>
      <c r="AF2366">
        <v>13</v>
      </c>
    </row>
    <row r="2367" spans="24:32">
      <c r="X2367">
        <v>20120101</v>
      </c>
      <c r="Y2367">
        <v>20120101</v>
      </c>
      <c r="Z2367">
        <v>120110</v>
      </c>
      <c r="AA2367">
        <v>800044727</v>
      </c>
      <c r="AB2367">
        <v>11.43</v>
      </c>
      <c r="AC2367">
        <v>77.739999999999995</v>
      </c>
      <c r="AD2367">
        <v>68.58</v>
      </c>
      <c r="AE2367">
        <v>13</v>
      </c>
      <c r="AF2367">
        <v>14.94</v>
      </c>
    </row>
    <row r="2368" spans="24:32">
      <c r="X2368">
        <v>20120101</v>
      </c>
      <c r="Y2368">
        <v>20120101</v>
      </c>
      <c r="Z2368">
        <v>120110</v>
      </c>
      <c r="AA2368">
        <v>800044733</v>
      </c>
      <c r="AB2368">
        <v>11.3</v>
      </c>
      <c r="AC2368">
        <v>263.97000000000003</v>
      </c>
      <c r="AD2368">
        <v>256.27999999999997</v>
      </c>
      <c r="AE2368">
        <v>13</v>
      </c>
      <c r="AF2368">
        <v>14.94</v>
      </c>
    </row>
    <row r="2369" spans="24:32">
      <c r="X2369">
        <v>20120101</v>
      </c>
      <c r="Y2369">
        <v>20120101</v>
      </c>
      <c r="Z2369">
        <v>120110</v>
      </c>
      <c r="AA2369">
        <v>800044736</v>
      </c>
      <c r="AB2369">
        <v>20.84</v>
      </c>
      <c r="AC2369">
        <v>624.4</v>
      </c>
      <c r="AD2369">
        <v>472.65</v>
      </c>
      <c r="AE2369">
        <v>13</v>
      </c>
      <c r="AF2369">
        <v>14.94</v>
      </c>
    </row>
    <row r="2370" spans="24:32">
      <c r="X2370">
        <v>20120101</v>
      </c>
      <c r="Y2370">
        <v>20120101</v>
      </c>
      <c r="Z2370">
        <v>120110</v>
      </c>
      <c r="AA2370">
        <v>800044751</v>
      </c>
      <c r="AB2370">
        <v>11.24</v>
      </c>
      <c r="AC2370">
        <v>246.82</v>
      </c>
      <c r="AD2370">
        <v>254.92</v>
      </c>
      <c r="AE2370">
        <v>13</v>
      </c>
      <c r="AF2370">
        <v>14.94</v>
      </c>
    </row>
    <row r="2371" spans="24:32">
      <c r="X2371">
        <v>20120101</v>
      </c>
      <c r="Y2371">
        <v>20120101</v>
      </c>
      <c r="Z2371">
        <v>120110</v>
      </c>
      <c r="AA2371">
        <v>800044765</v>
      </c>
      <c r="AB2371">
        <v>12.28</v>
      </c>
      <c r="AC2371">
        <v>367.92</v>
      </c>
      <c r="AD2371">
        <v>278.51</v>
      </c>
      <c r="AE2371">
        <v>13</v>
      </c>
      <c r="AF2371">
        <v>14.94</v>
      </c>
    </row>
    <row r="2372" spans="24:32">
      <c r="X2372">
        <v>20120101</v>
      </c>
      <c r="Y2372">
        <v>20120101</v>
      </c>
      <c r="Z2372">
        <v>120110</v>
      </c>
      <c r="AA2372">
        <v>800044768</v>
      </c>
      <c r="AB2372">
        <v>2.5499999999999998</v>
      </c>
      <c r="AC2372">
        <v>61.09</v>
      </c>
      <c r="AD2372">
        <v>35.700000000000003</v>
      </c>
      <c r="AE2372">
        <v>13</v>
      </c>
      <c r="AF2372">
        <v>14.94</v>
      </c>
    </row>
    <row r="2373" spans="24:32">
      <c r="X2373">
        <v>20120101</v>
      </c>
      <c r="Y2373">
        <v>20120101</v>
      </c>
      <c r="Z2373">
        <v>120110</v>
      </c>
      <c r="AA2373">
        <v>800044779</v>
      </c>
      <c r="AB2373">
        <v>0.54</v>
      </c>
      <c r="AC2373">
        <v>10.58</v>
      </c>
      <c r="AD2373">
        <v>8.1</v>
      </c>
      <c r="AE2373">
        <v>13</v>
      </c>
      <c r="AF2373">
        <v>14.94</v>
      </c>
    </row>
    <row r="2374" spans="24:32">
      <c r="X2374">
        <v>20120101</v>
      </c>
      <c r="Y2374">
        <v>20120101</v>
      </c>
      <c r="Z2374">
        <v>120110</v>
      </c>
      <c r="AA2374">
        <v>800044781</v>
      </c>
      <c r="AB2374">
        <v>2.36</v>
      </c>
      <c r="AC2374">
        <v>102.89</v>
      </c>
      <c r="AD2374">
        <v>70.8</v>
      </c>
      <c r="AE2374">
        <v>13</v>
      </c>
      <c r="AF2374">
        <v>13</v>
      </c>
    </row>
    <row r="2375" spans="24:32">
      <c r="X2375">
        <v>20120101</v>
      </c>
      <c r="Y2375">
        <v>20120101</v>
      </c>
      <c r="Z2375">
        <v>120110</v>
      </c>
      <c r="AA2375">
        <v>800044804</v>
      </c>
      <c r="AB2375">
        <v>63</v>
      </c>
      <c r="AC2375">
        <v>220.5</v>
      </c>
      <c r="AD2375">
        <v>176.4</v>
      </c>
      <c r="AE2375">
        <v>17</v>
      </c>
      <c r="AF2375">
        <v>17</v>
      </c>
    </row>
    <row r="2376" spans="24:32">
      <c r="X2376">
        <v>20120101</v>
      </c>
      <c r="Y2376">
        <v>20120101</v>
      </c>
      <c r="Z2376">
        <v>120110</v>
      </c>
      <c r="AA2376">
        <v>800044822</v>
      </c>
      <c r="AB2376">
        <v>9.5299999999999994</v>
      </c>
      <c r="AC2376">
        <v>28.34</v>
      </c>
      <c r="AD2376">
        <v>19.059999999999999</v>
      </c>
      <c r="AE2376">
        <v>13</v>
      </c>
      <c r="AF2376">
        <v>14.94</v>
      </c>
    </row>
    <row r="2377" spans="24:32">
      <c r="X2377">
        <v>20120101</v>
      </c>
      <c r="Y2377">
        <v>20120101</v>
      </c>
      <c r="Z2377">
        <v>120110</v>
      </c>
      <c r="AA2377">
        <v>800044822</v>
      </c>
      <c r="AB2377">
        <v>6.79</v>
      </c>
      <c r="AC2377">
        <v>20.2</v>
      </c>
      <c r="AD2377">
        <v>14.26</v>
      </c>
      <c r="AE2377">
        <v>13</v>
      </c>
      <c r="AF2377">
        <v>14.94</v>
      </c>
    </row>
    <row r="2378" spans="24:32">
      <c r="X2378">
        <v>20120101</v>
      </c>
      <c r="Y2378">
        <v>20120101</v>
      </c>
      <c r="Z2378">
        <v>120110</v>
      </c>
      <c r="AA2378">
        <v>800044823</v>
      </c>
      <c r="AB2378">
        <v>6.05</v>
      </c>
      <c r="AC2378">
        <v>30.14</v>
      </c>
      <c r="AD2378">
        <v>17.55</v>
      </c>
      <c r="AE2378">
        <v>13</v>
      </c>
      <c r="AF2378">
        <v>14.94</v>
      </c>
    </row>
    <row r="2379" spans="24:32">
      <c r="X2379">
        <v>20120101</v>
      </c>
      <c r="Y2379">
        <v>20120101</v>
      </c>
      <c r="Z2379">
        <v>120110</v>
      </c>
      <c r="AA2379">
        <v>800044823</v>
      </c>
      <c r="AB2379">
        <v>11.06</v>
      </c>
      <c r="AC2379">
        <v>55.09</v>
      </c>
      <c r="AD2379">
        <v>32.07</v>
      </c>
      <c r="AE2379">
        <v>13</v>
      </c>
      <c r="AF2379">
        <v>14.94</v>
      </c>
    </row>
    <row r="2380" spans="24:32">
      <c r="X2380">
        <v>20120101</v>
      </c>
      <c r="Y2380">
        <v>20120101</v>
      </c>
      <c r="Z2380">
        <v>120110</v>
      </c>
      <c r="AA2380">
        <v>800044827</v>
      </c>
      <c r="AB2380">
        <v>9.26</v>
      </c>
      <c r="AC2380">
        <v>31.3</v>
      </c>
      <c r="AD2380">
        <v>21.3</v>
      </c>
      <c r="AE2380">
        <v>13</v>
      </c>
      <c r="AF2380">
        <v>14.94</v>
      </c>
    </row>
    <row r="2381" spans="24:32">
      <c r="X2381">
        <v>20120101</v>
      </c>
      <c r="Y2381">
        <v>20120101</v>
      </c>
      <c r="Z2381">
        <v>120110</v>
      </c>
      <c r="AA2381">
        <v>800044827</v>
      </c>
      <c r="AB2381">
        <v>20.12</v>
      </c>
      <c r="AC2381">
        <v>68.02</v>
      </c>
      <c r="AD2381">
        <v>46.28</v>
      </c>
      <c r="AE2381">
        <v>13</v>
      </c>
      <c r="AF2381">
        <v>14.94</v>
      </c>
    </row>
    <row r="2382" spans="24:32">
      <c r="X2382">
        <v>20120101</v>
      </c>
      <c r="Y2382">
        <v>20120101</v>
      </c>
      <c r="Z2382">
        <v>120110</v>
      </c>
      <c r="AA2382">
        <v>800044829</v>
      </c>
      <c r="AB2382">
        <v>0.93</v>
      </c>
      <c r="AC2382">
        <v>15.76</v>
      </c>
      <c r="AD2382">
        <v>10.79</v>
      </c>
      <c r="AE2382">
        <v>13</v>
      </c>
      <c r="AF2382">
        <v>14.94</v>
      </c>
    </row>
    <row r="2383" spans="24:32">
      <c r="X2383">
        <v>20120101</v>
      </c>
      <c r="Y2383">
        <v>20120101</v>
      </c>
      <c r="Z2383">
        <v>120110</v>
      </c>
      <c r="AA2383">
        <v>800044829</v>
      </c>
      <c r="AB2383">
        <v>0.86</v>
      </c>
      <c r="AC2383">
        <v>14.58</v>
      </c>
      <c r="AD2383">
        <v>9.9700000000000006</v>
      </c>
      <c r="AE2383">
        <v>13</v>
      </c>
      <c r="AF2383">
        <v>14.94</v>
      </c>
    </row>
    <row r="2384" spans="24:32">
      <c r="X2384">
        <v>20120101</v>
      </c>
      <c r="Y2384">
        <v>20120101</v>
      </c>
      <c r="Z2384">
        <v>120110</v>
      </c>
      <c r="AA2384">
        <v>800044831</v>
      </c>
      <c r="AB2384">
        <v>0.08</v>
      </c>
      <c r="AC2384">
        <v>0.64</v>
      </c>
      <c r="AD2384">
        <v>0.9</v>
      </c>
      <c r="AE2384">
        <v>13</v>
      </c>
      <c r="AF2384">
        <v>14.94</v>
      </c>
    </row>
    <row r="2385" spans="24:32">
      <c r="X2385">
        <v>20120101</v>
      </c>
      <c r="Y2385">
        <v>20120101</v>
      </c>
      <c r="Z2385">
        <v>120110</v>
      </c>
      <c r="AA2385">
        <v>800044831</v>
      </c>
      <c r="AB2385">
        <v>4.4000000000000004</v>
      </c>
      <c r="AC2385">
        <v>74.64</v>
      </c>
      <c r="AD2385">
        <v>49.28</v>
      </c>
      <c r="AE2385">
        <v>13</v>
      </c>
      <c r="AF2385">
        <v>14.94</v>
      </c>
    </row>
    <row r="2386" spans="24:32">
      <c r="X2386">
        <v>20120101</v>
      </c>
      <c r="Y2386">
        <v>20120101</v>
      </c>
      <c r="Z2386">
        <v>120110</v>
      </c>
      <c r="AA2386">
        <v>800044831</v>
      </c>
      <c r="AB2386">
        <v>0.92</v>
      </c>
      <c r="AC2386">
        <v>7.34</v>
      </c>
      <c r="AD2386">
        <v>10.3</v>
      </c>
      <c r="AE2386">
        <v>13</v>
      </c>
      <c r="AF2386">
        <v>14.94</v>
      </c>
    </row>
    <row r="2387" spans="24:32">
      <c r="X2387">
        <v>20120101</v>
      </c>
      <c r="Y2387">
        <v>20120101</v>
      </c>
      <c r="Z2387">
        <v>120110</v>
      </c>
      <c r="AA2387">
        <v>800044847</v>
      </c>
      <c r="AB2387">
        <v>62.34</v>
      </c>
      <c r="AC2387">
        <v>248.1</v>
      </c>
      <c r="AD2387">
        <v>168.32</v>
      </c>
      <c r="AE2387">
        <v>13</v>
      </c>
      <c r="AF2387">
        <v>14.94</v>
      </c>
    </row>
    <row r="2388" spans="24:32">
      <c r="X2388">
        <v>20120101</v>
      </c>
      <c r="Y2388">
        <v>20120101</v>
      </c>
      <c r="Z2388">
        <v>120110</v>
      </c>
      <c r="AA2388">
        <v>800044847</v>
      </c>
      <c r="AB2388">
        <v>0.42</v>
      </c>
      <c r="AC2388">
        <v>1.92</v>
      </c>
      <c r="AD2388">
        <v>1.1299999999999999</v>
      </c>
      <c r="AE2388">
        <v>13</v>
      </c>
      <c r="AF2388">
        <v>14.94</v>
      </c>
    </row>
    <row r="2389" spans="24:32">
      <c r="X2389">
        <v>20120101</v>
      </c>
      <c r="Y2389">
        <v>20120101</v>
      </c>
      <c r="Z2389">
        <v>120110</v>
      </c>
      <c r="AA2389">
        <v>800044864</v>
      </c>
      <c r="AB2389">
        <v>1.41</v>
      </c>
      <c r="AC2389">
        <v>32.43</v>
      </c>
      <c r="AD2389">
        <v>19.739999999999998</v>
      </c>
      <c r="AE2389">
        <v>13</v>
      </c>
      <c r="AF2389">
        <v>14.94</v>
      </c>
    </row>
    <row r="2390" spans="24:32">
      <c r="X2390">
        <v>20120101</v>
      </c>
      <c r="Y2390">
        <v>20120101</v>
      </c>
      <c r="Z2390">
        <v>120110</v>
      </c>
      <c r="AA2390">
        <v>800044864</v>
      </c>
      <c r="AB2390">
        <v>0.82</v>
      </c>
      <c r="AC2390">
        <v>18.86</v>
      </c>
      <c r="AD2390">
        <v>11.48</v>
      </c>
      <c r="AE2390">
        <v>13</v>
      </c>
      <c r="AF2390">
        <v>14.94</v>
      </c>
    </row>
    <row r="2391" spans="24:32">
      <c r="X2391">
        <v>20120101</v>
      </c>
      <c r="Y2391">
        <v>20120101</v>
      </c>
      <c r="Z2391">
        <v>120110</v>
      </c>
      <c r="AA2391">
        <v>800044881</v>
      </c>
      <c r="AB2391">
        <v>3.3</v>
      </c>
      <c r="AC2391">
        <v>59.35</v>
      </c>
      <c r="AD2391">
        <v>39.6</v>
      </c>
      <c r="AE2391">
        <v>13</v>
      </c>
      <c r="AF2391">
        <v>14.94</v>
      </c>
    </row>
    <row r="2392" spans="24:32">
      <c r="X2392">
        <v>20120101</v>
      </c>
      <c r="Y2392">
        <v>20120101</v>
      </c>
      <c r="Z2392">
        <v>120110</v>
      </c>
      <c r="AA2392">
        <v>800044883</v>
      </c>
      <c r="AB2392">
        <v>34</v>
      </c>
      <c r="AC2392">
        <v>285.60000000000002</v>
      </c>
      <c r="AD2392">
        <v>209.93</v>
      </c>
      <c r="AE2392">
        <v>13</v>
      </c>
      <c r="AF2392">
        <v>14.94</v>
      </c>
    </row>
    <row r="2393" spans="24:32">
      <c r="X2393">
        <v>20120101</v>
      </c>
      <c r="Y2393">
        <v>20120101</v>
      </c>
      <c r="Z2393">
        <v>120110</v>
      </c>
      <c r="AA2393">
        <v>800044883</v>
      </c>
      <c r="AB2393">
        <v>7</v>
      </c>
      <c r="AC2393">
        <v>58.8</v>
      </c>
      <c r="AD2393">
        <v>48.61</v>
      </c>
      <c r="AE2393">
        <v>13</v>
      </c>
      <c r="AF2393">
        <v>14.94</v>
      </c>
    </row>
    <row r="2394" spans="24:32">
      <c r="X2394">
        <v>20120101</v>
      </c>
      <c r="Y2394">
        <v>20120101</v>
      </c>
      <c r="Z2394">
        <v>120110</v>
      </c>
      <c r="AA2394">
        <v>800044886</v>
      </c>
      <c r="AB2394">
        <v>135.79</v>
      </c>
      <c r="AC2394">
        <v>160.21</v>
      </c>
      <c r="AD2394">
        <v>76.040000000000006</v>
      </c>
      <c r="AE2394">
        <v>13</v>
      </c>
      <c r="AF2394">
        <v>14.94</v>
      </c>
    </row>
    <row r="2395" spans="24:32">
      <c r="X2395">
        <v>20120101</v>
      </c>
      <c r="Y2395">
        <v>20120101</v>
      </c>
      <c r="Z2395">
        <v>120110</v>
      </c>
      <c r="AA2395">
        <v>800044894</v>
      </c>
      <c r="AB2395">
        <v>0.45</v>
      </c>
      <c r="AC2395">
        <v>3.6</v>
      </c>
      <c r="AD2395">
        <v>2.88</v>
      </c>
      <c r="AE2395">
        <v>13</v>
      </c>
      <c r="AF2395">
        <v>14.94</v>
      </c>
    </row>
    <row r="2396" spans="24:32">
      <c r="X2396">
        <v>20120101</v>
      </c>
      <c r="Y2396">
        <v>20120101</v>
      </c>
      <c r="Z2396">
        <v>120110</v>
      </c>
      <c r="AA2396">
        <v>800044898</v>
      </c>
      <c r="AB2396">
        <v>0.93</v>
      </c>
      <c r="AC2396">
        <v>22.32</v>
      </c>
      <c r="AD2396">
        <v>13.02</v>
      </c>
      <c r="AE2396">
        <v>13</v>
      </c>
      <c r="AF2396">
        <v>14.94</v>
      </c>
    </row>
    <row r="2397" spans="24:32">
      <c r="X2397">
        <v>20120101</v>
      </c>
      <c r="Y2397">
        <v>20120101</v>
      </c>
      <c r="Z2397">
        <v>120110</v>
      </c>
      <c r="AA2397">
        <v>800044898</v>
      </c>
      <c r="AB2397">
        <v>0.94</v>
      </c>
      <c r="AC2397">
        <v>22.56</v>
      </c>
      <c r="AD2397">
        <v>13.16</v>
      </c>
      <c r="AE2397">
        <v>13</v>
      </c>
      <c r="AF2397">
        <v>14.94</v>
      </c>
    </row>
    <row r="2398" spans="24:32">
      <c r="X2398">
        <v>20120101</v>
      </c>
      <c r="Y2398">
        <v>20120101</v>
      </c>
      <c r="Z2398">
        <v>120110</v>
      </c>
      <c r="AA2398">
        <v>800044899</v>
      </c>
      <c r="AB2398">
        <v>10</v>
      </c>
      <c r="AC2398">
        <v>56.7</v>
      </c>
      <c r="AD2398">
        <v>32</v>
      </c>
      <c r="AE2398">
        <v>13</v>
      </c>
      <c r="AF2398">
        <v>14.94</v>
      </c>
    </row>
    <row r="2399" spans="24:32">
      <c r="X2399">
        <v>20120101</v>
      </c>
      <c r="Y2399">
        <v>20120101</v>
      </c>
      <c r="Z2399">
        <v>120110</v>
      </c>
      <c r="AA2399">
        <v>800044899</v>
      </c>
      <c r="AB2399">
        <v>9.32</v>
      </c>
      <c r="AC2399">
        <v>35.25</v>
      </c>
      <c r="AD2399">
        <v>29.82</v>
      </c>
      <c r="AE2399">
        <v>13</v>
      </c>
      <c r="AF2399">
        <v>14.94</v>
      </c>
    </row>
    <row r="2400" spans="24:32">
      <c r="X2400">
        <v>20120101</v>
      </c>
      <c r="Y2400">
        <v>20120101</v>
      </c>
      <c r="Z2400">
        <v>120110</v>
      </c>
      <c r="AA2400">
        <v>800044899</v>
      </c>
      <c r="AB2400">
        <v>13</v>
      </c>
      <c r="AC2400">
        <v>73.709999999999994</v>
      </c>
      <c r="AD2400">
        <v>41.6</v>
      </c>
      <c r="AE2400">
        <v>13</v>
      </c>
      <c r="AF2400">
        <v>14.94</v>
      </c>
    </row>
    <row r="2401" spans="24:32">
      <c r="X2401">
        <v>20120101</v>
      </c>
      <c r="Y2401">
        <v>20120101</v>
      </c>
      <c r="Z2401">
        <v>120110</v>
      </c>
      <c r="AA2401">
        <v>800044899</v>
      </c>
      <c r="AB2401">
        <v>9.35</v>
      </c>
      <c r="AC2401">
        <v>18.7</v>
      </c>
      <c r="AD2401">
        <v>29.92</v>
      </c>
      <c r="AE2401">
        <v>13</v>
      </c>
      <c r="AF2401">
        <v>14.94</v>
      </c>
    </row>
    <row r="2402" spans="24:32">
      <c r="X2402">
        <v>20120101</v>
      </c>
      <c r="Y2402">
        <v>20120101</v>
      </c>
      <c r="Z2402">
        <v>120110</v>
      </c>
      <c r="AA2402">
        <v>800044903</v>
      </c>
      <c r="AB2402">
        <v>3.94</v>
      </c>
      <c r="AC2402">
        <v>22.78</v>
      </c>
      <c r="AD2402">
        <v>15.37</v>
      </c>
      <c r="AE2402">
        <v>13</v>
      </c>
      <c r="AF2402">
        <v>14.94</v>
      </c>
    </row>
    <row r="2403" spans="24:32">
      <c r="X2403">
        <v>20120101</v>
      </c>
      <c r="Y2403">
        <v>20120101</v>
      </c>
      <c r="Z2403">
        <v>120110</v>
      </c>
      <c r="AA2403">
        <v>800044903</v>
      </c>
      <c r="AB2403">
        <v>5.8</v>
      </c>
      <c r="AC2403">
        <v>33.53</v>
      </c>
      <c r="AD2403">
        <v>22.62</v>
      </c>
      <c r="AE2403">
        <v>13</v>
      </c>
      <c r="AF2403">
        <v>14.94</v>
      </c>
    </row>
    <row r="2404" spans="24:32">
      <c r="X2404">
        <v>20120101</v>
      </c>
      <c r="Y2404">
        <v>20120101</v>
      </c>
      <c r="Z2404">
        <v>120110</v>
      </c>
      <c r="AA2404">
        <v>800044906</v>
      </c>
      <c r="AB2404">
        <v>7.77</v>
      </c>
      <c r="AC2404">
        <v>155.24</v>
      </c>
      <c r="AD2404">
        <v>116.55</v>
      </c>
      <c r="AE2404">
        <v>13</v>
      </c>
      <c r="AF2404">
        <v>14.94</v>
      </c>
    </row>
    <row r="2405" spans="24:32">
      <c r="X2405">
        <v>20120101</v>
      </c>
      <c r="Y2405">
        <v>20120101</v>
      </c>
      <c r="Z2405">
        <v>120110</v>
      </c>
      <c r="AA2405">
        <v>800044906</v>
      </c>
      <c r="AB2405">
        <v>2.33</v>
      </c>
      <c r="AC2405">
        <v>46.55</v>
      </c>
      <c r="AD2405">
        <v>34.950000000000003</v>
      </c>
      <c r="AE2405">
        <v>13</v>
      </c>
      <c r="AF2405">
        <v>14.94</v>
      </c>
    </row>
    <row r="2406" spans="24:32">
      <c r="X2406">
        <v>20120101</v>
      </c>
      <c r="Y2406">
        <v>20120101</v>
      </c>
      <c r="Z2406">
        <v>120110</v>
      </c>
      <c r="AA2406">
        <v>800044907</v>
      </c>
      <c r="AB2406">
        <v>18.62</v>
      </c>
      <c r="AC2406">
        <v>107.66</v>
      </c>
      <c r="AD2406">
        <v>81.93</v>
      </c>
      <c r="AE2406">
        <v>13</v>
      </c>
      <c r="AF2406">
        <v>14.94</v>
      </c>
    </row>
    <row r="2407" spans="24:32">
      <c r="X2407">
        <v>20120101</v>
      </c>
      <c r="Y2407">
        <v>20120101</v>
      </c>
      <c r="Z2407">
        <v>120110</v>
      </c>
      <c r="AA2407">
        <v>800044907</v>
      </c>
      <c r="AB2407">
        <v>6.46</v>
      </c>
      <c r="AC2407">
        <v>37.35</v>
      </c>
      <c r="AD2407">
        <v>28.42</v>
      </c>
      <c r="AE2407">
        <v>13</v>
      </c>
      <c r="AF2407">
        <v>14.94</v>
      </c>
    </row>
    <row r="2408" spans="24:32">
      <c r="X2408">
        <v>20120101</v>
      </c>
      <c r="Y2408">
        <v>20120101</v>
      </c>
      <c r="Z2408">
        <v>120110</v>
      </c>
      <c r="AA2408">
        <v>800044917</v>
      </c>
      <c r="AB2408">
        <v>4.2699999999999996</v>
      </c>
      <c r="AC2408">
        <v>46.95</v>
      </c>
      <c r="AD2408">
        <v>33.31</v>
      </c>
      <c r="AE2408">
        <v>13</v>
      </c>
      <c r="AF2408">
        <v>14.94</v>
      </c>
    </row>
    <row r="2409" spans="24:32">
      <c r="X2409">
        <v>20120101</v>
      </c>
      <c r="Y2409">
        <v>20120101</v>
      </c>
      <c r="Z2409">
        <v>120110</v>
      </c>
      <c r="AA2409">
        <v>800044917</v>
      </c>
      <c r="AB2409">
        <v>6.24</v>
      </c>
      <c r="AC2409">
        <v>68.61</v>
      </c>
      <c r="AD2409">
        <v>47.42</v>
      </c>
      <c r="AE2409">
        <v>13</v>
      </c>
      <c r="AF2409">
        <v>14.94</v>
      </c>
    </row>
    <row r="2410" spans="24:32">
      <c r="X2410">
        <v>20120101</v>
      </c>
      <c r="Y2410">
        <v>20120101</v>
      </c>
      <c r="Z2410">
        <v>120110</v>
      </c>
      <c r="AA2410">
        <v>800044928</v>
      </c>
      <c r="AB2410">
        <v>21.87</v>
      </c>
      <c r="AC2410">
        <v>25.81</v>
      </c>
      <c r="AD2410">
        <v>25.81</v>
      </c>
      <c r="AE2410">
        <v>13</v>
      </c>
      <c r="AF2410">
        <v>14.94</v>
      </c>
    </row>
    <row r="2411" spans="24:32">
      <c r="X2411">
        <v>20120101</v>
      </c>
      <c r="Y2411">
        <v>20120101</v>
      </c>
      <c r="Z2411">
        <v>120110</v>
      </c>
      <c r="AA2411">
        <v>800044928</v>
      </c>
      <c r="AB2411">
        <v>90.7</v>
      </c>
      <c r="AC2411">
        <v>159.69999999999999</v>
      </c>
      <c r="AD2411">
        <v>107.02</v>
      </c>
      <c r="AE2411">
        <v>13</v>
      </c>
      <c r="AF2411">
        <v>14.94</v>
      </c>
    </row>
    <row r="2412" spans="24:32">
      <c r="X2412">
        <v>20120101</v>
      </c>
      <c r="Y2412">
        <v>20120101</v>
      </c>
      <c r="Z2412">
        <v>120110</v>
      </c>
      <c r="AA2412">
        <v>800044928</v>
      </c>
      <c r="AB2412">
        <v>49.41</v>
      </c>
      <c r="AC2412">
        <v>87</v>
      </c>
      <c r="AD2412">
        <v>58.3</v>
      </c>
      <c r="AE2412">
        <v>13</v>
      </c>
      <c r="AF2412">
        <v>14.94</v>
      </c>
    </row>
    <row r="2413" spans="24:32">
      <c r="X2413">
        <v>20120101</v>
      </c>
      <c r="Y2413">
        <v>20120101</v>
      </c>
      <c r="Z2413">
        <v>120110</v>
      </c>
      <c r="AA2413">
        <v>800044932</v>
      </c>
      <c r="AB2413">
        <v>4.18</v>
      </c>
      <c r="AC2413">
        <v>33.31</v>
      </c>
      <c r="AD2413">
        <v>14.21</v>
      </c>
      <c r="AE2413">
        <v>13</v>
      </c>
      <c r="AF2413">
        <v>14.94</v>
      </c>
    </row>
    <row r="2414" spans="24:32">
      <c r="X2414">
        <v>20120101</v>
      </c>
      <c r="Y2414">
        <v>20120101</v>
      </c>
      <c r="Z2414">
        <v>120110</v>
      </c>
      <c r="AA2414">
        <v>800044932</v>
      </c>
      <c r="AB2414">
        <v>0.43</v>
      </c>
      <c r="AC2414">
        <v>3.43</v>
      </c>
      <c r="AD2414">
        <v>1.46</v>
      </c>
      <c r="AE2414">
        <v>13</v>
      </c>
      <c r="AF2414">
        <v>14.94</v>
      </c>
    </row>
    <row r="2415" spans="24:32">
      <c r="X2415">
        <v>20120101</v>
      </c>
      <c r="Y2415">
        <v>20120101</v>
      </c>
      <c r="Z2415">
        <v>120110</v>
      </c>
      <c r="AA2415">
        <v>800044940</v>
      </c>
      <c r="AB2415">
        <v>1.86</v>
      </c>
      <c r="AC2415">
        <v>14.85</v>
      </c>
      <c r="AD2415">
        <v>10.42</v>
      </c>
      <c r="AE2415">
        <v>13</v>
      </c>
      <c r="AF2415">
        <v>14.94</v>
      </c>
    </row>
    <row r="2416" spans="24:32">
      <c r="X2416">
        <v>20120101</v>
      </c>
      <c r="Y2416">
        <v>20120101</v>
      </c>
      <c r="Z2416">
        <v>120110</v>
      </c>
      <c r="AA2416">
        <v>800044940</v>
      </c>
      <c r="AB2416">
        <v>3.28</v>
      </c>
      <c r="AC2416">
        <v>26.19</v>
      </c>
      <c r="AD2416">
        <v>18.37</v>
      </c>
      <c r="AE2416">
        <v>13</v>
      </c>
      <c r="AF2416">
        <v>14.94</v>
      </c>
    </row>
    <row r="2417" spans="24:32">
      <c r="X2417">
        <v>20120101</v>
      </c>
      <c r="Y2417">
        <v>20120101</v>
      </c>
      <c r="Z2417">
        <v>120110</v>
      </c>
      <c r="AA2417">
        <v>800044945</v>
      </c>
      <c r="AB2417">
        <v>0.26</v>
      </c>
      <c r="AC2417">
        <v>1.55</v>
      </c>
      <c r="AD2417">
        <v>0.96</v>
      </c>
      <c r="AE2417">
        <v>13</v>
      </c>
      <c r="AF2417">
        <v>14.94</v>
      </c>
    </row>
    <row r="2418" spans="24:32">
      <c r="X2418">
        <v>20120101</v>
      </c>
      <c r="Y2418">
        <v>20120101</v>
      </c>
      <c r="Z2418">
        <v>120110</v>
      </c>
      <c r="AA2418">
        <v>800044945</v>
      </c>
      <c r="AB2418">
        <v>5.64</v>
      </c>
      <c r="AC2418">
        <v>33.700000000000003</v>
      </c>
      <c r="AD2418">
        <v>20.87</v>
      </c>
      <c r="AE2418">
        <v>13</v>
      </c>
      <c r="AF2418">
        <v>14.94</v>
      </c>
    </row>
    <row r="2419" spans="24:32">
      <c r="X2419">
        <v>20120101</v>
      </c>
      <c r="Y2419">
        <v>20120101</v>
      </c>
      <c r="Z2419">
        <v>120110</v>
      </c>
      <c r="AA2419">
        <v>800044945</v>
      </c>
      <c r="AB2419">
        <v>1.22</v>
      </c>
      <c r="AC2419">
        <v>14.61</v>
      </c>
      <c r="AD2419">
        <v>4.51</v>
      </c>
      <c r="AE2419">
        <v>13</v>
      </c>
      <c r="AF2419">
        <v>14.94</v>
      </c>
    </row>
    <row r="2420" spans="24:32">
      <c r="X2420">
        <v>20120101</v>
      </c>
      <c r="Y2420">
        <v>20120101</v>
      </c>
      <c r="Z2420">
        <v>120110</v>
      </c>
      <c r="AA2420">
        <v>800044947</v>
      </c>
      <c r="AB2420">
        <v>19.34</v>
      </c>
      <c r="AC2420">
        <v>115.66</v>
      </c>
      <c r="AD2420">
        <v>81.23</v>
      </c>
      <c r="AE2420">
        <v>13</v>
      </c>
      <c r="AF2420">
        <v>14.94</v>
      </c>
    </row>
    <row r="2421" spans="24:32">
      <c r="X2421">
        <v>20120101</v>
      </c>
      <c r="Y2421">
        <v>20120101</v>
      </c>
      <c r="Z2421">
        <v>120110</v>
      </c>
      <c r="AA2421">
        <v>800044947</v>
      </c>
      <c r="AB2421">
        <v>23</v>
      </c>
      <c r="AC2421">
        <v>86.94</v>
      </c>
      <c r="AD2421">
        <v>96.6</v>
      </c>
      <c r="AE2421">
        <v>13</v>
      </c>
      <c r="AF2421">
        <v>14.94</v>
      </c>
    </row>
    <row r="2422" spans="24:32">
      <c r="X2422">
        <v>20120101</v>
      </c>
      <c r="Y2422">
        <v>20120101</v>
      </c>
      <c r="Z2422">
        <v>120110</v>
      </c>
      <c r="AA2422">
        <v>800044947</v>
      </c>
      <c r="AB2422">
        <v>19.239999999999998</v>
      </c>
      <c r="AC2422">
        <v>115.07</v>
      </c>
      <c r="AD2422">
        <v>80.81</v>
      </c>
      <c r="AE2422">
        <v>13</v>
      </c>
      <c r="AF2422">
        <v>14.94</v>
      </c>
    </row>
    <row r="2423" spans="24:32">
      <c r="X2423">
        <v>20120101</v>
      </c>
      <c r="Y2423">
        <v>20120101</v>
      </c>
      <c r="Z2423">
        <v>120110</v>
      </c>
      <c r="AA2423">
        <v>800044963</v>
      </c>
      <c r="AB2423">
        <v>6.36</v>
      </c>
      <c r="AC2423">
        <v>16.41</v>
      </c>
      <c r="AD2423">
        <v>7</v>
      </c>
      <c r="AE2423">
        <v>13</v>
      </c>
      <c r="AF2423">
        <v>14.94</v>
      </c>
    </row>
    <row r="2424" spans="24:32">
      <c r="X2424">
        <v>20120101</v>
      </c>
      <c r="Y2424">
        <v>20120101</v>
      </c>
      <c r="Z2424">
        <v>120110</v>
      </c>
      <c r="AA2424">
        <v>800044963</v>
      </c>
      <c r="AB2424">
        <v>1.77</v>
      </c>
      <c r="AC2424">
        <v>3.5</v>
      </c>
      <c r="AD2424">
        <v>1.95</v>
      </c>
      <c r="AE2424">
        <v>13</v>
      </c>
      <c r="AF2424">
        <v>14.94</v>
      </c>
    </row>
    <row r="2425" spans="24:32">
      <c r="X2425">
        <v>20120101</v>
      </c>
      <c r="Y2425">
        <v>20120101</v>
      </c>
      <c r="Z2425">
        <v>120110</v>
      </c>
      <c r="AA2425">
        <v>800044963</v>
      </c>
      <c r="AB2425">
        <v>33.130000000000003</v>
      </c>
      <c r="AC2425">
        <v>85.49</v>
      </c>
      <c r="AD2425">
        <v>36.44</v>
      </c>
      <c r="AE2425">
        <v>13</v>
      </c>
      <c r="AF2425">
        <v>14.94</v>
      </c>
    </row>
    <row r="2426" spans="24:32">
      <c r="X2426">
        <v>20120101</v>
      </c>
      <c r="Y2426">
        <v>20120101</v>
      </c>
      <c r="Z2426">
        <v>120110</v>
      </c>
      <c r="AA2426">
        <v>800044963</v>
      </c>
      <c r="AB2426">
        <v>64</v>
      </c>
      <c r="AC2426">
        <v>165.15</v>
      </c>
      <c r="AD2426">
        <v>70.400000000000006</v>
      </c>
      <c r="AE2426">
        <v>13</v>
      </c>
      <c r="AF2426">
        <v>14.94</v>
      </c>
    </row>
    <row r="2427" spans="24:32">
      <c r="X2427">
        <v>20120101</v>
      </c>
      <c r="Y2427">
        <v>20120101</v>
      </c>
      <c r="Z2427">
        <v>120110</v>
      </c>
      <c r="AA2427">
        <v>800044971</v>
      </c>
      <c r="AB2427">
        <v>0.78</v>
      </c>
      <c r="AC2427">
        <v>3.1</v>
      </c>
      <c r="AD2427">
        <v>2.85</v>
      </c>
      <c r="AE2427">
        <v>13</v>
      </c>
      <c r="AF2427">
        <v>14.94</v>
      </c>
    </row>
    <row r="2428" spans="24:32">
      <c r="X2428">
        <v>20120101</v>
      </c>
      <c r="Y2428">
        <v>20120101</v>
      </c>
      <c r="Z2428">
        <v>120110</v>
      </c>
      <c r="AA2428">
        <v>800044971</v>
      </c>
      <c r="AB2428">
        <v>57.04</v>
      </c>
      <c r="AC2428">
        <v>318.31</v>
      </c>
      <c r="AD2428">
        <v>208.19</v>
      </c>
      <c r="AE2428">
        <v>13</v>
      </c>
      <c r="AF2428">
        <v>14.94</v>
      </c>
    </row>
    <row r="2429" spans="24:32">
      <c r="X2429">
        <v>20120101</v>
      </c>
      <c r="Y2429">
        <v>20120101</v>
      </c>
      <c r="Z2429">
        <v>120110</v>
      </c>
      <c r="AA2429">
        <v>800044971</v>
      </c>
      <c r="AB2429">
        <v>18.07</v>
      </c>
      <c r="AC2429">
        <v>100.84</v>
      </c>
      <c r="AD2429">
        <v>66.86</v>
      </c>
      <c r="AE2429">
        <v>13</v>
      </c>
      <c r="AF2429">
        <v>14.94</v>
      </c>
    </row>
    <row r="2430" spans="24:32">
      <c r="X2430">
        <v>20120101</v>
      </c>
      <c r="Y2430">
        <v>20120101</v>
      </c>
      <c r="Z2430">
        <v>120110</v>
      </c>
      <c r="AA2430">
        <v>800044975</v>
      </c>
      <c r="AB2430">
        <v>2.33</v>
      </c>
      <c r="AC2430">
        <v>23.24</v>
      </c>
      <c r="AD2430">
        <v>12.58</v>
      </c>
      <c r="AE2430">
        <v>13</v>
      </c>
      <c r="AF2430">
        <v>14.94</v>
      </c>
    </row>
    <row r="2431" spans="24:32">
      <c r="X2431">
        <v>20120101</v>
      </c>
      <c r="Y2431">
        <v>20120101</v>
      </c>
      <c r="Z2431">
        <v>120110</v>
      </c>
      <c r="AA2431">
        <v>800044975</v>
      </c>
      <c r="AB2431">
        <v>0.03</v>
      </c>
      <c r="AC2431">
        <v>0.3</v>
      </c>
      <c r="AD2431">
        <v>0.24</v>
      </c>
      <c r="AE2431">
        <v>13</v>
      </c>
      <c r="AF2431">
        <v>14.94</v>
      </c>
    </row>
    <row r="2432" spans="24:32">
      <c r="X2432">
        <v>20120101</v>
      </c>
      <c r="Y2432">
        <v>20120101</v>
      </c>
      <c r="Z2432">
        <v>120110</v>
      </c>
      <c r="AA2432">
        <v>800044976</v>
      </c>
      <c r="AB2432">
        <v>1.9</v>
      </c>
      <c r="AC2432">
        <v>11.4</v>
      </c>
      <c r="AD2432">
        <v>16.72</v>
      </c>
      <c r="AE2432">
        <v>13</v>
      </c>
      <c r="AF2432">
        <v>14.94</v>
      </c>
    </row>
    <row r="2433" spans="24:32">
      <c r="X2433">
        <v>20120101</v>
      </c>
      <c r="Y2433">
        <v>20120101</v>
      </c>
      <c r="Z2433">
        <v>120110</v>
      </c>
      <c r="AA2433">
        <v>800044976</v>
      </c>
      <c r="AB2433">
        <v>1.37</v>
      </c>
      <c r="AC2433">
        <v>8.2200000000000006</v>
      </c>
      <c r="AD2433">
        <v>12.06</v>
      </c>
      <c r="AE2433">
        <v>13</v>
      </c>
      <c r="AF2433">
        <v>14.94</v>
      </c>
    </row>
    <row r="2434" spans="24:32">
      <c r="X2434">
        <v>20120101</v>
      </c>
      <c r="Y2434">
        <v>20120101</v>
      </c>
      <c r="Z2434">
        <v>120110</v>
      </c>
      <c r="AA2434">
        <v>800044977</v>
      </c>
      <c r="AB2434">
        <v>12.69</v>
      </c>
      <c r="AC2434">
        <v>108.64</v>
      </c>
      <c r="AD2434">
        <v>101.52</v>
      </c>
      <c r="AE2434">
        <v>13</v>
      </c>
      <c r="AF2434">
        <v>14.94</v>
      </c>
    </row>
    <row r="2435" spans="24:32">
      <c r="X2435">
        <v>20120101</v>
      </c>
      <c r="Y2435">
        <v>20120101</v>
      </c>
      <c r="Z2435">
        <v>120110</v>
      </c>
      <c r="AA2435">
        <v>800044977</v>
      </c>
      <c r="AB2435">
        <v>15</v>
      </c>
      <c r="AC2435">
        <v>128.41</v>
      </c>
      <c r="AD2435">
        <v>120</v>
      </c>
      <c r="AE2435">
        <v>13</v>
      </c>
      <c r="AF2435">
        <v>14.94</v>
      </c>
    </row>
    <row r="2436" spans="24:32">
      <c r="X2436">
        <v>20120101</v>
      </c>
      <c r="Y2436">
        <v>20120101</v>
      </c>
      <c r="Z2436">
        <v>120110</v>
      </c>
      <c r="AA2436">
        <v>800044977</v>
      </c>
      <c r="AB2436">
        <v>11</v>
      </c>
      <c r="AC2436">
        <v>94.17</v>
      </c>
      <c r="AD2436">
        <v>88</v>
      </c>
      <c r="AE2436">
        <v>13</v>
      </c>
      <c r="AF2436">
        <v>14.94</v>
      </c>
    </row>
    <row r="2437" spans="24:32">
      <c r="X2437">
        <v>20120101</v>
      </c>
      <c r="Y2437">
        <v>20120101</v>
      </c>
      <c r="Z2437">
        <v>120110</v>
      </c>
      <c r="AA2437">
        <v>800044977</v>
      </c>
      <c r="AB2437">
        <v>25.58</v>
      </c>
      <c r="AC2437">
        <v>218.98</v>
      </c>
      <c r="AD2437">
        <v>173.94</v>
      </c>
      <c r="AE2437">
        <v>13</v>
      </c>
      <c r="AF2437">
        <v>14.94</v>
      </c>
    </row>
    <row r="2438" spans="24:32">
      <c r="X2438">
        <v>20120101</v>
      </c>
      <c r="Y2438">
        <v>20120101</v>
      </c>
      <c r="Z2438">
        <v>120110</v>
      </c>
      <c r="AA2438">
        <v>800044984</v>
      </c>
      <c r="AB2438">
        <v>6.97</v>
      </c>
      <c r="AC2438">
        <v>61.48</v>
      </c>
      <c r="AD2438">
        <v>52.28</v>
      </c>
      <c r="AE2438">
        <v>13</v>
      </c>
      <c r="AF2438">
        <v>14.94</v>
      </c>
    </row>
    <row r="2439" spans="24:32">
      <c r="X2439">
        <v>20120101</v>
      </c>
      <c r="Y2439">
        <v>20120101</v>
      </c>
      <c r="Z2439">
        <v>120110</v>
      </c>
      <c r="AA2439">
        <v>800044984</v>
      </c>
      <c r="AB2439">
        <v>7.53</v>
      </c>
      <c r="AC2439">
        <v>66.41</v>
      </c>
      <c r="AD2439">
        <v>58.74</v>
      </c>
      <c r="AE2439">
        <v>13</v>
      </c>
      <c r="AF2439">
        <v>14.94</v>
      </c>
    </row>
    <row r="2440" spans="24:32">
      <c r="X2440">
        <v>20120101</v>
      </c>
      <c r="Y2440">
        <v>20120101</v>
      </c>
      <c r="Z2440">
        <v>120110</v>
      </c>
      <c r="AA2440">
        <v>800044984</v>
      </c>
      <c r="AB2440">
        <v>11.5</v>
      </c>
      <c r="AC2440">
        <v>101.43</v>
      </c>
      <c r="AD2440">
        <v>93.15</v>
      </c>
      <c r="AE2440">
        <v>13</v>
      </c>
      <c r="AF2440">
        <v>14.94</v>
      </c>
    </row>
    <row r="2441" spans="24:32">
      <c r="X2441">
        <v>20120101</v>
      </c>
      <c r="Y2441">
        <v>20120101</v>
      </c>
      <c r="Z2441">
        <v>120110</v>
      </c>
      <c r="AA2441">
        <v>800044984</v>
      </c>
      <c r="AB2441">
        <v>1.74</v>
      </c>
      <c r="AC2441">
        <v>19.100000000000001</v>
      </c>
      <c r="AD2441">
        <v>13.57</v>
      </c>
      <c r="AE2441">
        <v>13</v>
      </c>
      <c r="AF2441">
        <v>14.94</v>
      </c>
    </row>
    <row r="2442" spans="24:32">
      <c r="X2442">
        <v>20120101</v>
      </c>
      <c r="Y2442">
        <v>20120101</v>
      </c>
      <c r="Z2442">
        <v>120110</v>
      </c>
      <c r="AA2442">
        <v>800044985</v>
      </c>
      <c r="AB2442">
        <v>0.66</v>
      </c>
      <c r="AC2442">
        <v>6.19</v>
      </c>
      <c r="AD2442">
        <v>4.03</v>
      </c>
      <c r="AE2442">
        <v>13</v>
      </c>
      <c r="AF2442">
        <v>14.94</v>
      </c>
    </row>
    <row r="2443" spans="24:32">
      <c r="X2443">
        <v>20120101</v>
      </c>
      <c r="Y2443">
        <v>20120101</v>
      </c>
      <c r="Z2443">
        <v>120110</v>
      </c>
      <c r="AA2443">
        <v>800044985</v>
      </c>
      <c r="AB2443">
        <v>2.14</v>
      </c>
      <c r="AC2443">
        <v>20.07</v>
      </c>
      <c r="AD2443">
        <v>13.05</v>
      </c>
      <c r="AE2443">
        <v>13</v>
      </c>
      <c r="AF2443">
        <v>14.94</v>
      </c>
    </row>
    <row r="2444" spans="24:32">
      <c r="X2444">
        <v>20120101</v>
      </c>
      <c r="Y2444">
        <v>20120101</v>
      </c>
      <c r="Z2444">
        <v>120110</v>
      </c>
      <c r="AA2444">
        <v>800044986</v>
      </c>
      <c r="AB2444">
        <v>0.46</v>
      </c>
      <c r="AC2444">
        <v>0.91</v>
      </c>
      <c r="AD2444">
        <v>2.76</v>
      </c>
      <c r="AE2444">
        <v>13</v>
      </c>
      <c r="AF2444">
        <v>14.94</v>
      </c>
    </row>
    <row r="2445" spans="24:32">
      <c r="X2445">
        <v>20120101</v>
      </c>
      <c r="Y2445">
        <v>20120101</v>
      </c>
      <c r="Z2445">
        <v>120110</v>
      </c>
      <c r="AA2445">
        <v>800044986</v>
      </c>
      <c r="AB2445">
        <v>9.43</v>
      </c>
      <c r="AC2445">
        <v>75.22</v>
      </c>
      <c r="AD2445">
        <v>56.58</v>
      </c>
      <c r="AE2445">
        <v>13</v>
      </c>
      <c r="AF2445">
        <v>14.94</v>
      </c>
    </row>
    <row r="2446" spans="24:32">
      <c r="X2446">
        <v>20120101</v>
      </c>
      <c r="Y2446">
        <v>20120101</v>
      </c>
      <c r="Z2446">
        <v>120110</v>
      </c>
      <c r="AA2446">
        <v>800044986</v>
      </c>
      <c r="AB2446">
        <v>47.82</v>
      </c>
      <c r="AC2446">
        <v>381.42</v>
      </c>
      <c r="AD2446">
        <v>286.92</v>
      </c>
      <c r="AE2446">
        <v>13</v>
      </c>
      <c r="AF2446">
        <v>14.94</v>
      </c>
    </row>
    <row r="2447" spans="24:32">
      <c r="X2447">
        <v>20120101</v>
      </c>
      <c r="Y2447">
        <v>20120101</v>
      </c>
      <c r="Z2447">
        <v>120110</v>
      </c>
      <c r="AA2447">
        <v>800044986</v>
      </c>
      <c r="AB2447">
        <v>0.28999999999999998</v>
      </c>
      <c r="AC2447">
        <v>2.5499999999999998</v>
      </c>
      <c r="AD2447">
        <v>1.74</v>
      </c>
      <c r="AE2447">
        <v>13</v>
      </c>
      <c r="AF2447">
        <v>14.94</v>
      </c>
    </row>
    <row r="2448" spans="24:32">
      <c r="X2448">
        <v>20120101</v>
      </c>
      <c r="Y2448">
        <v>20120101</v>
      </c>
      <c r="Z2448">
        <v>120110</v>
      </c>
      <c r="AA2448">
        <v>800044988</v>
      </c>
      <c r="AB2448">
        <v>70.06</v>
      </c>
      <c r="AC2448">
        <v>82.68</v>
      </c>
      <c r="AD2448">
        <v>54.65</v>
      </c>
      <c r="AE2448">
        <v>13</v>
      </c>
      <c r="AF2448">
        <v>14.94</v>
      </c>
    </row>
    <row r="2449" spans="24:32">
      <c r="X2449">
        <v>20120101</v>
      </c>
      <c r="Y2449">
        <v>20120101</v>
      </c>
      <c r="Z2449">
        <v>120110</v>
      </c>
      <c r="AA2449">
        <v>800044988</v>
      </c>
      <c r="AB2449">
        <v>159.07</v>
      </c>
      <c r="AC2449">
        <v>187.73</v>
      </c>
      <c r="AD2449">
        <v>124.07</v>
      </c>
      <c r="AE2449">
        <v>13</v>
      </c>
      <c r="AF2449">
        <v>14.94</v>
      </c>
    </row>
    <row r="2450" spans="24:32">
      <c r="X2450">
        <v>20120101</v>
      </c>
      <c r="Y2450">
        <v>20120101</v>
      </c>
      <c r="Z2450">
        <v>120110</v>
      </c>
      <c r="AA2450">
        <v>800044991</v>
      </c>
      <c r="AB2450">
        <v>1.1200000000000001</v>
      </c>
      <c r="AC2450">
        <v>2.2200000000000002</v>
      </c>
      <c r="AD2450">
        <v>1.57</v>
      </c>
      <c r="AE2450">
        <v>13</v>
      </c>
      <c r="AF2450">
        <v>14.94</v>
      </c>
    </row>
    <row r="2451" spans="24:32">
      <c r="X2451">
        <v>20120101</v>
      </c>
      <c r="Y2451">
        <v>20120101</v>
      </c>
      <c r="Z2451">
        <v>120110</v>
      </c>
      <c r="AA2451">
        <v>800044993</v>
      </c>
      <c r="AB2451">
        <v>51</v>
      </c>
      <c r="AC2451">
        <v>304.97000000000003</v>
      </c>
      <c r="AD2451">
        <v>306</v>
      </c>
      <c r="AE2451">
        <v>13</v>
      </c>
      <c r="AF2451">
        <v>14.94</v>
      </c>
    </row>
    <row r="2452" spans="24:32">
      <c r="X2452">
        <v>20120101</v>
      </c>
      <c r="Y2452">
        <v>20120101</v>
      </c>
      <c r="Z2452">
        <v>120110</v>
      </c>
      <c r="AA2452">
        <v>800044993</v>
      </c>
      <c r="AB2452">
        <v>185.11</v>
      </c>
      <c r="AC2452">
        <v>1106.94</v>
      </c>
      <c r="AD2452">
        <v>907.04</v>
      </c>
      <c r="AE2452">
        <v>13</v>
      </c>
      <c r="AF2452">
        <v>14.94</v>
      </c>
    </row>
    <row r="2453" spans="24:32">
      <c r="X2453">
        <v>20120101</v>
      </c>
      <c r="Y2453">
        <v>20120101</v>
      </c>
      <c r="Z2453">
        <v>120110</v>
      </c>
      <c r="AA2453">
        <v>800044993</v>
      </c>
      <c r="AB2453">
        <v>7.41</v>
      </c>
      <c r="AC2453">
        <v>44.31</v>
      </c>
      <c r="AD2453">
        <v>44.46</v>
      </c>
      <c r="AE2453">
        <v>13</v>
      </c>
      <c r="AF2453">
        <v>14.94</v>
      </c>
    </row>
    <row r="2454" spans="24:32">
      <c r="X2454">
        <v>20120101</v>
      </c>
      <c r="Y2454">
        <v>20120101</v>
      </c>
      <c r="Z2454">
        <v>120110</v>
      </c>
      <c r="AA2454">
        <v>800044994</v>
      </c>
      <c r="AB2454">
        <v>4.51</v>
      </c>
      <c r="AC2454">
        <v>8.92</v>
      </c>
      <c r="AD2454">
        <v>4.51</v>
      </c>
      <c r="AE2454">
        <v>13</v>
      </c>
      <c r="AF2454">
        <v>14.94</v>
      </c>
    </row>
    <row r="2455" spans="24:32">
      <c r="X2455">
        <v>20120101</v>
      </c>
      <c r="Y2455">
        <v>20120101</v>
      </c>
      <c r="Z2455">
        <v>120110</v>
      </c>
      <c r="AA2455">
        <v>800044994</v>
      </c>
      <c r="AB2455">
        <v>0.7</v>
      </c>
      <c r="AC2455">
        <v>1.39</v>
      </c>
      <c r="AD2455">
        <v>0.7</v>
      </c>
      <c r="AE2455">
        <v>13</v>
      </c>
      <c r="AF2455">
        <v>14.94</v>
      </c>
    </row>
    <row r="2456" spans="24:32">
      <c r="X2456">
        <v>20120101</v>
      </c>
      <c r="Y2456">
        <v>20120101</v>
      </c>
      <c r="Z2456">
        <v>120110</v>
      </c>
      <c r="AA2456">
        <v>800045013</v>
      </c>
      <c r="AB2456">
        <v>12</v>
      </c>
      <c r="AC2456">
        <v>95.73</v>
      </c>
      <c r="AD2456">
        <v>100.8</v>
      </c>
      <c r="AE2456">
        <v>13</v>
      </c>
      <c r="AF2456">
        <v>14.94</v>
      </c>
    </row>
    <row r="2457" spans="24:32">
      <c r="X2457">
        <v>20120101</v>
      </c>
      <c r="Y2457">
        <v>20120101</v>
      </c>
      <c r="Z2457">
        <v>120110</v>
      </c>
      <c r="AA2457">
        <v>800045013</v>
      </c>
      <c r="AB2457">
        <v>58.53</v>
      </c>
      <c r="AC2457">
        <v>466.91</v>
      </c>
      <c r="AD2457">
        <v>339.47</v>
      </c>
      <c r="AE2457">
        <v>13</v>
      </c>
      <c r="AF2457">
        <v>14.94</v>
      </c>
    </row>
    <row r="2458" spans="24:32">
      <c r="X2458">
        <v>20120101</v>
      </c>
      <c r="Y2458">
        <v>20120101</v>
      </c>
      <c r="Z2458">
        <v>120110</v>
      </c>
      <c r="AA2458">
        <v>800045013</v>
      </c>
      <c r="AB2458">
        <v>0.8</v>
      </c>
      <c r="AC2458">
        <v>6.38</v>
      </c>
      <c r="AD2458">
        <v>6.72</v>
      </c>
      <c r="AE2458">
        <v>13</v>
      </c>
      <c r="AF2458">
        <v>14.94</v>
      </c>
    </row>
    <row r="2459" spans="24:32">
      <c r="X2459">
        <v>20120101</v>
      </c>
      <c r="Y2459">
        <v>20120101</v>
      </c>
      <c r="Z2459">
        <v>120110</v>
      </c>
      <c r="AA2459">
        <v>800045017</v>
      </c>
      <c r="AB2459">
        <v>133.37</v>
      </c>
      <c r="AC2459">
        <v>474.89</v>
      </c>
      <c r="AD2459">
        <v>413.44</v>
      </c>
      <c r="AE2459">
        <v>13</v>
      </c>
      <c r="AF2459">
        <v>14.94</v>
      </c>
    </row>
    <row r="2460" spans="24:32">
      <c r="X2460">
        <v>20120101</v>
      </c>
      <c r="Y2460">
        <v>20120101</v>
      </c>
      <c r="Z2460">
        <v>120110</v>
      </c>
      <c r="AA2460">
        <v>800045017</v>
      </c>
      <c r="AB2460">
        <v>0.85</v>
      </c>
      <c r="AC2460">
        <v>4.22</v>
      </c>
      <c r="AD2460">
        <v>2.63</v>
      </c>
      <c r="AE2460">
        <v>13</v>
      </c>
      <c r="AF2460">
        <v>14.94</v>
      </c>
    </row>
    <row r="2461" spans="24:32">
      <c r="X2461">
        <v>20120101</v>
      </c>
      <c r="Y2461">
        <v>20120101</v>
      </c>
      <c r="Z2461">
        <v>120110</v>
      </c>
      <c r="AA2461">
        <v>800045020</v>
      </c>
      <c r="AB2461">
        <v>1.24</v>
      </c>
      <c r="AC2461">
        <v>11.39</v>
      </c>
      <c r="AD2461">
        <v>2.73</v>
      </c>
      <c r="AE2461">
        <v>13</v>
      </c>
      <c r="AF2461">
        <v>14.94</v>
      </c>
    </row>
    <row r="2462" spans="24:32">
      <c r="X2462">
        <v>20120101</v>
      </c>
      <c r="Y2462">
        <v>20120101</v>
      </c>
      <c r="Z2462">
        <v>120110</v>
      </c>
      <c r="AA2462">
        <v>800045020</v>
      </c>
      <c r="AB2462">
        <v>7.29</v>
      </c>
      <c r="AC2462">
        <v>24.66</v>
      </c>
      <c r="AD2462">
        <v>16.04</v>
      </c>
      <c r="AE2462">
        <v>13</v>
      </c>
      <c r="AF2462">
        <v>14.94</v>
      </c>
    </row>
    <row r="2463" spans="24:32">
      <c r="X2463">
        <v>20120101</v>
      </c>
      <c r="Y2463">
        <v>20120101</v>
      </c>
      <c r="Z2463">
        <v>120110</v>
      </c>
      <c r="AA2463">
        <v>800045020</v>
      </c>
      <c r="AB2463">
        <v>3.4</v>
      </c>
      <c r="AC2463">
        <v>11.5</v>
      </c>
      <c r="AD2463">
        <v>7.65</v>
      </c>
      <c r="AE2463">
        <v>13</v>
      </c>
      <c r="AF2463">
        <v>14.94</v>
      </c>
    </row>
    <row r="2464" spans="24:32">
      <c r="X2464">
        <v>20120101</v>
      </c>
      <c r="Y2464">
        <v>20120101</v>
      </c>
      <c r="Z2464">
        <v>120110</v>
      </c>
      <c r="AA2464">
        <v>800045021</v>
      </c>
      <c r="AB2464">
        <v>0.89</v>
      </c>
      <c r="AC2464">
        <v>2.12</v>
      </c>
      <c r="AD2464">
        <v>1.25</v>
      </c>
      <c r="AE2464">
        <v>13</v>
      </c>
      <c r="AF2464">
        <v>14.94</v>
      </c>
    </row>
    <row r="2465" spans="24:32">
      <c r="X2465">
        <v>20120101</v>
      </c>
      <c r="Y2465">
        <v>20120101</v>
      </c>
      <c r="Z2465">
        <v>120110</v>
      </c>
      <c r="AA2465">
        <v>800045021</v>
      </c>
      <c r="AB2465">
        <v>13.86</v>
      </c>
      <c r="AC2465">
        <v>32.96</v>
      </c>
      <c r="AD2465">
        <v>19.399999999999999</v>
      </c>
      <c r="AE2465">
        <v>13</v>
      </c>
      <c r="AF2465">
        <v>14.94</v>
      </c>
    </row>
    <row r="2466" spans="24:32">
      <c r="X2466">
        <v>20120101</v>
      </c>
      <c r="Y2466">
        <v>20120101</v>
      </c>
      <c r="Z2466">
        <v>120110</v>
      </c>
      <c r="AA2466">
        <v>800045022</v>
      </c>
      <c r="AB2466">
        <v>3.37</v>
      </c>
      <c r="AC2466">
        <v>33.619999999999997</v>
      </c>
      <c r="AD2466">
        <v>23.59</v>
      </c>
      <c r="AE2466">
        <v>13</v>
      </c>
      <c r="AF2466">
        <v>14.94</v>
      </c>
    </row>
    <row r="2467" spans="24:32">
      <c r="X2467">
        <v>20120101</v>
      </c>
      <c r="Y2467">
        <v>20120101</v>
      </c>
      <c r="Z2467">
        <v>120110</v>
      </c>
      <c r="AA2467">
        <v>800045022</v>
      </c>
      <c r="AB2467">
        <v>0.79</v>
      </c>
      <c r="AC2467">
        <v>7.88</v>
      </c>
      <c r="AD2467">
        <v>5.53</v>
      </c>
      <c r="AE2467">
        <v>13</v>
      </c>
      <c r="AF2467">
        <v>14.94</v>
      </c>
    </row>
    <row r="2468" spans="24:32">
      <c r="X2468">
        <v>20120101</v>
      </c>
      <c r="Y2468">
        <v>20120101</v>
      </c>
      <c r="Z2468">
        <v>120110</v>
      </c>
      <c r="AA2468">
        <v>800045024</v>
      </c>
      <c r="AB2468">
        <v>38</v>
      </c>
      <c r="AC2468">
        <v>265.24</v>
      </c>
      <c r="AD2468">
        <v>167.2</v>
      </c>
      <c r="AE2468">
        <v>13</v>
      </c>
      <c r="AF2468">
        <v>14.94</v>
      </c>
    </row>
    <row r="2469" spans="24:32">
      <c r="X2469">
        <v>20120101</v>
      </c>
      <c r="Y2469">
        <v>20120101</v>
      </c>
      <c r="Z2469">
        <v>120110</v>
      </c>
      <c r="AA2469">
        <v>800045024</v>
      </c>
      <c r="AB2469">
        <v>0.46</v>
      </c>
      <c r="AC2469">
        <v>3.21</v>
      </c>
      <c r="AD2469">
        <v>2.37</v>
      </c>
      <c r="AE2469">
        <v>13</v>
      </c>
      <c r="AF2469">
        <v>14.94</v>
      </c>
    </row>
    <row r="2470" spans="24:32">
      <c r="X2470">
        <v>20120101</v>
      </c>
      <c r="Y2470">
        <v>20120101</v>
      </c>
      <c r="Z2470">
        <v>120110</v>
      </c>
      <c r="AA2470">
        <v>800045024</v>
      </c>
      <c r="AB2470">
        <v>35.54</v>
      </c>
      <c r="AC2470">
        <v>248.07</v>
      </c>
      <c r="AD2470">
        <v>156.37</v>
      </c>
      <c r="AE2470">
        <v>13</v>
      </c>
      <c r="AF2470">
        <v>14.94</v>
      </c>
    </row>
    <row r="2471" spans="24:32">
      <c r="X2471">
        <v>20120101</v>
      </c>
      <c r="Y2471">
        <v>20120101</v>
      </c>
      <c r="Z2471">
        <v>120110</v>
      </c>
      <c r="AA2471">
        <v>800045024</v>
      </c>
      <c r="AB2471">
        <v>0.66</v>
      </c>
      <c r="AC2471">
        <v>4.47</v>
      </c>
      <c r="AD2471">
        <v>3.4</v>
      </c>
      <c r="AE2471">
        <v>13</v>
      </c>
      <c r="AF2471">
        <v>14.94</v>
      </c>
    </row>
    <row r="2472" spans="24:32">
      <c r="X2472">
        <v>20120101</v>
      </c>
      <c r="Y2472">
        <v>20120101</v>
      </c>
      <c r="Z2472">
        <v>120110</v>
      </c>
      <c r="AA2472">
        <v>800045025</v>
      </c>
      <c r="AB2472">
        <v>6.75</v>
      </c>
      <c r="AC2472">
        <v>26.86</v>
      </c>
      <c r="AD2472">
        <v>18.899999999999999</v>
      </c>
      <c r="AE2472">
        <v>13</v>
      </c>
      <c r="AF2472">
        <v>14.94</v>
      </c>
    </row>
    <row r="2473" spans="24:32">
      <c r="X2473">
        <v>20120101</v>
      </c>
      <c r="Y2473">
        <v>20120101</v>
      </c>
      <c r="Z2473">
        <v>120110</v>
      </c>
      <c r="AA2473">
        <v>800045025</v>
      </c>
      <c r="AB2473">
        <v>0.49</v>
      </c>
      <c r="AC2473">
        <v>1.95</v>
      </c>
      <c r="AD2473">
        <v>1.37</v>
      </c>
      <c r="AE2473">
        <v>13</v>
      </c>
      <c r="AF2473">
        <v>14.94</v>
      </c>
    </row>
    <row r="2474" spans="24:32">
      <c r="X2474">
        <v>20120101</v>
      </c>
      <c r="Y2474">
        <v>20120101</v>
      </c>
      <c r="Z2474">
        <v>120110</v>
      </c>
      <c r="AA2474">
        <v>800045027</v>
      </c>
      <c r="AB2474">
        <v>0.09</v>
      </c>
      <c r="AC2474">
        <v>3.24</v>
      </c>
      <c r="AD2474">
        <v>2.25</v>
      </c>
      <c r="AE2474">
        <v>13</v>
      </c>
      <c r="AF2474">
        <v>14.94</v>
      </c>
    </row>
    <row r="2475" spans="24:32">
      <c r="X2475">
        <v>20120101</v>
      </c>
      <c r="Y2475">
        <v>20120101</v>
      </c>
      <c r="Z2475">
        <v>120110</v>
      </c>
      <c r="AA2475">
        <v>800045027</v>
      </c>
      <c r="AB2475">
        <v>0.67</v>
      </c>
      <c r="AC2475">
        <v>24.12</v>
      </c>
      <c r="AD2475">
        <v>16.75</v>
      </c>
      <c r="AE2475">
        <v>13</v>
      </c>
      <c r="AF2475">
        <v>14.94</v>
      </c>
    </row>
    <row r="2476" spans="24:32">
      <c r="X2476">
        <v>20120101</v>
      </c>
      <c r="Y2476">
        <v>20120101</v>
      </c>
      <c r="Z2476">
        <v>120110</v>
      </c>
      <c r="AA2476">
        <v>800045031</v>
      </c>
      <c r="AB2476">
        <v>21.03</v>
      </c>
      <c r="AC2476">
        <v>95.91</v>
      </c>
      <c r="AD2476">
        <v>54.68</v>
      </c>
      <c r="AE2476">
        <v>13</v>
      </c>
      <c r="AF2476">
        <v>14.94</v>
      </c>
    </row>
    <row r="2477" spans="24:32">
      <c r="X2477">
        <v>20120101</v>
      </c>
      <c r="Y2477">
        <v>20120101</v>
      </c>
      <c r="Z2477">
        <v>120110</v>
      </c>
      <c r="AA2477">
        <v>800045031</v>
      </c>
      <c r="AB2477">
        <v>9.3699999999999992</v>
      </c>
      <c r="AC2477">
        <v>28.11</v>
      </c>
      <c r="AD2477">
        <v>24.36</v>
      </c>
      <c r="AE2477">
        <v>13</v>
      </c>
      <c r="AF2477">
        <v>14.94</v>
      </c>
    </row>
    <row r="2478" spans="24:32">
      <c r="X2478">
        <v>20120101</v>
      </c>
      <c r="Y2478">
        <v>20120101</v>
      </c>
      <c r="Z2478">
        <v>120110</v>
      </c>
      <c r="AA2478">
        <v>800045036</v>
      </c>
      <c r="AB2478">
        <v>4</v>
      </c>
      <c r="AC2478">
        <v>23.2</v>
      </c>
      <c r="AD2478">
        <v>11.2</v>
      </c>
      <c r="AE2478">
        <v>13</v>
      </c>
      <c r="AF2478">
        <v>14.94</v>
      </c>
    </row>
    <row r="2479" spans="24:32">
      <c r="X2479">
        <v>20120101</v>
      </c>
      <c r="Y2479">
        <v>20120101</v>
      </c>
      <c r="Z2479">
        <v>120110</v>
      </c>
      <c r="AA2479">
        <v>800045036</v>
      </c>
      <c r="AB2479">
        <v>2</v>
      </c>
      <c r="AC2479">
        <v>11.6</v>
      </c>
      <c r="AD2479">
        <v>5.6</v>
      </c>
      <c r="AE2479">
        <v>13</v>
      </c>
      <c r="AF2479">
        <v>14.94</v>
      </c>
    </row>
    <row r="2480" spans="24:32">
      <c r="X2480">
        <v>20120101</v>
      </c>
      <c r="Y2480">
        <v>20120101</v>
      </c>
      <c r="Z2480">
        <v>120110</v>
      </c>
      <c r="AA2480">
        <v>800045037</v>
      </c>
      <c r="AB2480">
        <v>23.5</v>
      </c>
      <c r="AC2480">
        <v>23.5</v>
      </c>
      <c r="AD2480">
        <v>126.9</v>
      </c>
      <c r="AE2480">
        <v>13</v>
      </c>
      <c r="AF2480">
        <v>14.94</v>
      </c>
    </row>
    <row r="2481" spans="24:32">
      <c r="X2481">
        <v>20120101</v>
      </c>
      <c r="Y2481">
        <v>20120101</v>
      </c>
      <c r="Z2481">
        <v>120110</v>
      </c>
      <c r="AA2481">
        <v>800045037</v>
      </c>
      <c r="AB2481">
        <v>12.52</v>
      </c>
      <c r="AC2481">
        <v>87.39</v>
      </c>
      <c r="AD2481">
        <v>67.61</v>
      </c>
      <c r="AE2481">
        <v>13</v>
      </c>
      <c r="AF2481">
        <v>14.94</v>
      </c>
    </row>
    <row r="2482" spans="24:32">
      <c r="X2482">
        <v>20120101</v>
      </c>
      <c r="Y2482">
        <v>20120101</v>
      </c>
      <c r="Z2482">
        <v>120110</v>
      </c>
      <c r="AA2482">
        <v>800045039</v>
      </c>
      <c r="AB2482">
        <v>4.45</v>
      </c>
      <c r="AC2482">
        <v>35.56</v>
      </c>
      <c r="AD2482">
        <v>17.8</v>
      </c>
      <c r="AE2482">
        <v>13</v>
      </c>
      <c r="AF2482">
        <v>14.94</v>
      </c>
    </row>
    <row r="2483" spans="24:32">
      <c r="X2483">
        <v>20120101</v>
      </c>
      <c r="Y2483">
        <v>20120101</v>
      </c>
      <c r="Z2483">
        <v>120110</v>
      </c>
      <c r="AA2483">
        <v>800045039</v>
      </c>
      <c r="AB2483">
        <v>11.46</v>
      </c>
      <c r="AC2483">
        <v>91.56</v>
      </c>
      <c r="AD2483">
        <v>45.84</v>
      </c>
      <c r="AE2483">
        <v>13</v>
      </c>
      <c r="AF2483">
        <v>14.94</v>
      </c>
    </row>
    <row r="2484" spans="24:32">
      <c r="X2484">
        <v>20120101</v>
      </c>
      <c r="Y2484">
        <v>20120101</v>
      </c>
      <c r="Z2484">
        <v>120110</v>
      </c>
      <c r="AA2484">
        <v>800045049</v>
      </c>
      <c r="AB2484">
        <v>12.16</v>
      </c>
      <c r="AC2484">
        <v>31.37</v>
      </c>
      <c r="AD2484">
        <v>22.5</v>
      </c>
      <c r="AE2484">
        <v>13</v>
      </c>
      <c r="AF2484">
        <v>14.94</v>
      </c>
    </row>
    <row r="2485" spans="24:32">
      <c r="X2485">
        <v>20120101</v>
      </c>
      <c r="Y2485">
        <v>20120101</v>
      </c>
      <c r="Z2485">
        <v>120110</v>
      </c>
      <c r="AA2485">
        <v>800045049</v>
      </c>
      <c r="AB2485">
        <v>1.96</v>
      </c>
      <c r="AC2485">
        <v>5.0599999999999996</v>
      </c>
      <c r="AD2485">
        <v>3.63</v>
      </c>
      <c r="AE2485">
        <v>13</v>
      </c>
      <c r="AF2485">
        <v>14.94</v>
      </c>
    </row>
    <row r="2486" spans="24:32">
      <c r="X2486">
        <v>20120101</v>
      </c>
      <c r="Y2486">
        <v>20120101</v>
      </c>
      <c r="Z2486">
        <v>120110</v>
      </c>
      <c r="AA2486">
        <v>800045053</v>
      </c>
      <c r="AB2486">
        <v>6.21</v>
      </c>
      <c r="AC2486">
        <v>19.75</v>
      </c>
      <c r="AD2486">
        <v>13.66</v>
      </c>
      <c r="AE2486">
        <v>13</v>
      </c>
      <c r="AF2486">
        <v>14.94</v>
      </c>
    </row>
    <row r="2487" spans="24:32">
      <c r="X2487">
        <v>20120101</v>
      </c>
      <c r="Y2487">
        <v>20120101</v>
      </c>
      <c r="Z2487">
        <v>120110</v>
      </c>
      <c r="AA2487">
        <v>800045053</v>
      </c>
      <c r="AB2487">
        <v>5.36</v>
      </c>
      <c r="AC2487">
        <v>17.05</v>
      </c>
      <c r="AD2487">
        <v>11.79</v>
      </c>
      <c r="AE2487">
        <v>13</v>
      </c>
      <c r="AF2487">
        <v>14.94</v>
      </c>
    </row>
    <row r="2488" spans="24:32">
      <c r="X2488">
        <v>20120101</v>
      </c>
      <c r="Y2488">
        <v>20120101</v>
      </c>
      <c r="Z2488">
        <v>120110</v>
      </c>
      <c r="AA2488">
        <v>800045055</v>
      </c>
      <c r="AB2488">
        <v>1.0900000000000001</v>
      </c>
      <c r="AC2488">
        <v>10.88</v>
      </c>
      <c r="AD2488">
        <v>9.81</v>
      </c>
      <c r="AE2488">
        <v>13</v>
      </c>
      <c r="AF2488">
        <v>14.94</v>
      </c>
    </row>
    <row r="2489" spans="24:32">
      <c r="X2489">
        <v>20120101</v>
      </c>
      <c r="Y2489">
        <v>20120101</v>
      </c>
      <c r="Z2489">
        <v>120110</v>
      </c>
      <c r="AA2489">
        <v>800045055</v>
      </c>
      <c r="AB2489">
        <v>20</v>
      </c>
      <c r="AC2489">
        <v>199.61</v>
      </c>
      <c r="AD2489">
        <v>216</v>
      </c>
      <c r="AE2489">
        <v>13</v>
      </c>
      <c r="AF2489">
        <v>14.94</v>
      </c>
    </row>
    <row r="2490" spans="24:32">
      <c r="X2490">
        <v>20120101</v>
      </c>
      <c r="Y2490">
        <v>20120101</v>
      </c>
      <c r="Z2490">
        <v>120110</v>
      </c>
      <c r="AA2490">
        <v>800045055</v>
      </c>
      <c r="AB2490">
        <v>1.84</v>
      </c>
      <c r="AC2490">
        <v>14.69</v>
      </c>
      <c r="AD2490">
        <v>19.87</v>
      </c>
      <c r="AE2490">
        <v>13</v>
      </c>
      <c r="AF2490">
        <v>14.94</v>
      </c>
    </row>
    <row r="2491" spans="24:32">
      <c r="X2491">
        <v>20120101</v>
      </c>
      <c r="Y2491">
        <v>20120101</v>
      </c>
      <c r="Z2491">
        <v>120110</v>
      </c>
      <c r="AA2491">
        <v>800045055</v>
      </c>
      <c r="AB2491">
        <v>23.06</v>
      </c>
      <c r="AC2491">
        <v>230.15</v>
      </c>
      <c r="AD2491">
        <v>249.05</v>
      </c>
      <c r="AE2491">
        <v>13</v>
      </c>
      <c r="AF2491">
        <v>14.94</v>
      </c>
    </row>
    <row r="2492" spans="24:32">
      <c r="X2492">
        <v>20120101</v>
      </c>
      <c r="Y2492">
        <v>20120101</v>
      </c>
      <c r="Z2492">
        <v>120110</v>
      </c>
      <c r="AA2492">
        <v>800045055</v>
      </c>
      <c r="AB2492">
        <v>17</v>
      </c>
      <c r="AC2492">
        <v>169.67</v>
      </c>
      <c r="AD2492">
        <v>183.6</v>
      </c>
      <c r="AE2492">
        <v>13</v>
      </c>
      <c r="AF2492">
        <v>14.94</v>
      </c>
    </row>
    <row r="2493" spans="24:32">
      <c r="X2493">
        <v>20120101</v>
      </c>
      <c r="Y2493">
        <v>20120101</v>
      </c>
      <c r="Z2493">
        <v>120110</v>
      </c>
      <c r="AA2493">
        <v>800045058</v>
      </c>
      <c r="AB2493">
        <v>0.36</v>
      </c>
      <c r="AC2493">
        <v>1.29</v>
      </c>
      <c r="AD2493">
        <v>0.76</v>
      </c>
      <c r="AE2493">
        <v>13</v>
      </c>
      <c r="AF2493">
        <v>14.94</v>
      </c>
    </row>
    <row r="2494" spans="24:32">
      <c r="X2494">
        <v>20120101</v>
      </c>
      <c r="Y2494">
        <v>20120101</v>
      </c>
      <c r="Z2494">
        <v>120110</v>
      </c>
      <c r="AA2494">
        <v>800045060</v>
      </c>
      <c r="AB2494">
        <v>72.64</v>
      </c>
      <c r="AC2494">
        <v>216.47</v>
      </c>
      <c r="AD2494">
        <v>145.28</v>
      </c>
      <c r="AE2494">
        <v>13</v>
      </c>
      <c r="AF2494">
        <v>14.94</v>
      </c>
    </row>
    <row r="2495" spans="24:32">
      <c r="X2495">
        <v>20120101</v>
      </c>
      <c r="Y2495">
        <v>20120101</v>
      </c>
      <c r="Z2495">
        <v>120110</v>
      </c>
      <c r="AA2495">
        <v>800045060</v>
      </c>
      <c r="AB2495">
        <v>64.47</v>
      </c>
      <c r="AC2495">
        <v>192.13</v>
      </c>
      <c r="AD2495">
        <v>103.16</v>
      </c>
      <c r="AE2495">
        <v>13</v>
      </c>
      <c r="AF2495">
        <v>14.94</v>
      </c>
    </row>
    <row r="2496" spans="24:32">
      <c r="X2496">
        <v>20120101</v>
      </c>
      <c r="Y2496">
        <v>20120101</v>
      </c>
      <c r="Z2496">
        <v>120110</v>
      </c>
      <c r="AA2496">
        <v>800045065</v>
      </c>
      <c r="AB2496">
        <v>4.68</v>
      </c>
      <c r="AC2496">
        <v>62.62</v>
      </c>
      <c r="AD2496">
        <v>32.76</v>
      </c>
      <c r="AE2496">
        <v>13</v>
      </c>
      <c r="AF2496">
        <v>14.94</v>
      </c>
    </row>
    <row r="2497" spans="24:32">
      <c r="X2497">
        <v>20120101</v>
      </c>
      <c r="Y2497">
        <v>20120101</v>
      </c>
      <c r="Z2497">
        <v>120110</v>
      </c>
      <c r="AA2497">
        <v>800045065</v>
      </c>
      <c r="AB2497">
        <v>2.98</v>
      </c>
      <c r="AC2497">
        <v>39.880000000000003</v>
      </c>
      <c r="AD2497">
        <v>20.86</v>
      </c>
      <c r="AE2497">
        <v>13</v>
      </c>
      <c r="AF2497">
        <v>14.94</v>
      </c>
    </row>
    <row r="2498" spans="24:32">
      <c r="X2498">
        <v>20120101</v>
      </c>
      <c r="Y2498">
        <v>20120101</v>
      </c>
      <c r="Z2498">
        <v>120110</v>
      </c>
      <c r="AA2498">
        <v>800045068</v>
      </c>
      <c r="AB2498">
        <v>3.59</v>
      </c>
      <c r="AC2498">
        <v>35.86</v>
      </c>
      <c r="AD2498">
        <v>22.98</v>
      </c>
      <c r="AE2498">
        <v>13</v>
      </c>
      <c r="AF2498">
        <v>14.94</v>
      </c>
    </row>
    <row r="2499" spans="24:32">
      <c r="X2499">
        <v>20120101</v>
      </c>
      <c r="Y2499">
        <v>20120101</v>
      </c>
      <c r="Z2499">
        <v>120110</v>
      </c>
      <c r="AA2499">
        <v>800045068</v>
      </c>
      <c r="AB2499">
        <v>1.3</v>
      </c>
      <c r="AC2499">
        <v>12.98</v>
      </c>
      <c r="AD2499">
        <v>8.32</v>
      </c>
      <c r="AE2499">
        <v>13</v>
      </c>
      <c r="AF2499">
        <v>14.94</v>
      </c>
    </row>
    <row r="2500" spans="24:32">
      <c r="X2500">
        <v>20120101</v>
      </c>
      <c r="Y2500">
        <v>20120101</v>
      </c>
      <c r="Z2500">
        <v>120110</v>
      </c>
      <c r="AA2500">
        <v>800045070</v>
      </c>
      <c r="AB2500">
        <v>3.03</v>
      </c>
      <c r="AC2500">
        <v>9.6300000000000008</v>
      </c>
      <c r="AD2500">
        <v>6.67</v>
      </c>
      <c r="AE2500">
        <v>13</v>
      </c>
      <c r="AF2500">
        <v>14.94</v>
      </c>
    </row>
    <row r="2501" spans="24:32">
      <c r="X2501">
        <v>20120101</v>
      </c>
      <c r="Y2501">
        <v>20120101</v>
      </c>
      <c r="Z2501">
        <v>120110</v>
      </c>
      <c r="AA2501">
        <v>800045070</v>
      </c>
      <c r="AB2501">
        <v>10.66</v>
      </c>
      <c r="AC2501">
        <v>33.880000000000003</v>
      </c>
      <c r="AD2501">
        <v>23.45</v>
      </c>
      <c r="AE2501">
        <v>13</v>
      </c>
      <c r="AF2501">
        <v>14.94</v>
      </c>
    </row>
    <row r="2502" spans="24:32">
      <c r="X2502">
        <v>20120101</v>
      </c>
      <c r="Y2502">
        <v>20120101</v>
      </c>
      <c r="Z2502">
        <v>120110</v>
      </c>
      <c r="AA2502">
        <v>800045071</v>
      </c>
      <c r="AB2502">
        <v>3.5</v>
      </c>
      <c r="AC2502">
        <v>27.93</v>
      </c>
      <c r="AD2502">
        <v>18.2</v>
      </c>
      <c r="AE2502">
        <v>13</v>
      </c>
      <c r="AF2502">
        <v>14.94</v>
      </c>
    </row>
    <row r="2503" spans="24:32">
      <c r="X2503">
        <v>20120101</v>
      </c>
      <c r="Y2503">
        <v>20120101</v>
      </c>
      <c r="Z2503">
        <v>120110</v>
      </c>
      <c r="AA2503">
        <v>800045071</v>
      </c>
      <c r="AB2503">
        <v>60</v>
      </c>
      <c r="AC2503">
        <v>478.82</v>
      </c>
      <c r="AD2503">
        <v>312</v>
      </c>
      <c r="AE2503">
        <v>13</v>
      </c>
      <c r="AF2503">
        <v>14.94</v>
      </c>
    </row>
    <row r="2504" spans="24:32">
      <c r="X2504">
        <v>20120101</v>
      </c>
      <c r="Y2504">
        <v>20120101</v>
      </c>
      <c r="Z2504">
        <v>120110</v>
      </c>
      <c r="AA2504">
        <v>800045071</v>
      </c>
      <c r="AB2504">
        <v>25.51</v>
      </c>
      <c r="AC2504">
        <v>203.58</v>
      </c>
      <c r="AD2504">
        <v>137.75</v>
      </c>
      <c r="AE2504">
        <v>13</v>
      </c>
      <c r="AF2504">
        <v>14.94</v>
      </c>
    </row>
    <row r="2505" spans="24:32">
      <c r="X2505">
        <v>20120101</v>
      </c>
      <c r="Y2505">
        <v>20120101</v>
      </c>
      <c r="Z2505">
        <v>120110</v>
      </c>
      <c r="AA2505">
        <v>800045073</v>
      </c>
      <c r="AB2505">
        <v>2</v>
      </c>
      <c r="AC2505">
        <v>5.8</v>
      </c>
      <c r="AD2505">
        <v>10.4</v>
      </c>
      <c r="AE2505">
        <v>13</v>
      </c>
      <c r="AF2505">
        <v>14.94</v>
      </c>
    </row>
    <row r="2506" spans="24:32">
      <c r="X2506">
        <v>20120101</v>
      </c>
      <c r="Y2506">
        <v>20120101</v>
      </c>
      <c r="Z2506">
        <v>120110</v>
      </c>
      <c r="AA2506">
        <v>800045077</v>
      </c>
      <c r="AB2506">
        <v>3.12</v>
      </c>
      <c r="AC2506">
        <v>62.91</v>
      </c>
      <c r="AD2506">
        <v>34.32</v>
      </c>
      <c r="AE2506">
        <v>13</v>
      </c>
      <c r="AF2506">
        <v>14.94</v>
      </c>
    </row>
    <row r="2507" spans="24:32">
      <c r="X2507">
        <v>20120101</v>
      </c>
      <c r="Y2507">
        <v>20120101</v>
      </c>
      <c r="Z2507">
        <v>120110</v>
      </c>
      <c r="AA2507">
        <v>800045093</v>
      </c>
      <c r="AB2507">
        <v>5.05</v>
      </c>
      <c r="AC2507">
        <v>13.02</v>
      </c>
      <c r="AD2507">
        <v>8.59</v>
      </c>
      <c r="AE2507">
        <v>13</v>
      </c>
      <c r="AF2507">
        <v>14.94</v>
      </c>
    </row>
    <row r="2508" spans="24:32">
      <c r="X2508">
        <v>20120101</v>
      </c>
      <c r="Y2508">
        <v>20120101</v>
      </c>
      <c r="Z2508">
        <v>120110</v>
      </c>
      <c r="AA2508">
        <v>800045093</v>
      </c>
      <c r="AB2508">
        <v>8.06</v>
      </c>
      <c r="AC2508">
        <v>20.79</v>
      </c>
      <c r="AD2508">
        <v>13.71</v>
      </c>
      <c r="AE2508">
        <v>13</v>
      </c>
      <c r="AF2508">
        <v>14.94</v>
      </c>
    </row>
    <row r="2509" spans="24:32">
      <c r="X2509">
        <v>20120101</v>
      </c>
      <c r="Y2509">
        <v>20120101</v>
      </c>
      <c r="Z2509">
        <v>120110</v>
      </c>
      <c r="AA2509">
        <v>800045095</v>
      </c>
      <c r="AB2509">
        <v>3.97</v>
      </c>
      <c r="AC2509">
        <v>55.5</v>
      </c>
      <c r="AD2509">
        <v>55.58</v>
      </c>
      <c r="AE2509">
        <v>13</v>
      </c>
      <c r="AF2509">
        <v>14.94</v>
      </c>
    </row>
    <row r="2510" spans="24:32">
      <c r="X2510">
        <v>20120101</v>
      </c>
      <c r="Y2510">
        <v>20120101</v>
      </c>
      <c r="Z2510">
        <v>120110</v>
      </c>
      <c r="AA2510">
        <v>800045095</v>
      </c>
      <c r="AB2510">
        <v>0.96</v>
      </c>
      <c r="AC2510">
        <v>13.42</v>
      </c>
      <c r="AD2510">
        <v>13.44</v>
      </c>
      <c r="AE2510">
        <v>13</v>
      </c>
      <c r="AF2510">
        <v>14.94</v>
      </c>
    </row>
    <row r="2511" spans="24:32">
      <c r="X2511">
        <v>20120101</v>
      </c>
      <c r="Y2511">
        <v>20120101</v>
      </c>
      <c r="Z2511">
        <v>120110</v>
      </c>
      <c r="AA2511">
        <v>800045099</v>
      </c>
      <c r="AB2511">
        <v>1.5</v>
      </c>
      <c r="AC2511">
        <v>59.99</v>
      </c>
      <c r="AD2511">
        <v>34.5</v>
      </c>
      <c r="AE2511">
        <v>13</v>
      </c>
      <c r="AF2511">
        <v>14.94</v>
      </c>
    </row>
    <row r="2512" spans="24:32">
      <c r="X2512">
        <v>20120101</v>
      </c>
      <c r="Y2512">
        <v>20120101</v>
      </c>
      <c r="Z2512">
        <v>120110</v>
      </c>
      <c r="AA2512">
        <v>800045099</v>
      </c>
      <c r="AB2512">
        <v>1.23</v>
      </c>
      <c r="AC2512">
        <v>36.9</v>
      </c>
      <c r="AD2512">
        <v>28.29</v>
      </c>
      <c r="AE2512">
        <v>13</v>
      </c>
      <c r="AF2512">
        <v>14.94</v>
      </c>
    </row>
    <row r="2513" spans="24:32">
      <c r="X2513">
        <v>20120101</v>
      </c>
      <c r="Y2513">
        <v>20120101</v>
      </c>
      <c r="Z2513">
        <v>120110</v>
      </c>
      <c r="AA2513">
        <v>800045099</v>
      </c>
      <c r="AB2513">
        <v>1.21</v>
      </c>
      <c r="AC2513">
        <v>36.299999999999997</v>
      </c>
      <c r="AD2513">
        <v>30.25</v>
      </c>
      <c r="AE2513">
        <v>13</v>
      </c>
      <c r="AF2513">
        <v>14.94</v>
      </c>
    </row>
    <row r="2514" spans="24:32">
      <c r="X2514">
        <v>20120101</v>
      </c>
      <c r="Y2514">
        <v>20120101</v>
      </c>
      <c r="Z2514">
        <v>120110</v>
      </c>
      <c r="AA2514">
        <v>800045102</v>
      </c>
      <c r="AB2514">
        <v>25.87</v>
      </c>
      <c r="AC2514">
        <v>71.98</v>
      </c>
      <c r="AD2514">
        <v>56.91</v>
      </c>
      <c r="AE2514">
        <v>13</v>
      </c>
      <c r="AF2514">
        <v>14.94</v>
      </c>
    </row>
    <row r="2515" spans="24:32">
      <c r="X2515">
        <v>20120101</v>
      </c>
      <c r="Y2515">
        <v>20120101</v>
      </c>
      <c r="Z2515">
        <v>120110</v>
      </c>
      <c r="AA2515">
        <v>800045102</v>
      </c>
      <c r="AB2515">
        <v>13</v>
      </c>
      <c r="AC2515">
        <v>18.329999999999998</v>
      </c>
      <c r="AD2515">
        <v>28.6</v>
      </c>
      <c r="AE2515">
        <v>13</v>
      </c>
      <c r="AF2515">
        <v>14.94</v>
      </c>
    </row>
    <row r="2516" spans="24:32">
      <c r="X2516">
        <v>20120101</v>
      </c>
      <c r="Y2516">
        <v>20120101</v>
      </c>
      <c r="Z2516">
        <v>120110</v>
      </c>
      <c r="AA2516">
        <v>800045102</v>
      </c>
      <c r="AB2516">
        <v>2274.4299999999998</v>
      </c>
      <c r="AC2516">
        <v>3206.94</v>
      </c>
      <c r="AD2516">
        <v>5003.75</v>
      </c>
      <c r="AE2516">
        <v>13</v>
      </c>
      <c r="AF2516">
        <v>14.94</v>
      </c>
    </row>
    <row r="2517" spans="24:32">
      <c r="X2517">
        <v>20120101</v>
      </c>
      <c r="Y2517">
        <v>20120101</v>
      </c>
      <c r="Z2517">
        <v>120110</v>
      </c>
      <c r="AA2517">
        <v>800045102</v>
      </c>
      <c r="AB2517">
        <v>31.77</v>
      </c>
      <c r="AC2517">
        <v>44.8</v>
      </c>
      <c r="AD2517">
        <v>63.54</v>
      </c>
      <c r="AE2517">
        <v>13</v>
      </c>
      <c r="AF2517">
        <v>14.94</v>
      </c>
    </row>
    <row r="2518" spans="24:32">
      <c r="X2518">
        <v>20120101</v>
      </c>
      <c r="Y2518">
        <v>20120101</v>
      </c>
      <c r="Z2518">
        <v>120110</v>
      </c>
      <c r="AA2518">
        <v>800045102</v>
      </c>
      <c r="AB2518">
        <v>26.5</v>
      </c>
      <c r="AC2518">
        <v>37.369999999999997</v>
      </c>
      <c r="AD2518">
        <v>58.3</v>
      </c>
      <c r="AE2518">
        <v>13</v>
      </c>
      <c r="AF2518">
        <v>14.94</v>
      </c>
    </row>
    <row r="2519" spans="24:32">
      <c r="X2519">
        <v>20120101</v>
      </c>
      <c r="Y2519">
        <v>20120101</v>
      </c>
      <c r="Z2519">
        <v>120110</v>
      </c>
      <c r="AA2519">
        <v>800045112</v>
      </c>
      <c r="AB2519">
        <v>1.61</v>
      </c>
      <c r="AC2519">
        <v>41.46</v>
      </c>
      <c r="AD2519">
        <v>27.37</v>
      </c>
      <c r="AE2519">
        <v>13</v>
      </c>
      <c r="AF2519">
        <v>14.94</v>
      </c>
    </row>
    <row r="2520" spans="24:32">
      <c r="X2520">
        <v>20120101</v>
      </c>
      <c r="Y2520">
        <v>20120101</v>
      </c>
      <c r="Z2520">
        <v>120110</v>
      </c>
      <c r="AA2520">
        <v>800045112</v>
      </c>
      <c r="AB2520">
        <v>0.61</v>
      </c>
      <c r="AC2520">
        <v>15.71</v>
      </c>
      <c r="AD2520">
        <v>10.37</v>
      </c>
      <c r="AE2520">
        <v>13</v>
      </c>
      <c r="AF2520">
        <v>14.94</v>
      </c>
    </row>
    <row r="2521" spans="24:32">
      <c r="X2521">
        <v>20120101</v>
      </c>
      <c r="Y2521">
        <v>20120101</v>
      </c>
      <c r="Z2521">
        <v>120110</v>
      </c>
      <c r="AA2521">
        <v>800045116</v>
      </c>
      <c r="AB2521">
        <v>3.99</v>
      </c>
      <c r="AC2521">
        <v>27.79</v>
      </c>
      <c r="AD2521">
        <v>15.16</v>
      </c>
      <c r="AE2521">
        <v>13</v>
      </c>
      <c r="AF2521">
        <v>14.94</v>
      </c>
    </row>
    <row r="2522" spans="24:32">
      <c r="X2522">
        <v>20120101</v>
      </c>
      <c r="Y2522">
        <v>20120101</v>
      </c>
      <c r="Z2522">
        <v>120110</v>
      </c>
      <c r="AA2522">
        <v>800045117</v>
      </c>
      <c r="AB2522">
        <v>5.12</v>
      </c>
      <c r="AC2522">
        <v>21.31</v>
      </c>
      <c r="AD2522">
        <v>10.24</v>
      </c>
      <c r="AE2522">
        <v>13</v>
      </c>
      <c r="AF2522">
        <v>14.94</v>
      </c>
    </row>
    <row r="2523" spans="24:32">
      <c r="X2523">
        <v>20120101</v>
      </c>
      <c r="Y2523">
        <v>20120101</v>
      </c>
      <c r="Z2523">
        <v>120110</v>
      </c>
      <c r="AA2523">
        <v>800045117</v>
      </c>
      <c r="AB2523">
        <v>8.0399999999999991</v>
      </c>
      <c r="AC2523">
        <v>25.57</v>
      </c>
      <c r="AD2523">
        <v>16.079999999999998</v>
      </c>
      <c r="AE2523">
        <v>13</v>
      </c>
      <c r="AF2523">
        <v>14.94</v>
      </c>
    </row>
    <row r="2524" spans="24:32">
      <c r="X2524">
        <v>20120101</v>
      </c>
      <c r="Y2524">
        <v>20120101</v>
      </c>
      <c r="Z2524">
        <v>120110</v>
      </c>
      <c r="AA2524">
        <v>800045117</v>
      </c>
      <c r="AB2524">
        <v>1.02</v>
      </c>
      <c r="AC2524">
        <v>3.24</v>
      </c>
      <c r="AD2524">
        <v>2.65</v>
      </c>
      <c r="AE2524">
        <v>13</v>
      </c>
      <c r="AF2524">
        <v>14.94</v>
      </c>
    </row>
    <row r="2525" spans="24:32">
      <c r="X2525">
        <v>20120101</v>
      </c>
      <c r="Y2525">
        <v>20120101</v>
      </c>
      <c r="Z2525">
        <v>120110</v>
      </c>
      <c r="AA2525">
        <v>800045125</v>
      </c>
      <c r="AB2525">
        <v>5.61</v>
      </c>
      <c r="AC2525">
        <v>35.79</v>
      </c>
      <c r="AD2525">
        <v>24.68</v>
      </c>
      <c r="AE2525">
        <v>13</v>
      </c>
      <c r="AF2525">
        <v>14.94</v>
      </c>
    </row>
    <row r="2526" spans="24:32">
      <c r="X2526">
        <v>20120101</v>
      </c>
      <c r="Y2526">
        <v>20120101</v>
      </c>
      <c r="Z2526">
        <v>120110</v>
      </c>
      <c r="AA2526">
        <v>800045125</v>
      </c>
      <c r="AB2526">
        <v>8.66</v>
      </c>
      <c r="AC2526">
        <v>55.25</v>
      </c>
      <c r="AD2526">
        <v>41.57</v>
      </c>
      <c r="AE2526">
        <v>13</v>
      </c>
      <c r="AF2526">
        <v>14.94</v>
      </c>
    </row>
    <row r="2527" spans="24:32">
      <c r="X2527">
        <v>20120101</v>
      </c>
      <c r="Y2527">
        <v>20120101</v>
      </c>
      <c r="Z2527">
        <v>120110</v>
      </c>
      <c r="AA2527">
        <v>800045136</v>
      </c>
      <c r="AB2527">
        <v>7</v>
      </c>
      <c r="AC2527">
        <v>7</v>
      </c>
      <c r="AD2527">
        <v>2.8</v>
      </c>
      <c r="AE2527">
        <v>13</v>
      </c>
      <c r="AF2527">
        <v>14.94</v>
      </c>
    </row>
    <row r="2528" spans="24:32">
      <c r="X2528">
        <v>20120101</v>
      </c>
      <c r="Y2528">
        <v>20120101</v>
      </c>
      <c r="Z2528">
        <v>120110</v>
      </c>
      <c r="AA2528">
        <v>800045142</v>
      </c>
      <c r="AB2528">
        <v>10.23</v>
      </c>
      <c r="AC2528">
        <v>22.3</v>
      </c>
      <c r="AD2528">
        <v>15.34</v>
      </c>
      <c r="AE2528">
        <v>13</v>
      </c>
      <c r="AF2528">
        <v>14.94</v>
      </c>
    </row>
    <row r="2529" spans="24:32">
      <c r="X2529">
        <v>20120101</v>
      </c>
      <c r="Y2529">
        <v>20120101</v>
      </c>
      <c r="Z2529">
        <v>120110</v>
      </c>
      <c r="AA2529">
        <v>800045144</v>
      </c>
      <c r="AB2529">
        <v>1.69</v>
      </c>
      <c r="AC2529">
        <v>7.74</v>
      </c>
      <c r="AD2529">
        <v>5.41</v>
      </c>
      <c r="AE2529">
        <v>13</v>
      </c>
      <c r="AF2529">
        <v>14.94</v>
      </c>
    </row>
    <row r="2530" spans="24:32">
      <c r="X2530">
        <v>20120101</v>
      </c>
      <c r="Y2530">
        <v>20120101</v>
      </c>
      <c r="Z2530">
        <v>120110</v>
      </c>
      <c r="AA2530">
        <v>800045144</v>
      </c>
      <c r="AB2530">
        <v>2.58</v>
      </c>
      <c r="AC2530">
        <v>11.81</v>
      </c>
      <c r="AD2530">
        <v>8.26</v>
      </c>
      <c r="AE2530">
        <v>13</v>
      </c>
      <c r="AF2530">
        <v>14.94</v>
      </c>
    </row>
    <row r="2531" spans="24:32">
      <c r="X2531">
        <v>20120101</v>
      </c>
      <c r="Y2531">
        <v>20120101</v>
      </c>
      <c r="Z2531">
        <v>120110</v>
      </c>
      <c r="AA2531">
        <v>800045145</v>
      </c>
      <c r="AB2531">
        <v>2</v>
      </c>
      <c r="AC2531">
        <v>24.72</v>
      </c>
      <c r="AD2531">
        <v>16.8</v>
      </c>
      <c r="AE2531">
        <v>13</v>
      </c>
      <c r="AF2531">
        <v>14.94</v>
      </c>
    </row>
    <row r="2532" spans="24:32">
      <c r="X2532">
        <v>20120101</v>
      </c>
      <c r="Y2532">
        <v>20120101</v>
      </c>
      <c r="Z2532">
        <v>120110</v>
      </c>
      <c r="AA2532">
        <v>800045152</v>
      </c>
      <c r="AB2532">
        <v>0.74</v>
      </c>
      <c r="AC2532">
        <v>13.31</v>
      </c>
      <c r="AD2532">
        <v>8.8800000000000008</v>
      </c>
      <c r="AE2532">
        <v>13</v>
      </c>
      <c r="AF2532">
        <v>14.94</v>
      </c>
    </row>
    <row r="2533" spans="24:32">
      <c r="X2533">
        <v>20120101</v>
      </c>
      <c r="Y2533">
        <v>20120101</v>
      </c>
      <c r="Z2533">
        <v>120110</v>
      </c>
      <c r="AA2533">
        <v>800045154</v>
      </c>
      <c r="AB2533">
        <v>10.119999999999999</v>
      </c>
      <c r="AC2533">
        <v>32.19</v>
      </c>
      <c r="AD2533">
        <v>30.36</v>
      </c>
      <c r="AE2533">
        <v>13</v>
      </c>
      <c r="AF2533">
        <v>14.94</v>
      </c>
    </row>
    <row r="2534" spans="24:32">
      <c r="X2534">
        <v>20120101</v>
      </c>
      <c r="Y2534">
        <v>20120101</v>
      </c>
      <c r="Z2534">
        <v>120110</v>
      </c>
      <c r="AA2534">
        <v>800045154</v>
      </c>
      <c r="AB2534">
        <v>8.2899999999999991</v>
      </c>
      <c r="AC2534">
        <v>44.42</v>
      </c>
      <c r="AD2534">
        <v>24.87</v>
      </c>
      <c r="AE2534">
        <v>13</v>
      </c>
      <c r="AF2534">
        <v>14.94</v>
      </c>
    </row>
    <row r="2535" spans="24:32">
      <c r="X2535">
        <v>20120101</v>
      </c>
      <c r="Y2535">
        <v>20120101</v>
      </c>
      <c r="Z2535">
        <v>120110</v>
      </c>
      <c r="AA2535">
        <v>800045159</v>
      </c>
      <c r="AB2535">
        <v>1.42</v>
      </c>
      <c r="AC2535">
        <v>3.66</v>
      </c>
      <c r="AD2535">
        <v>2.13</v>
      </c>
      <c r="AE2535">
        <v>13</v>
      </c>
      <c r="AF2535">
        <v>14.94</v>
      </c>
    </row>
    <row r="2536" spans="24:32">
      <c r="X2536">
        <v>20120101</v>
      </c>
      <c r="Y2536">
        <v>20120101</v>
      </c>
      <c r="Z2536">
        <v>120110</v>
      </c>
      <c r="AA2536">
        <v>800045159</v>
      </c>
      <c r="AB2536">
        <v>3.37</v>
      </c>
      <c r="AC2536">
        <v>8.69</v>
      </c>
      <c r="AD2536">
        <v>5.0599999999999996</v>
      </c>
      <c r="AE2536">
        <v>13</v>
      </c>
      <c r="AF2536">
        <v>14.94</v>
      </c>
    </row>
    <row r="2537" spans="24:32">
      <c r="X2537">
        <v>20120101</v>
      </c>
      <c r="Y2537">
        <v>20120101</v>
      </c>
      <c r="Z2537">
        <v>120110</v>
      </c>
      <c r="AA2537">
        <v>800045163</v>
      </c>
      <c r="AB2537">
        <v>1.45</v>
      </c>
      <c r="AC2537">
        <v>15.93</v>
      </c>
      <c r="AD2537">
        <v>10.15</v>
      </c>
      <c r="AE2537">
        <v>13</v>
      </c>
      <c r="AF2537">
        <v>14.94</v>
      </c>
    </row>
    <row r="2538" spans="24:32">
      <c r="X2538">
        <v>20120101</v>
      </c>
      <c r="Y2538">
        <v>20120101</v>
      </c>
      <c r="Z2538">
        <v>120110</v>
      </c>
      <c r="AA2538">
        <v>800045163</v>
      </c>
      <c r="AB2538">
        <v>0.48</v>
      </c>
      <c r="AC2538">
        <v>5.28</v>
      </c>
      <c r="AD2538">
        <v>3.84</v>
      </c>
      <c r="AE2538">
        <v>13</v>
      </c>
      <c r="AF2538">
        <v>14.94</v>
      </c>
    </row>
    <row r="2539" spans="24:32">
      <c r="X2539">
        <v>20120101</v>
      </c>
      <c r="Y2539">
        <v>20120101</v>
      </c>
      <c r="Z2539">
        <v>120110</v>
      </c>
      <c r="AA2539">
        <v>800045168</v>
      </c>
      <c r="AB2539">
        <v>3.75</v>
      </c>
      <c r="AC2539">
        <v>7.42</v>
      </c>
      <c r="AD2539">
        <v>4.13</v>
      </c>
      <c r="AE2539">
        <v>13</v>
      </c>
      <c r="AF2539">
        <v>14.94</v>
      </c>
    </row>
    <row r="2540" spans="24:32">
      <c r="X2540">
        <v>20120101</v>
      </c>
      <c r="Y2540">
        <v>20120101</v>
      </c>
      <c r="Z2540">
        <v>120110</v>
      </c>
      <c r="AA2540">
        <v>800045168</v>
      </c>
      <c r="AB2540">
        <v>0.33</v>
      </c>
      <c r="AC2540">
        <v>0.65</v>
      </c>
      <c r="AD2540">
        <v>0.36</v>
      </c>
      <c r="AE2540">
        <v>13</v>
      </c>
      <c r="AF2540">
        <v>14.94</v>
      </c>
    </row>
    <row r="2541" spans="24:32">
      <c r="X2541">
        <v>20120101</v>
      </c>
      <c r="Y2541">
        <v>20120101</v>
      </c>
      <c r="Z2541">
        <v>120110</v>
      </c>
      <c r="AA2541">
        <v>800045169</v>
      </c>
      <c r="AB2541">
        <v>8.58</v>
      </c>
      <c r="AC2541">
        <v>51.29</v>
      </c>
      <c r="AD2541">
        <v>48.05</v>
      </c>
      <c r="AE2541">
        <v>13</v>
      </c>
      <c r="AF2541">
        <v>14.94</v>
      </c>
    </row>
    <row r="2542" spans="24:32">
      <c r="X2542">
        <v>20120101</v>
      </c>
      <c r="Y2542">
        <v>20120101</v>
      </c>
      <c r="Z2542">
        <v>120110</v>
      </c>
      <c r="AA2542">
        <v>800045169</v>
      </c>
      <c r="AB2542">
        <v>30</v>
      </c>
      <c r="AC2542">
        <v>179.33</v>
      </c>
      <c r="AD2542">
        <v>207</v>
      </c>
      <c r="AE2542">
        <v>13</v>
      </c>
      <c r="AF2542">
        <v>14.94</v>
      </c>
    </row>
    <row r="2543" spans="24:32">
      <c r="X2543">
        <v>20120101</v>
      </c>
      <c r="Y2543">
        <v>20120101</v>
      </c>
      <c r="Z2543">
        <v>120110</v>
      </c>
      <c r="AA2543">
        <v>800045169</v>
      </c>
      <c r="AB2543">
        <v>24.19</v>
      </c>
      <c r="AC2543">
        <v>144.59</v>
      </c>
      <c r="AD2543">
        <v>111.27</v>
      </c>
      <c r="AE2543">
        <v>13</v>
      </c>
      <c r="AF2543">
        <v>14.94</v>
      </c>
    </row>
    <row r="2544" spans="24:32">
      <c r="X2544">
        <v>20120101</v>
      </c>
      <c r="Y2544">
        <v>20120101</v>
      </c>
      <c r="Z2544">
        <v>120110</v>
      </c>
      <c r="AA2544">
        <v>800045205</v>
      </c>
      <c r="AB2544">
        <v>1.98</v>
      </c>
      <c r="AC2544">
        <v>35.56</v>
      </c>
      <c r="AD2544">
        <v>30.89</v>
      </c>
      <c r="AE2544">
        <v>13</v>
      </c>
      <c r="AF2544">
        <v>13</v>
      </c>
    </row>
    <row r="2545" spans="24:32">
      <c r="X2545">
        <v>20120101</v>
      </c>
      <c r="Y2545">
        <v>20120101</v>
      </c>
      <c r="Z2545">
        <v>120110</v>
      </c>
      <c r="AA2545">
        <v>800045209</v>
      </c>
      <c r="AB2545">
        <v>3</v>
      </c>
      <c r="AC2545">
        <v>29.4</v>
      </c>
      <c r="AD2545">
        <v>31.5</v>
      </c>
      <c r="AE2545">
        <v>13</v>
      </c>
      <c r="AF2545">
        <v>14.94</v>
      </c>
    </row>
    <row r="2546" spans="24:32">
      <c r="X2546">
        <v>20120101</v>
      </c>
      <c r="Y2546">
        <v>20120101</v>
      </c>
      <c r="Z2546">
        <v>120110</v>
      </c>
      <c r="AA2546">
        <v>800045270</v>
      </c>
      <c r="AB2546">
        <v>85.06</v>
      </c>
      <c r="AC2546">
        <v>67.2</v>
      </c>
      <c r="AD2546">
        <v>59.54</v>
      </c>
      <c r="AE2546">
        <v>13</v>
      </c>
      <c r="AF2546">
        <v>14.94</v>
      </c>
    </row>
    <row r="2547" spans="24:32">
      <c r="X2547">
        <v>20120101</v>
      </c>
      <c r="Y2547">
        <v>20120101</v>
      </c>
      <c r="Z2547">
        <v>120110</v>
      </c>
      <c r="AA2547">
        <v>800045324</v>
      </c>
      <c r="AB2547">
        <v>1</v>
      </c>
      <c r="AC2547">
        <v>55.9</v>
      </c>
      <c r="AD2547">
        <v>51.7</v>
      </c>
      <c r="AE2547">
        <v>13</v>
      </c>
      <c r="AF2547">
        <v>13</v>
      </c>
    </row>
    <row r="2548" spans="24:32">
      <c r="X2548">
        <v>20120101</v>
      </c>
      <c r="Y2548">
        <v>20120101</v>
      </c>
      <c r="Z2548">
        <v>120110</v>
      </c>
      <c r="AA2548">
        <v>800045413</v>
      </c>
      <c r="AB2548">
        <v>10.220000000000001</v>
      </c>
      <c r="AC2548">
        <v>54.98</v>
      </c>
      <c r="AD2548">
        <v>47.01</v>
      </c>
      <c r="AE2548">
        <v>13</v>
      </c>
      <c r="AF2548">
        <v>13</v>
      </c>
    </row>
    <row r="2549" spans="24:32">
      <c r="X2549">
        <v>20120101</v>
      </c>
      <c r="Y2549">
        <v>20120101</v>
      </c>
      <c r="Z2549">
        <v>120110</v>
      </c>
      <c r="AA2549">
        <v>800045432</v>
      </c>
      <c r="AB2549">
        <v>7</v>
      </c>
      <c r="AC2549">
        <v>139.30000000000001</v>
      </c>
      <c r="AD2549">
        <v>154</v>
      </c>
      <c r="AE2549">
        <v>13</v>
      </c>
      <c r="AF2549">
        <v>14.94</v>
      </c>
    </row>
    <row r="2550" spans="24:32">
      <c r="X2550">
        <v>20120101</v>
      </c>
      <c r="Y2550">
        <v>20120101</v>
      </c>
      <c r="Z2550">
        <v>120110</v>
      </c>
      <c r="AA2550">
        <v>800045544</v>
      </c>
      <c r="AB2550">
        <v>0.65</v>
      </c>
      <c r="AC2550">
        <v>7.77</v>
      </c>
      <c r="AD2550">
        <v>6.5</v>
      </c>
      <c r="AE2550">
        <v>13</v>
      </c>
      <c r="AF2550">
        <v>13</v>
      </c>
    </row>
    <row r="2551" spans="24:32">
      <c r="X2551">
        <v>20120101</v>
      </c>
      <c r="Y2551">
        <v>20120101</v>
      </c>
      <c r="Z2551">
        <v>120110</v>
      </c>
      <c r="AA2551">
        <v>800045611</v>
      </c>
      <c r="AB2551">
        <v>95.48</v>
      </c>
      <c r="AC2551">
        <v>494.59</v>
      </c>
      <c r="AD2551">
        <v>414.38</v>
      </c>
      <c r="AE2551">
        <v>13</v>
      </c>
      <c r="AF2551">
        <v>13</v>
      </c>
    </row>
    <row r="2552" spans="24:32">
      <c r="X2552">
        <v>20120101</v>
      </c>
      <c r="Y2552">
        <v>20120101</v>
      </c>
      <c r="Z2552">
        <v>120110</v>
      </c>
      <c r="AA2552">
        <v>800045666</v>
      </c>
      <c r="AB2552">
        <v>2</v>
      </c>
      <c r="AC2552">
        <v>85.6</v>
      </c>
      <c r="AD2552">
        <v>78</v>
      </c>
      <c r="AE2552">
        <v>13</v>
      </c>
      <c r="AF2552">
        <v>13</v>
      </c>
    </row>
    <row r="2553" spans="24:32">
      <c r="X2553">
        <v>20120101</v>
      </c>
      <c r="Y2553">
        <v>20120101</v>
      </c>
      <c r="Z2553">
        <v>120110</v>
      </c>
      <c r="AA2553">
        <v>800045712</v>
      </c>
      <c r="AB2553">
        <v>8</v>
      </c>
      <c r="AC2553">
        <v>57.6</v>
      </c>
      <c r="AD2553">
        <v>52</v>
      </c>
      <c r="AE2553">
        <v>13</v>
      </c>
      <c r="AF2553">
        <v>14.94</v>
      </c>
    </row>
    <row r="2554" spans="24:32">
      <c r="X2554">
        <v>20120101</v>
      </c>
      <c r="Y2554">
        <v>20120101</v>
      </c>
      <c r="Z2554">
        <v>120110</v>
      </c>
      <c r="AA2554">
        <v>800045712</v>
      </c>
      <c r="AB2554">
        <v>25</v>
      </c>
      <c r="AC2554">
        <v>180</v>
      </c>
      <c r="AD2554">
        <v>162.5</v>
      </c>
      <c r="AE2554">
        <v>13</v>
      </c>
      <c r="AF2554">
        <v>14.94</v>
      </c>
    </row>
    <row r="2555" spans="24:32">
      <c r="X2555">
        <v>20120101</v>
      </c>
      <c r="Y2555">
        <v>20120101</v>
      </c>
      <c r="Z2555">
        <v>120110</v>
      </c>
      <c r="AA2555">
        <v>800045719</v>
      </c>
      <c r="AB2555">
        <v>1</v>
      </c>
      <c r="AC2555">
        <v>28.8</v>
      </c>
      <c r="AD2555">
        <v>25</v>
      </c>
      <c r="AE2555">
        <v>13</v>
      </c>
      <c r="AF2555">
        <v>14.94</v>
      </c>
    </row>
    <row r="2556" spans="24:32">
      <c r="X2556">
        <v>20120101</v>
      </c>
      <c r="Y2556">
        <v>20120101</v>
      </c>
      <c r="Z2556">
        <v>120110</v>
      </c>
      <c r="AA2556">
        <v>800045833</v>
      </c>
      <c r="AB2556">
        <v>2</v>
      </c>
      <c r="AC2556">
        <v>139.80000000000001</v>
      </c>
      <c r="AD2556">
        <v>118</v>
      </c>
      <c r="AE2556">
        <v>13</v>
      </c>
      <c r="AF2556">
        <v>13</v>
      </c>
    </row>
    <row r="2557" spans="24:32">
      <c r="X2557">
        <v>20120101</v>
      </c>
      <c r="Y2557">
        <v>20120101</v>
      </c>
      <c r="Z2557">
        <v>120110</v>
      </c>
      <c r="AA2557">
        <v>800050278</v>
      </c>
      <c r="AB2557">
        <v>7</v>
      </c>
      <c r="AC2557">
        <v>55.3</v>
      </c>
      <c r="AD2557">
        <v>49</v>
      </c>
      <c r="AE2557">
        <v>17</v>
      </c>
      <c r="AF2557">
        <v>17</v>
      </c>
    </row>
    <row r="2558" spans="24:32">
      <c r="X2558">
        <v>20120101</v>
      </c>
      <c r="Y2558">
        <v>20120101</v>
      </c>
      <c r="Z2558">
        <v>120110</v>
      </c>
      <c r="AA2558">
        <v>800050286</v>
      </c>
      <c r="AB2558">
        <v>1</v>
      </c>
      <c r="AC2558">
        <v>5.5</v>
      </c>
      <c r="AD2558">
        <v>4.5</v>
      </c>
      <c r="AE2558">
        <v>17</v>
      </c>
      <c r="AF2558">
        <v>17</v>
      </c>
    </row>
    <row r="2559" spans="24:32">
      <c r="X2559">
        <v>20120101</v>
      </c>
      <c r="Y2559">
        <v>20120101</v>
      </c>
      <c r="Z2559">
        <v>120110</v>
      </c>
      <c r="AA2559">
        <v>800050288</v>
      </c>
      <c r="AB2559">
        <v>2</v>
      </c>
      <c r="AC2559">
        <v>9.8000000000000007</v>
      </c>
      <c r="AD2559">
        <v>7.6</v>
      </c>
      <c r="AE2559">
        <v>17</v>
      </c>
      <c r="AF2559">
        <v>17</v>
      </c>
    </row>
    <row r="2560" spans="24:32">
      <c r="X2560">
        <v>20120101</v>
      </c>
      <c r="Y2560">
        <v>20120101</v>
      </c>
      <c r="Z2560">
        <v>120110</v>
      </c>
      <c r="AA2560">
        <v>800050316</v>
      </c>
      <c r="AB2560">
        <v>1</v>
      </c>
      <c r="AC2560">
        <v>3.9</v>
      </c>
      <c r="AD2560">
        <v>2.8</v>
      </c>
      <c r="AE2560">
        <v>17</v>
      </c>
      <c r="AF2560">
        <v>17</v>
      </c>
    </row>
    <row r="2561" spans="24:32">
      <c r="X2561">
        <v>20120101</v>
      </c>
      <c r="Y2561">
        <v>20120101</v>
      </c>
      <c r="Z2561">
        <v>120110</v>
      </c>
      <c r="AA2561">
        <v>800050317</v>
      </c>
      <c r="AB2561">
        <v>3</v>
      </c>
      <c r="AC2561">
        <v>13.5</v>
      </c>
      <c r="AD2561">
        <v>11.4</v>
      </c>
      <c r="AE2561">
        <v>17</v>
      </c>
      <c r="AF2561">
        <v>17</v>
      </c>
    </row>
    <row r="2562" spans="24:32">
      <c r="X2562">
        <v>20120101</v>
      </c>
      <c r="Y2562">
        <v>20120101</v>
      </c>
      <c r="Z2562">
        <v>120110</v>
      </c>
      <c r="AA2562">
        <v>800050467</v>
      </c>
      <c r="AB2562">
        <v>2</v>
      </c>
      <c r="AC2562">
        <v>23.8</v>
      </c>
      <c r="AD2562">
        <v>21</v>
      </c>
      <c r="AE2562">
        <v>17</v>
      </c>
      <c r="AF2562">
        <v>17</v>
      </c>
    </row>
    <row r="2563" spans="24:32">
      <c r="X2563">
        <v>20120101</v>
      </c>
      <c r="Y2563">
        <v>20120101</v>
      </c>
      <c r="Z2563">
        <v>120110</v>
      </c>
      <c r="AA2563">
        <v>800051058</v>
      </c>
      <c r="AB2563">
        <v>3</v>
      </c>
      <c r="AC2563">
        <v>23.7</v>
      </c>
      <c r="AD2563">
        <v>21</v>
      </c>
      <c r="AE2563">
        <v>17</v>
      </c>
      <c r="AF2563">
        <v>17</v>
      </c>
    </row>
    <row r="2564" spans="24:32">
      <c r="X2564">
        <v>20120101</v>
      </c>
      <c r="Y2564">
        <v>20120101</v>
      </c>
      <c r="Z2564">
        <v>120110</v>
      </c>
      <c r="AA2564">
        <v>800051214</v>
      </c>
      <c r="AB2564">
        <v>1</v>
      </c>
      <c r="AC2564">
        <v>7.9</v>
      </c>
      <c r="AD2564">
        <v>7.4</v>
      </c>
      <c r="AE2564">
        <v>17</v>
      </c>
      <c r="AF2564">
        <v>17</v>
      </c>
    </row>
    <row r="2565" spans="24:32">
      <c r="X2565">
        <v>20120101</v>
      </c>
      <c r="Y2565">
        <v>20120101</v>
      </c>
      <c r="Z2565">
        <v>120110</v>
      </c>
      <c r="AA2565">
        <v>800051222</v>
      </c>
      <c r="AB2565">
        <v>4</v>
      </c>
      <c r="AC2565">
        <v>35.6</v>
      </c>
      <c r="AD2565">
        <v>30.4</v>
      </c>
      <c r="AE2565">
        <v>17</v>
      </c>
      <c r="AF2565">
        <v>17</v>
      </c>
    </row>
    <row r="2566" spans="24:32">
      <c r="X2566">
        <v>20120101</v>
      </c>
      <c r="Y2566">
        <v>20120101</v>
      </c>
      <c r="Z2566">
        <v>120110</v>
      </c>
      <c r="AA2566">
        <v>800051228</v>
      </c>
      <c r="AB2566">
        <v>1</v>
      </c>
      <c r="AC2566">
        <v>4.8</v>
      </c>
      <c r="AD2566">
        <v>3.9</v>
      </c>
      <c r="AE2566">
        <v>17</v>
      </c>
      <c r="AF2566">
        <v>17</v>
      </c>
    </row>
    <row r="2567" spans="24:32">
      <c r="X2567">
        <v>20120101</v>
      </c>
      <c r="Y2567">
        <v>20120101</v>
      </c>
      <c r="Z2567">
        <v>120110</v>
      </c>
      <c r="AA2567">
        <v>800051232</v>
      </c>
      <c r="AB2567">
        <v>3</v>
      </c>
      <c r="AC2567">
        <v>23.7</v>
      </c>
      <c r="AD2567">
        <v>22.2</v>
      </c>
      <c r="AE2567">
        <v>17</v>
      </c>
      <c r="AF2567">
        <v>17</v>
      </c>
    </row>
    <row r="2568" spans="24:32">
      <c r="X2568">
        <v>20120101</v>
      </c>
      <c r="Y2568">
        <v>20120101</v>
      </c>
      <c r="Z2568">
        <v>120110</v>
      </c>
      <c r="AA2568">
        <v>800051849</v>
      </c>
      <c r="AB2568">
        <v>4</v>
      </c>
      <c r="AC2568">
        <v>48</v>
      </c>
      <c r="AD2568">
        <v>37.200000000000003</v>
      </c>
      <c r="AE2568">
        <v>17</v>
      </c>
      <c r="AF2568">
        <v>17</v>
      </c>
    </row>
    <row r="2569" spans="24:32">
      <c r="X2569">
        <v>20120101</v>
      </c>
      <c r="Y2569">
        <v>20120101</v>
      </c>
      <c r="Z2569">
        <v>120110</v>
      </c>
      <c r="AA2569">
        <v>800052003</v>
      </c>
      <c r="AB2569">
        <v>4</v>
      </c>
      <c r="AC2569">
        <v>32</v>
      </c>
      <c r="AD2569">
        <v>25.6</v>
      </c>
      <c r="AE2569">
        <v>17</v>
      </c>
      <c r="AF2569">
        <v>17</v>
      </c>
    </row>
    <row r="2570" spans="24:32">
      <c r="X2570">
        <v>20120101</v>
      </c>
      <c r="Y2570">
        <v>20120101</v>
      </c>
      <c r="Z2570">
        <v>120110</v>
      </c>
      <c r="AA2570">
        <v>800052536</v>
      </c>
      <c r="AB2570">
        <v>4</v>
      </c>
      <c r="AC2570">
        <v>19.600000000000001</v>
      </c>
      <c r="AD2570">
        <v>16</v>
      </c>
      <c r="AE2570">
        <v>17</v>
      </c>
      <c r="AF2570">
        <v>17</v>
      </c>
    </row>
    <row r="2571" spans="24:32">
      <c r="X2571">
        <v>20120101</v>
      </c>
      <c r="Y2571">
        <v>20120101</v>
      </c>
      <c r="Z2571">
        <v>120110</v>
      </c>
      <c r="AA2571">
        <v>800052537</v>
      </c>
      <c r="AB2571">
        <v>1</v>
      </c>
      <c r="AC2571">
        <v>4.5</v>
      </c>
      <c r="AD2571">
        <v>3.55</v>
      </c>
      <c r="AE2571">
        <v>17</v>
      </c>
      <c r="AF2571">
        <v>17</v>
      </c>
    </row>
    <row r="2572" spans="24:32">
      <c r="X2572">
        <v>20120101</v>
      </c>
      <c r="Y2572">
        <v>20120101</v>
      </c>
      <c r="Z2572">
        <v>120110</v>
      </c>
      <c r="AA2572">
        <v>800052538</v>
      </c>
      <c r="AB2572">
        <v>5</v>
      </c>
      <c r="AC2572">
        <v>60</v>
      </c>
      <c r="AD2572">
        <v>50</v>
      </c>
      <c r="AE2572">
        <v>17</v>
      </c>
      <c r="AF2572">
        <v>17</v>
      </c>
    </row>
    <row r="2573" spans="24:32">
      <c r="X2573">
        <v>20120101</v>
      </c>
      <c r="Y2573">
        <v>20120101</v>
      </c>
      <c r="Z2573">
        <v>120110</v>
      </c>
      <c r="AA2573">
        <v>800052730</v>
      </c>
      <c r="AB2573">
        <v>1</v>
      </c>
      <c r="AC2573">
        <v>4.8</v>
      </c>
      <c r="AD2573">
        <v>3.9</v>
      </c>
      <c r="AE2573">
        <v>17</v>
      </c>
      <c r="AF2573">
        <v>17</v>
      </c>
    </row>
    <row r="2574" spans="24:32">
      <c r="X2574">
        <v>20120101</v>
      </c>
      <c r="Y2574">
        <v>20120101</v>
      </c>
      <c r="Z2574">
        <v>120110</v>
      </c>
      <c r="AA2574">
        <v>800052737</v>
      </c>
      <c r="AB2574">
        <v>3</v>
      </c>
      <c r="AC2574">
        <v>26.7</v>
      </c>
      <c r="AD2574">
        <v>22.8</v>
      </c>
      <c r="AE2574">
        <v>17</v>
      </c>
      <c r="AF2574">
        <v>17</v>
      </c>
    </row>
    <row r="2575" spans="24:32">
      <c r="X2575">
        <v>20120101</v>
      </c>
      <c r="Y2575">
        <v>20120101</v>
      </c>
      <c r="Z2575">
        <v>120110</v>
      </c>
      <c r="AA2575">
        <v>800052739</v>
      </c>
      <c r="AB2575">
        <v>4</v>
      </c>
      <c r="AC2575">
        <v>47.6</v>
      </c>
      <c r="AD2575">
        <v>42</v>
      </c>
      <c r="AE2575">
        <v>17</v>
      </c>
      <c r="AF2575">
        <v>17</v>
      </c>
    </row>
    <row r="2576" spans="24:32">
      <c r="X2576">
        <v>20120101</v>
      </c>
      <c r="Y2576">
        <v>20120101</v>
      </c>
      <c r="Z2576">
        <v>120110</v>
      </c>
      <c r="AA2576">
        <v>800054387</v>
      </c>
      <c r="AB2576">
        <v>2</v>
      </c>
      <c r="AC2576">
        <v>7.8</v>
      </c>
      <c r="AD2576">
        <v>6.2</v>
      </c>
      <c r="AE2576">
        <v>17</v>
      </c>
      <c r="AF2576">
        <v>17</v>
      </c>
    </row>
    <row r="2577" spans="24:32">
      <c r="X2577">
        <v>20120101</v>
      </c>
      <c r="Y2577">
        <v>20120101</v>
      </c>
      <c r="Z2577">
        <v>120110</v>
      </c>
      <c r="AA2577">
        <v>800054444</v>
      </c>
      <c r="AB2577">
        <v>5</v>
      </c>
      <c r="AC2577">
        <v>27.5</v>
      </c>
      <c r="AD2577">
        <v>24</v>
      </c>
      <c r="AE2577">
        <v>17</v>
      </c>
      <c r="AF2577">
        <v>17</v>
      </c>
    </row>
    <row r="2578" spans="24:32">
      <c r="X2578">
        <v>20120101</v>
      </c>
      <c r="Y2578">
        <v>20120101</v>
      </c>
      <c r="Z2578">
        <v>120110</v>
      </c>
      <c r="AA2578">
        <v>800054683</v>
      </c>
      <c r="AB2578">
        <v>1</v>
      </c>
      <c r="AC2578">
        <v>10.8</v>
      </c>
      <c r="AD2578">
        <v>8.84</v>
      </c>
      <c r="AE2578">
        <v>17</v>
      </c>
      <c r="AF2578">
        <v>17</v>
      </c>
    </row>
    <row r="2579" spans="24:32">
      <c r="X2579">
        <v>20120101</v>
      </c>
      <c r="Y2579">
        <v>20120101</v>
      </c>
      <c r="Z2579">
        <v>120110</v>
      </c>
      <c r="AA2579">
        <v>800054831</v>
      </c>
      <c r="AB2579">
        <v>1</v>
      </c>
      <c r="AC2579">
        <v>13.9</v>
      </c>
      <c r="AD2579">
        <v>10.3</v>
      </c>
      <c r="AE2579">
        <v>17</v>
      </c>
      <c r="AF2579">
        <v>17</v>
      </c>
    </row>
    <row r="2580" spans="24:32">
      <c r="X2580">
        <v>20120101</v>
      </c>
      <c r="Y2580">
        <v>20120101</v>
      </c>
      <c r="Z2580">
        <v>120110</v>
      </c>
      <c r="AA2580">
        <v>800055293</v>
      </c>
      <c r="AB2580">
        <v>2</v>
      </c>
      <c r="AC2580">
        <v>59.8</v>
      </c>
      <c r="AD2580">
        <v>50.7</v>
      </c>
      <c r="AE2580">
        <v>17</v>
      </c>
      <c r="AF2580">
        <v>17</v>
      </c>
    </row>
    <row r="2581" spans="24:32">
      <c r="X2581">
        <v>20120101</v>
      </c>
      <c r="Y2581">
        <v>20120101</v>
      </c>
      <c r="Z2581">
        <v>120110</v>
      </c>
      <c r="AA2581">
        <v>800055899</v>
      </c>
      <c r="AB2581">
        <v>1</v>
      </c>
      <c r="AC2581">
        <v>15.1</v>
      </c>
      <c r="AD2581">
        <v>13.02</v>
      </c>
      <c r="AE2581">
        <v>17</v>
      </c>
      <c r="AF2581">
        <v>17</v>
      </c>
    </row>
    <row r="2582" spans="24:32">
      <c r="X2582">
        <v>20120101</v>
      </c>
      <c r="Y2582">
        <v>20120101</v>
      </c>
      <c r="Z2582">
        <v>120110</v>
      </c>
      <c r="AA2582">
        <v>800056435</v>
      </c>
      <c r="AB2582">
        <v>2</v>
      </c>
      <c r="AC2582">
        <v>7.8</v>
      </c>
      <c r="AD2582">
        <v>6.8</v>
      </c>
      <c r="AE2582">
        <v>17</v>
      </c>
      <c r="AF2582">
        <v>17</v>
      </c>
    </row>
    <row r="2583" spans="24:32">
      <c r="X2583">
        <v>20120101</v>
      </c>
      <c r="Y2583">
        <v>20120101</v>
      </c>
      <c r="Z2583">
        <v>120110</v>
      </c>
      <c r="AA2583">
        <v>800056778</v>
      </c>
      <c r="AB2583">
        <v>1</v>
      </c>
      <c r="AC2583">
        <v>7.8</v>
      </c>
      <c r="AD2583">
        <v>4.5</v>
      </c>
      <c r="AE2583">
        <v>17</v>
      </c>
      <c r="AF2583">
        <v>17</v>
      </c>
    </row>
    <row r="2584" spans="24:32">
      <c r="X2584">
        <v>20120101</v>
      </c>
      <c r="Y2584">
        <v>20120101</v>
      </c>
      <c r="Z2584">
        <v>120110</v>
      </c>
      <c r="AA2584">
        <v>800057090</v>
      </c>
      <c r="AB2584">
        <v>3</v>
      </c>
      <c r="AC2584">
        <v>7.5</v>
      </c>
      <c r="AD2584">
        <v>6.15</v>
      </c>
      <c r="AE2584">
        <v>17</v>
      </c>
      <c r="AF2584">
        <v>17</v>
      </c>
    </row>
    <row r="2585" spans="24:32">
      <c r="X2585">
        <v>20120101</v>
      </c>
      <c r="Y2585">
        <v>20120101</v>
      </c>
      <c r="Z2585">
        <v>120110</v>
      </c>
      <c r="AA2585">
        <v>800057250</v>
      </c>
      <c r="AB2585">
        <v>1</v>
      </c>
      <c r="AC2585">
        <v>9.8000000000000007</v>
      </c>
      <c r="AD2585">
        <v>8.0399999999999991</v>
      </c>
      <c r="AE2585">
        <v>17</v>
      </c>
      <c r="AF2585">
        <v>17</v>
      </c>
    </row>
    <row r="2586" spans="24:32">
      <c r="X2586">
        <v>20120101</v>
      </c>
      <c r="Y2586">
        <v>20120101</v>
      </c>
      <c r="Z2586">
        <v>120110</v>
      </c>
      <c r="AA2586">
        <v>800057332</v>
      </c>
      <c r="AB2586">
        <v>1</v>
      </c>
      <c r="AC2586">
        <v>71.900000000000006</v>
      </c>
      <c r="AD2586">
        <v>69</v>
      </c>
      <c r="AE2586">
        <v>17</v>
      </c>
      <c r="AF2586">
        <v>17</v>
      </c>
    </row>
    <row r="2587" spans="24:32">
      <c r="X2587">
        <v>20120101</v>
      </c>
      <c r="Y2587">
        <v>20120101</v>
      </c>
      <c r="Z2587">
        <v>120110</v>
      </c>
      <c r="AA2587">
        <v>800057332</v>
      </c>
      <c r="AB2587">
        <v>1</v>
      </c>
      <c r="AC2587">
        <v>71.900000000000006</v>
      </c>
      <c r="AD2587">
        <v>73.650000000000006</v>
      </c>
      <c r="AE2587">
        <v>17</v>
      </c>
      <c r="AF2587">
        <v>17</v>
      </c>
    </row>
    <row r="2588" spans="24:32">
      <c r="X2588">
        <v>20120101</v>
      </c>
      <c r="Y2588">
        <v>20120101</v>
      </c>
      <c r="Z2588">
        <v>120110</v>
      </c>
      <c r="AA2588">
        <v>800058230</v>
      </c>
      <c r="AB2588">
        <v>3</v>
      </c>
      <c r="AC2588">
        <v>41.7</v>
      </c>
      <c r="AD2588">
        <v>36.81</v>
      </c>
      <c r="AE2588">
        <v>17</v>
      </c>
      <c r="AF2588">
        <v>17</v>
      </c>
    </row>
    <row r="2589" spans="24:32">
      <c r="X2589">
        <v>20120101</v>
      </c>
      <c r="Y2589">
        <v>20120101</v>
      </c>
      <c r="Z2589">
        <v>120110</v>
      </c>
      <c r="AA2589">
        <v>800059129</v>
      </c>
      <c r="AB2589">
        <v>1</v>
      </c>
      <c r="AC2589">
        <v>5.2</v>
      </c>
      <c r="AD2589">
        <v>4.3</v>
      </c>
      <c r="AE2589">
        <v>17</v>
      </c>
      <c r="AF2589">
        <v>17</v>
      </c>
    </row>
    <row r="2590" spans="24:32">
      <c r="X2590">
        <v>20120101</v>
      </c>
      <c r="Y2590">
        <v>20120101</v>
      </c>
      <c r="Z2590">
        <v>120110</v>
      </c>
      <c r="AA2590">
        <v>800060514</v>
      </c>
      <c r="AB2590">
        <v>8</v>
      </c>
      <c r="AC2590">
        <v>39.200000000000003</v>
      </c>
      <c r="AD2590">
        <v>36</v>
      </c>
      <c r="AE2590">
        <v>17</v>
      </c>
      <c r="AF2590">
        <v>17</v>
      </c>
    </row>
    <row r="2591" spans="24:32">
      <c r="X2591">
        <v>20120101</v>
      </c>
      <c r="Y2591">
        <v>20120101</v>
      </c>
      <c r="Z2591">
        <v>120110</v>
      </c>
      <c r="AA2591">
        <v>800060567</v>
      </c>
      <c r="AB2591">
        <v>1</v>
      </c>
      <c r="AC2591">
        <v>48</v>
      </c>
      <c r="AD2591">
        <v>32</v>
      </c>
      <c r="AE2591">
        <v>17</v>
      </c>
      <c r="AF2591">
        <v>17</v>
      </c>
    </row>
    <row r="2592" spans="24:32">
      <c r="X2592">
        <v>20120101</v>
      </c>
      <c r="Y2592">
        <v>20120101</v>
      </c>
      <c r="Z2592">
        <v>120110</v>
      </c>
      <c r="AA2592">
        <v>800060682</v>
      </c>
      <c r="AB2592">
        <v>1</v>
      </c>
      <c r="AC2592">
        <v>8.9</v>
      </c>
      <c r="AD2592">
        <v>5.3</v>
      </c>
      <c r="AE2592">
        <v>17</v>
      </c>
      <c r="AF2592">
        <v>17</v>
      </c>
    </row>
    <row r="2593" spans="24:32">
      <c r="X2593">
        <v>20120101</v>
      </c>
      <c r="Y2593">
        <v>20120101</v>
      </c>
      <c r="Z2593">
        <v>120110</v>
      </c>
      <c r="AA2593">
        <v>800061536</v>
      </c>
      <c r="AB2593">
        <v>1</v>
      </c>
      <c r="AC2593">
        <v>17.899999999999999</v>
      </c>
      <c r="AD2593">
        <v>12.58</v>
      </c>
      <c r="AE2593">
        <v>17</v>
      </c>
      <c r="AF2593">
        <v>17</v>
      </c>
    </row>
    <row r="2594" spans="24:32">
      <c r="X2594">
        <v>20120101</v>
      </c>
      <c r="Y2594">
        <v>20120101</v>
      </c>
      <c r="Z2594">
        <v>120110</v>
      </c>
      <c r="AA2594">
        <v>800062005</v>
      </c>
      <c r="AB2594">
        <v>2</v>
      </c>
      <c r="AC2594">
        <v>23.8</v>
      </c>
      <c r="AD2594">
        <v>14.2</v>
      </c>
      <c r="AE2594">
        <v>17</v>
      </c>
      <c r="AF2594">
        <v>17</v>
      </c>
    </row>
    <row r="2595" spans="24:32">
      <c r="X2595">
        <v>20120101</v>
      </c>
      <c r="Y2595">
        <v>20120101</v>
      </c>
      <c r="Z2595">
        <v>120110</v>
      </c>
      <c r="AA2595">
        <v>800062395</v>
      </c>
      <c r="AB2595">
        <v>3</v>
      </c>
      <c r="AC2595">
        <v>5.7</v>
      </c>
      <c r="AD2595">
        <v>4.5</v>
      </c>
      <c r="AE2595">
        <v>17</v>
      </c>
      <c r="AF2595">
        <v>17</v>
      </c>
    </row>
    <row r="2596" spans="24:32">
      <c r="X2596">
        <v>20120101</v>
      </c>
      <c r="Y2596">
        <v>20120101</v>
      </c>
      <c r="Z2596">
        <v>120110</v>
      </c>
      <c r="AA2596">
        <v>800062564</v>
      </c>
      <c r="AB2596">
        <v>1</v>
      </c>
      <c r="AC2596">
        <v>6.9</v>
      </c>
      <c r="AD2596">
        <v>3.5</v>
      </c>
      <c r="AE2596">
        <v>17</v>
      </c>
      <c r="AF2596">
        <v>17</v>
      </c>
    </row>
    <row r="2597" spans="24:32">
      <c r="X2597">
        <v>20120101</v>
      </c>
      <c r="Y2597">
        <v>20120101</v>
      </c>
      <c r="Z2597">
        <v>120110</v>
      </c>
      <c r="AA2597">
        <v>800063022</v>
      </c>
      <c r="AB2597">
        <v>1</v>
      </c>
      <c r="AC2597">
        <v>4.9000000000000004</v>
      </c>
      <c r="AD2597">
        <v>2.5</v>
      </c>
      <c r="AE2597">
        <v>17</v>
      </c>
      <c r="AF2597">
        <v>17</v>
      </c>
    </row>
    <row r="2598" spans="24:32">
      <c r="X2598">
        <v>20120101</v>
      </c>
      <c r="Y2598">
        <v>20120101</v>
      </c>
      <c r="Z2598">
        <v>120110</v>
      </c>
      <c r="AA2598">
        <v>800063918</v>
      </c>
      <c r="AB2598">
        <v>1</v>
      </c>
      <c r="AC2598">
        <v>15.9</v>
      </c>
      <c r="AD2598">
        <v>10.8</v>
      </c>
      <c r="AE2598">
        <v>17</v>
      </c>
      <c r="AF2598">
        <v>17</v>
      </c>
    </row>
    <row r="2599" spans="24:32">
      <c r="X2599">
        <v>20120101</v>
      </c>
      <c r="Y2599">
        <v>20120101</v>
      </c>
      <c r="Z2599">
        <v>120110</v>
      </c>
      <c r="AA2599">
        <v>800064147</v>
      </c>
      <c r="AB2599">
        <v>1</v>
      </c>
      <c r="AC2599">
        <v>19.899999999999999</v>
      </c>
      <c r="AD2599">
        <v>11.2</v>
      </c>
      <c r="AE2599">
        <v>17</v>
      </c>
      <c r="AF2599">
        <v>17</v>
      </c>
    </row>
    <row r="2600" spans="24:32">
      <c r="X2600">
        <v>20120101</v>
      </c>
      <c r="Y2600">
        <v>20120101</v>
      </c>
      <c r="Z2600">
        <v>120110</v>
      </c>
      <c r="AA2600">
        <v>800064193</v>
      </c>
      <c r="AB2600">
        <v>4</v>
      </c>
      <c r="AC2600">
        <v>51.6</v>
      </c>
      <c r="AD2600">
        <v>32</v>
      </c>
      <c r="AE2600">
        <v>17</v>
      </c>
      <c r="AF2600">
        <v>17</v>
      </c>
    </row>
    <row r="2601" spans="24:32">
      <c r="X2601">
        <v>20120101</v>
      </c>
      <c r="Y2601">
        <v>20120101</v>
      </c>
      <c r="Z2601">
        <v>120110</v>
      </c>
      <c r="AA2601">
        <v>800065034</v>
      </c>
      <c r="AB2601">
        <v>1</v>
      </c>
      <c r="AC2601">
        <v>16.899999999999999</v>
      </c>
      <c r="AD2601">
        <v>8.8000000000000007</v>
      </c>
      <c r="AE2601">
        <v>17</v>
      </c>
      <c r="AF2601">
        <v>17</v>
      </c>
    </row>
    <row r="2602" spans="24:32">
      <c r="X2602">
        <v>20120101</v>
      </c>
      <c r="Y2602">
        <v>20120101</v>
      </c>
      <c r="Z2602">
        <v>120110</v>
      </c>
      <c r="AA2602">
        <v>800065034</v>
      </c>
      <c r="AB2602">
        <v>1</v>
      </c>
      <c r="AC2602">
        <v>9.9</v>
      </c>
      <c r="AD2602">
        <v>8.8000000000000007</v>
      </c>
      <c r="AE2602">
        <v>17</v>
      </c>
      <c r="AF2602">
        <v>17</v>
      </c>
    </row>
    <row r="2603" spans="24:32">
      <c r="X2603">
        <v>20120101</v>
      </c>
      <c r="Y2603">
        <v>20120101</v>
      </c>
      <c r="Z2603">
        <v>120110</v>
      </c>
      <c r="AA2603">
        <v>800065112</v>
      </c>
      <c r="AB2603">
        <v>1</v>
      </c>
      <c r="AC2603">
        <v>7.9</v>
      </c>
      <c r="AD2603">
        <v>5.8</v>
      </c>
      <c r="AE2603">
        <v>17</v>
      </c>
      <c r="AF2603">
        <v>17</v>
      </c>
    </row>
    <row r="2604" spans="24:32">
      <c r="X2604">
        <v>20120101</v>
      </c>
      <c r="Y2604">
        <v>20120101</v>
      </c>
      <c r="Z2604">
        <v>120110</v>
      </c>
      <c r="AA2604">
        <v>800065893</v>
      </c>
      <c r="AB2604">
        <v>1</v>
      </c>
      <c r="AC2604">
        <v>5.9</v>
      </c>
      <c r="AD2604">
        <v>3.76</v>
      </c>
      <c r="AE2604">
        <v>17</v>
      </c>
      <c r="AF2604">
        <v>17</v>
      </c>
    </row>
    <row r="2605" spans="24:32">
      <c r="X2605">
        <v>20120101</v>
      </c>
      <c r="Y2605">
        <v>20120101</v>
      </c>
      <c r="Z2605">
        <v>120110</v>
      </c>
      <c r="AA2605">
        <v>800066097</v>
      </c>
      <c r="AB2605">
        <v>1</v>
      </c>
      <c r="AC2605">
        <v>12.9</v>
      </c>
      <c r="AD2605">
        <v>9.3699999999999992</v>
      </c>
      <c r="AE2605">
        <v>17</v>
      </c>
      <c r="AF2605">
        <v>17</v>
      </c>
    </row>
    <row r="2606" spans="24:32">
      <c r="X2606">
        <v>20120101</v>
      </c>
      <c r="Y2606">
        <v>20120101</v>
      </c>
      <c r="Z2606">
        <v>120110</v>
      </c>
      <c r="AA2606">
        <v>800066156</v>
      </c>
      <c r="AB2606">
        <v>1</v>
      </c>
      <c r="AC2606">
        <v>1.9</v>
      </c>
      <c r="AD2606">
        <v>1.42</v>
      </c>
      <c r="AE2606">
        <v>17</v>
      </c>
      <c r="AF2606">
        <v>17</v>
      </c>
    </row>
    <row r="2607" spans="24:32">
      <c r="X2607">
        <v>20120101</v>
      </c>
      <c r="Y2607">
        <v>20120101</v>
      </c>
      <c r="Z2607">
        <v>120110</v>
      </c>
      <c r="AA2607">
        <v>800066182</v>
      </c>
      <c r="AB2607">
        <v>1</v>
      </c>
      <c r="AC2607">
        <v>8.9</v>
      </c>
      <c r="AD2607">
        <v>6.6</v>
      </c>
      <c r="AE2607">
        <v>17</v>
      </c>
      <c r="AF2607">
        <v>17</v>
      </c>
    </row>
    <row r="2608" spans="24:32">
      <c r="X2608">
        <v>20120101</v>
      </c>
      <c r="Y2608">
        <v>20120101</v>
      </c>
      <c r="Z2608">
        <v>120110</v>
      </c>
      <c r="AA2608">
        <v>800066221</v>
      </c>
      <c r="AB2608">
        <v>1</v>
      </c>
      <c r="AC2608">
        <v>7.9</v>
      </c>
      <c r="AD2608">
        <v>6</v>
      </c>
      <c r="AE2608">
        <v>17</v>
      </c>
      <c r="AF2608">
        <v>17</v>
      </c>
    </row>
    <row r="2609" spans="24:32">
      <c r="X2609">
        <v>20120101</v>
      </c>
      <c r="Y2609">
        <v>20120101</v>
      </c>
      <c r="Z2609">
        <v>120110</v>
      </c>
      <c r="AA2609">
        <v>800067074</v>
      </c>
      <c r="AB2609">
        <v>1</v>
      </c>
      <c r="AC2609">
        <v>7.9</v>
      </c>
      <c r="AD2609">
        <v>6</v>
      </c>
      <c r="AE2609">
        <v>17</v>
      </c>
      <c r="AF2609">
        <v>17</v>
      </c>
    </row>
    <row r="2610" spans="24:32">
      <c r="X2610">
        <v>20120101</v>
      </c>
      <c r="Y2610">
        <v>20120101</v>
      </c>
      <c r="Z2610">
        <v>120110</v>
      </c>
      <c r="AA2610">
        <v>800067680</v>
      </c>
      <c r="AB2610">
        <v>1</v>
      </c>
      <c r="AC2610">
        <v>5.9</v>
      </c>
      <c r="AD2610">
        <v>4.4000000000000004</v>
      </c>
      <c r="AE2610">
        <v>17</v>
      </c>
      <c r="AF2610">
        <v>17</v>
      </c>
    </row>
    <row r="2611" spans="24:32">
      <c r="X2611">
        <v>20120101</v>
      </c>
      <c r="Y2611">
        <v>20120101</v>
      </c>
      <c r="Z2611">
        <v>120110</v>
      </c>
      <c r="AA2611">
        <v>800070129</v>
      </c>
      <c r="AB2611">
        <v>1</v>
      </c>
      <c r="AC2611">
        <v>22.9</v>
      </c>
      <c r="AD2611">
        <v>13.5</v>
      </c>
      <c r="AE2611">
        <v>17</v>
      </c>
      <c r="AF2611">
        <v>17</v>
      </c>
    </row>
    <row r="2612" spans="24:32">
      <c r="X2612">
        <v>20120101</v>
      </c>
      <c r="Y2612">
        <v>20120101</v>
      </c>
      <c r="Z2612">
        <v>120110</v>
      </c>
      <c r="AA2612">
        <v>800070547</v>
      </c>
      <c r="AB2612">
        <v>1</v>
      </c>
      <c r="AC2612">
        <v>29.9</v>
      </c>
      <c r="AD2612">
        <v>29</v>
      </c>
      <c r="AE2612">
        <v>17</v>
      </c>
      <c r="AF2612">
        <v>17</v>
      </c>
    </row>
    <row r="2613" spans="24:32">
      <c r="X2613">
        <v>20120101</v>
      </c>
      <c r="Y2613">
        <v>20120101</v>
      </c>
      <c r="Z2613">
        <v>120110</v>
      </c>
      <c r="AA2613">
        <v>800072273</v>
      </c>
      <c r="AB2613">
        <v>2</v>
      </c>
      <c r="AC2613">
        <v>13.8</v>
      </c>
      <c r="AD2613">
        <v>12.4</v>
      </c>
      <c r="AE2613">
        <v>17</v>
      </c>
      <c r="AF2613">
        <v>17</v>
      </c>
    </row>
    <row r="2614" spans="24:32">
      <c r="X2614">
        <v>20120101</v>
      </c>
      <c r="Y2614">
        <v>20120101</v>
      </c>
      <c r="Z2614">
        <v>120110</v>
      </c>
      <c r="AA2614">
        <v>800073462</v>
      </c>
      <c r="AB2614">
        <v>1</v>
      </c>
      <c r="AC2614">
        <v>9.9</v>
      </c>
      <c r="AD2614">
        <v>6</v>
      </c>
      <c r="AE2614">
        <v>17</v>
      </c>
      <c r="AF2614">
        <v>17</v>
      </c>
    </row>
    <row r="2615" spans="24:32">
      <c r="X2615">
        <v>20120101</v>
      </c>
      <c r="Y2615">
        <v>20120101</v>
      </c>
      <c r="Z2615">
        <v>120110</v>
      </c>
      <c r="AA2615">
        <v>800074253</v>
      </c>
      <c r="AB2615">
        <v>4</v>
      </c>
      <c r="AC2615">
        <v>340</v>
      </c>
      <c r="AD2615">
        <v>287.60000000000002</v>
      </c>
      <c r="AE2615">
        <v>17</v>
      </c>
      <c r="AF2615">
        <v>17</v>
      </c>
    </row>
    <row r="2616" spans="24:32">
      <c r="X2616">
        <v>20120101</v>
      </c>
      <c r="Y2616">
        <v>20120101</v>
      </c>
      <c r="Z2616">
        <v>120110</v>
      </c>
      <c r="AA2616">
        <v>800074353</v>
      </c>
      <c r="AB2616">
        <v>1</v>
      </c>
      <c r="AC2616">
        <v>65</v>
      </c>
      <c r="AD2616">
        <v>56.7</v>
      </c>
      <c r="AE2616">
        <v>17</v>
      </c>
      <c r="AF2616">
        <v>17</v>
      </c>
    </row>
    <row r="2617" spans="24:32">
      <c r="X2617">
        <v>20120101</v>
      </c>
      <c r="Y2617">
        <v>20120101</v>
      </c>
      <c r="Z2617">
        <v>120110</v>
      </c>
      <c r="AA2617">
        <v>800084152</v>
      </c>
      <c r="AB2617">
        <v>9</v>
      </c>
      <c r="AC2617">
        <v>97.2</v>
      </c>
      <c r="AD2617">
        <v>86.85</v>
      </c>
      <c r="AE2617">
        <v>17</v>
      </c>
      <c r="AF2617">
        <v>17</v>
      </c>
    </row>
    <row r="2618" spans="24:32">
      <c r="X2618">
        <v>20120101</v>
      </c>
      <c r="Y2618">
        <v>20120101</v>
      </c>
      <c r="Z2618">
        <v>120110</v>
      </c>
      <c r="AA2618">
        <v>800084234</v>
      </c>
      <c r="AB2618">
        <v>1</v>
      </c>
      <c r="AC2618">
        <v>27.5</v>
      </c>
      <c r="AD2618">
        <v>22.05</v>
      </c>
      <c r="AE2618">
        <v>17</v>
      </c>
      <c r="AF2618">
        <v>17</v>
      </c>
    </row>
    <row r="2619" spans="24:32">
      <c r="X2619">
        <v>20120101</v>
      </c>
      <c r="Y2619">
        <v>20120101</v>
      </c>
      <c r="Z2619">
        <v>120110</v>
      </c>
      <c r="AA2619">
        <v>800085451</v>
      </c>
      <c r="AB2619">
        <v>2</v>
      </c>
      <c r="AC2619">
        <v>296</v>
      </c>
      <c r="AD2619">
        <v>240</v>
      </c>
      <c r="AE2619">
        <v>17</v>
      </c>
      <c r="AF2619">
        <v>17</v>
      </c>
    </row>
    <row r="2620" spans="24:32">
      <c r="X2620">
        <v>20120101</v>
      </c>
      <c r="Y2620">
        <v>20120101</v>
      </c>
      <c r="Z2620">
        <v>120110</v>
      </c>
      <c r="AA2620">
        <v>800085556</v>
      </c>
      <c r="AB2620">
        <v>6</v>
      </c>
      <c r="AC2620">
        <v>32.4</v>
      </c>
      <c r="AD2620">
        <v>27</v>
      </c>
      <c r="AE2620">
        <v>17</v>
      </c>
      <c r="AF2620">
        <v>17</v>
      </c>
    </row>
    <row r="2621" spans="24:32">
      <c r="X2621">
        <v>20120101</v>
      </c>
      <c r="Y2621">
        <v>20120101</v>
      </c>
      <c r="Z2621">
        <v>120110</v>
      </c>
      <c r="AA2621">
        <v>800085944</v>
      </c>
      <c r="AB2621">
        <v>1</v>
      </c>
      <c r="AC2621">
        <v>10</v>
      </c>
      <c r="AD2621">
        <v>8.5</v>
      </c>
      <c r="AE2621">
        <v>17</v>
      </c>
      <c r="AF2621">
        <v>17</v>
      </c>
    </row>
    <row r="2622" spans="24:32">
      <c r="X2622">
        <v>20120101</v>
      </c>
      <c r="Y2622">
        <v>20120101</v>
      </c>
      <c r="Z2622">
        <v>120110</v>
      </c>
      <c r="AA2622">
        <v>800086045</v>
      </c>
      <c r="AB2622">
        <v>1</v>
      </c>
      <c r="AC2622">
        <v>9.9</v>
      </c>
      <c r="AD2622">
        <v>9</v>
      </c>
      <c r="AE2622">
        <v>17</v>
      </c>
      <c r="AF2622">
        <v>17</v>
      </c>
    </row>
    <row r="2623" spans="24:32">
      <c r="X2623">
        <v>20120101</v>
      </c>
      <c r="Y2623">
        <v>20120101</v>
      </c>
      <c r="Z2623">
        <v>120110</v>
      </c>
      <c r="AA2623">
        <v>800086090</v>
      </c>
      <c r="AB2623">
        <v>1</v>
      </c>
      <c r="AC2623">
        <v>2.9</v>
      </c>
      <c r="AD2623">
        <v>2.7</v>
      </c>
      <c r="AE2623">
        <v>17</v>
      </c>
      <c r="AF2623">
        <v>17</v>
      </c>
    </row>
    <row r="2624" spans="24:32">
      <c r="X2624">
        <v>20120101</v>
      </c>
      <c r="Y2624">
        <v>20120101</v>
      </c>
      <c r="Z2624">
        <v>120110</v>
      </c>
      <c r="AA2624">
        <v>800086095</v>
      </c>
      <c r="AB2624">
        <v>1</v>
      </c>
      <c r="AC2624">
        <v>6.6</v>
      </c>
      <c r="AD2624">
        <v>4.6500000000000004</v>
      </c>
      <c r="AE2624">
        <v>17</v>
      </c>
      <c r="AF2624">
        <v>17</v>
      </c>
    </row>
    <row r="2625" spans="24:32">
      <c r="X2625">
        <v>20120101</v>
      </c>
      <c r="Y2625">
        <v>20120101</v>
      </c>
      <c r="Z2625">
        <v>120110</v>
      </c>
      <c r="AA2625">
        <v>800086131</v>
      </c>
      <c r="AB2625">
        <v>2</v>
      </c>
      <c r="AC2625">
        <v>10.8</v>
      </c>
      <c r="AD2625">
        <v>9</v>
      </c>
      <c r="AE2625">
        <v>17</v>
      </c>
      <c r="AF2625">
        <v>17</v>
      </c>
    </row>
    <row r="2626" spans="24:32">
      <c r="X2626">
        <v>20120101</v>
      </c>
      <c r="Y2626">
        <v>20120101</v>
      </c>
      <c r="Z2626">
        <v>120110</v>
      </c>
      <c r="AA2626">
        <v>800086579</v>
      </c>
      <c r="AB2626">
        <v>5</v>
      </c>
      <c r="AC2626">
        <v>15</v>
      </c>
      <c r="AD2626">
        <v>14</v>
      </c>
      <c r="AE2626">
        <v>17</v>
      </c>
      <c r="AF2626">
        <v>17</v>
      </c>
    </row>
    <row r="2627" spans="24:32">
      <c r="X2627">
        <v>20120101</v>
      </c>
      <c r="Y2627">
        <v>20120101</v>
      </c>
      <c r="Z2627">
        <v>120110</v>
      </c>
      <c r="AA2627">
        <v>800086653</v>
      </c>
      <c r="AB2627">
        <v>4</v>
      </c>
      <c r="AC2627">
        <v>12</v>
      </c>
      <c r="AD2627">
        <v>11.2</v>
      </c>
      <c r="AE2627">
        <v>17</v>
      </c>
      <c r="AF2627">
        <v>17</v>
      </c>
    </row>
    <row r="2628" spans="24:32">
      <c r="X2628">
        <v>20120101</v>
      </c>
      <c r="Y2628">
        <v>20120101</v>
      </c>
      <c r="Z2628">
        <v>120110</v>
      </c>
      <c r="AA2628">
        <v>800086747</v>
      </c>
      <c r="AB2628">
        <v>1</v>
      </c>
      <c r="AC2628">
        <v>6.3</v>
      </c>
      <c r="AD2628">
        <v>4.5</v>
      </c>
      <c r="AE2628">
        <v>17</v>
      </c>
      <c r="AF2628">
        <v>17</v>
      </c>
    </row>
    <row r="2629" spans="24:32">
      <c r="X2629">
        <v>20120101</v>
      </c>
      <c r="Y2629">
        <v>20120101</v>
      </c>
      <c r="Z2629">
        <v>120110</v>
      </c>
      <c r="AA2629">
        <v>800087616</v>
      </c>
      <c r="AB2629">
        <v>0.22</v>
      </c>
      <c r="AC2629">
        <v>41.8</v>
      </c>
      <c r="AD2629">
        <v>35.130000000000003</v>
      </c>
      <c r="AE2629">
        <v>17</v>
      </c>
      <c r="AF2629">
        <v>17</v>
      </c>
    </row>
    <row r="2630" spans="24:32">
      <c r="X2630">
        <v>20120101</v>
      </c>
      <c r="Y2630">
        <v>20120101</v>
      </c>
      <c r="Z2630">
        <v>120110</v>
      </c>
      <c r="AA2630">
        <v>800087986</v>
      </c>
      <c r="AB2630">
        <v>7</v>
      </c>
      <c r="AC2630">
        <v>21</v>
      </c>
      <c r="AD2630">
        <v>19.600000000000001</v>
      </c>
      <c r="AE2630">
        <v>17</v>
      </c>
      <c r="AF2630">
        <v>17</v>
      </c>
    </row>
    <row r="2631" spans="24:32">
      <c r="X2631">
        <v>20120101</v>
      </c>
      <c r="Y2631">
        <v>20120101</v>
      </c>
      <c r="Z2631">
        <v>120110</v>
      </c>
      <c r="AA2631">
        <v>800088127</v>
      </c>
      <c r="AB2631">
        <v>13</v>
      </c>
      <c r="AC2631">
        <v>115.7</v>
      </c>
      <c r="AD2631">
        <v>98.8</v>
      </c>
      <c r="AE2631">
        <v>17</v>
      </c>
      <c r="AF2631">
        <v>17</v>
      </c>
    </row>
    <row r="2632" spans="24:32">
      <c r="X2632">
        <v>20120101</v>
      </c>
      <c r="Y2632">
        <v>20120101</v>
      </c>
      <c r="Z2632">
        <v>120110</v>
      </c>
      <c r="AA2632">
        <v>800088523</v>
      </c>
      <c r="AB2632">
        <v>1.29</v>
      </c>
      <c r="AC2632">
        <v>83.85</v>
      </c>
      <c r="AD2632">
        <v>68.63</v>
      </c>
      <c r="AE2632">
        <v>17</v>
      </c>
      <c r="AF2632">
        <v>17</v>
      </c>
    </row>
    <row r="2633" spans="24:32">
      <c r="X2633">
        <v>20120101</v>
      </c>
      <c r="Y2633">
        <v>20120101</v>
      </c>
      <c r="Z2633">
        <v>120110</v>
      </c>
      <c r="AA2633">
        <v>800088855</v>
      </c>
      <c r="AB2633">
        <v>1</v>
      </c>
      <c r="AC2633">
        <v>5.6</v>
      </c>
      <c r="AD2633">
        <v>5</v>
      </c>
      <c r="AE2633">
        <v>17</v>
      </c>
      <c r="AF2633">
        <v>17</v>
      </c>
    </row>
    <row r="2634" spans="24:32">
      <c r="X2634">
        <v>20120101</v>
      </c>
      <c r="Y2634">
        <v>20120101</v>
      </c>
      <c r="Z2634">
        <v>120110</v>
      </c>
      <c r="AA2634">
        <v>800088899</v>
      </c>
      <c r="AB2634">
        <v>2</v>
      </c>
      <c r="AC2634">
        <v>5.8</v>
      </c>
      <c r="AD2634">
        <v>4.7</v>
      </c>
      <c r="AE2634">
        <v>17</v>
      </c>
      <c r="AF2634">
        <v>17</v>
      </c>
    </row>
    <row r="2635" spans="24:32">
      <c r="X2635">
        <v>20120101</v>
      </c>
      <c r="Y2635">
        <v>20120101</v>
      </c>
      <c r="Z2635">
        <v>120110</v>
      </c>
      <c r="AA2635">
        <v>800089173</v>
      </c>
      <c r="AB2635">
        <v>0.6</v>
      </c>
      <c r="AC2635">
        <v>66</v>
      </c>
      <c r="AD2635">
        <v>56.7</v>
      </c>
      <c r="AE2635">
        <v>17</v>
      </c>
      <c r="AF2635">
        <v>17</v>
      </c>
    </row>
    <row r="2636" spans="24:32">
      <c r="X2636">
        <v>20120101</v>
      </c>
      <c r="Y2636">
        <v>20120101</v>
      </c>
      <c r="Z2636">
        <v>120110</v>
      </c>
      <c r="AA2636">
        <v>800089219</v>
      </c>
      <c r="AB2636">
        <v>1</v>
      </c>
      <c r="AC2636">
        <v>3.5</v>
      </c>
      <c r="AD2636">
        <v>3.15</v>
      </c>
      <c r="AE2636">
        <v>17</v>
      </c>
      <c r="AF2636">
        <v>17</v>
      </c>
    </row>
    <row r="2637" spans="24:32">
      <c r="X2637">
        <v>20120101</v>
      </c>
      <c r="Y2637">
        <v>20120101</v>
      </c>
      <c r="Z2637">
        <v>120110</v>
      </c>
      <c r="AA2637">
        <v>800089636</v>
      </c>
      <c r="AB2637">
        <v>6</v>
      </c>
      <c r="AC2637">
        <v>21.6</v>
      </c>
      <c r="AD2637">
        <v>19.2</v>
      </c>
      <c r="AE2637">
        <v>17</v>
      </c>
      <c r="AF2637">
        <v>17</v>
      </c>
    </row>
    <row r="2638" spans="24:32">
      <c r="X2638">
        <v>20120101</v>
      </c>
      <c r="Y2638">
        <v>20120101</v>
      </c>
      <c r="Z2638">
        <v>120110</v>
      </c>
      <c r="AA2638">
        <v>800089684</v>
      </c>
      <c r="AB2638">
        <v>1</v>
      </c>
      <c r="AC2638">
        <v>35.799999999999997</v>
      </c>
      <c r="AD2638">
        <v>22</v>
      </c>
      <c r="AE2638">
        <v>17</v>
      </c>
      <c r="AF2638">
        <v>17</v>
      </c>
    </row>
    <row r="2639" spans="24:32">
      <c r="X2639">
        <v>20120101</v>
      </c>
      <c r="Y2639">
        <v>20120101</v>
      </c>
      <c r="Z2639">
        <v>120110</v>
      </c>
      <c r="AA2639">
        <v>800089906</v>
      </c>
      <c r="AB2639">
        <v>1</v>
      </c>
      <c r="AC2639">
        <v>3</v>
      </c>
      <c r="AD2639">
        <v>2.8</v>
      </c>
      <c r="AE2639">
        <v>17</v>
      </c>
      <c r="AF2639">
        <v>17</v>
      </c>
    </row>
    <row r="2640" spans="24:32">
      <c r="X2640">
        <v>20120101</v>
      </c>
      <c r="Y2640">
        <v>20120101</v>
      </c>
      <c r="Z2640">
        <v>120110</v>
      </c>
      <c r="AA2640">
        <v>800089981</v>
      </c>
      <c r="AB2640">
        <v>3</v>
      </c>
      <c r="AC2640">
        <v>8.6999999999999993</v>
      </c>
      <c r="AD2640">
        <v>5.7</v>
      </c>
      <c r="AE2640">
        <v>17</v>
      </c>
      <c r="AF2640">
        <v>17</v>
      </c>
    </row>
    <row r="2641" spans="24:32">
      <c r="X2641">
        <v>20120101</v>
      </c>
      <c r="Y2641">
        <v>20120101</v>
      </c>
      <c r="Z2641">
        <v>120110</v>
      </c>
      <c r="AA2641">
        <v>800090592</v>
      </c>
      <c r="AB2641">
        <v>1</v>
      </c>
      <c r="AC2641">
        <v>48.3</v>
      </c>
      <c r="AD2641">
        <v>47</v>
      </c>
      <c r="AE2641">
        <v>17</v>
      </c>
      <c r="AF2641">
        <v>17</v>
      </c>
    </row>
    <row r="2642" spans="24:32">
      <c r="X2642">
        <v>20120101</v>
      </c>
      <c r="Y2642">
        <v>20120101</v>
      </c>
      <c r="Z2642">
        <v>120110</v>
      </c>
      <c r="AA2642">
        <v>800090986</v>
      </c>
      <c r="AB2642">
        <v>1</v>
      </c>
      <c r="AC2642">
        <v>10.8</v>
      </c>
      <c r="AD2642">
        <v>8.6199999999999992</v>
      </c>
      <c r="AE2642">
        <v>17</v>
      </c>
      <c r="AF2642">
        <v>17</v>
      </c>
    </row>
    <row r="2643" spans="24:32">
      <c r="X2643">
        <v>20120101</v>
      </c>
      <c r="Y2643">
        <v>20120101</v>
      </c>
      <c r="Z2643">
        <v>120110</v>
      </c>
      <c r="AA2643">
        <v>800091951</v>
      </c>
      <c r="AB2643">
        <v>2</v>
      </c>
      <c r="AC2643">
        <v>15.6</v>
      </c>
      <c r="AD2643">
        <v>10.199999999999999</v>
      </c>
      <c r="AE2643">
        <v>17</v>
      </c>
      <c r="AF2643">
        <v>17</v>
      </c>
    </row>
    <row r="2644" spans="24:32">
      <c r="X2644">
        <v>20120101</v>
      </c>
      <c r="Y2644">
        <v>20120101</v>
      </c>
      <c r="Z2644">
        <v>120110</v>
      </c>
      <c r="AA2644">
        <v>800092201</v>
      </c>
      <c r="AB2644">
        <v>1</v>
      </c>
      <c r="AC2644">
        <v>1.9</v>
      </c>
      <c r="AD2644">
        <v>1.47</v>
      </c>
      <c r="AE2644">
        <v>17</v>
      </c>
      <c r="AF2644">
        <v>17</v>
      </c>
    </row>
    <row r="2645" spans="24:32">
      <c r="X2645">
        <v>20120101</v>
      </c>
      <c r="Y2645">
        <v>20120101</v>
      </c>
      <c r="Z2645">
        <v>120110</v>
      </c>
      <c r="AA2645">
        <v>800092385</v>
      </c>
      <c r="AB2645">
        <v>1</v>
      </c>
      <c r="AC2645">
        <v>4.8</v>
      </c>
      <c r="AD2645">
        <v>3.33</v>
      </c>
      <c r="AE2645">
        <v>17</v>
      </c>
      <c r="AF2645">
        <v>17</v>
      </c>
    </row>
    <row r="2646" spans="24:32">
      <c r="X2646">
        <v>20120101</v>
      </c>
      <c r="Y2646">
        <v>20120101</v>
      </c>
      <c r="Z2646">
        <v>120110</v>
      </c>
      <c r="AA2646">
        <v>800092496</v>
      </c>
      <c r="AB2646">
        <v>1</v>
      </c>
      <c r="AC2646">
        <v>33.9</v>
      </c>
      <c r="AD2646">
        <v>21.5</v>
      </c>
      <c r="AE2646">
        <v>17</v>
      </c>
      <c r="AF2646">
        <v>17</v>
      </c>
    </row>
    <row r="2647" spans="24:32">
      <c r="X2647">
        <v>20120101</v>
      </c>
      <c r="Y2647">
        <v>20120101</v>
      </c>
      <c r="Z2647">
        <v>120110</v>
      </c>
      <c r="AA2647">
        <v>800092702</v>
      </c>
      <c r="AB2647">
        <v>1</v>
      </c>
      <c r="AC2647">
        <v>7.8</v>
      </c>
      <c r="AD2647">
        <v>5.92</v>
      </c>
      <c r="AE2647">
        <v>17</v>
      </c>
      <c r="AF2647">
        <v>17</v>
      </c>
    </row>
    <row r="2648" spans="24:32">
      <c r="X2648">
        <v>20120101</v>
      </c>
      <c r="Y2648">
        <v>20120101</v>
      </c>
      <c r="Z2648">
        <v>120110</v>
      </c>
      <c r="AA2648">
        <v>800093085</v>
      </c>
      <c r="AB2648">
        <v>3</v>
      </c>
      <c r="AC2648">
        <v>17.399999999999999</v>
      </c>
      <c r="AD2648">
        <v>14.52</v>
      </c>
      <c r="AE2648">
        <v>17</v>
      </c>
      <c r="AF2648">
        <v>17</v>
      </c>
    </row>
    <row r="2649" spans="24:32">
      <c r="X2649">
        <v>20120101</v>
      </c>
      <c r="Y2649">
        <v>20120101</v>
      </c>
      <c r="Z2649">
        <v>120110</v>
      </c>
      <c r="AA2649">
        <v>800093171</v>
      </c>
      <c r="AB2649">
        <v>1</v>
      </c>
      <c r="AC2649">
        <v>7.9</v>
      </c>
      <c r="AD2649">
        <v>5.7</v>
      </c>
      <c r="AE2649">
        <v>17</v>
      </c>
      <c r="AF2649">
        <v>17</v>
      </c>
    </row>
    <row r="2650" spans="24:32">
      <c r="X2650">
        <v>20120101</v>
      </c>
      <c r="Y2650">
        <v>20120101</v>
      </c>
      <c r="Z2650">
        <v>120110</v>
      </c>
      <c r="AA2650">
        <v>800093223</v>
      </c>
      <c r="AB2650">
        <v>1</v>
      </c>
      <c r="AC2650">
        <v>4.5999999999999996</v>
      </c>
      <c r="AD2650">
        <v>4.0999999999999996</v>
      </c>
      <c r="AE2650">
        <v>17</v>
      </c>
      <c r="AF2650">
        <v>17</v>
      </c>
    </row>
    <row r="2651" spans="24:32">
      <c r="X2651">
        <v>20120101</v>
      </c>
      <c r="Y2651">
        <v>20120101</v>
      </c>
      <c r="Z2651">
        <v>120110</v>
      </c>
      <c r="AA2651">
        <v>800093499</v>
      </c>
      <c r="AB2651">
        <v>1</v>
      </c>
      <c r="AC2651">
        <v>4.9000000000000004</v>
      </c>
      <c r="AD2651">
        <v>3.92</v>
      </c>
      <c r="AE2651">
        <v>17</v>
      </c>
      <c r="AF2651">
        <v>17</v>
      </c>
    </row>
    <row r="2652" spans="24:32">
      <c r="X2652">
        <v>20120101</v>
      </c>
      <c r="Y2652">
        <v>20120101</v>
      </c>
      <c r="Z2652">
        <v>120110</v>
      </c>
      <c r="AA2652">
        <v>800093596</v>
      </c>
      <c r="AB2652">
        <v>1</v>
      </c>
      <c r="AC2652">
        <v>8.9</v>
      </c>
      <c r="AD2652">
        <v>5.3</v>
      </c>
      <c r="AE2652">
        <v>17</v>
      </c>
      <c r="AF2652">
        <v>17</v>
      </c>
    </row>
    <row r="2653" spans="24:32">
      <c r="X2653">
        <v>20120101</v>
      </c>
      <c r="Y2653">
        <v>20120101</v>
      </c>
      <c r="Z2653">
        <v>120110</v>
      </c>
      <c r="AA2653">
        <v>800093941</v>
      </c>
      <c r="AB2653">
        <v>1</v>
      </c>
      <c r="AC2653">
        <v>5.9</v>
      </c>
      <c r="AD2653">
        <v>3.7</v>
      </c>
      <c r="AE2653">
        <v>17</v>
      </c>
      <c r="AF2653">
        <v>17</v>
      </c>
    </row>
    <row r="2654" spans="24:32">
      <c r="X2654">
        <v>20120101</v>
      </c>
      <c r="Y2654">
        <v>20120101</v>
      </c>
      <c r="Z2654">
        <v>120110</v>
      </c>
      <c r="AA2654">
        <v>800094112</v>
      </c>
      <c r="AB2654">
        <v>3</v>
      </c>
      <c r="AC2654">
        <v>10.8</v>
      </c>
      <c r="AD2654">
        <v>9.6</v>
      </c>
      <c r="AE2654">
        <v>13</v>
      </c>
      <c r="AF2654">
        <v>13</v>
      </c>
    </row>
    <row r="2655" spans="24:32">
      <c r="X2655">
        <v>20120101</v>
      </c>
      <c r="Y2655">
        <v>20120101</v>
      </c>
      <c r="Z2655">
        <v>120110</v>
      </c>
      <c r="AA2655">
        <v>800094335</v>
      </c>
      <c r="AB2655">
        <v>170</v>
      </c>
      <c r="AC2655">
        <v>663</v>
      </c>
      <c r="AD2655">
        <v>646</v>
      </c>
      <c r="AE2655">
        <v>13</v>
      </c>
      <c r="AF2655">
        <v>13</v>
      </c>
    </row>
    <row r="2656" spans="24:32">
      <c r="X2656">
        <v>20120101</v>
      </c>
      <c r="Y2656">
        <v>20120101</v>
      </c>
      <c r="Z2656">
        <v>120110</v>
      </c>
      <c r="AA2656">
        <v>800094370</v>
      </c>
      <c r="AB2656">
        <v>7</v>
      </c>
      <c r="AC2656">
        <v>44.1</v>
      </c>
      <c r="AD2656">
        <v>38.5</v>
      </c>
      <c r="AE2656">
        <v>17</v>
      </c>
      <c r="AF2656">
        <v>17</v>
      </c>
    </row>
    <row r="2657" spans="24:32">
      <c r="X2657">
        <v>20120101</v>
      </c>
      <c r="Y2657">
        <v>20120101</v>
      </c>
      <c r="Z2657">
        <v>120110</v>
      </c>
      <c r="AA2657">
        <v>800096936</v>
      </c>
      <c r="AB2657">
        <v>5.46</v>
      </c>
      <c r="AC2657">
        <v>271.93</v>
      </c>
      <c r="AD2657">
        <v>223.86</v>
      </c>
      <c r="AE2657">
        <v>13</v>
      </c>
      <c r="AF2657">
        <v>14.94</v>
      </c>
    </row>
    <row r="2658" spans="24:32">
      <c r="X2658">
        <v>20120101</v>
      </c>
      <c r="Y2658">
        <v>20120101</v>
      </c>
      <c r="Z2658">
        <v>120110</v>
      </c>
      <c r="AA2658">
        <v>800097635</v>
      </c>
      <c r="AB2658">
        <v>11.38</v>
      </c>
      <c r="AC2658">
        <v>79.42</v>
      </c>
      <c r="AD2658">
        <v>75.11</v>
      </c>
      <c r="AE2658">
        <v>13</v>
      </c>
      <c r="AF2658">
        <v>14.94</v>
      </c>
    </row>
    <row r="2659" spans="24:32">
      <c r="X2659">
        <v>20120101</v>
      </c>
      <c r="Y2659">
        <v>20120101</v>
      </c>
      <c r="Z2659">
        <v>120110</v>
      </c>
      <c r="AA2659">
        <v>800097635</v>
      </c>
      <c r="AB2659">
        <v>1.65</v>
      </c>
      <c r="AC2659">
        <v>11.52</v>
      </c>
      <c r="AD2659">
        <v>10.89</v>
      </c>
      <c r="AE2659">
        <v>13</v>
      </c>
      <c r="AF2659">
        <v>14.94</v>
      </c>
    </row>
    <row r="2660" spans="24:32">
      <c r="X2660">
        <v>20120101</v>
      </c>
      <c r="Y2660">
        <v>20120101</v>
      </c>
      <c r="Z2660">
        <v>120110</v>
      </c>
      <c r="AA2660">
        <v>800097635</v>
      </c>
      <c r="AB2660">
        <v>29.43</v>
      </c>
      <c r="AC2660">
        <v>264.27999999999997</v>
      </c>
      <c r="AD2660">
        <v>194.24</v>
      </c>
      <c r="AE2660">
        <v>13</v>
      </c>
      <c r="AF2660">
        <v>14.94</v>
      </c>
    </row>
    <row r="2661" spans="24:32">
      <c r="X2661">
        <v>20120101</v>
      </c>
      <c r="Y2661">
        <v>20120101</v>
      </c>
      <c r="Z2661">
        <v>120110</v>
      </c>
      <c r="AA2661">
        <v>800097635</v>
      </c>
      <c r="AB2661">
        <v>0.4</v>
      </c>
      <c r="AC2661">
        <v>3.34</v>
      </c>
      <c r="AD2661">
        <v>2.64</v>
      </c>
      <c r="AE2661">
        <v>13</v>
      </c>
      <c r="AF2661">
        <v>14.94</v>
      </c>
    </row>
    <row r="2662" spans="24:32">
      <c r="X2662">
        <v>20120101</v>
      </c>
      <c r="Y2662">
        <v>20120101</v>
      </c>
      <c r="Z2662">
        <v>120110</v>
      </c>
      <c r="AA2662">
        <v>800098535</v>
      </c>
      <c r="AB2662">
        <v>26.41</v>
      </c>
      <c r="AC2662">
        <v>263.57</v>
      </c>
      <c r="AD2662">
        <v>264.10000000000002</v>
      </c>
      <c r="AE2662">
        <v>17</v>
      </c>
      <c r="AF2662">
        <v>14.94</v>
      </c>
    </row>
    <row r="2663" spans="24:32">
      <c r="X2663">
        <v>20120101</v>
      </c>
      <c r="Y2663">
        <v>20120101</v>
      </c>
      <c r="Z2663">
        <v>120110</v>
      </c>
      <c r="AA2663">
        <v>800098535</v>
      </c>
      <c r="AB2663">
        <v>48.12</v>
      </c>
      <c r="AC2663">
        <v>480.23</v>
      </c>
      <c r="AD2663">
        <v>481.2</v>
      </c>
      <c r="AE2663">
        <v>17</v>
      </c>
      <c r="AF2663">
        <v>14.94</v>
      </c>
    </row>
    <row r="2664" spans="24:32">
      <c r="X2664">
        <v>20120101</v>
      </c>
      <c r="Y2664">
        <v>20120101</v>
      </c>
      <c r="Z2664">
        <v>120110</v>
      </c>
      <c r="AA2664">
        <v>800099077</v>
      </c>
      <c r="AB2664">
        <v>1.83</v>
      </c>
      <c r="AC2664">
        <v>21.23</v>
      </c>
      <c r="AD2664">
        <v>17.93</v>
      </c>
      <c r="AE2664">
        <v>13</v>
      </c>
      <c r="AF2664">
        <v>14.94</v>
      </c>
    </row>
    <row r="2665" spans="24:32">
      <c r="X2665">
        <v>20120101</v>
      </c>
      <c r="Y2665">
        <v>20120101</v>
      </c>
      <c r="Z2665">
        <v>120110</v>
      </c>
      <c r="AA2665">
        <v>800099077</v>
      </c>
      <c r="AB2665">
        <v>-0.84</v>
      </c>
      <c r="AC2665">
        <v>-9.75</v>
      </c>
      <c r="AD2665">
        <v>-8.23</v>
      </c>
      <c r="AE2665">
        <v>13</v>
      </c>
      <c r="AF2665">
        <v>14.94</v>
      </c>
    </row>
    <row r="2666" spans="24:32">
      <c r="X2666">
        <v>20120101</v>
      </c>
      <c r="Y2666">
        <v>20120101</v>
      </c>
      <c r="Z2666">
        <v>120110</v>
      </c>
      <c r="AA2666">
        <v>800099077</v>
      </c>
      <c r="AB2666">
        <v>2.33</v>
      </c>
      <c r="AC2666">
        <v>27.02</v>
      </c>
      <c r="AD2666">
        <v>22.84</v>
      </c>
      <c r="AE2666">
        <v>13</v>
      </c>
      <c r="AF2666">
        <v>14.94</v>
      </c>
    </row>
    <row r="2667" spans="24:32">
      <c r="X2667">
        <v>20120101</v>
      </c>
      <c r="Y2667">
        <v>20120101</v>
      </c>
      <c r="Z2667">
        <v>120110</v>
      </c>
      <c r="AA2667">
        <v>800099077</v>
      </c>
      <c r="AB2667">
        <v>0.84</v>
      </c>
      <c r="AC2667">
        <v>9.75</v>
      </c>
      <c r="AD2667">
        <v>8.23</v>
      </c>
      <c r="AE2667">
        <v>13</v>
      </c>
      <c r="AF2667">
        <v>14.94</v>
      </c>
    </row>
    <row r="2668" spans="24:32">
      <c r="X2668">
        <v>20120101</v>
      </c>
      <c r="Y2668">
        <v>20120101</v>
      </c>
      <c r="Z2668">
        <v>120110</v>
      </c>
      <c r="AA2668">
        <v>800099077</v>
      </c>
      <c r="AB2668">
        <v>-2.33</v>
      </c>
      <c r="AC2668">
        <v>-27.02</v>
      </c>
      <c r="AD2668">
        <v>-22.83</v>
      </c>
      <c r="AE2668">
        <v>13</v>
      </c>
      <c r="AF2668">
        <v>14.94</v>
      </c>
    </row>
    <row r="2669" spans="24:32">
      <c r="X2669">
        <v>20120101</v>
      </c>
      <c r="Y2669">
        <v>20120101</v>
      </c>
      <c r="Z2669">
        <v>120110</v>
      </c>
      <c r="AA2669">
        <v>800099312</v>
      </c>
      <c r="AB2669">
        <v>116.14</v>
      </c>
      <c r="AC2669">
        <v>1319.35</v>
      </c>
      <c r="AD2669">
        <v>1149.79</v>
      </c>
      <c r="AE2669">
        <v>13</v>
      </c>
      <c r="AF2669">
        <v>13</v>
      </c>
    </row>
    <row r="2670" spans="24:32">
      <c r="X2670">
        <v>20120101</v>
      </c>
      <c r="Y2670">
        <v>20120101</v>
      </c>
      <c r="Z2670">
        <v>120110</v>
      </c>
      <c r="AA2670">
        <v>800099398</v>
      </c>
      <c r="AB2670">
        <v>59.86</v>
      </c>
      <c r="AC2670">
        <v>2969.07</v>
      </c>
      <c r="AD2670">
        <v>2573.98</v>
      </c>
      <c r="AE2670">
        <v>13</v>
      </c>
      <c r="AF2670">
        <v>13</v>
      </c>
    </row>
    <row r="2671" spans="24:32">
      <c r="X2671">
        <v>20120101</v>
      </c>
      <c r="Y2671">
        <v>20120101</v>
      </c>
      <c r="Z2671">
        <v>120110</v>
      </c>
      <c r="AA2671">
        <v>800099398</v>
      </c>
      <c r="AB2671">
        <v>4.3499999999999996</v>
      </c>
      <c r="AC2671">
        <v>215.76</v>
      </c>
      <c r="AD2671">
        <v>187.05</v>
      </c>
      <c r="AE2671">
        <v>13</v>
      </c>
      <c r="AF2671">
        <v>13</v>
      </c>
    </row>
    <row r="2672" spans="24:32">
      <c r="X2672">
        <v>20120101</v>
      </c>
      <c r="Y2672">
        <v>20120101</v>
      </c>
      <c r="Z2672">
        <v>120110</v>
      </c>
      <c r="AA2672">
        <v>800103312</v>
      </c>
      <c r="AB2672">
        <v>1</v>
      </c>
      <c r="AC2672">
        <v>10.9</v>
      </c>
      <c r="AD2672">
        <v>8.6999999999999993</v>
      </c>
      <c r="AE2672">
        <v>17</v>
      </c>
      <c r="AF2672">
        <v>17</v>
      </c>
    </row>
    <row r="2673" spans="24:32">
      <c r="X2673">
        <v>20120101</v>
      </c>
      <c r="Y2673">
        <v>20120101</v>
      </c>
      <c r="Z2673">
        <v>120110</v>
      </c>
      <c r="AA2673">
        <v>800103526</v>
      </c>
      <c r="AB2673">
        <v>2</v>
      </c>
      <c r="AC2673">
        <v>25</v>
      </c>
      <c r="AD2673">
        <v>20</v>
      </c>
      <c r="AE2673">
        <v>13</v>
      </c>
      <c r="AF2673">
        <v>13</v>
      </c>
    </row>
    <row r="2674" spans="24:32">
      <c r="X2674">
        <v>20120101</v>
      </c>
      <c r="Y2674">
        <v>20120101</v>
      </c>
      <c r="Z2674">
        <v>120110</v>
      </c>
      <c r="AA2674">
        <v>800103526</v>
      </c>
      <c r="AB2674">
        <v>1</v>
      </c>
      <c r="AC2674">
        <v>10.8</v>
      </c>
      <c r="AD2674">
        <v>8.64</v>
      </c>
      <c r="AE2674">
        <v>13</v>
      </c>
      <c r="AF2674">
        <v>13</v>
      </c>
    </row>
    <row r="2675" spans="24:32">
      <c r="X2675">
        <v>20120101</v>
      </c>
      <c r="Y2675">
        <v>20120101</v>
      </c>
      <c r="Z2675">
        <v>120110</v>
      </c>
      <c r="AA2675">
        <v>800103526</v>
      </c>
      <c r="AB2675">
        <v>2</v>
      </c>
      <c r="AC2675">
        <v>23.8</v>
      </c>
      <c r="AD2675">
        <v>19.04</v>
      </c>
      <c r="AE2675">
        <v>13</v>
      </c>
      <c r="AF2675">
        <v>13</v>
      </c>
    </row>
    <row r="2676" spans="24:32">
      <c r="X2676">
        <v>20120101</v>
      </c>
      <c r="Y2676">
        <v>20120101</v>
      </c>
      <c r="Z2676">
        <v>120110</v>
      </c>
      <c r="AA2676">
        <v>800103526</v>
      </c>
      <c r="AB2676">
        <v>2</v>
      </c>
      <c r="AC2676">
        <v>44</v>
      </c>
      <c r="AD2676">
        <v>35.200000000000003</v>
      </c>
      <c r="AE2676">
        <v>13</v>
      </c>
      <c r="AF2676">
        <v>13</v>
      </c>
    </row>
    <row r="2677" spans="24:32">
      <c r="X2677">
        <v>20120101</v>
      </c>
      <c r="Y2677">
        <v>20120101</v>
      </c>
      <c r="Z2677">
        <v>120110</v>
      </c>
      <c r="AA2677">
        <v>800103526</v>
      </c>
      <c r="AB2677">
        <v>2</v>
      </c>
      <c r="AC2677">
        <v>8</v>
      </c>
      <c r="AD2677">
        <v>6.4</v>
      </c>
      <c r="AE2677">
        <v>13</v>
      </c>
      <c r="AF2677">
        <v>13</v>
      </c>
    </row>
    <row r="2678" spans="24:32">
      <c r="X2678">
        <v>20120101</v>
      </c>
      <c r="Y2678">
        <v>20120101</v>
      </c>
      <c r="Z2678">
        <v>120110</v>
      </c>
      <c r="AA2678">
        <v>800103526</v>
      </c>
      <c r="AB2678">
        <v>3</v>
      </c>
      <c r="AC2678">
        <v>44.4</v>
      </c>
      <c r="AD2678">
        <v>35.520000000000003</v>
      </c>
      <c r="AE2678">
        <v>13</v>
      </c>
      <c r="AF2678">
        <v>13</v>
      </c>
    </row>
    <row r="2679" spans="24:32">
      <c r="X2679">
        <v>20120101</v>
      </c>
      <c r="Y2679">
        <v>20120101</v>
      </c>
      <c r="Z2679">
        <v>120110</v>
      </c>
      <c r="AA2679">
        <v>800103526</v>
      </c>
      <c r="AB2679">
        <v>1</v>
      </c>
      <c r="AC2679">
        <v>15.9</v>
      </c>
      <c r="AD2679">
        <v>12.72</v>
      </c>
      <c r="AE2679">
        <v>13</v>
      </c>
      <c r="AF2679">
        <v>13</v>
      </c>
    </row>
    <row r="2680" spans="24:32">
      <c r="X2680">
        <v>20120101</v>
      </c>
      <c r="Y2680">
        <v>20120101</v>
      </c>
      <c r="Z2680">
        <v>120110</v>
      </c>
      <c r="AA2680">
        <v>800103526</v>
      </c>
      <c r="AB2680">
        <v>5</v>
      </c>
      <c r="AC2680">
        <v>69</v>
      </c>
      <c r="AD2680">
        <v>55.2</v>
      </c>
      <c r="AE2680">
        <v>13</v>
      </c>
      <c r="AF2680">
        <v>13</v>
      </c>
    </row>
    <row r="2681" spans="24:32">
      <c r="X2681">
        <v>20120101</v>
      </c>
      <c r="Y2681">
        <v>20120101</v>
      </c>
      <c r="Z2681">
        <v>120110</v>
      </c>
      <c r="AA2681">
        <v>800103526</v>
      </c>
      <c r="AB2681">
        <v>1</v>
      </c>
      <c r="AC2681">
        <v>7.5</v>
      </c>
      <c r="AD2681">
        <v>6</v>
      </c>
      <c r="AE2681">
        <v>13</v>
      </c>
      <c r="AF2681">
        <v>13</v>
      </c>
    </row>
    <row r="2682" spans="24:32">
      <c r="X2682">
        <v>20120101</v>
      </c>
      <c r="Y2682">
        <v>20120101</v>
      </c>
      <c r="Z2682">
        <v>120110</v>
      </c>
      <c r="AA2682">
        <v>800103526</v>
      </c>
      <c r="AB2682">
        <v>3</v>
      </c>
      <c r="AC2682">
        <v>35.4</v>
      </c>
      <c r="AD2682">
        <v>28.32</v>
      </c>
      <c r="AE2682">
        <v>13</v>
      </c>
      <c r="AF2682">
        <v>13</v>
      </c>
    </row>
    <row r="2683" spans="24:32">
      <c r="X2683">
        <v>20120101</v>
      </c>
      <c r="Y2683">
        <v>20120101</v>
      </c>
      <c r="Z2683">
        <v>120110</v>
      </c>
      <c r="AA2683">
        <v>800103526</v>
      </c>
      <c r="AB2683">
        <v>1</v>
      </c>
      <c r="AC2683">
        <v>4.8</v>
      </c>
      <c r="AD2683">
        <v>3.84</v>
      </c>
      <c r="AE2683">
        <v>13</v>
      </c>
      <c r="AF2683">
        <v>13</v>
      </c>
    </row>
    <row r="2684" spans="24:32">
      <c r="X2684">
        <v>20120101</v>
      </c>
      <c r="Y2684">
        <v>20120101</v>
      </c>
      <c r="Z2684">
        <v>120110</v>
      </c>
      <c r="AA2684">
        <v>800103526</v>
      </c>
      <c r="AB2684">
        <v>3</v>
      </c>
      <c r="AC2684">
        <v>47.4</v>
      </c>
      <c r="AD2684">
        <v>37.92</v>
      </c>
      <c r="AE2684">
        <v>13</v>
      </c>
      <c r="AF2684">
        <v>13</v>
      </c>
    </row>
    <row r="2685" spans="24:32">
      <c r="X2685">
        <v>20120101</v>
      </c>
      <c r="Y2685">
        <v>20120101</v>
      </c>
      <c r="Z2685">
        <v>120110</v>
      </c>
      <c r="AA2685">
        <v>800103526</v>
      </c>
      <c r="AB2685">
        <v>10</v>
      </c>
      <c r="AC2685">
        <v>120</v>
      </c>
      <c r="AD2685">
        <v>96</v>
      </c>
      <c r="AE2685">
        <v>13</v>
      </c>
      <c r="AF2685">
        <v>13</v>
      </c>
    </row>
    <row r="2686" spans="24:32">
      <c r="X2686">
        <v>20120101</v>
      </c>
      <c r="Y2686">
        <v>20120101</v>
      </c>
      <c r="Z2686">
        <v>120110</v>
      </c>
      <c r="AA2686">
        <v>800103526</v>
      </c>
      <c r="AB2686">
        <v>3</v>
      </c>
      <c r="AC2686">
        <v>75</v>
      </c>
      <c r="AD2686">
        <v>60</v>
      </c>
      <c r="AE2686">
        <v>13</v>
      </c>
      <c r="AF2686">
        <v>13</v>
      </c>
    </row>
    <row r="2687" spans="24:32">
      <c r="X2687">
        <v>20120101</v>
      </c>
      <c r="Y2687">
        <v>20120101</v>
      </c>
      <c r="Z2687">
        <v>120110</v>
      </c>
      <c r="AA2687">
        <v>800103526</v>
      </c>
      <c r="AB2687">
        <v>2</v>
      </c>
      <c r="AC2687">
        <v>22</v>
      </c>
      <c r="AD2687">
        <v>17.600000000000001</v>
      </c>
      <c r="AE2687">
        <v>13</v>
      </c>
      <c r="AF2687">
        <v>13</v>
      </c>
    </row>
    <row r="2688" spans="24:32">
      <c r="X2688">
        <v>20120101</v>
      </c>
      <c r="Y2688">
        <v>20120101</v>
      </c>
      <c r="Z2688">
        <v>120110</v>
      </c>
      <c r="AA2688">
        <v>800103526</v>
      </c>
      <c r="AB2688">
        <v>2</v>
      </c>
      <c r="AC2688">
        <v>56</v>
      </c>
      <c r="AD2688">
        <v>44.8</v>
      </c>
      <c r="AE2688">
        <v>13</v>
      </c>
      <c r="AF2688">
        <v>13</v>
      </c>
    </row>
    <row r="2689" spans="24:32">
      <c r="X2689">
        <v>20120101</v>
      </c>
      <c r="Y2689">
        <v>20120101</v>
      </c>
      <c r="Z2689">
        <v>120110</v>
      </c>
      <c r="AA2689">
        <v>800103526</v>
      </c>
      <c r="AB2689">
        <v>5</v>
      </c>
      <c r="AC2689">
        <v>80</v>
      </c>
      <c r="AD2689">
        <v>64</v>
      </c>
      <c r="AE2689">
        <v>13</v>
      </c>
      <c r="AF2689">
        <v>13</v>
      </c>
    </row>
    <row r="2690" spans="24:32">
      <c r="X2690">
        <v>20120101</v>
      </c>
      <c r="Y2690">
        <v>20120101</v>
      </c>
      <c r="Z2690">
        <v>120110</v>
      </c>
      <c r="AA2690">
        <v>800103526</v>
      </c>
      <c r="AB2690">
        <v>1</v>
      </c>
      <c r="AC2690">
        <v>3.5</v>
      </c>
      <c r="AD2690">
        <v>2.8</v>
      </c>
      <c r="AE2690">
        <v>13</v>
      </c>
      <c r="AF2690">
        <v>13</v>
      </c>
    </row>
    <row r="2691" spans="24:32">
      <c r="X2691">
        <v>20120101</v>
      </c>
      <c r="Y2691">
        <v>20120101</v>
      </c>
      <c r="Z2691">
        <v>120110</v>
      </c>
      <c r="AA2691">
        <v>800103526</v>
      </c>
      <c r="AB2691">
        <v>2</v>
      </c>
      <c r="AC2691">
        <v>33.799999999999997</v>
      </c>
      <c r="AD2691">
        <v>27.04</v>
      </c>
      <c r="AE2691">
        <v>13</v>
      </c>
      <c r="AF2691">
        <v>13</v>
      </c>
    </row>
    <row r="2692" spans="24:32">
      <c r="X2692">
        <v>20120101</v>
      </c>
      <c r="Y2692">
        <v>20120101</v>
      </c>
      <c r="Z2692">
        <v>120110</v>
      </c>
      <c r="AA2692">
        <v>800103526</v>
      </c>
      <c r="AB2692">
        <v>3</v>
      </c>
      <c r="AC2692">
        <v>38.4</v>
      </c>
      <c r="AD2692">
        <v>30.72</v>
      </c>
      <c r="AE2692">
        <v>13</v>
      </c>
      <c r="AF2692">
        <v>13</v>
      </c>
    </row>
    <row r="2693" spans="24:32">
      <c r="X2693">
        <v>20120101</v>
      </c>
      <c r="Y2693">
        <v>20120101</v>
      </c>
      <c r="Z2693">
        <v>120110</v>
      </c>
      <c r="AA2693">
        <v>800103526</v>
      </c>
      <c r="AB2693">
        <v>2</v>
      </c>
      <c r="AC2693">
        <v>39.799999999999997</v>
      </c>
      <c r="AD2693">
        <v>31.84</v>
      </c>
      <c r="AE2693">
        <v>13</v>
      </c>
      <c r="AF2693">
        <v>13</v>
      </c>
    </row>
    <row r="2694" spans="24:32">
      <c r="X2694">
        <v>20120101</v>
      </c>
      <c r="Y2694">
        <v>20120101</v>
      </c>
      <c r="Z2694">
        <v>120110</v>
      </c>
      <c r="AA2694">
        <v>800103526</v>
      </c>
      <c r="AB2694">
        <v>1</v>
      </c>
      <c r="AC2694">
        <v>29.8</v>
      </c>
      <c r="AD2694">
        <v>23.84</v>
      </c>
      <c r="AE2694">
        <v>13</v>
      </c>
      <c r="AF2694">
        <v>13</v>
      </c>
    </row>
    <row r="2695" spans="24:32">
      <c r="X2695">
        <v>20120101</v>
      </c>
      <c r="Y2695">
        <v>20120101</v>
      </c>
      <c r="Z2695">
        <v>120110</v>
      </c>
      <c r="AA2695">
        <v>800103526</v>
      </c>
      <c r="AB2695">
        <v>1</v>
      </c>
      <c r="AC2695">
        <v>9.8000000000000007</v>
      </c>
      <c r="AD2695">
        <v>7.84</v>
      </c>
      <c r="AE2695">
        <v>13</v>
      </c>
      <c r="AF2695">
        <v>13</v>
      </c>
    </row>
    <row r="2696" spans="24:32">
      <c r="X2696">
        <v>20120101</v>
      </c>
      <c r="Y2696">
        <v>20120101</v>
      </c>
      <c r="Z2696">
        <v>120110</v>
      </c>
      <c r="AA2696">
        <v>800103526</v>
      </c>
      <c r="AB2696">
        <v>1</v>
      </c>
      <c r="AC2696">
        <v>17.8</v>
      </c>
      <c r="AD2696">
        <v>14.24</v>
      </c>
      <c r="AE2696">
        <v>13</v>
      </c>
      <c r="AF2696">
        <v>13</v>
      </c>
    </row>
    <row r="2697" spans="24:32">
      <c r="X2697">
        <v>20120101</v>
      </c>
      <c r="Y2697">
        <v>20120101</v>
      </c>
      <c r="Z2697">
        <v>120110</v>
      </c>
      <c r="AA2697">
        <v>800103526</v>
      </c>
      <c r="AB2697">
        <v>67</v>
      </c>
      <c r="AC2697">
        <v>134</v>
      </c>
      <c r="AD2697">
        <v>107.2</v>
      </c>
      <c r="AE2697">
        <v>13</v>
      </c>
      <c r="AF2697">
        <v>13</v>
      </c>
    </row>
    <row r="2698" spans="24:32">
      <c r="X2698">
        <v>20120101</v>
      </c>
      <c r="Y2698">
        <v>20120101</v>
      </c>
      <c r="Z2698">
        <v>120110</v>
      </c>
      <c r="AA2698">
        <v>800103526</v>
      </c>
      <c r="AB2698">
        <v>2</v>
      </c>
      <c r="AC2698">
        <v>29.8</v>
      </c>
      <c r="AD2698">
        <v>23.84</v>
      </c>
      <c r="AE2698">
        <v>13</v>
      </c>
      <c r="AF2698">
        <v>13</v>
      </c>
    </row>
    <row r="2699" spans="24:32">
      <c r="X2699">
        <v>20120101</v>
      </c>
      <c r="Y2699">
        <v>20120101</v>
      </c>
      <c r="Z2699">
        <v>120110</v>
      </c>
      <c r="AA2699">
        <v>800103526</v>
      </c>
      <c r="AB2699">
        <v>4</v>
      </c>
      <c r="AC2699">
        <v>32</v>
      </c>
      <c r="AD2699">
        <v>25.6</v>
      </c>
      <c r="AE2699">
        <v>13</v>
      </c>
      <c r="AF2699">
        <v>13</v>
      </c>
    </row>
    <row r="2700" spans="24:32">
      <c r="X2700">
        <v>20120101</v>
      </c>
      <c r="Y2700">
        <v>20120101</v>
      </c>
      <c r="Z2700">
        <v>120110</v>
      </c>
      <c r="AA2700">
        <v>800103526</v>
      </c>
      <c r="AB2700">
        <v>1</v>
      </c>
      <c r="AC2700">
        <v>19.8</v>
      </c>
      <c r="AD2700">
        <v>15.84</v>
      </c>
      <c r="AE2700">
        <v>13</v>
      </c>
      <c r="AF2700">
        <v>13</v>
      </c>
    </row>
    <row r="2701" spans="24:32">
      <c r="X2701">
        <v>20120101</v>
      </c>
      <c r="Y2701">
        <v>20120101</v>
      </c>
      <c r="Z2701">
        <v>120110</v>
      </c>
      <c r="AA2701">
        <v>800103526</v>
      </c>
      <c r="AB2701">
        <v>4</v>
      </c>
      <c r="AC2701">
        <v>27.2</v>
      </c>
      <c r="AD2701">
        <v>21.76</v>
      </c>
      <c r="AE2701">
        <v>13</v>
      </c>
      <c r="AF2701">
        <v>13</v>
      </c>
    </row>
    <row r="2702" spans="24:32">
      <c r="X2702">
        <v>20120101</v>
      </c>
      <c r="Y2702">
        <v>20120101</v>
      </c>
      <c r="Z2702">
        <v>120110</v>
      </c>
      <c r="AA2702">
        <v>800103526</v>
      </c>
      <c r="AB2702">
        <v>1</v>
      </c>
      <c r="AC2702">
        <v>22.8</v>
      </c>
      <c r="AD2702">
        <v>18.239999999999998</v>
      </c>
      <c r="AE2702">
        <v>13</v>
      </c>
      <c r="AF2702">
        <v>13</v>
      </c>
    </row>
    <row r="2703" spans="24:32">
      <c r="X2703">
        <v>20120101</v>
      </c>
      <c r="Y2703">
        <v>20120101</v>
      </c>
      <c r="Z2703">
        <v>120110</v>
      </c>
      <c r="AA2703">
        <v>800103526</v>
      </c>
      <c r="AB2703">
        <v>2</v>
      </c>
      <c r="AC2703">
        <v>30</v>
      </c>
      <c r="AD2703">
        <v>24</v>
      </c>
      <c r="AE2703">
        <v>13</v>
      </c>
      <c r="AF2703">
        <v>13</v>
      </c>
    </row>
    <row r="2704" spans="24:32">
      <c r="X2704">
        <v>20120101</v>
      </c>
      <c r="Y2704">
        <v>20120101</v>
      </c>
      <c r="Z2704">
        <v>120110</v>
      </c>
      <c r="AA2704">
        <v>800103526</v>
      </c>
      <c r="AB2704">
        <v>1</v>
      </c>
      <c r="AC2704">
        <v>10</v>
      </c>
      <c r="AD2704">
        <v>8</v>
      </c>
      <c r="AE2704">
        <v>13</v>
      </c>
      <c r="AF2704">
        <v>13</v>
      </c>
    </row>
    <row r="2705" spans="24:32">
      <c r="X2705">
        <v>20120101</v>
      </c>
      <c r="Y2705">
        <v>20120101</v>
      </c>
      <c r="Z2705">
        <v>120110</v>
      </c>
      <c r="AA2705">
        <v>800103526</v>
      </c>
      <c r="AB2705">
        <v>10</v>
      </c>
      <c r="AC2705">
        <v>50</v>
      </c>
      <c r="AD2705">
        <v>40</v>
      </c>
      <c r="AE2705">
        <v>13</v>
      </c>
      <c r="AF2705">
        <v>13</v>
      </c>
    </row>
    <row r="2706" spans="24:32">
      <c r="X2706">
        <v>20120101</v>
      </c>
      <c r="Y2706">
        <v>20120101</v>
      </c>
      <c r="Z2706">
        <v>120110</v>
      </c>
      <c r="AA2706">
        <v>800103526</v>
      </c>
      <c r="AB2706">
        <v>1</v>
      </c>
      <c r="AC2706">
        <v>16.8</v>
      </c>
      <c r="AD2706">
        <v>13.44</v>
      </c>
      <c r="AE2706">
        <v>13</v>
      </c>
      <c r="AF2706">
        <v>13</v>
      </c>
    </row>
    <row r="2707" spans="24:32">
      <c r="X2707">
        <v>20120101</v>
      </c>
      <c r="Y2707">
        <v>20120101</v>
      </c>
      <c r="Z2707">
        <v>120110</v>
      </c>
      <c r="AA2707">
        <v>800103526</v>
      </c>
      <c r="AB2707">
        <v>3</v>
      </c>
      <c r="AC2707">
        <v>23.4</v>
      </c>
      <c r="AD2707">
        <v>18.72</v>
      </c>
      <c r="AE2707">
        <v>13</v>
      </c>
      <c r="AF2707">
        <v>13</v>
      </c>
    </row>
    <row r="2708" spans="24:32">
      <c r="X2708">
        <v>20120101</v>
      </c>
      <c r="Y2708">
        <v>20120101</v>
      </c>
      <c r="Z2708">
        <v>120110</v>
      </c>
      <c r="AA2708">
        <v>800103526</v>
      </c>
      <c r="AB2708">
        <v>29</v>
      </c>
      <c r="AC2708">
        <v>113.1</v>
      </c>
      <c r="AD2708">
        <v>90.48</v>
      </c>
      <c r="AE2708">
        <v>13</v>
      </c>
      <c r="AF2708">
        <v>13</v>
      </c>
    </row>
    <row r="2709" spans="24:32">
      <c r="X2709">
        <v>20120101</v>
      </c>
      <c r="Y2709">
        <v>20120101</v>
      </c>
      <c r="Z2709">
        <v>120110</v>
      </c>
      <c r="AA2709">
        <v>800103531</v>
      </c>
      <c r="AB2709">
        <v>4</v>
      </c>
      <c r="AC2709">
        <v>80</v>
      </c>
      <c r="AD2709">
        <v>63.6</v>
      </c>
      <c r="AE2709">
        <v>13</v>
      </c>
      <c r="AF2709">
        <v>13</v>
      </c>
    </row>
    <row r="2710" spans="24:32">
      <c r="X2710">
        <v>20120101</v>
      </c>
      <c r="Y2710">
        <v>20120101</v>
      </c>
      <c r="Z2710">
        <v>120110</v>
      </c>
      <c r="AA2710">
        <v>800103531</v>
      </c>
      <c r="AB2710">
        <v>1</v>
      </c>
      <c r="AC2710">
        <v>40</v>
      </c>
      <c r="AD2710">
        <v>31.8</v>
      </c>
      <c r="AE2710">
        <v>13</v>
      </c>
      <c r="AF2710">
        <v>13</v>
      </c>
    </row>
    <row r="2711" spans="24:32">
      <c r="X2711">
        <v>20120101</v>
      </c>
      <c r="Y2711">
        <v>20120101</v>
      </c>
      <c r="Z2711">
        <v>120110</v>
      </c>
      <c r="AA2711">
        <v>800103531</v>
      </c>
      <c r="AB2711">
        <v>1</v>
      </c>
      <c r="AC2711">
        <v>39</v>
      </c>
      <c r="AD2711">
        <v>31.01</v>
      </c>
      <c r="AE2711">
        <v>13</v>
      </c>
      <c r="AF2711">
        <v>13</v>
      </c>
    </row>
    <row r="2712" spans="24:32">
      <c r="X2712">
        <v>20120101</v>
      </c>
      <c r="Y2712">
        <v>20120101</v>
      </c>
      <c r="Z2712">
        <v>120110</v>
      </c>
      <c r="AA2712">
        <v>800103531</v>
      </c>
      <c r="AB2712">
        <v>3</v>
      </c>
      <c r="AC2712">
        <v>75</v>
      </c>
      <c r="AD2712">
        <v>59.63</v>
      </c>
      <c r="AE2712">
        <v>13</v>
      </c>
      <c r="AF2712">
        <v>13</v>
      </c>
    </row>
    <row r="2713" spans="24:32">
      <c r="X2713">
        <v>20120101</v>
      </c>
      <c r="Y2713">
        <v>20120101</v>
      </c>
      <c r="Z2713">
        <v>120110</v>
      </c>
      <c r="AA2713">
        <v>800103531</v>
      </c>
      <c r="AB2713">
        <v>4</v>
      </c>
      <c r="AC2713">
        <v>60</v>
      </c>
      <c r="AD2713">
        <v>47.7</v>
      </c>
      <c r="AE2713">
        <v>13</v>
      </c>
      <c r="AF2713">
        <v>13</v>
      </c>
    </row>
    <row r="2714" spans="24:32">
      <c r="X2714">
        <v>20120101</v>
      </c>
      <c r="Y2714">
        <v>20120101</v>
      </c>
      <c r="Z2714">
        <v>120110</v>
      </c>
      <c r="AA2714">
        <v>800104260</v>
      </c>
      <c r="AB2714">
        <v>75</v>
      </c>
      <c r="AC2714">
        <v>217.5</v>
      </c>
      <c r="AD2714">
        <v>174</v>
      </c>
      <c r="AE2714">
        <v>17</v>
      </c>
      <c r="AF2714">
        <v>17</v>
      </c>
    </row>
    <row r="2715" spans="24:32">
      <c r="X2715">
        <v>20120101</v>
      </c>
      <c r="Y2715">
        <v>20120101</v>
      </c>
      <c r="Z2715">
        <v>120110</v>
      </c>
      <c r="AA2715">
        <v>800104260</v>
      </c>
      <c r="AB2715">
        <v>6</v>
      </c>
      <c r="AC2715">
        <v>41.4</v>
      </c>
      <c r="AD2715">
        <v>33.119999999999997</v>
      </c>
      <c r="AE2715">
        <v>17</v>
      </c>
      <c r="AF2715">
        <v>17</v>
      </c>
    </row>
    <row r="2716" spans="24:32">
      <c r="X2716">
        <v>20120101</v>
      </c>
      <c r="Y2716">
        <v>20120101</v>
      </c>
      <c r="Z2716">
        <v>120110</v>
      </c>
      <c r="AA2716">
        <v>800104260</v>
      </c>
      <c r="AB2716">
        <v>3</v>
      </c>
      <c r="AC2716">
        <v>17.7</v>
      </c>
      <c r="AD2716">
        <v>14.16</v>
      </c>
      <c r="AE2716">
        <v>17</v>
      </c>
      <c r="AF2716">
        <v>17</v>
      </c>
    </row>
    <row r="2717" spans="24:32">
      <c r="X2717">
        <v>20120101</v>
      </c>
      <c r="Y2717">
        <v>20120101</v>
      </c>
      <c r="Z2717">
        <v>120110</v>
      </c>
      <c r="AA2717">
        <v>800104260</v>
      </c>
      <c r="AB2717">
        <v>2</v>
      </c>
      <c r="AC2717">
        <v>9.8000000000000007</v>
      </c>
      <c r="AD2717">
        <v>7.84</v>
      </c>
      <c r="AE2717">
        <v>17</v>
      </c>
      <c r="AF2717">
        <v>17</v>
      </c>
    </row>
    <row r="2718" spans="24:32">
      <c r="X2718">
        <v>20120101</v>
      </c>
      <c r="Y2718">
        <v>20120101</v>
      </c>
      <c r="Z2718">
        <v>120110</v>
      </c>
      <c r="AA2718">
        <v>800104260</v>
      </c>
      <c r="AB2718">
        <v>26</v>
      </c>
      <c r="AC2718">
        <v>49.4</v>
      </c>
      <c r="AD2718">
        <v>39.520000000000003</v>
      </c>
      <c r="AE2718">
        <v>17</v>
      </c>
      <c r="AF2718">
        <v>17</v>
      </c>
    </row>
    <row r="2719" spans="24:32">
      <c r="X2719">
        <v>20120101</v>
      </c>
      <c r="Y2719">
        <v>20120101</v>
      </c>
      <c r="Z2719">
        <v>120110</v>
      </c>
      <c r="AA2719">
        <v>800104260</v>
      </c>
      <c r="AB2719">
        <v>82</v>
      </c>
      <c r="AC2719">
        <v>729.8</v>
      </c>
      <c r="AD2719">
        <v>583.84</v>
      </c>
      <c r="AE2719">
        <v>17</v>
      </c>
      <c r="AF2719">
        <v>17</v>
      </c>
    </row>
    <row r="2720" spans="24:32">
      <c r="X2720">
        <v>20120101</v>
      </c>
      <c r="Y2720">
        <v>20120101</v>
      </c>
      <c r="Z2720">
        <v>120110</v>
      </c>
      <c r="AA2720">
        <v>800104260</v>
      </c>
      <c r="AB2720">
        <v>1</v>
      </c>
      <c r="AC2720">
        <v>9.6</v>
      </c>
      <c r="AD2720">
        <v>7.68</v>
      </c>
      <c r="AE2720">
        <v>17</v>
      </c>
      <c r="AF2720">
        <v>17</v>
      </c>
    </row>
    <row r="2721" spans="24:32">
      <c r="X2721">
        <v>20120101</v>
      </c>
      <c r="Y2721">
        <v>20120101</v>
      </c>
      <c r="Z2721">
        <v>120110</v>
      </c>
      <c r="AA2721">
        <v>800104260</v>
      </c>
      <c r="AB2721">
        <v>8</v>
      </c>
      <c r="AC2721">
        <v>103.2</v>
      </c>
      <c r="AD2721">
        <v>82.56</v>
      </c>
      <c r="AE2721">
        <v>17</v>
      </c>
      <c r="AF2721">
        <v>17</v>
      </c>
    </row>
    <row r="2722" spans="24:32">
      <c r="X2722">
        <v>20120101</v>
      </c>
      <c r="Y2722">
        <v>20120101</v>
      </c>
      <c r="Z2722">
        <v>120110</v>
      </c>
      <c r="AA2722">
        <v>800107135</v>
      </c>
      <c r="AB2722">
        <v>3</v>
      </c>
      <c r="AC2722">
        <v>22.5</v>
      </c>
      <c r="AD2722">
        <v>20.399999999999999</v>
      </c>
      <c r="AE2722">
        <v>17</v>
      </c>
      <c r="AF2722">
        <v>17</v>
      </c>
    </row>
    <row r="2723" spans="24:32">
      <c r="X2723">
        <v>20120101</v>
      </c>
      <c r="Y2723">
        <v>20120101</v>
      </c>
      <c r="Z2723">
        <v>120110</v>
      </c>
      <c r="AA2723">
        <v>800109311</v>
      </c>
      <c r="AB2723">
        <v>2</v>
      </c>
      <c r="AC2723">
        <v>7</v>
      </c>
      <c r="AD2723">
        <v>5</v>
      </c>
      <c r="AE2723">
        <v>17</v>
      </c>
      <c r="AF2723">
        <v>17</v>
      </c>
    </row>
    <row r="2724" spans="24:32">
      <c r="X2724">
        <v>20120101</v>
      </c>
      <c r="Y2724">
        <v>20120101</v>
      </c>
      <c r="Z2724">
        <v>120110</v>
      </c>
      <c r="AA2724">
        <v>800109866</v>
      </c>
      <c r="AB2724">
        <v>2</v>
      </c>
      <c r="AC2724">
        <v>7</v>
      </c>
      <c r="AD2724">
        <v>5.26</v>
      </c>
      <c r="AE2724">
        <v>17</v>
      </c>
      <c r="AF2724">
        <v>17</v>
      </c>
    </row>
    <row r="2725" spans="24:32">
      <c r="X2725">
        <v>20120101</v>
      </c>
      <c r="Y2725">
        <v>20120101</v>
      </c>
      <c r="Z2725">
        <v>120110</v>
      </c>
      <c r="AA2725">
        <v>800110027</v>
      </c>
      <c r="AB2725">
        <v>2</v>
      </c>
      <c r="AC2725">
        <v>10</v>
      </c>
      <c r="AD2725">
        <v>6.4</v>
      </c>
      <c r="AE2725">
        <v>17</v>
      </c>
      <c r="AF2725">
        <v>17</v>
      </c>
    </row>
    <row r="2726" spans="24:32">
      <c r="X2726">
        <v>20120101</v>
      </c>
      <c r="Y2726">
        <v>20120101</v>
      </c>
      <c r="Z2726">
        <v>120110</v>
      </c>
      <c r="AA2726">
        <v>800110086</v>
      </c>
      <c r="AB2726">
        <v>1</v>
      </c>
      <c r="AC2726">
        <v>6.8</v>
      </c>
      <c r="AD2726">
        <v>5.55</v>
      </c>
      <c r="AE2726">
        <v>17</v>
      </c>
      <c r="AF2726">
        <v>17</v>
      </c>
    </row>
    <row r="2727" spans="24:32">
      <c r="X2727">
        <v>20120101</v>
      </c>
      <c r="Y2727">
        <v>20120101</v>
      </c>
      <c r="Z2727">
        <v>120110</v>
      </c>
      <c r="AA2727">
        <v>800110091</v>
      </c>
      <c r="AB2727">
        <v>1</v>
      </c>
      <c r="AC2727">
        <v>25.9</v>
      </c>
      <c r="AD2727">
        <v>19.8</v>
      </c>
      <c r="AE2727">
        <v>17</v>
      </c>
      <c r="AF2727">
        <v>17</v>
      </c>
    </row>
    <row r="2728" spans="24:32">
      <c r="X2728">
        <v>20120101</v>
      </c>
      <c r="Y2728">
        <v>20120101</v>
      </c>
      <c r="Z2728">
        <v>120110</v>
      </c>
      <c r="AA2728">
        <v>800110985</v>
      </c>
      <c r="AB2728">
        <v>2</v>
      </c>
      <c r="AC2728">
        <v>7.8</v>
      </c>
      <c r="AD2728">
        <v>6.64</v>
      </c>
      <c r="AE2728">
        <v>17</v>
      </c>
      <c r="AF2728">
        <v>17</v>
      </c>
    </row>
    <row r="2729" spans="24:32">
      <c r="X2729">
        <v>20120101</v>
      </c>
      <c r="Y2729">
        <v>20120101</v>
      </c>
      <c r="Z2729">
        <v>120110</v>
      </c>
      <c r="AA2729">
        <v>800114046</v>
      </c>
      <c r="AB2729">
        <v>1</v>
      </c>
      <c r="AC2729">
        <v>26.8</v>
      </c>
      <c r="AD2729">
        <v>20.3</v>
      </c>
      <c r="AE2729">
        <v>17</v>
      </c>
      <c r="AF2729">
        <v>17</v>
      </c>
    </row>
    <row r="2730" spans="24:32">
      <c r="X2730">
        <v>20120101</v>
      </c>
      <c r="Y2730">
        <v>20120101</v>
      </c>
      <c r="Z2730">
        <v>120110</v>
      </c>
      <c r="AA2730">
        <v>800114419</v>
      </c>
      <c r="AB2730">
        <v>1</v>
      </c>
      <c r="AC2730">
        <v>4</v>
      </c>
      <c r="AD2730">
        <v>3.27</v>
      </c>
      <c r="AE2730">
        <v>17</v>
      </c>
      <c r="AF2730">
        <v>17</v>
      </c>
    </row>
    <row r="2731" spans="24:32">
      <c r="X2731">
        <v>20120101</v>
      </c>
      <c r="Y2731">
        <v>20120101</v>
      </c>
      <c r="Z2731">
        <v>120110</v>
      </c>
      <c r="AA2731">
        <v>800114601</v>
      </c>
      <c r="AB2731">
        <v>1</v>
      </c>
      <c r="AC2731">
        <v>26.8</v>
      </c>
      <c r="AD2731">
        <v>20.3</v>
      </c>
      <c r="AE2731">
        <v>17</v>
      </c>
      <c r="AF2731">
        <v>17</v>
      </c>
    </row>
    <row r="2732" spans="24:32">
      <c r="X2732">
        <v>20120101</v>
      </c>
      <c r="Y2732">
        <v>20120101</v>
      </c>
      <c r="Z2732">
        <v>120110</v>
      </c>
      <c r="AA2732">
        <v>800115737</v>
      </c>
      <c r="AB2732">
        <v>4</v>
      </c>
      <c r="AC2732">
        <v>14</v>
      </c>
      <c r="AD2732">
        <v>12.6</v>
      </c>
      <c r="AE2732">
        <v>17</v>
      </c>
      <c r="AF2732">
        <v>17</v>
      </c>
    </row>
    <row r="2733" spans="24:32">
      <c r="X2733">
        <v>20120101</v>
      </c>
      <c r="Y2733">
        <v>20120101</v>
      </c>
      <c r="Z2733">
        <v>120110</v>
      </c>
      <c r="AA2733">
        <v>800117894</v>
      </c>
      <c r="AB2733">
        <v>1</v>
      </c>
      <c r="AC2733">
        <v>19.899999999999999</v>
      </c>
      <c r="AD2733">
        <v>15</v>
      </c>
      <c r="AE2733">
        <v>17</v>
      </c>
      <c r="AF2733">
        <v>17</v>
      </c>
    </row>
    <row r="2734" spans="24:32">
      <c r="X2734">
        <v>20120101</v>
      </c>
      <c r="Y2734">
        <v>20120101</v>
      </c>
      <c r="Z2734">
        <v>120110</v>
      </c>
      <c r="AA2734">
        <v>800123378</v>
      </c>
      <c r="AB2734">
        <v>2</v>
      </c>
      <c r="AC2734">
        <v>4.8</v>
      </c>
      <c r="AD2734">
        <v>4.22</v>
      </c>
      <c r="AE2734">
        <v>17</v>
      </c>
      <c r="AF2734">
        <v>17</v>
      </c>
    </row>
    <row r="2735" spans="24:32">
      <c r="X2735">
        <v>20120101</v>
      </c>
      <c r="Y2735">
        <v>20120101</v>
      </c>
      <c r="Z2735">
        <v>120110</v>
      </c>
      <c r="AA2735">
        <v>800124590</v>
      </c>
      <c r="AB2735">
        <v>4</v>
      </c>
      <c r="AC2735">
        <v>39.6</v>
      </c>
      <c r="AD2735">
        <v>38</v>
      </c>
      <c r="AE2735">
        <v>13</v>
      </c>
      <c r="AF2735">
        <v>13</v>
      </c>
    </row>
    <row r="2736" spans="24:32">
      <c r="X2736">
        <v>20120101</v>
      </c>
      <c r="Y2736">
        <v>20120101</v>
      </c>
      <c r="Z2736">
        <v>120110</v>
      </c>
      <c r="AA2736">
        <v>800127407</v>
      </c>
      <c r="AB2736">
        <v>1</v>
      </c>
      <c r="AC2736">
        <v>29.9</v>
      </c>
      <c r="AD2736">
        <v>17.899999999999999</v>
      </c>
      <c r="AE2736">
        <v>17</v>
      </c>
      <c r="AF2736">
        <v>17</v>
      </c>
    </row>
    <row r="2737" spans="24:32">
      <c r="X2737">
        <v>20120101</v>
      </c>
      <c r="Y2737">
        <v>20120101</v>
      </c>
      <c r="Z2737">
        <v>120110</v>
      </c>
      <c r="AA2737">
        <v>800128815</v>
      </c>
      <c r="AB2737">
        <v>25</v>
      </c>
      <c r="AC2737">
        <v>347.5</v>
      </c>
      <c r="AD2737">
        <v>325</v>
      </c>
      <c r="AE2737">
        <v>17</v>
      </c>
      <c r="AF2737">
        <v>17</v>
      </c>
    </row>
    <row r="2738" spans="24:32">
      <c r="X2738">
        <v>20120101</v>
      </c>
      <c r="Y2738">
        <v>20120101</v>
      </c>
      <c r="Z2738">
        <v>120110</v>
      </c>
      <c r="AA2738">
        <v>800134219</v>
      </c>
      <c r="AB2738">
        <v>8</v>
      </c>
      <c r="AC2738">
        <v>39.200000000000003</v>
      </c>
      <c r="AD2738">
        <v>36</v>
      </c>
      <c r="AE2738">
        <v>17</v>
      </c>
      <c r="AF2738">
        <v>17</v>
      </c>
    </row>
    <row r="2739" spans="24:32">
      <c r="X2739">
        <v>20120101</v>
      </c>
      <c r="Y2739">
        <v>20120101</v>
      </c>
      <c r="Z2739">
        <v>120110</v>
      </c>
      <c r="AA2739">
        <v>800134573</v>
      </c>
      <c r="AB2739">
        <v>3</v>
      </c>
      <c r="AC2739">
        <v>9</v>
      </c>
      <c r="AD2739">
        <v>7.65</v>
      </c>
      <c r="AE2739">
        <v>17</v>
      </c>
      <c r="AF2739">
        <v>17</v>
      </c>
    </row>
    <row r="2740" spans="24:32">
      <c r="X2740">
        <v>20120101</v>
      </c>
      <c r="Y2740">
        <v>20120101</v>
      </c>
      <c r="Z2740">
        <v>120110</v>
      </c>
      <c r="AA2740">
        <v>800135768</v>
      </c>
      <c r="AB2740">
        <v>4</v>
      </c>
      <c r="AC2740">
        <v>50</v>
      </c>
      <c r="AD2740">
        <v>31.2</v>
      </c>
      <c r="AE2740">
        <v>17</v>
      </c>
      <c r="AF2740">
        <v>17</v>
      </c>
    </row>
    <row r="2741" spans="24:32">
      <c r="X2741">
        <v>20120101</v>
      </c>
      <c r="Y2741">
        <v>20120101</v>
      </c>
      <c r="Z2741">
        <v>120110</v>
      </c>
      <c r="AA2741">
        <v>800137340</v>
      </c>
      <c r="AB2741">
        <v>2</v>
      </c>
      <c r="AC2741">
        <v>5.8</v>
      </c>
      <c r="AD2741">
        <v>5.2</v>
      </c>
      <c r="AE2741">
        <v>17</v>
      </c>
      <c r="AF2741">
        <v>17</v>
      </c>
    </row>
    <row r="2742" spans="24:32">
      <c r="X2742">
        <v>20120101</v>
      </c>
      <c r="Y2742">
        <v>20120101</v>
      </c>
      <c r="Z2742">
        <v>120110</v>
      </c>
      <c r="AA2742">
        <v>800137888</v>
      </c>
      <c r="AB2742">
        <v>3</v>
      </c>
      <c r="AC2742">
        <v>19.8</v>
      </c>
      <c r="AD2742">
        <v>16.2</v>
      </c>
      <c r="AE2742">
        <v>17</v>
      </c>
      <c r="AF2742">
        <v>17</v>
      </c>
    </row>
    <row r="2743" spans="24:32">
      <c r="X2743">
        <v>20120101</v>
      </c>
      <c r="Y2743">
        <v>20120101</v>
      </c>
      <c r="Z2743">
        <v>120110</v>
      </c>
      <c r="AA2743">
        <v>800145955</v>
      </c>
      <c r="AB2743">
        <v>1</v>
      </c>
      <c r="AC2743">
        <v>119</v>
      </c>
      <c r="AD2743">
        <v>88</v>
      </c>
      <c r="AE2743">
        <v>17</v>
      </c>
      <c r="AF2743">
        <v>17</v>
      </c>
    </row>
    <row r="2744" spans="24:32">
      <c r="X2744">
        <v>20120101</v>
      </c>
      <c r="Y2744">
        <v>20120101</v>
      </c>
      <c r="Z2744">
        <v>120110</v>
      </c>
      <c r="AA2744">
        <v>800151159</v>
      </c>
      <c r="AB2744">
        <v>1</v>
      </c>
      <c r="AC2744">
        <v>25.5</v>
      </c>
      <c r="AD2744">
        <v>13.4</v>
      </c>
      <c r="AE2744">
        <v>17</v>
      </c>
      <c r="AF2744">
        <v>17</v>
      </c>
    </row>
    <row r="2745" spans="24:32">
      <c r="X2745">
        <v>20120101</v>
      </c>
      <c r="Y2745">
        <v>20120101</v>
      </c>
      <c r="Z2745">
        <v>120110</v>
      </c>
      <c r="AA2745">
        <v>800151893</v>
      </c>
      <c r="AB2745">
        <v>1</v>
      </c>
      <c r="AC2745">
        <v>59.9</v>
      </c>
      <c r="AD2745">
        <v>54.86</v>
      </c>
      <c r="AE2745">
        <v>13</v>
      </c>
      <c r="AF2745">
        <v>13</v>
      </c>
    </row>
    <row r="2746" spans="24:32">
      <c r="X2746">
        <v>20120101</v>
      </c>
      <c r="Y2746">
        <v>20120101</v>
      </c>
      <c r="Z2746">
        <v>120110</v>
      </c>
      <c r="AA2746">
        <v>800152179</v>
      </c>
      <c r="AB2746">
        <v>3</v>
      </c>
      <c r="AC2746">
        <v>6</v>
      </c>
      <c r="AD2746">
        <v>4.8</v>
      </c>
      <c r="AE2746">
        <v>17</v>
      </c>
      <c r="AF2746">
        <v>17</v>
      </c>
    </row>
    <row r="2747" spans="24:32">
      <c r="X2747">
        <v>20120101</v>
      </c>
      <c r="Y2747">
        <v>20120101</v>
      </c>
      <c r="Z2747">
        <v>120110</v>
      </c>
      <c r="AA2747">
        <v>800154506</v>
      </c>
      <c r="AB2747">
        <v>1</v>
      </c>
      <c r="AC2747">
        <v>39.9</v>
      </c>
      <c r="AD2747">
        <v>28.7</v>
      </c>
      <c r="AE2747">
        <v>17</v>
      </c>
      <c r="AF2747">
        <v>17</v>
      </c>
    </row>
    <row r="2748" spans="24:32">
      <c r="X2748">
        <v>20120101</v>
      </c>
      <c r="Y2748">
        <v>20120101</v>
      </c>
      <c r="Z2748">
        <v>120110</v>
      </c>
      <c r="AA2748">
        <v>800155941</v>
      </c>
      <c r="AB2748">
        <v>1</v>
      </c>
      <c r="AC2748">
        <v>7.8</v>
      </c>
      <c r="AD2748">
        <v>6.7</v>
      </c>
      <c r="AE2748">
        <v>17</v>
      </c>
      <c r="AF2748">
        <v>17</v>
      </c>
    </row>
    <row r="2749" spans="24:32">
      <c r="X2749">
        <v>20120101</v>
      </c>
      <c r="Y2749">
        <v>20120101</v>
      </c>
      <c r="Z2749">
        <v>120110</v>
      </c>
      <c r="AA2749">
        <v>800159360</v>
      </c>
      <c r="AB2749">
        <v>1</v>
      </c>
      <c r="AC2749">
        <v>14.2</v>
      </c>
      <c r="AD2749">
        <v>11.36</v>
      </c>
      <c r="AE2749">
        <v>17</v>
      </c>
      <c r="AF2749">
        <v>17</v>
      </c>
    </row>
    <row r="2750" spans="24:32">
      <c r="X2750">
        <v>20120101</v>
      </c>
      <c r="Y2750">
        <v>20120101</v>
      </c>
      <c r="Z2750">
        <v>120110</v>
      </c>
      <c r="AA2750">
        <v>800162886</v>
      </c>
      <c r="AB2750">
        <v>2</v>
      </c>
      <c r="AC2750">
        <v>7.6</v>
      </c>
      <c r="AD2750">
        <v>5.6</v>
      </c>
      <c r="AE2750">
        <v>17</v>
      </c>
      <c r="AF2750">
        <v>17</v>
      </c>
    </row>
    <row r="2751" spans="24:32">
      <c r="X2751">
        <v>20120101</v>
      </c>
      <c r="Y2751">
        <v>20120101</v>
      </c>
      <c r="Z2751">
        <v>120110</v>
      </c>
      <c r="AA2751">
        <v>800165126</v>
      </c>
      <c r="AB2751">
        <v>3</v>
      </c>
      <c r="AC2751">
        <v>52.2</v>
      </c>
      <c r="AD2751">
        <v>50.4</v>
      </c>
      <c r="AE2751">
        <v>17</v>
      </c>
      <c r="AF2751">
        <v>17</v>
      </c>
    </row>
    <row r="2752" spans="24:32">
      <c r="X2752">
        <v>20120101</v>
      </c>
      <c r="Y2752">
        <v>20120101</v>
      </c>
      <c r="Z2752">
        <v>120110</v>
      </c>
      <c r="AA2752">
        <v>800165126</v>
      </c>
      <c r="AB2752">
        <v>1</v>
      </c>
      <c r="AC2752">
        <v>17.399999999999999</v>
      </c>
      <c r="AD2752">
        <v>16.8</v>
      </c>
      <c r="AE2752">
        <v>17</v>
      </c>
      <c r="AF2752">
        <v>17</v>
      </c>
    </row>
    <row r="2753" spans="24:32">
      <c r="X2753">
        <v>20120101</v>
      </c>
      <c r="Y2753">
        <v>20120101</v>
      </c>
      <c r="Z2753">
        <v>120110</v>
      </c>
      <c r="AA2753">
        <v>800165505</v>
      </c>
      <c r="AB2753">
        <v>1</v>
      </c>
      <c r="AC2753">
        <v>2.9</v>
      </c>
      <c r="AD2753">
        <v>2.56</v>
      </c>
      <c r="AE2753">
        <v>17</v>
      </c>
      <c r="AF2753">
        <v>17</v>
      </c>
    </row>
    <row r="2754" spans="24:32">
      <c r="X2754">
        <v>20120101</v>
      </c>
      <c r="Y2754">
        <v>20120101</v>
      </c>
      <c r="Z2754">
        <v>120110</v>
      </c>
      <c r="AA2754">
        <v>800166635</v>
      </c>
      <c r="AB2754">
        <v>23</v>
      </c>
      <c r="AC2754">
        <v>227.7</v>
      </c>
      <c r="AD2754">
        <v>207</v>
      </c>
      <c r="AE2754">
        <v>17</v>
      </c>
      <c r="AF2754">
        <v>17</v>
      </c>
    </row>
    <row r="2755" spans="24:32">
      <c r="X2755">
        <v>20120101</v>
      </c>
      <c r="Y2755">
        <v>20120101</v>
      </c>
      <c r="Z2755">
        <v>120110</v>
      </c>
      <c r="AA2755">
        <v>800166936</v>
      </c>
      <c r="AB2755">
        <v>1</v>
      </c>
      <c r="AC2755">
        <v>2.9</v>
      </c>
      <c r="AD2755">
        <v>2.56</v>
      </c>
      <c r="AE2755">
        <v>17</v>
      </c>
      <c r="AF2755">
        <v>17</v>
      </c>
    </row>
    <row r="2756" spans="24:32">
      <c r="X2756">
        <v>20120101</v>
      </c>
      <c r="Y2756">
        <v>20120101</v>
      </c>
      <c r="Z2756">
        <v>120110</v>
      </c>
      <c r="AA2756">
        <v>800167436</v>
      </c>
      <c r="AB2756">
        <v>3</v>
      </c>
      <c r="AC2756">
        <v>8.6999999999999993</v>
      </c>
      <c r="AD2756">
        <v>7.68</v>
      </c>
      <c r="AE2756">
        <v>17</v>
      </c>
      <c r="AF2756">
        <v>17</v>
      </c>
    </row>
    <row r="2757" spans="24:32">
      <c r="X2757">
        <v>20120101</v>
      </c>
      <c r="Y2757">
        <v>20120101</v>
      </c>
      <c r="Z2757">
        <v>120110</v>
      </c>
      <c r="AA2757">
        <v>800169672</v>
      </c>
      <c r="AB2757">
        <v>1</v>
      </c>
      <c r="AC2757">
        <v>39.9</v>
      </c>
      <c r="AD2757">
        <v>35</v>
      </c>
      <c r="AE2757">
        <v>17</v>
      </c>
      <c r="AF2757">
        <v>17</v>
      </c>
    </row>
    <row r="2758" spans="24:32">
      <c r="X2758">
        <v>20120101</v>
      </c>
      <c r="Y2758">
        <v>20120101</v>
      </c>
      <c r="Z2758">
        <v>120110</v>
      </c>
      <c r="AA2758">
        <v>800170631</v>
      </c>
      <c r="AB2758">
        <v>1</v>
      </c>
      <c r="AC2758">
        <v>2.9</v>
      </c>
      <c r="AD2758">
        <v>2.56</v>
      </c>
      <c r="AE2758">
        <v>17</v>
      </c>
      <c r="AF2758">
        <v>17</v>
      </c>
    </row>
    <row r="2759" spans="24:32">
      <c r="X2759">
        <v>20120101</v>
      </c>
      <c r="Y2759">
        <v>20120101</v>
      </c>
      <c r="Z2759">
        <v>120110</v>
      </c>
      <c r="AA2759">
        <v>800173636</v>
      </c>
      <c r="AB2759">
        <v>1</v>
      </c>
      <c r="AC2759">
        <v>5.8</v>
      </c>
      <c r="AD2759">
        <v>4.5999999999999996</v>
      </c>
      <c r="AE2759">
        <v>17</v>
      </c>
      <c r="AF2759">
        <v>17</v>
      </c>
    </row>
    <row r="2760" spans="24:32">
      <c r="X2760">
        <v>20120101</v>
      </c>
      <c r="Y2760">
        <v>20120101</v>
      </c>
      <c r="Z2760">
        <v>120110</v>
      </c>
      <c r="AA2760">
        <v>800173748</v>
      </c>
      <c r="AB2760">
        <v>3</v>
      </c>
      <c r="AC2760">
        <v>59.7</v>
      </c>
      <c r="AD2760">
        <v>51</v>
      </c>
      <c r="AE2760">
        <v>17</v>
      </c>
      <c r="AF2760">
        <v>17</v>
      </c>
    </row>
    <row r="2761" spans="24:32">
      <c r="X2761">
        <v>20120101</v>
      </c>
      <c r="Y2761">
        <v>20120101</v>
      </c>
      <c r="Z2761">
        <v>120110</v>
      </c>
      <c r="AA2761">
        <v>800174050</v>
      </c>
      <c r="AB2761">
        <v>1</v>
      </c>
      <c r="AC2761">
        <v>12.8</v>
      </c>
      <c r="AD2761">
        <v>8.7799999999999994</v>
      </c>
      <c r="AE2761">
        <v>13</v>
      </c>
      <c r="AF2761">
        <v>14.94</v>
      </c>
    </row>
    <row r="2762" spans="24:32">
      <c r="X2762">
        <v>20120101</v>
      </c>
      <c r="Y2762">
        <v>20120101</v>
      </c>
      <c r="Z2762">
        <v>120110</v>
      </c>
      <c r="AA2762">
        <v>800174122</v>
      </c>
      <c r="AB2762">
        <v>11</v>
      </c>
      <c r="AC2762">
        <v>86.9</v>
      </c>
      <c r="AD2762">
        <v>71.5</v>
      </c>
      <c r="AE2762">
        <v>17</v>
      </c>
      <c r="AF2762">
        <v>13</v>
      </c>
    </row>
    <row r="2763" spans="24:32">
      <c r="X2763">
        <v>20120101</v>
      </c>
      <c r="Y2763">
        <v>20120101</v>
      </c>
      <c r="Z2763">
        <v>120110</v>
      </c>
      <c r="AA2763">
        <v>800174126</v>
      </c>
      <c r="AB2763">
        <v>3</v>
      </c>
      <c r="AC2763">
        <v>8.6999999999999993</v>
      </c>
      <c r="AD2763">
        <v>5.23</v>
      </c>
      <c r="AE2763">
        <v>17</v>
      </c>
      <c r="AF2763">
        <v>17</v>
      </c>
    </row>
    <row r="2764" spans="24:32">
      <c r="X2764">
        <v>20120101</v>
      </c>
      <c r="Y2764">
        <v>20120101</v>
      </c>
      <c r="Z2764">
        <v>120110</v>
      </c>
      <c r="AA2764">
        <v>800174127</v>
      </c>
      <c r="AB2764">
        <v>1</v>
      </c>
      <c r="AC2764">
        <v>5.9</v>
      </c>
      <c r="AD2764">
        <v>3.61</v>
      </c>
      <c r="AE2764">
        <v>17</v>
      </c>
      <c r="AF2764">
        <v>17</v>
      </c>
    </row>
    <row r="2765" spans="24:32">
      <c r="X2765">
        <v>20120101</v>
      </c>
      <c r="Y2765">
        <v>20120101</v>
      </c>
      <c r="Z2765">
        <v>120110</v>
      </c>
      <c r="AA2765">
        <v>800174128</v>
      </c>
      <c r="AB2765">
        <v>1</v>
      </c>
      <c r="AC2765">
        <v>7.9</v>
      </c>
      <c r="AD2765">
        <v>5.23</v>
      </c>
      <c r="AE2765">
        <v>17</v>
      </c>
      <c r="AF2765">
        <v>17</v>
      </c>
    </row>
    <row r="2766" spans="24:32">
      <c r="X2766">
        <v>20120101</v>
      </c>
      <c r="Y2766">
        <v>20120101</v>
      </c>
      <c r="Z2766">
        <v>120110</v>
      </c>
      <c r="AA2766">
        <v>800174132</v>
      </c>
      <c r="AB2766">
        <v>1</v>
      </c>
      <c r="AC2766">
        <v>6.9</v>
      </c>
      <c r="AD2766">
        <v>4.28</v>
      </c>
      <c r="AE2766">
        <v>17</v>
      </c>
      <c r="AF2766">
        <v>17</v>
      </c>
    </row>
    <row r="2767" spans="24:32">
      <c r="X2767">
        <v>20120101</v>
      </c>
      <c r="Y2767">
        <v>20120101</v>
      </c>
      <c r="Z2767">
        <v>120110</v>
      </c>
      <c r="AA2767">
        <v>800174262</v>
      </c>
      <c r="AB2767">
        <v>18</v>
      </c>
      <c r="AC2767">
        <v>88.2</v>
      </c>
      <c r="AD2767">
        <v>81</v>
      </c>
      <c r="AE2767">
        <v>17</v>
      </c>
      <c r="AF2767">
        <v>17</v>
      </c>
    </row>
    <row r="2768" spans="24:32">
      <c r="X2768">
        <v>20120101</v>
      </c>
      <c r="Y2768">
        <v>20120101</v>
      </c>
      <c r="Z2768">
        <v>120110</v>
      </c>
      <c r="AA2768">
        <v>800174263</v>
      </c>
      <c r="AB2768">
        <v>2</v>
      </c>
      <c r="AC2768">
        <v>15.8</v>
      </c>
      <c r="AD2768">
        <v>9</v>
      </c>
      <c r="AE2768">
        <v>17</v>
      </c>
      <c r="AF2768">
        <v>17</v>
      </c>
    </row>
    <row r="2769" spans="24:32">
      <c r="X2769">
        <v>20120101</v>
      </c>
      <c r="Y2769">
        <v>20120101</v>
      </c>
      <c r="Z2769">
        <v>120110</v>
      </c>
      <c r="AA2769">
        <v>800174264</v>
      </c>
      <c r="AB2769">
        <v>10</v>
      </c>
      <c r="AC2769">
        <v>35</v>
      </c>
      <c r="AD2769">
        <v>29.4</v>
      </c>
      <c r="AE2769">
        <v>17</v>
      </c>
      <c r="AF2769">
        <v>17</v>
      </c>
    </row>
    <row r="2770" spans="24:32">
      <c r="X2770">
        <v>20120101</v>
      </c>
      <c r="Y2770">
        <v>20120101</v>
      </c>
      <c r="Z2770">
        <v>120110</v>
      </c>
      <c r="AA2770">
        <v>800174428</v>
      </c>
      <c r="AB2770">
        <v>3</v>
      </c>
      <c r="AC2770">
        <v>67.5</v>
      </c>
      <c r="AD2770">
        <v>49.5</v>
      </c>
      <c r="AE2770">
        <v>17</v>
      </c>
      <c r="AF2770">
        <v>17</v>
      </c>
    </row>
    <row r="2771" spans="24:32">
      <c r="X2771">
        <v>20120101</v>
      </c>
      <c r="Y2771">
        <v>20120101</v>
      </c>
      <c r="Z2771">
        <v>120110</v>
      </c>
      <c r="AA2771">
        <v>800174663</v>
      </c>
      <c r="AB2771">
        <v>4</v>
      </c>
      <c r="AC2771">
        <v>10</v>
      </c>
      <c r="AD2771">
        <v>8</v>
      </c>
      <c r="AE2771">
        <v>17</v>
      </c>
      <c r="AF2771">
        <v>17</v>
      </c>
    </row>
    <row r="2772" spans="24:32">
      <c r="X2772">
        <v>20120101</v>
      </c>
      <c r="Y2772">
        <v>20120101</v>
      </c>
      <c r="Z2772">
        <v>120110</v>
      </c>
      <c r="AA2772">
        <v>800174666</v>
      </c>
      <c r="AB2772">
        <v>1</v>
      </c>
      <c r="AC2772">
        <v>9.5</v>
      </c>
      <c r="AD2772">
        <v>7.9</v>
      </c>
      <c r="AE2772">
        <v>17</v>
      </c>
      <c r="AF2772">
        <v>17</v>
      </c>
    </row>
    <row r="2773" spans="24:32">
      <c r="X2773">
        <v>20120101</v>
      </c>
      <c r="Y2773">
        <v>20120101</v>
      </c>
      <c r="Z2773">
        <v>120110</v>
      </c>
      <c r="AA2773">
        <v>800174683</v>
      </c>
      <c r="AB2773">
        <v>1</v>
      </c>
      <c r="AC2773">
        <v>4.5</v>
      </c>
      <c r="AD2773">
        <v>2.95</v>
      </c>
      <c r="AE2773">
        <v>17</v>
      </c>
      <c r="AF2773">
        <v>17</v>
      </c>
    </row>
    <row r="2774" spans="24:32">
      <c r="X2774">
        <v>20120101</v>
      </c>
      <c r="Y2774">
        <v>20120101</v>
      </c>
      <c r="Z2774">
        <v>120110</v>
      </c>
      <c r="AA2774">
        <v>800174709</v>
      </c>
      <c r="AB2774">
        <v>5.67</v>
      </c>
      <c r="AC2774">
        <v>112.29</v>
      </c>
      <c r="AD2774">
        <v>85.05</v>
      </c>
      <c r="AE2774">
        <v>17</v>
      </c>
      <c r="AF2774">
        <v>14.94</v>
      </c>
    </row>
    <row r="2775" spans="24:32">
      <c r="X2775">
        <v>20120101</v>
      </c>
      <c r="Y2775">
        <v>20120101</v>
      </c>
      <c r="Z2775">
        <v>120110</v>
      </c>
      <c r="AA2775">
        <v>800174712</v>
      </c>
      <c r="AB2775">
        <v>1</v>
      </c>
      <c r="AC2775">
        <v>3.8</v>
      </c>
      <c r="AD2775">
        <v>2.8</v>
      </c>
      <c r="AE2775">
        <v>17</v>
      </c>
      <c r="AF2775">
        <v>17</v>
      </c>
    </row>
    <row r="2776" spans="24:32">
      <c r="X2776">
        <v>20120101</v>
      </c>
      <c r="Y2776">
        <v>20120101</v>
      </c>
      <c r="Z2776">
        <v>120110</v>
      </c>
      <c r="AA2776">
        <v>800174713</v>
      </c>
      <c r="AB2776">
        <v>2</v>
      </c>
      <c r="AC2776">
        <v>7.6</v>
      </c>
      <c r="AD2776">
        <v>5.6</v>
      </c>
      <c r="AE2776">
        <v>17</v>
      </c>
      <c r="AF2776">
        <v>17</v>
      </c>
    </row>
    <row r="2777" spans="24:32">
      <c r="X2777">
        <v>20120101</v>
      </c>
      <c r="Y2777">
        <v>20120101</v>
      </c>
      <c r="Z2777">
        <v>120110</v>
      </c>
      <c r="AA2777">
        <v>800175292</v>
      </c>
      <c r="AB2777">
        <v>6</v>
      </c>
      <c r="AC2777">
        <v>59.4</v>
      </c>
      <c r="AD2777">
        <v>51</v>
      </c>
      <c r="AE2777">
        <v>13</v>
      </c>
      <c r="AF2777">
        <v>13</v>
      </c>
    </row>
    <row r="2778" spans="24:32">
      <c r="X2778">
        <v>20120101</v>
      </c>
      <c r="Y2778">
        <v>20120101</v>
      </c>
      <c r="Z2778">
        <v>120110</v>
      </c>
      <c r="AA2778">
        <v>800175462</v>
      </c>
      <c r="AB2778">
        <v>2</v>
      </c>
      <c r="AC2778">
        <v>25</v>
      </c>
      <c r="AD2778">
        <v>24.2</v>
      </c>
      <c r="AE2778">
        <v>17</v>
      </c>
      <c r="AF2778">
        <v>17</v>
      </c>
    </row>
    <row r="2779" spans="24:32">
      <c r="X2779">
        <v>20120101</v>
      </c>
      <c r="Y2779">
        <v>20120101</v>
      </c>
      <c r="Z2779">
        <v>120110</v>
      </c>
      <c r="AA2779">
        <v>800175657</v>
      </c>
      <c r="AB2779">
        <v>3</v>
      </c>
      <c r="AC2779">
        <v>21.6</v>
      </c>
      <c r="AD2779">
        <v>18.36</v>
      </c>
      <c r="AE2779">
        <v>17</v>
      </c>
      <c r="AF2779">
        <v>17</v>
      </c>
    </row>
    <row r="2780" spans="24:32">
      <c r="X2780">
        <v>20120101</v>
      </c>
      <c r="Y2780">
        <v>20120101</v>
      </c>
      <c r="Z2780">
        <v>120110</v>
      </c>
      <c r="AA2780">
        <v>800178095</v>
      </c>
      <c r="AB2780">
        <v>1</v>
      </c>
      <c r="AC2780">
        <v>289.39</v>
      </c>
      <c r="AD2780">
        <v>299</v>
      </c>
      <c r="AE2780">
        <v>17</v>
      </c>
      <c r="AF2780">
        <v>17</v>
      </c>
    </row>
    <row r="2781" spans="24:32">
      <c r="X2781">
        <v>20120101</v>
      </c>
      <c r="Y2781">
        <v>20120101</v>
      </c>
      <c r="Z2781">
        <v>120110</v>
      </c>
      <c r="AA2781">
        <v>800178095</v>
      </c>
      <c r="AB2781">
        <v>1</v>
      </c>
      <c r="AC2781">
        <v>282.24</v>
      </c>
      <c r="AD2781">
        <v>299</v>
      </c>
      <c r="AE2781">
        <v>17</v>
      </c>
      <c r="AF2781">
        <v>17</v>
      </c>
    </row>
    <row r="2782" spans="24:32">
      <c r="X2782">
        <v>20120101</v>
      </c>
      <c r="Y2782">
        <v>20120101</v>
      </c>
      <c r="Z2782">
        <v>120110</v>
      </c>
      <c r="AA2782">
        <v>800178574</v>
      </c>
      <c r="AB2782">
        <v>1</v>
      </c>
      <c r="AC2782">
        <v>10.9</v>
      </c>
      <c r="AD2782">
        <v>8.1999999999999993</v>
      </c>
      <c r="AE2782">
        <v>17</v>
      </c>
      <c r="AF2782">
        <v>17</v>
      </c>
    </row>
    <row r="2783" spans="24:32">
      <c r="X2783">
        <v>20120101</v>
      </c>
      <c r="Y2783">
        <v>20120101</v>
      </c>
      <c r="Z2783">
        <v>120110</v>
      </c>
      <c r="AA2783">
        <v>800178987</v>
      </c>
      <c r="AB2783">
        <v>1</v>
      </c>
      <c r="AC2783">
        <v>4</v>
      </c>
      <c r="AD2783">
        <v>3.55</v>
      </c>
      <c r="AE2783">
        <v>17</v>
      </c>
      <c r="AF2783">
        <v>17</v>
      </c>
    </row>
    <row r="2784" spans="24:32">
      <c r="X2784">
        <v>20120101</v>
      </c>
      <c r="Y2784">
        <v>20120101</v>
      </c>
      <c r="Z2784">
        <v>120110</v>
      </c>
      <c r="AA2784">
        <v>800178987</v>
      </c>
      <c r="AB2784">
        <v>2</v>
      </c>
      <c r="AC2784">
        <v>8</v>
      </c>
      <c r="AD2784">
        <v>7.1</v>
      </c>
      <c r="AE2784">
        <v>17</v>
      </c>
      <c r="AF2784">
        <v>17</v>
      </c>
    </row>
    <row r="2785" spans="24:32">
      <c r="X2785">
        <v>20120101</v>
      </c>
      <c r="Y2785">
        <v>20120101</v>
      </c>
      <c r="Z2785">
        <v>120110</v>
      </c>
      <c r="AA2785">
        <v>800178987</v>
      </c>
      <c r="AB2785">
        <v>1</v>
      </c>
      <c r="AC2785">
        <v>4</v>
      </c>
      <c r="AD2785">
        <v>3.55</v>
      </c>
      <c r="AE2785">
        <v>17</v>
      </c>
      <c r="AF2785">
        <v>17</v>
      </c>
    </row>
    <row r="2786" spans="24:32">
      <c r="X2786">
        <v>20120101</v>
      </c>
      <c r="Y2786">
        <v>20120101</v>
      </c>
      <c r="Z2786">
        <v>120110</v>
      </c>
      <c r="AA2786">
        <v>800178988</v>
      </c>
      <c r="AB2786">
        <v>2</v>
      </c>
      <c r="AC2786">
        <v>8</v>
      </c>
      <c r="AD2786">
        <v>7.1</v>
      </c>
      <c r="AE2786">
        <v>17</v>
      </c>
      <c r="AF2786">
        <v>17</v>
      </c>
    </row>
    <row r="2787" spans="24:32">
      <c r="X2787">
        <v>20120101</v>
      </c>
      <c r="Y2787">
        <v>20120101</v>
      </c>
      <c r="Z2787">
        <v>120110</v>
      </c>
      <c r="AA2787">
        <v>800178989</v>
      </c>
      <c r="AB2787">
        <v>2</v>
      </c>
      <c r="AC2787">
        <v>8</v>
      </c>
      <c r="AD2787">
        <v>7.1</v>
      </c>
      <c r="AE2787">
        <v>17</v>
      </c>
      <c r="AF2787">
        <v>17</v>
      </c>
    </row>
    <row r="2788" spans="24:32">
      <c r="X2788">
        <v>20120101</v>
      </c>
      <c r="Y2788">
        <v>20120101</v>
      </c>
      <c r="Z2788">
        <v>120110</v>
      </c>
      <c r="AA2788">
        <v>800179018</v>
      </c>
      <c r="AB2788">
        <v>1</v>
      </c>
      <c r="AC2788">
        <v>7.9</v>
      </c>
      <c r="AD2788">
        <v>6.3</v>
      </c>
      <c r="AE2788">
        <v>17</v>
      </c>
      <c r="AF2788">
        <v>17</v>
      </c>
    </row>
    <row r="2789" spans="24:32">
      <c r="X2789">
        <v>20120101</v>
      </c>
      <c r="Y2789">
        <v>20120101</v>
      </c>
      <c r="Z2789">
        <v>120110</v>
      </c>
      <c r="AA2789">
        <v>800179034</v>
      </c>
      <c r="AB2789">
        <v>5</v>
      </c>
      <c r="AC2789">
        <v>37</v>
      </c>
      <c r="AD2789">
        <v>30.15</v>
      </c>
      <c r="AE2789">
        <v>13</v>
      </c>
      <c r="AF2789">
        <v>13</v>
      </c>
    </row>
    <row r="2790" spans="24:32">
      <c r="X2790">
        <v>20120101</v>
      </c>
      <c r="Y2790">
        <v>20120101</v>
      </c>
      <c r="Z2790">
        <v>120110</v>
      </c>
      <c r="AA2790">
        <v>800179037</v>
      </c>
      <c r="AB2790">
        <v>1</v>
      </c>
      <c r="AC2790">
        <v>24.5</v>
      </c>
      <c r="AD2790">
        <v>20.82</v>
      </c>
      <c r="AE2790">
        <v>17</v>
      </c>
      <c r="AF2790">
        <v>17</v>
      </c>
    </row>
    <row r="2791" spans="24:32">
      <c r="X2791">
        <v>20120101</v>
      </c>
      <c r="Y2791">
        <v>20120101</v>
      </c>
      <c r="Z2791">
        <v>120110</v>
      </c>
      <c r="AA2791">
        <v>800179037</v>
      </c>
      <c r="AB2791">
        <v>1</v>
      </c>
      <c r="AC2791">
        <v>24.5</v>
      </c>
      <c r="AD2791">
        <v>20.82</v>
      </c>
      <c r="AE2791">
        <v>17</v>
      </c>
      <c r="AF2791">
        <v>17</v>
      </c>
    </row>
    <row r="2792" spans="24:32">
      <c r="X2792">
        <v>20120101</v>
      </c>
      <c r="Y2792">
        <v>20120101</v>
      </c>
      <c r="Z2792">
        <v>120110</v>
      </c>
      <c r="AA2792">
        <v>800179040</v>
      </c>
      <c r="AB2792">
        <v>1</v>
      </c>
      <c r="AC2792">
        <v>26</v>
      </c>
      <c r="AD2792">
        <v>22.12</v>
      </c>
      <c r="AE2792">
        <v>17</v>
      </c>
      <c r="AF2792">
        <v>17</v>
      </c>
    </row>
    <row r="2793" spans="24:32">
      <c r="X2793">
        <v>20120101</v>
      </c>
      <c r="Y2793">
        <v>20120101</v>
      </c>
      <c r="Z2793">
        <v>120110</v>
      </c>
      <c r="AA2793">
        <v>800179042</v>
      </c>
      <c r="AB2793">
        <v>4</v>
      </c>
      <c r="AC2793">
        <v>18</v>
      </c>
      <c r="AD2793">
        <v>13.8</v>
      </c>
      <c r="AE2793">
        <v>17</v>
      </c>
      <c r="AF2793">
        <v>17</v>
      </c>
    </row>
    <row r="2794" spans="24:32">
      <c r="X2794">
        <v>20120101</v>
      </c>
      <c r="Y2794">
        <v>20120101</v>
      </c>
      <c r="Z2794">
        <v>120110</v>
      </c>
      <c r="AA2794">
        <v>800179097</v>
      </c>
      <c r="AB2794">
        <v>1</v>
      </c>
      <c r="AC2794">
        <v>3.6</v>
      </c>
      <c r="AD2794">
        <v>3</v>
      </c>
      <c r="AE2794">
        <v>17</v>
      </c>
      <c r="AF2794">
        <v>17</v>
      </c>
    </row>
    <row r="2795" spans="24:32">
      <c r="X2795">
        <v>20120101</v>
      </c>
      <c r="Y2795">
        <v>20120101</v>
      </c>
      <c r="Z2795">
        <v>120110</v>
      </c>
      <c r="AA2795">
        <v>800179189</v>
      </c>
      <c r="AB2795">
        <v>1</v>
      </c>
      <c r="AC2795">
        <v>35.799999999999997</v>
      </c>
      <c r="AD2795">
        <v>28.86</v>
      </c>
      <c r="AE2795">
        <v>13</v>
      </c>
      <c r="AF2795">
        <v>13</v>
      </c>
    </row>
    <row r="2796" spans="24:32">
      <c r="X2796">
        <v>20120101</v>
      </c>
      <c r="Y2796">
        <v>20120101</v>
      </c>
      <c r="Z2796">
        <v>120110</v>
      </c>
      <c r="AA2796">
        <v>800179190</v>
      </c>
      <c r="AB2796">
        <v>2</v>
      </c>
      <c r="AC2796">
        <v>71.599999999999994</v>
      </c>
      <c r="AD2796">
        <v>57.72</v>
      </c>
      <c r="AE2796">
        <v>13</v>
      </c>
      <c r="AF2796">
        <v>13</v>
      </c>
    </row>
    <row r="2797" spans="24:32">
      <c r="X2797">
        <v>20120101</v>
      </c>
      <c r="Y2797">
        <v>20120101</v>
      </c>
      <c r="Z2797">
        <v>120110</v>
      </c>
      <c r="AA2797">
        <v>800179203</v>
      </c>
      <c r="AB2797">
        <v>1</v>
      </c>
      <c r="AC2797">
        <v>13.9</v>
      </c>
      <c r="AD2797">
        <v>7.2</v>
      </c>
      <c r="AE2797">
        <v>17</v>
      </c>
      <c r="AF2797">
        <v>17</v>
      </c>
    </row>
    <row r="2798" spans="24:32">
      <c r="X2798">
        <v>20120101</v>
      </c>
      <c r="Y2798">
        <v>20120101</v>
      </c>
      <c r="Z2798">
        <v>120110</v>
      </c>
      <c r="AA2798">
        <v>800180105</v>
      </c>
      <c r="AB2798">
        <v>20</v>
      </c>
      <c r="AC2798">
        <v>80</v>
      </c>
      <c r="AD2798">
        <v>72</v>
      </c>
      <c r="AE2798">
        <v>17</v>
      </c>
      <c r="AF2798">
        <v>17</v>
      </c>
    </row>
    <row r="2799" spans="24:32">
      <c r="X2799">
        <v>20120101</v>
      </c>
      <c r="Y2799">
        <v>20120101</v>
      </c>
      <c r="Z2799">
        <v>120110</v>
      </c>
      <c r="AA2799">
        <v>800180123</v>
      </c>
      <c r="AB2799">
        <v>1</v>
      </c>
      <c r="AC2799">
        <v>10</v>
      </c>
      <c r="AD2799">
        <v>8.2100000000000009</v>
      </c>
      <c r="AE2799">
        <v>17</v>
      </c>
      <c r="AF2799">
        <v>17</v>
      </c>
    </row>
    <row r="2800" spans="24:32">
      <c r="X2800">
        <v>20120101</v>
      </c>
      <c r="Y2800">
        <v>20120101</v>
      </c>
      <c r="Z2800">
        <v>120110</v>
      </c>
      <c r="AA2800">
        <v>800180411</v>
      </c>
      <c r="AB2800">
        <v>1</v>
      </c>
      <c r="AC2800">
        <v>23.5</v>
      </c>
      <c r="AD2800">
        <v>19.7</v>
      </c>
      <c r="AE2800">
        <v>17</v>
      </c>
      <c r="AF2800">
        <v>17</v>
      </c>
    </row>
    <row r="2801" spans="24:32">
      <c r="X2801">
        <v>20120101</v>
      </c>
      <c r="Y2801">
        <v>20120101</v>
      </c>
      <c r="Z2801">
        <v>120110</v>
      </c>
      <c r="AA2801">
        <v>800180569</v>
      </c>
      <c r="AB2801">
        <v>2</v>
      </c>
      <c r="AC2801">
        <v>49.8</v>
      </c>
      <c r="AD2801">
        <v>47.4</v>
      </c>
      <c r="AE2801">
        <v>17</v>
      </c>
      <c r="AF2801">
        <v>17</v>
      </c>
    </row>
    <row r="2802" spans="24:32">
      <c r="X2802">
        <v>20120101</v>
      </c>
      <c r="Y2802">
        <v>20120101</v>
      </c>
      <c r="Z2802">
        <v>120110</v>
      </c>
      <c r="AA2802">
        <v>800180574</v>
      </c>
      <c r="AB2802">
        <v>1</v>
      </c>
      <c r="AC2802">
        <v>10.5</v>
      </c>
      <c r="AD2802">
        <v>8.6999999999999993</v>
      </c>
      <c r="AE2802">
        <v>17</v>
      </c>
      <c r="AF2802">
        <v>17</v>
      </c>
    </row>
    <row r="2803" spans="24:32">
      <c r="X2803">
        <v>20120101</v>
      </c>
      <c r="Y2803">
        <v>20120101</v>
      </c>
      <c r="Z2803">
        <v>120110</v>
      </c>
      <c r="AA2803">
        <v>800180576</v>
      </c>
      <c r="AB2803">
        <v>2</v>
      </c>
      <c r="AC2803">
        <v>9.6</v>
      </c>
      <c r="AD2803">
        <v>5.4</v>
      </c>
      <c r="AE2803">
        <v>17</v>
      </c>
      <c r="AF2803">
        <v>17</v>
      </c>
    </row>
    <row r="2804" spans="24:32">
      <c r="X2804">
        <v>20120101</v>
      </c>
      <c r="Y2804">
        <v>20120101</v>
      </c>
      <c r="Z2804">
        <v>120110</v>
      </c>
      <c r="AA2804">
        <v>800180748</v>
      </c>
      <c r="AB2804">
        <v>2</v>
      </c>
      <c r="AC2804">
        <v>49.6</v>
      </c>
      <c r="AD2804">
        <v>40</v>
      </c>
      <c r="AE2804">
        <v>17</v>
      </c>
      <c r="AF2804">
        <v>17</v>
      </c>
    </row>
    <row r="2805" spans="24:32">
      <c r="X2805">
        <v>20120101</v>
      </c>
      <c r="Y2805">
        <v>20120101</v>
      </c>
      <c r="Z2805">
        <v>120110</v>
      </c>
      <c r="AA2805">
        <v>800180866</v>
      </c>
      <c r="AB2805">
        <v>3</v>
      </c>
      <c r="AC2805">
        <v>16.5</v>
      </c>
      <c r="AD2805">
        <v>15</v>
      </c>
      <c r="AE2805">
        <v>17</v>
      </c>
      <c r="AF2805">
        <v>17</v>
      </c>
    </row>
    <row r="2806" spans="24:32">
      <c r="X2806">
        <v>20120101</v>
      </c>
      <c r="Y2806">
        <v>20120101</v>
      </c>
      <c r="Z2806">
        <v>120110</v>
      </c>
      <c r="AA2806">
        <v>800180886</v>
      </c>
      <c r="AB2806">
        <v>1</v>
      </c>
      <c r="AC2806">
        <v>32.9</v>
      </c>
      <c r="AD2806">
        <v>27.9</v>
      </c>
      <c r="AE2806">
        <v>17</v>
      </c>
      <c r="AF2806">
        <v>17</v>
      </c>
    </row>
    <row r="2807" spans="24:32">
      <c r="X2807">
        <v>20120101</v>
      </c>
      <c r="Y2807">
        <v>20120101</v>
      </c>
      <c r="Z2807">
        <v>120110</v>
      </c>
      <c r="AA2807">
        <v>800181123</v>
      </c>
      <c r="AB2807">
        <v>2</v>
      </c>
      <c r="AC2807">
        <v>12.8</v>
      </c>
      <c r="AD2807">
        <v>9.9600000000000009</v>
      </c>
      <c r="AE2807">
        <v>17</v>
      </c>
      <c r="AF2807">
        <v>17</v>
      </c>
    </row>
    <row r="2808" spans="24:32">
      <c r="X2808">
        <v>20120101</v>
      </c>
      <c r="Y2808">
        <v>20120101</v>
      </c>
      <c r="Z2808">
        <v>120110</v>
      </c>
      <c r="AA2808">
        <v>800181124</v>
      </c>
      <c r="AB2808">
        <v>1</v>
      </c>
      <c r="AC2808">
        <v>11.9</v>
      </c>
      <c r="AD2808">
        <v>9.41</v>
      </c>
      <c r="AE2808">
        <v>17</v>
      </c>
      <c r="AF2808">
        <v>17</v>
      </c>
    </row>
    <row r="2809" spans="24:32">
      <c r="X2809">
        <v>20120101</v>
      </c>
      <c r="Y2809">
        <v>20120101</v>
      </c>
      <c r="Z2809">
        <v>120110</v>
      </c>
      <c r="AA2809">
        <v>800181126</v>
      </c>
      <c r="AB2809">
        <v>2</v>
      </c>
      <c r="AC2809">
        <v>14.6</v>
      </c>
      <c r="AD2809">
        <v>11.55</v>
      </c>
      <c r="AE2809">
        <v>17</v>
      </c>
      <c r="AF2809">
        <v>17</v>
      </c>
    </row>
    <row r="2810" spans="24:32">
      <c r="X2810">
        <v>20120101</v>
      </c>
      <c r="Y2810">
        <v>20120101</v>
      </c>
      <c r="Z2810">
        <v>120110</v>
      </c>
      <c r="AA2810">
        <v>800181752</v>
      </c>
      <c r="AB2810">
        <v>5</v>
      </c>
      <c r="AC2810">
        <v>17</v>
      </c>
      <c r="AD2810">
        <v>13.5</v>
      </c>
      <c r="AE2810">
        <v>17</v>
      </c>
      <c r="AF2810">
        <v>17</v>
      </c>
    </row>
    <row r="2811" spans="24:32">
      <c r="X2811">
        <v>20120101</v>
      </c>
      <c r="Y2811">
        <v>20120101</v>
      </c>
      <c r="Z2811">
        <v>120110</v>
      </c>
      <c r="AA2811">
        <v>800182215</v>
      </c>
      <c r="AB2811">
        <v>1</v>
      </c>
      <c r="AC2811">
        <v>3.9</v>
      </c>
      <c r="AD2811">
        <v>2.5</v>
      </c>
      <c r="AE2811">
        <v>17</v>
      </c>
      <c r="AF2811">
        <v>17</v>
      </c>
    </row>
    <row r="2812" spans="24:32">
      <c r="X2812">
        <v>20120101</v>
      </c>
      <c r="Y2812">
        <v>20120101</v>
      </c>
      <c r="Z2812">
        <v>120110</v>
      </c>
      <c r="AA2812">
        <v>800182257</v>
      </c>
      <c r="AB2812">
        <v>169.64</v>
      </c>
      <c r="AC2812">
        <v>776.98</v>
      </c>
      <c r="AD2812">
        <v>763.38</v>
      </c>
      <c r="AE2812">
        <v>13</v>
      </c>
      <c r="AF2812">
        <v>13</v>
      </c>
    </row>
    <row r="2813" spans="24:32">
      <c r="X2813">
        <v>20120101</v>
      </c>
      <c r="Y2813">
        <v>20120101</v>
      </c>
      <c r="Z2813">
        <v>120110</v>
      </c>
      <c r="AA2813">
        <v>800182257</v>
      </c>
      <c r="AB2813">
        <v>2672.09</v>
      </c>
      <c r="AC2813">
        <v>11703.77</v>
      </c>
      <c r="AD2813">
        <v>12024.4</v>
      </c>
      <c r="AE2813">
        <v>13</v>
      </c>
      <c r="AF2813">
        <v>13</v>
      </c>
    </row>
    <row r="2814" spans="24:32">
      <c r="X2814">
        <v>20120101</v>
      </c>
      <c r="Y2814">
        <v>20120101</v>
      </c>
      <c r="Z2814">
        <v>120110</v>
      </c>
      <c r="AA2814">
        <v>800182257</v>
      </c>
      <c r="AB2814">
        <v>1963.54</v>
      </c>
      <c r="AC2814">
        <v>8600.31</v>
      </c>
      <c r="AD2814">
        <v>8835.93</v>
      </c>
      <c r="AE2814">
        <v>13</v>
      </c>
      <c r="AF2814">
        <v>13</v>
      </c>
    </row>
    <row r="2815" spans="24:32">
      <c r="X2815">
        <v>20120101</v>
      </c>
      <c r="Y2815">
        <v>20120101</v>
      </c>
      <c r="Z2815">
        <v>120110</v>
      </c>
      <c r="AA2815">
        <v>800182257</v>
      </c>
      <c r="AB2815">
        <v>-15</v>
      </c>
      <c r="AC2815">
        <v>-68.7</v>
      </c>
      <c r="AD2815">
        <v>-67.5</v>
      </c>
      <c r="AE2815">
        <v>13</v>
      </c>
      <c r="AF2815">
        <v>13</v>
      </c>
    </row>
    <row r="2816" spans="24:32">
      <c r="X2816">
        <v>20120101</v>
      </c>
      <c r="Y2816">
        <v>20120101</v>
      </c>
      <c r="Z2816">
        <v>120110</v>
      </c>
      <c r="AA2816">
        <v>800182266</v>
      </c>
      <c r="AB2816">
        <v>11</v>
      </c>
      <c r="AC2816">
        <v>31.9</v>
      </c>
      <c r="AD2816">
        <v>29.7</v>
      </c>
      <c r="AE2816">
        <v>17</v>
      </c>
      <c r="AF2816">
        <v>17</v>
      </c>
    </row>
    <row r="2817" spans="24:32">
      <c r="X2817">
        <v>20120101</v>
      </c>
      <c r="Y2817">
        <v>20120101</v>
      </c>
      <c r="Z2817">
        <v>120110</v>
      </c>
      <c r="AA2817">
        <v>800182267</v>
      </c>
      <c r="AB2817">
        <v>4</v>
      </c>
      <c r="AC2817">
        <v>11.6</v>
      </c>
      <c r="AD2817">
        <v>10.8</v>
      </c>
      <c r="AE2817">
        <v>17</v>
      </c>
      <c r="AF2817">
        <v>17</v>
      </c>
    </row>
    <row r="2818" spans="24:32">
      <c r="X2818">
        <v>20120101</v>
      </c>
      <c r="Y2818">
        <v>20120101</v>
      </c>
      <c r="Z2818">
        <v>120110</v>
      </c>
      <c r="AA2818">
        <v>800182268</v>
      </c>
      <c r="AB2818">
        <v>7</v>
      </c>
      <c r="AC2818">
        <v>20.3</v>
      </c>
      <c r="AD2818">
        <v>18.899999999999999</v>
      </c>
      <c r="AE2818">
        <v>17</v>
      </c>
      <c r="AF2818">
        <v>17</v>
      </c>
    </row>
    <row r="2819" spans="24:32">
      <c r="X2819">
        <v>20120101</v>
      </c>
      <c r="Y2819">
        <v>20120101</v>
      </c>
      <c r="Z2819">
        <v>120110</v>
      </c>
      <c r="AA2819">
        <v>800182269</v>
      </c>
      <c r="AB2819">
        <v>3</v>
      </c>
      <c r="AC2819">
        <v>8.6999999999999993</v>
      </c>
      <c r="AD2819">
        <v>8.1</v>
      </c>
      <c r="AE2819">
        <v>17</v>
      </c>
      <c r="AF2819">
        <v>17</v>
      </c>
    </row>
    <row r="2820" spans="24:32">
      <c r="X2820">
        <v>20120101</v>
      </c>
      <c r="Y2820">
        <v>20120101</v>
      </c>
      <c r="Z2820">
        <v>120110</v>
      </c>
      <c r="AA2820">
        <v>800182270</v>
      </c>
      <c r="AB2820">
        <v>6</v>
      </c>
      <c r="AC2820">
        <v>17.399999999999999</v>
      </c>
      <c r="AD2820">
        <v>16.2</v>
      </c>
      <c r="AE2820">
        <v>17</v>
      </c>
      <c r="AF2820">
        <v>17</v>
      </c>
    </row>
    <row r="2821" spans="24:32">
      <c r="X2821">
        <v>20120101</v>
      </c>
      <c r="Y2821">
        <v>20120101</v>
      </c>
      <c r="Z2821">
        <v>120110</v>
      </c>
      <c r="AA2821">
        <v>800182348</v>
      </c>
      <c r="AB2821">
        <v>1</v>
      </c>
      <c r="AC2821">
        <v>8.9</v>
      </c>
      <c r="AD2821">
        <v>5.3</v>
      </c>
      <c r="AE2821">
        <v>17</v>
      </c>
      <c r="AF2821">
        <v>17</v>
      </c>
    </row>
    <row r="2822" spans="24:32">
      <c r="X2822">
        <v>20120101</v>
      </c>
      <c r="Y2822">
        <v>20120101</v>
      </c>
      <c r="Z2822">
        <v>120110</v>
      </c>
      <c r="AA2822">
        <v>800182350</v>
      </c>
      <c r="AB2822">
        <v>1</v>
      </c>
      <c r="AC2822">
        <v>9.9</v>
      </c>
      <c r="AD2822">
        <v>9</v>
      </c>
      <c r="AE2822">
        <v>17</v>
      </c>
      <c r="AF2822">
        <v>17</v>
      </c>
    </row>
    <row r="2823" spans="24:32">
      <c r="X2823">
        <v>20120101</v>
      </c>
      <c r="Y2823">
        <v>20120101</v>
      </c>
      <c r="Z2823">
        <v>120110</v>
      </c>
      <c r="AA2823">
        <v>800182356</v>
      </c>
      <c r="AB2823">
        <v>2</v>
      </c>
      <c r="AC2823">
        <v>9.8000000000000007</v>
      </c>
      <c r="AD2823">
        <v>7.2</v>
      </c>
      <c r="AE2823">
        <v>17</v>
      </c>
      <c r="AF2823">
        <v>17</v>
      </c>
    </row>
    <row r="2824" spans="24:32">
      <c r="X2824">
        <v>20120101</v>
      </c>
      <c r="Y2824">
        <v>20120101</v>
      </c>
      <c r="Z2824">
        <v>120110</v>
      </c>
      <c r="AA2824">
        <v>800182398</v>
      </c>
      <c r="AB2824">
        <v>1</v>
      </c>
      <c r="AC2824">
        <v>3.8</v>
      </c>
      <c r="AD2824">
        <v>3.28</v>
      </c>
      <c r="AE2824">
        <v>17</v>
      </c>
      <c r="AF2824">
        <v>17</v>
      </c>
    </row>
    <row r="2825" spans="24:32">
      <c r="X2825">
        <v>20120101</v>
      </c>
      <c r="Y2825">
        <v>20120101</v>
      </c>
      <c r="Z2825">
        <v>120110</v>
      </c>
      <c r="AA2825">
        <v>800182488</v>
      </c>
      <c r="AB2825">
        <v>4</v>
      </c>
      <c r="AC2825">
        <v>26</v>
      </c>
      <c r="AD2825">
        <v>20.8</v>
      </c>
      <c r="AE2825">
        <v>17</v>
      </c>
      <c r="AF2825">
        <v>17</v>
      </c>
    </row>
    <row r="2826" spans="24:32">
      <c r="X2826">
        <v>20120101</v>
      </c>
      <c r="Y2826">
        <v>20120101</v>
      </c>
      <c r="Z2826">
        <v>120110</v>
      </c>
      <c r="AA2826">
        <v>800182489</v>
      </c>
      <c r="AB2826">
        <v>5</v>
      </c>
      <c r="AC2826">
        <v>14.95</v>
      </c>
      <c r="AD2826">
        <v>13.5</v>
      </c>
      <c r="AE2826">
        <v>17</v>
      </c>
      <c r="AF2826">
        <v>17</v>
      </c>
    </row>
    <row r="2827" spans="24:32">
      <c r="X2827">
        <v>20120101</v>
      </c>
      <c r="Y2827">
        <v>20120101</v>
      </c>
      <c r="Z2827">
        <v>120110</v>
      </c>
      <c r="AA2827">
        <v>800182660</v>
      </c>
      <c r="AB2827">
        <v>4</v>
      </c>
      <c r="AC2827">
        <v>131.6</v>
      </c>
      <c r="AD2827">
        <v>105.2</v>
      </c>
      <c r="AE2827">
        <v>17</v>
      </c>
      <c r="AF2827">
        <v>13</v>
      </c>
    </row>
    <row r="2828" spans="24:32">
      <c r="X2828">
        <v>20120101</v>
      </c>
      <c r="Y2828">
        <v>20120101</v>
      </c>
      <c r="Z2828">
        <v>120110</v>
      </c>
      <c r="AA2828">
        <v>800182707</v>
      </c>
      <c r="AB2828">
        <v>5</v>
      </c>
      <c r="AC2828">
        <v>10</v>
      </c>
      <c r="AD2828">
        <v>7</v>
      </c>
      <c r="AE2828">
        <v>17</v>
      </c>
      <c r="AF2828">
        <v>17</v>
      </c>
    </row>
    <row r="2829" spans="24:32">
      <c r="X2829">
        <v>20120101</v>
      </c>
      <c r="Y2829">
        <v>20120101</v>
      </c>
      <c r="Z2829">
        <v>120110</v>
      </c>
      <c r="AA2829">
        <v>800182707</v>
      </c>
      <c r="AB2829">
        <v>1</v>
      </c>
      <c r="AC2829">
        <v>2</v>
      </c>
      <c r="AD2829">
        <v>1.4</v>
      </c>
      <c r="AE2829">
        <v>17</v>
      </c>
      <c r="AF2829">
        <v>17</v>
      </c>
    </row>
    <row r="2830" spans="24:32">
      <c r="X2830">
        <v>20120101</v>
      </c>
      <c r="Y2830">
        <v>20120101</v>
      </c>
      <c r="Z2830">
        <v>120110</v>
      </c>
      <c r="AA2830">
        <v>800182709</v>
      </c>
      <c r="AB2830">
        <v>7</v>
      </c>
      <c r="AC2830">
        <v>14</v>
      </c>
      <c r="AD2830">
        <v>9.8000000000000007</v>
      </c>
      <c r="AE2830">
        <v>17</v>
      </c>
      <c r="AF2830">
        <v>17</v>
      </c>
    </row>
    <row r="2831" spans="24:32">
      <c r="X2831">
        <v>20120101</v>
      </c>
      <c r="Y2831">
        <v>20120101</v>
      </c>
      <c r="Z2831">
        <v>120110</v>
      </c>
      <c r="AA2831">
        <v>800182821</v>
      </c>
      <c r="AB2831">
        <v>1</v>
      </c>
      <c r="AC2831">
        <v>15.8</v>
      </c>
      <c r="AD2831">
        <v>9</v>
      </c>
      <c r="AE2831">
        <v>17</v>
      </c>
      <c r="AF2831">
        <v>17</v>
      </c>
    </row>
    <row r="2832" spans="24:32">
      <c r="X2832">
        <v>20120101</v>
      </c>
      <c r="Y2832">
        <v>20120101</v>
      </c>
      <c r="Z2832">
        <v>120110</v>
      </c>
      <c r="AA2832">
        <v>800182871</v>
      </c>
      <c r="AB2832">
        <v>1</v>
      </c>
      <c r="AC2832">
        <v>7.6</v>
      </c>
      <c r="AD2832">
        <v>6.8</v>
      </c>
      <c r="AE2832">
        <v>17</v>
      </c>
      <c r="AF2832">
        <v>17</v>
      </c>
    </row>
    <row r="2833" spans="24:32">
      <c r="X2833">
        <v>20120101</v>
      </c>
      <c r="Y2833">
        <v>20120101</v>
      </c>
      <c r="Z2833">
        <v>120110</v>
      </c>
      <c r="AA2833">
        <v>800182900</v>
      </c>
      <c r="AB2833">
        <v>2</v>
      </c>
      <c r="AC2833">
        <v>47.8</v>
      </c>
      <c r="AD2833">
        <v>41.4</v>
      </c>
      <c r="AE2833">
        <v>17</v>
      </c>
      <c r="AF2833">
        <v>17</v>
      </c>
    </row>
    <row r="2834" spans="24:32">
      <c r="X2834">
        <v>20120101</v>
      </c>
      <c r="Y2834">
        <v>20120101</v>
      </c>
      <c r="Z2834">
        <v>120110</v>
      </c>
      <c r="AA2834">
        <v>800182909</v>
      </c>
      <c r="AB2834">
        <v>1</v>
      </c>
      <c r="AC2834">
        <v>43.9</v>
      </c>
      <c r="AD2834">
        <v>35.6</v>
      </c>
      <c r="AE2834">
        <v>17</v>
      </c>
      <c r="AF2834">
        <v>17</v>
      </c>
    </row>
    <row r="2835" spans="24:32">
      <c r="X2835">
        <v>20120101</v>
      </c>
      <c r="Y2835">
        <v>20120101</v>
      </c>
      <c r="Z2835">
        <v>120110</v>
      </c>
      <c r="AA2835">
        <v>800182914</v>
      </c>
      <c r="AB2835">
        <v>3</v>
      </c>
      <c r="AC2835">
        <v>131.69999999999999</v>
      </c>
      <c r="AD2835">
        <v>106.8</v>
      </c>
      <c r="AE2835">
        <v>17</v>
      </c>
      <c r="AF2835">
        <v>17</v>
      </c>
    </row>
    <row r="2836" spans="24:32">
      <c r="X2836">
        <v>20120101</v>
      </c>
      <c r="Y2836">
        <v>20120101</v>
      </c>
      <c r="Z2836">
        <v>120110</v>
      </c>
      <c r="AA2836">
        <v>800182915</v>
      </c>
      <c r="AB2836">
        <v>1</v>
      </c>
      <c r="AC2836">
        <v>43.9</v>
      </c>
      <c r="AD2836">
        <v>35.6</v>
      </c>
      <c r="AE2836">
        <v>17</v>
      </c>
      <c r="AF2836">
        <v>17</v>
      </c>
    </row>
    <row r="2837" spans="24:32">
      <c r="X2837">
        <v>20120101</v>
      </c>
      <c r="Y2837">
        <v>20120101</v>
      </c>
      <c r="Z2837">
        <v>120110</v>
      </c>
      <c r="AA2837">
        <v>800182921</v>
      </c>
      <c r="AB2837">
        <v>5</v>
      </c>
      <c r="AC2837">
        <v>14.5</v>
      </c>
      <c r="AD2837">
        <v>14.74</v>
      </c>
      <c r="AE2837">
        <v>17</v>
      </c>
      <c r="AF2837">
        <v>17</v>
      </c>
    </row>
    <row r="2838" spans="24:32">
      <c r="X2838">
        <v>20120101</v>
      </c>
      <c r="Y2838">
        <v>20120101</v>
      </c>
      <c r="Z2838">
        <v>120110</v>
      </c>
      <c r="AA2838">
        <v>800182922</v>
      </c>
      <c r="AB2838">
        <v>4</v>
      </c>
      <c r="AC2838">
        <v>11.6</v>
      </c>
      <c r="AD2838">
        <v>11.79</v>
      </c>
      <c r="AE2838">
        <v>17</v>
      </c>
      <c r="AF2838">
        <v>17</v>
      </c>
    </row>
    <row r="2839" spans="24:32">
      <c r="X2839">
        <v>20120101</v>
      </c>
      <c r="Y2839">
        <v>20120101</v>
      </c>
      <c r="Z2839">
        <v>120110</v>
      </c>
      <c r="AA2839">
        <v>800182924</v>
      </c>
      <c r="AB2839">
        <v>2</v>
      </c>
      <c r="AC2839">
        <v>6.6</v>
      </c>
      <c r="AD2839">
        <v>5.89</v>
      </c>
      <c r="AE2839">
        <v>17</v>
      </c>
      <c r="AF2839">
        <v>17</v>
      </c>
    </row>
    <row r="2840" spans="24:32">
      <c r="X2840">
        <v>20120101</v>
      </c>
      <c r="Y2840">
        <v>20120101</v>
      </c>
      <c r="Z2840">
        <v>120110</v>
      </c>
      <c r="AA2840">
        <v>800182925</v>
      </c>
      <c r="AB2840">
        <v>10</v>
      </c>
      <c r="AC2840">
        <v>29</v>
      </c>
      <c r="AD2840">
        <v>29.47</v>
      </c>
      <c r="AE2840">
        <v>17</v>
      </c>
      <c r="AF2840">
        <v>17</v>
      </c>
    </row>
    <row r="2841" spans="24:32">
      <c r="X2841">
        <v>20120101</v>
      </c>
      <c r="Y2841">
        <v>20120101</v>
      </c>
      <c r="Z2841">
        <v>120110</v>
      </c>
      <c r="AA2841">
        <v>800182926</v>
      </c>
      <c r="AB2841">
        <v>1</v>
      </c>
      <c r="AC2841">
        <v>8.6999999999999993</v>
      </c>
      <c r="AD2841">
        <v>8.73</v>
      </c>
      <c r="AE2841">
        <v>17</v>
      </c>
      <c r="AF2841">
        <v>17</v>
      </c>
    </row>
    <row r="2842" spans="24:32">
      <c r="X2842">
        <v>20120101</v>
      </c>
      <c r="Y2842">
        <v>20120101</v>
      </c>
      <c r="Z2842">
        <v>120110</v>
      </c>
      <c r="AA2842">
        <v>800182928</v>
      </c>
      <c r="AB2842">
        <v>2</v>
      </c>
      <c r="AC2842">
        <v>17.399999999999999</v>
      </c>
      <c r="AD2842">
        <v>17.46</v>
      </c>
      <c r="AE2842">
        <v>17</v>
      </c>
      <c r="AF2842">
        <v>17</v>
      </c>
    </row>
    <row r="2843" spans="24:32">
      <c r="X2843">
        <v>20120101</v>
      </c>
      <c r="Y2843">
        <v>20120101</v>
      </c>
      <c r="Z2843">
        <v>120110</v>
      </c>
      <c r="AA2843">
        <v>800183045</v>
      </c>
      <c r="AB2843">
        <v>0.73</v>
      </c>
      <c r="AC2843">
        <v>5.23</v>
      </c>
      <c r="AD2843">
        <v>3.96</v>
      </c>
      <c r="AE2843">
        <v>13</v>
      </c>
      <c r="AF2843">
        <v>14.94</v>
      </c>
    </row>
    <row r="2844" spans="24:32">
      <c r="X2844">
        <v>20120101</v>
      </c>
      <c r="Y2844">
        <v>20120101</v>
      </c>
      <c r="Z2844">
        <v>120110</v>
      </c>
      <c r="AA2844">
        <v>800183047</v>
      </c>
      <c r="AB2844">
        <v>0.33</v>
      </c>
      <c r="AC2844">
        <v>3.29</v>
      </c>
      <c r="AD2844">
        <v>2.15</v>
      </c>
      <c r="AE2844">
        <v>13</v>
      </c>
      <c r="AF2844">
        <v>14.94</v>
      </c>
    </row>
    <row r="2845" spans="24:32">
      <c r="X2845">
        <v>20120101</v>
      </c>
      <c r="Y2845">
        <v>20120101</v>
      </c>
      <c r="Z2845">
        <v>120110</v>
      </c>
      <c r="AA2845">
        <v>800183047</v>
      </c>
      <c r="AB2845">
        <v>7.71</v>
      </c>
      <c r="AC2845">
        <v>76.95</v>
      </c>
      <c r="AD2845">
        <v>46.81</v>
      </c>
      <c r="AE2845">
        <v>13</v>
      </c>
      <c r="AF2845">
        <v>14.94</v>
      </c>
    </row>
    <row r="2846" spans="24:32">
      <c r="X2846">
        <v>20120101</v>
      </c>
      <c r="Y2846">
        <v>20120101</v>
      </c>
      <c r="Z2846">
        <v>120110</v>
      </c>
      <c r="AA2846">
        <v>800183097</v>
      </c>
      <c r="AB2846">
        <v>1</v>
      </c>
      <c r="AC2846">
        <v>9.9</v>
      </c>
      <c r="AD2846">
        <v>7.92</v>
      </c>
      <c r="AE2846">
        <v>17</v>
      </c>
      <c r="AF2846">
        <v>17</v>
      </c>
    </row>
    <row r="2847" spans="24:32">
      <c r="X2847">
        <v>20120101</v>
      </c>
      <c r="Y2847">
        <v>20120101</v>
      </c>
      <c r="Z2847">
        <v>120110</v>
      </c>
      <c r="AA2847">
        <v>800183121</v>
      </c>
      <c r="AB2847">
        <v>11</v>
      </c>
      <c r="AC2847">
        <v>328.9</v>
      </c>
      <c r="AD2847">
        <v>296.01</v>
      </c>
      <c r="AE2847">
        <v>17</v>
      </c>
      <c r="AF2847">
        <v>17</v>
      </c>
    </row>
    <row r="2848" spans="24:32">
      <c r="X2848">
        <v>20120101</v>
      </c>
      <c r="Y2848">
        <v>20120101</v>
      </c>
      <c r="Z2848">
        <v>120110</v>
      </c>
      <c r="AA2848">
        <v>800183129</v>
      </c>
      <c r="AB2848">
        <v>1</v>
      </c>
      <c r="AC2848">
        <v>39.799999999999997</v>
      </c>
      <c r="AD2848">
        <v>33.119999999999997</v>
      </c>
      <c r="AE2848">
        <v>17</v>
      </c>
      <c r="AF2848">
        <v>17</v>
      </c>
    </row>
    <row r="2849" spans="24:32">
      <c r="X2849">
        <v>20120101</v>
      </c>
      <c r="Y2849">
        <v>20120101</v>
      </c>
      <c r="Z2849">
        <v>120110</v>
      </c>
      <c r="AA2849">
        <v>800183130</v>
      </c>
      <c r="AB2849">
        <v>1</v>
      </c>
      <c r="AC2849">
        <v>35.9</v>
      </c>
      <c r="AD2849">
        <v>26.91</v>
      </c>
      <c r="AE2849">
        <v>17</v>
      </c>
      <c r="AF2849">
        <v>17</v>
      </c>
    </row>
    <row r="2850" spans="24:32">
      <c r="X2850">
        <v>20120101</v>
      </c>
      <c r="Y2850">
        <v>20120101</v>
      </c>
      <c r="Z2850">
        <v>120110</v>
      </c>
      <c r="AA2850">
        <v>800183131</v>
      </c>
      <c r="AB2850">
        <v>3</v>
      </c>
      <c r="AC2850">
        <v>89.7</v>
      </c>
      <c r="AD2850">
        <v>80.73</v>
      </c>
      <c r="AE2850">
        <v>17</v>
      </c>
      <c r="AF2850">
        <v>17</v>
      </c>
    </row>
    <row r="2851" spans="24:32">
      <c r="X2851">
        <v>20120101</v>
      </c>
      <c r="Y2851">
        <v>20120101</v>
      </c>
      <c r="Z2851">
        <v>120110</v>
      </c>
      <c r="AA2851">
        <v>800183148</v>
      </c>
      <c r="AB2851">
        <v>3</v>
      </c>
      <c r="AC2851">
        <v>89.7</v>
      </c>
      <c r="AD2851">
        <v>81</v>
      </c>
      <c r="AE2851">
        <v>17</v>
      </c>
      <c r="AF2851">
        <v>17</v>
      </c>
    </row>
    <row r="2852" spans="24:32">
      <c r="X2852">
        <v>20120101</v>
      </c>
      <c r="Y2852">
        <v>20120101</v>
      </c>
      <c r="Z2852">
        <v>120110</v>
      </c>
      <c r="AA2852">
        <v>800183156</v>
      </c>
      <c r="AB2852">
        <v>1</v>
      </c>
      <c r="AC2852">
        <v>3</v>
      </c>
      <c r="AD2852">
        <v>2.04</v>
      </c>
      <c r="AE2852">
        <v>17</v>
      </c>
      <c r="AF2852">
        <v>17</v>
      </c>
    </row>
    <row r="2853" spans="24:32">
      <c r="X2853">
        <v>20120101</v>
      </c>
      <c r="Y2853">
        <v>20120101</v>
      </c>
      <c r="Z2853">
        <v>120110</v>
      </c>
      <c r="AA2853">
        <v>800183157</v>
      </c>
      <c r="AB2853">
        <v>1</v>
      </c>
      <c r="AC2853">
        <v>10.5</v>
      </c>
      <c r="AD2853">
        <v>9.1</v>
      </c>
      <c r="AE2853">
        <v>17</v>
      </c>
      <c r="AF2853">
        <v>17</v>
      </c>
    </row>
    <row r="2854" spans="24:32">
      <c r="X2854">
        <v>20120101</v>
      </c>
      <c r="Y2854">
        <v>20120101</v>
      </c>
      <c r="Z2854">
        <v>120110</v>
      </c>
      <c r="AA2854">
        <v>800183157</v>
      </c>
      <c r="AB2854">
        <v>3</v>
      </c>
      <c r="AC2854">
        <v>31.5</v>
      </c>
      <c r="AD2854">
        <v>27.3</v>
      </c>
      <c r="AE2854">
        <v>17</v>
      </c>
      <c r="AF2854">
        <v>17</v>
      </c>
    </row>
    <row r="2855" spans="24:32">
      <c r="X2855">
        <v>20120101</v>
      </c>
      <c r="Y2855">
        <v>20120101</v>
      </c>
      <c r="Z2855">
        <v>120110</v>
      </c>
      <c r="AA2855">
        <v>800183161</v>
      </c>
      <c r="AB2855">
        <v>12</v>
      </c>
      <c r="AC2855">
        <v>94.8</v>
      </c>
      <c r="AD2855">
        <v>78</v>
      </c>
      <c r="AE2855">
        <v>17</v>
      </c>
      <c r="AF2855">
        <v>17</v>
      </c>
    </row>
    <row r="2856" spans="24:32">
      <c r="X2856">
        <v>20120101</v>
      </c>
      <c r="Y2856">
        <v>20120101</v>
      </c>
      <c r="Z2856">
        <v>120110</v>
      </c>
      <c r="AA2856">
        <v>800183170</v>
      </c>
      <c r="AB2856">
        <v>1</v>
      </c>
      <c r="AC2856">
        <v>2.5</v>
      </c>
      <c r="AD2856">
        <v>1.9</v>
      </c>
      <c r="AE2856">
        <v>17</v>
      </c>
      <c r="AF2856">
        <v>17</v>
      </c>
    </row>
    <row r="2857" spans="24:32">
      <c r="X2857">
        <v>20120101</v>
      </c>
      <c r="Y2857">
        <v>20120101</v>
      </c>
      <c r="Z2857">
        <v>120110</v>
      </c>
      <c r="AA2857">
        <v>800183171</v>
      </c>
      <c r="AB2857">
        <v>2</v>
      </c>
      <c r="AC2857">
        <v>5</v>
      </c>
      <c r="AD2857">
        <v>3.8</v>
      </c>
      <c r="AE2857">
        <v>17</v>
      </c>
      <c r="AF2857">
        <v>17</v>
      </c>
    </row>
    <row r="2858" spans="24:32">
      <c r="X2858">
        <v>20120101</v>
      </c>
      <c r="Y2858">
        <v>20120101</v>
      </c>
      <c r="Z2858">
        <v>120110</v>
      </c>
      <c r="AA2858">
        <v>800183172</v>
      </c>
      <c r="AB2858">
        <v>1</v>
      </c>
      <c r="AC2858">
        <v>2.5</v>
      </c>
      <c r="AD2858">
        <v>1.9</v>
      </c>
      <c r="AE2858">
        <v>17</v>
      </c>
      <c r="AF2858">
        <v>17</v>
      </c>
    </row>
    <row r="2859" spans="24:32">
      <c r="X2859">
        <v>20120101</v>
      </c>
      <c r="Y2859">
        <v>20120101</v>
      </c>
      <c r="Z2859">
        <v>120110</v>
      </c>
      <c r="AA2859">
        <v>800183181</v>
      </c>
      <c r="AB2859">
        <v>1</v>
      </c>
      <c r="AC2859">
        <v>29.8</v>
      </c>
      <c r="AD2859">
        <v>27.4</v>
      </c>
      <c r="AE2859">
        <v>0</v>
      </c>
      <c r="AF2859">
        <v>0</v>
      </c>
    </row>
    <row r="2860" spans="24:32">
      <c r="X2860">
        <v>20120101</v>
      </c>
      <c r="Y2860">
        <v>20120101</v>
      </c>
      <c r="Z2860">
        <v>120110</v>
      </c>
      <c r="AA2860">
        <v>800183190</v>
      </c>
      <c r="AB2860">
        <v>8</v>
      </c>
      <c r="AC2860">
        <v>159.19999999999999</v>
      </c>
      <c r="AD2860">
        <v>156</v>
      </c>
      <c r="AE2860">
        <v>17</v>
      </c>
      <c r="AF2860">
        <v>17</v>
      </c>
    </row>
    <row r="2861" spans="24:32">
      <c r="X2861">
        <v>20120101</v>
      </c>
      <c r="Y2861">
        <v>20120101</v>
      </c>
      <c r="Z2861">
        <v>120110</v>
      </c>
      <c r="AA2861">
        <v>800183200</v>
      </c>
      <c r="AB2861">
        <v>2</v>
      </c>
      <c r="AC2861">
        <v>18.399999999999999</v>
      </c>
      <c r="AD2861">
        <v>18.239999999999998</v>
      </c>
      <c r="AE2861">
        <v>17</v>
      </c>
      <c r="AF2861">
        <v>17</v>
      </c>
    </row>
    <row r="2862" spans="24:32">
      <c r="X2862">
        <v>20120101</v>
      </c>
      <c r="Y2862">
        <v>20120101</v>
      </c>
      <c r="Z2862">
        <v>120110</v>
      </c>
      <c r="AA2862">
        <v>800183204</v>
      </c>
      <c r="AB2862">
        <v>10</v>
      </c>
      <c r="AC2862">
        <v>56</v>
      </c>
      <c r="AD2862">
        <v>39</v>
      </c>
      <c r="AE2862">
        <v>17</v>
      </c>
      <c r="AF2862">
        <v>17</v>
      </c>
    </row>
    <row r="2863" spans="24:32">
      <c r="X2863">
        <v>20120101</v>
      </c>
      <c r="Y2863">
        <v>20120101</v>
      </c>
      <c r="Z2863">
        <v>120110</v>
      </c>
      <c r="AA2863">
        <v>800183430</v>
      </c>
      <c r="AB2863">
        <v>9</v>
      </c>
      <c r="AC2863">
        <v>20.7</v>
      </c>
      <c r="AD2863">
        <v>18</v>
      </c>
      <c r="AE2863">
        <v>17</v>
      </c>
      <c r="AF2863">
        <v>17</v>
      </c>
    </row>
    <row r="2864" spans="24:32">
      <c r="X2864">
        <v>20120101</v>
      </c>
      <c r="Y2864">
        <v>20120101</v>
      </c>
      <c r="Z2864">
        <v>120110</v>
      </c>
      <c r="AA2864">
        <v>800183430</v>
      </c>
      <c r="AB2864">
        <v>6</v>
      </c>
      <c r="AC2864">
        <v>13.8</v>
      </c>
      <c r="AD2864">
        <v>12</v>
      </c>
      <c r="AE2864">
        <v>17</v>
      </c>
      <c r="AF2864">
        <v>17</v>
      </c>
    </row>
    <row r="2865" spans="24:32">
      <c r="X2865">
        <v>20120101</v>
      </c>
      <c r="Y2865">
        <v>20120101</v>
      </c>
      <c r="Z2865">
        <v>120110</v>
      </c>
      <c r="AA2865">
        <v>800183451</v>
      </c>
      <c r="AB2865">
        <v>5</v>
      </c>
      <c r="AC2865">
        <v>11.5</v>
      </c>
      <c r="AD2865">
        <v>10</v>
      </c>
      <c r="AE2865">
        <v>17</v>
      </c>
      <c r="AF2865">
        <v>17</v>
      </c>
    </row>
    <row r="2866" spans="24:32">
      <c r="X2866">
        <v>20120101</v>
      </c>
      <c r="Y2866">
        <v>20120101</v>
      </c>
      <c r="Z2866">
        <v>120110</v>
      </c>
      <c r="AA2866">
        <v>800183526</v>
      </c>
      <c r="AB2866">
        <v>4</v>
      </c>
      <c r="AC2866">
        <v>32</v>
      </c>
      <c r="AD2866">
        <v>22.4</v>
      </c>
      <c r="AE2866">
        <v>17</v>
      </c>
      <c r="AF2866">
        <v>17</v>
      </c>
    </row>
    <row r="2867" spans="24:32">
      <c r="X2867">
        <v>20120101</v>
      </c>
      <c r="Y2867">
        <v>20120101</v>
      </c>
      <c r="Z2867">
        <v>120110</v>
      </c>
      <c r="AA2867">
        <v>800183527</v>
      </c>
      <c r="AB2867">
        <v>1</v>
      </c>
      <c r="AC2867">
        <v>8</v>
      </c>
      <c r="AD2867">
        <v>5.6</v>
      </c>
      <c r="AE2867">
        <v>17</v>
      </c>
      <c r="AF2867">
        <v>17</v>
      </c>
    </row>
    <row r="2868" spans="24:32">
      <c r="X2868">
        <v>20120101</v>
      </c>
      <c r="Y2868">
        <v>20120101</v>
      </c>
      <c r="Z2868">
        <v>120110</v>
      </c>
      <c r="AA2868">
        <v>800183548</v>
      </c>
      <c r="AB2868">
        <v>9</v>
      </c>
      <c r="AC2868">
        <v>178.2</v>
      </c>
      <c r="AD2868">
        <v>162</v>
      </c>
      <c r="AE2868">
        <v>17</v>
      </c>
      <c r="AF2868">
        <v>17</v>
      </c>
    </row>
    <row r="2869" spans="24:32">
      <c r="X2869">
        <v>20120101</v>
      </c>
      <c r="Y2869">
        <v>20120101</v>
      </c>
      <c r="Z2869">
        <v>120110</v>
      </c>
      <c r="AA2869">
        <v>800183550</v>
      </c>
      <c r="AB2869">
        <v>1</v>
      </c>
      <c r="AC2869">
        <v>32.9</v>
      </c>
      <c r="AD2869">
        <v>25.33</v>
      </c>
      <c r="AE2869">
        <v>17</v>
      </c>
      <c r="AF2869">
        <v>17</v>
      </c>
    </row>
    <row r="2870" spans="24:32">
      <c r="X2870">
        <v>20120101</v>
      </c>
      <c r="Y2870">
        <v>20120101</v>
      </c>
      <c r="Z2870">
        <v>120110</v>
      </c>
      <c r="AA2870">
        <v>800183555</v>
      </c>
      <c r="AB2870">
        <v>5</v>
      </c>
      <c r="AC2870">
        <v>32.5</v>
      </c>
      <c r="AD2870">
        <v>32.5</v>
      </c>
      <c r="AE2870">
        <v>17</v>
      </c>
      <c r="AF2870">
        <v>17</v>
      </c>
    </row>
    <row r="2871" spans="24:32">
      <c r="X2871">
        <v>20120101</v>
      </c>
      <c r="Y2871">
        <v>20120101</v>
      </c>
      <c r="Z2871">
        <v>120110</v>
      </c>
      <c r="AA2871">
        <v>800183665</v>
      </c>
      <c r="AB2871">
        <v>5</v>
      </c>
      <c r="AC2871">
        <v>49.5</v>
      </c>
      <c r="AD2871">
        <v>44.5</v>
      </c>
      <c r="AE2871">
        <v>17</v>
      </c>
      <c r="AF2871">
        <v>17</v>
      </c>
    </row>
    <row r="2872" spans="24:32">
      <c r="X2872">
        <v>20120101</v>
      </c>
      <c r="Y2872">
        <v>20120101</v>
      </c>
      <c r="Z2872">
        <v>120110</v>
      </c>
      <c r="AA2872">
        <v>800183686</v>
      </c>
      <c r="AB2872">
        <v>2</v>
      </c>
      <c r="AC2872">
        <v>39.6</v>
      </c>
      <c r="AD2872">
        <v>31</v>
      </c>
      <c r="AE2872">
        <v>17</v>
      </c>
      <c r="AF2872">
        <v>17</v>
      </c>
    </row>
    <row r="2873" spans="24:32">
      <c r="X2873">
        <v>20120101</v>
      </c>
      <c r="Y2873">
        <v>20120101</v>
      </c>
      <c r="Z2873">
        <v>120110</v>
      </c>
      <c r="AA2873">
        <v>800183688</v>
      </c>
      <c r="AB2873">
        <v>3</v>
      </c>
      <c r="AC2873">
        <v>38.700000000000003</v>
      </c>
      <c r="AD2873">
        <v>28.8</v>
      </c>
      <c r="AE2873">
        <v>17</v>
      </c>
      <c r="AF2873">
        <v>17</v>
      </c>
    </row>
    <row r="2874" spans="24:32">
      <c r="X2874">
        <v>20120101</v>
      </c>
      <c r="Y2874">
        <v>20120101</v>
      </c>
      <c r="Z2874">
        <v>120110</v>
      </c>
      <c r="AA2874">
        <v>800183712</v>
      </c>
      <c r="AB2874">
        <v>2</v>
      </c>
      <c r="AC2874">
        <v>99.6</v>
      </c>
      <c r="AD2874">
        <v>90</v>
      </c>
      <c r="AE2874">
        <v>17</v>
      </c>
      <c r="AF2874">
        <v>17</v>
      </c>
    </row>
    <row r="2875" spans="24:32">
      <c r="X2875">
        <v>20120101</v>
      </c>
      <c r="Y2875">
        <v>20120101</v>
      </c>
      <c r="Z2875">
        <v>120110</v>
      </c>
      <c r="AA2875">
        <v>800183714</v>
      </c>
      <c r="AB2875">
        <v>3</v>
      </c>
      <c r="AC2875">
        <v>119.4</v>
      </c>
      <c r="AD2875">
        <v>95.4</v>
      </c>
      <c r="AE2875">
        <v>17</v>
      </c>
      <c r="AF2875">
        <v>17</v>
      </c>
    </row>
    <row r="2876" spans="24:32">
      <c r="X2876">
        <v>20120101</v>
      </c>
      <c r="Y2876">
        <v>20120101</v>
      </c>
      <c r="Z2876">
        <v>120110</v>
      </c>
      <c r="AA2876">
        <v>800183728</v>
      </c>
      <c r="AB2876">
        <v>1.48</v>
      </c>
      <c r="AC2876">
        <v>32.26</v>
      </c>
      <c r="AD2876">
        <v>29.01</v>
      </c>
      <c r="AE2876">
        <v>17</v>
      </c>
      <c r="AF2876">
        <v>17</v>
      </c>
    </row>
    <row r="2877" spans="24:32">
      <c r="X2877">
        <v>20120101</v>
      </c>
      <c r="Y2877">
        <v>20120101</v>
      </c>
      <c r="Z2877">
        <v>120110</v>
      </c>
      <c r="AA2877">
        <v>800183729</v>
      </c>
      <c r="AB2877">
        <v>0.31</v>
      </c>
      <c r="AC2877">
        <v>7.6</v>
      </c>
      <c r="AD2877">
        <v>5.58</v>
      </c>
      <c r="AE2877">
        <v>17</v>
      </c>
      <c r="AF2877">
        <v>17</v>
      </c>
    </row>
    <row r="2878" spans="24:32">
      <c r="X2878">
        <v>20120101</v>
      </c>
      <c r="Y2878">
        <v>20120101</v>
      </c>
      <c r="Z2878">
        <v>120110</v>
      </c>
      <c r="AA2878">
        <v>800183751</v>
      </c>
      <c r="AB2878">
        <v>9</v>
      </c>
      <c r="AC2878">
        <v>152.1</v>
      </c>
      <c r="AD2878">
        <v>135.9</v>
      </c>
      <c r="AE2878">
        <v>17</v>
      </c>
      <c r="AF2878">
        <v>17</v>
      </c>
    </row>
    <row r="2879" spans="24:32">
      <c r="X2879">
        <v>20120101</v>
      </c>
      <c r="Y2879">
        <v>20120101</v>
      </c>
      <c r="Z2879">
        <v>120110</v>
      </c>
      <c r="AA2879">
        <v>800183758</v>
      </c>
      <c r="AB2879">
        <v>2</v>
      </c>
      <c r="AC2879">
        <v>7.8</v>
      </c>
      <c r="AD2879">
        <v>6.24</v>
      </c>
      <c r="AE2879">
        <v>17</v>
      </c>
      <c r="AF2879">
        <v>17</v>
      </c>
    </row>
    <row r="2880" spans="24:32">
      <c r="X2880">
        <v>20120101</v>
      </c>
      <c r="Y2880">
        <v>20120101</v>
      </c>
      <c r="Z2880">
        <v>120110</v>
      </c>
      <c r="AA2880">
        <v>800183947</v>
      </c>
      <c r="AB2880">
        <v>1</v>
      </c>
      <c r="AC2880">
        <v>10.8</v>
      </c>
      <c r="AD2880">
        <v>8.6</v>
      </c>
      <c r="AE2880">
        <v>17</v>
      </c>
      <c r="AF2880">
        <v>17</v>
      </c>
    </row>
    <row r="2881" spans="24:32">
      <c r="X2881">
        <v>20120101</v>
      </c>
      <c r="Y2881">
        <v>20120101</v>
      </c>
      <c r="Z2881">
        <v>120110</v>
      </c>
      <c r="AA2881">
        <v>800183976</v>
      </c>
      <c r="AB2881">
        <v>3</v>
      </c>
      <c r="AC2881">
        <v>14.7</v>
      </c>
      <c r="AD2881">
        <v>12.3</v>
      </c>
      <c r="AE2881">
        <v>17</v>
      </c>
      <c r="AF2881">
        <v>17</v>
      </c>
    </row>
    <row r="2882" spans="24:32">
      <c r="X2882">
        <v>20120101</v>
      </c>
      <c r="Y2882">
        <v>20120101</v>
      </c>
      <c r="Z2882">
        <v>120110</v>
      </c>
      <c r="AA2882">
        <v>800183977</v>
      </c>
      <c r="AB2882">
        <v>1</v>
      </c>
      <c r="AC2882">
        <v>5</v>
      </c>
      <c r="AD2882">
        <v>4.0999999999999996</v>
      </c>
      <c r="AE2882">
        <v>17</v>
      </c>
      <c r="AF2882">
        <v>17</v>
      </c>
    </row>
    <row r="2883" spans="24:32">
      <c r="X2883">
        <v>20120101</v>
      </c>
      <c r="Y2883">
        <v>20120101</v>
      </c>
      <c r="Z2883">
        <v>120110</v>
      </c>
      <c r="AA2883">
        <v>800184066</v>
      </c>
      <c r="AB2883">
        <v>1</v>
      </c>
      <c r="AC2883">
        <v>68</v>
      </c>
      <c r="AD2883">
        <v>61</v>
      </c>
      <c r="AE2883">
        <v>17</v>
      </c>
      <c r="AF2883">
        <v>17</v>
      </c>
    </row>
    <row r="2884" spans="24:32">
      <c r="X2884">
        <v>20120101</v>
      </c>
      <c r="Y2884">
        <v>20120101</v>
      </c>
      <c r="Z2884">
        <v>120110</v>
      </c>
      <c r="AA2884">
        <v>800184090</v>
      </c>
      <c r="AB2884">
        <v>1</v>
      </c>
      <c r="AC2884">
        <v>31.8</v>
      </c>
      <c r="AD2884">
        <v>21.5</v>
      </c>
      <c r="AE2884">
        <v>17</v>
      </c>
      <c r="AF2884">
        <v>17</v>
      </c>
    </row>
    <row r="2885" spans="24:32">
      <c r="X2885">
        <v>20120101</v>
      </c>
      <c r="Y2885">
        <v>20120101</v>
      </c>
      <c r="Z2885">
        <v>120110</v>
      </c>
      <c r="AA2885">
        <v>800184091</v>
      </c>
      <c r="AB2885">
        <v>1</v>
      </c>
      <c r="AC2885">
        <v>24.8</v>
      </c>
      <c r="AD2885">
        <v>19.8</v>
      </c>
      <c r="AE2885">
        <v>17</v>
      </c>
      <c r="AF2885">
        <v>17</v>
      </c>
    </row>
    <row r="2886" spans="24:32">
      <c r="X2886">
        <v>20120101</v>
      </c>
      <c r="Y2886">
        <v>20120101</v>
      </c>
      <c r="Z2886">
        <v>120110</v>
      </c>
      <c r="AA2886">
        <v>800184096</v>
      </c>
      <c r="AB2886">
        <v>1</v>
      </c>
      <c r="AC2886">
        <v>56.8</v>
      </c>
      <c r="AD2886">
        <v>36</v>
      </c>
      <c r="AE2886">
        <v>17</v>
      </c>
      <c r="AF2886">
        <v>17</v>
      </c>
    </row>
    <row r="2887" spans="24:32">
      <c r="X2887">
        <v>20120101</v>
      </c>
      <c r="Y2887">
        <v>20120101</v>
      </c>
      <c r="Z2887">
        <v>120110</v>
      </c>
      <c r="AA2887">
        <v>800184185</v>
      </c>
      <c r="AB2887">
        <v>4</v>
      </c>
      <c r="AC2887">
        <v>23.6</v>
      </c>
      <c r="AD2887">
        <v>14.8</v>
      </c>
      <c r="AE2887">
        <v>17</v>
      </c>
      <c r="AF2887">
        <v>17</v>
      </c>
    </row>
    <row r="2888" spans="24:32">
      <c r="X2888">
        <v>20120101</v>
      </c>
      <c r="Y2888">
        <v>20120101</v>
      </c>
      <c r="Z2888">
        <v>120110</v>
      </c>
      <c r="AA2888">
        <v>800184244</v>
      </c>
      <c r="AB2888">
        <v>3</v>
      </c>
      <c r="AC2888">
        <v>224.7</v>
      </c>
      <c r="AD2888">
        <v>209.07</v>
      </c>
      <c r="AE2888">
        <v>13</v>
      </c>
      <c r="AF2888">
        <v>13</v>
      </c>
    </row>
    <row r="2889" spans="24:32">
      <c r="X2889">
        <v>20120101</v>
      </c>
      <c r="Y2889">
        <v>20120101</v>
      </c>
      <c r="Z2889">
        <v>120110</v>
      </c>
      <c r="AA2889">
        <v>800184245</v>
      </c>
      <c r="AB2889">
        <v>2</v>
      </c>
      <c r="AC2889">
        <v>59.8</v>
      </c>
      <c r="AD2889">
        <v>54.56</v>
      </c>
      <c r="AE2889">
        <v>13</v>
      </c>
      <c r="AF2889">
        <v>13</v>
      </c>
    </row>
    <row r="2890" spans="24:32">
      <c r="X2890">
        <v>20120101</v>
      </c>
      <c r="Y2890">
        <v>20120101</v>
      </c>
      <c r="Z2890">
        <v>120110</v>
      </c>
      <c r="AA2890">
        <v>800184335</v>
      </c>
      <c r="AB2890">
        <v>1</v>
      </c>
      <c r="AC2890">
        <v>4.9000000000000004</v>
      </c>
      <c r="AD2890">
        <v>4.0999999999999996</v>
      </c>
      <c r="AE2890">
        <v>17</v>
      </c>
      <c r="AF2890">
        <v>17</v>
      </c>
    </row>
    <row r="2891" spans="24:32">
      <c r="X2891">
        <v>20120101</v>
      </c>
      <c r="Y2891">
        <v>20120101</v>
      </c>
      <c r="Z2891">
        <v>120110</v>
      </c>
      <c r="AA2891">
        <v>800184336</v>
      </c>
      <c r="AB2891">
        <v>2</v>
      </c>
      <c r="AC2891">
        <v>9.8000000000000007</v>
      </c>
      <c r="AD2891">
        <v>7</v>
      </c>
      <c r="AE2891">
        <v>17</v>
      </c>
      <c r="AF2891">
        <v>17</v>
      </c>
    </row>
    <row r="2892" spans="24:32">
      <c r="X2892">
        <v>20120101</v>
      </c>
      <c r="Y2892">
        <v>20120101</v>
      </c>
      <c r="Z2892">
        <v>120110</v>
      </c>
      <c r="AA2892">
        <v>800184337</v>
      </c>
      <c r="AB2892">
        <v>2</v>
      </c>
      <c r="AC2892">
        <v>33.799999999999997</v>
      </c>
      <c r="AD2892">
        <v>32</v>
      </c>
      <c r="AE2892">
        <v>17</v>
      </c>
      <c r="AF2892">
        <v>17</v>
      </c>
    </row>
    <row r="2893" spans="24:32">
      <c r="X2893">
        <v>20120101</v>
      </c>
      <c r="Y2893">
        <v>20120101</v>
      </c>
      <c r="Z2893">
        <v>120110</v>
      </c>
      <c r="AA2893">
        <v>800184435</v>
      </c>
      <c r="AB2893">
        <v>-2</v>
      </c>
      <c r="AC2893">
        <v>-372</v>
      </c>
      <c r="AD2893">
        <v>-360</v>
      </c>
      <c r="AE2893">
        <v>17</v>
      </c>
      <c r="AF2893">
        <v>17</v>
      </c>
    </row>
    <row r="2894" spans="24:32">
      <c r="X2894">
        <v>20120101</v>
      </c>
      <c r="Y2894">
        <v>20120101</v>
      </c>
      <c r="Z2894">
        <v>120110</v>
      </c>
      <c r="AA2894">
        <v>800184435</v>
      </c>
      <c r="AB2894">
        <v>2</v>
      </c>
      <c r="AC2894">
        <v>372</v>
      </c>
      <c r="AD2894">
        <v>349.2</v>
      </c>
      <c r="AE2894">
        <v>17</v>
      </c>
      <c r="AF2894">
        <v>17</v>
      </c>
    </row>
    <row r="2895" spans="24:32">
      <c r="X2895">
        <v>20120101</v>
      </c>
      <c r="Y2895">
        <v>20120101</v>
      </c>
      <c r="Z2895">
        <v>120110</v>
      </c>
      <c r="AA2895">
        <v>800184712</v>
      </c>
      <c r="AB2895">
        <v>2</v>
      </c>
      <c r="AC2895">
        <v>14.4</v>
      </c>
      <c r="AD2895">
        <v>12.62</v>
      </c>
      <c r="AE2895">
        <v>17</v>
      </c>
      <c r="AF2895">
        <v>17</v>
      </c>
    </row>
    <row r="2896" spans="24:32">
      <c r="X2896">
        <v>20120101</v>
      </c>
      <c r="Y2896">
        <v>20120101</v>
      </c>
      <c r="Z2896">
        <v>120110</v>
      </c>
      <c r="AA2896">
        <v>800184715</v>
      </c>
      <c r="AB2896">
        <v>4</v>
      </c>
      <c r="AC2896">
        <v>28.8</v>
      </c>
      <c r="AD2896">
        <v>25.24</v>
      </c>
      <c r="AE2896">
        <v>17</v>
      </c>
      <c r="AF2896">
        <v>17</v>
      </c>
    </row>
    <row r="2897" spans="24:32">
      <c r="X2897">
        <v>20120101</v>
      </c>
      <c r="Y2897">
        <v>20120101</v>
      </c>
      <c r="Z2897">
        <v>120110</v>
      </c>
      <c r="AA2897">
        <v>800184725</v>
      </c>
      <c r="AB2897">
        <v>6.58</v>
      </c>
      <c r="AC2897">
        <v>169.76</v>
      </c>
      <c r="AD2897">
        <v>151.34</v>
      </c>
      <c r="AE2897">
        <v>17</v>
      </c>
      <c r="AF2897">
        <v>17</v>
      </c>
    </row>
    <row r="2898" spans="24:32">
      <c r="X2898">
        <v>20120101</v>
      </c>
      <c r="Y2898">
        <v>20120101</v>
      </c>
      <c r="Z2898">
        <v>120110</v>
      </c>
      <c r="AA2898">
        <v>800184764</v>
      </c>
      <c r="AB2898">
        <v>1</v>
      </c>
      <c r="AC2898">
        <v>10</v>
      </c>
      <c r="AD2898">
        <v>8.8000000000000007</v>
      </c>
      <c r="AE2898">
        <v>17</v>
      </c>
      <c r="AF2898">
        <v>17</v>
      </c>
    </row>
    <row r="2899" spans="24:32">
      <c r="X2899">
        <v>20120101</v>
      </c>
      <c r="Y2899">
        <v>20120101</v>
      </c>
      <c r="Z2899">
        <v>120110</v>
      </c>
      <c r="AA2899">
        <v>800184862</v>
      </c>
      <c r="AB2899">
        <v>2</v>
      </c>
      <c r="AC2899">
        <v>11</v>
      </c>
      <c r="AD2899">
        <v>11.04</v>
      </c>
      <c r="AE2899">
        <v>17</v>
      </c>
      <c r="AF2899">
        <v>17</v>
      </c>
    </row>
    <row r="2900" spans="24:32">
      <c r="X2900">
        <v>20120101</v>
      </c>
      <c r="Y2900">
        <v>20120101</v>
      </c>
      <c r="Z2900">
        <v>120110</v>
      </c>
      <c r="AA2900">
        <v>800185097</v>
      </c>
      <c r="AB2900">
        <v>147</v>
      </c>
      <c r="AC2900">
        <v>220.5</v>
      </c>
      <c r="AD2900">
        <v>151.41</v>
      </c>
      <c r="AE2900">
        <v>17</v>
      </c>
      <c r="AF2900">
        <v>14.94</v>
      </c>
    </row>
    <row r="2901" spans="24:32">
      <c r="X2901">
        <v>20120101</v>
      </c>
      <c r="Y2901">
        <v>20120101</v>
      </c>
      <c r="Z2901">
        <v>120110</v>
      </c>
      <c r="AA2901">
        <v>800185116</v>
      </c>
      <c r="AB2901">
        <v>0.35</v>
      </c>
      <c r="AC2901">
        <v>4.1900000000000004</v>
      </c>
      <c r="AD2901">
        <v>2.8</v>
      </c>
      <c r="AE2901">
        <v>13</v>
      </c>
      <c r="AF2901">
        <v>14.94</v>
      </c>
    </row>
    <row r="2902" spans="24:32">
      <c r="X2902">
        <v>20120101</v>
      </c>
      <c r="Y2902">
        <v>20120101</v>
      </c>
      <c r="Z2902">
        <v>120110</v>
      </c>
      <c r="AA2902">
        <v>800185116</v>
      </c>
      <c r="AB2902">
        <v>2.68</v>
      </c>
      <c r="AC2902">
        <v>32.11</v>
      </c>
      <c r="AD2902">
        <v>21.44</v>
      </c>
      <c r="AE2902">
        <v>13</v>
      </c>
      <c r="AF2902">
        <v>14.94</v>
      </c>
    </row>
    <row r="2903" spans="24:32">
      <c r="X2903">
        <v>20120101</v>
      </c>
      <c r="Y2903">
        <v>20120101</v>
      </c>
      <c r="Z2903">
        <v>120110</v>
      </c>
      <c r="AA2903">
        <v>800185124</v>
      </c>
      <c r="AB2903">
        <v>1</v>
      </c>
      <c r="AC2903">
        <v>13.9</v>
      </c>
      <c r="AD2903">
        <v>11.5</v>
      </c>
      <c r="AE2903">
        <v>17</v>
      </c>
      <c r="AF2903">
        <v>17</v>
      </c>
    </row>
    <row r="2904" spans="24:32">
      <c r="X2904">
        <v>20120101</v>
      </c>
      <c r="Y2904">
        <v>20120101</v>
      </c>
      <c r="Z2904">
        <v>120110</v>
      </c>
      <c r="AA2904">
        <v>800185126</v>
      </c>
      <c r="AB2904">
        <v>1</v>
      </c>
      <c r="AC2904">
        <v>19.899999999999999</v>
      </c>
      <c r="AD2904">
        <v>18.149999999999999</v>
      </c>
      <c r="AE2904">
        <v>17</v>
      </c>
      <c r="AF2904">
        <v>17</v>
      </c>
    </row>
    <row r="2905" spans="24:32">
      <c r="X2905">
        <v>20120101</v>
      </c>
      <c r="Y2905">
        <v>20120101</v>
      </c>
      <c r="Z2905">
        <v>120110</v>
      </c>
      <c r="AA2905">
        <v>800185127</v>
      </c>
      <c r="AB2905">
        <v>1</v>
      </c>
      <c r="AC2905">
        <v>37.9</v>
      </c>
      <c r="AD2905">
        <v>27.71</v>
      </c>
      <c r="AE2905">
        <v>17</v>
      </c>
      <c r="AF2905">
        <v>17</v>
      </c>
    </row>
    <row r="2906" spans="24:32">
      <c r="X2906">
        <v>20120101</v>
      </c>
      <c r="Y2906">
        <v>20120101</v>
      </c>
      <c r="Z2906">
        <v>120110</v>
      </c>
      <c r="AA2906">
        <v>800185213</v>
      </c>
      <c r="AB2906">
        <v>2</v>
      </c>
      <c r="AC2906">
        <v>11</v>
      </c>
      <c r="AD2906">
        <v>12</v>
      </c>
      <c r="AE2906">
        <v>17</v>
      </c>
      <c r="AF2906">
        <v>17</v>
      </c>
    </row>
    <row r="2907" spans="24:32">
      <c r="X2907">
        <v>20120101</v>
      </c>
      <c r="Y2907">
        <v>20120101</v>
      </c>
      <c r="Z2907">
        <v>120110</v>
      </c>
      <c r="AA2907">
        <v>800185284</v>
      </c>
      <c r="AB2907">
        <v>2</v>
      </c>
      <c r="AC2907">
        <v>23.8</v>
      </c>
      <c r="AD2907">
        <v>23.1</v>
      </c>
      <c r="AE2907">
        <v>17</v>
      </c>
      <c r="AF2907">
        <v>17</v>
      </c>
    </row>
    <row r="2908" spans="24:32">
      <c r="X2908">
        <v>20120101</v>
      </c>
      <c r="Y2908">
        <v>20120101</v>
      </c>
      <c r="Z2908">
        <v>120110</v>
      </c>
      <c r="AA2908">
        <v>800185298</v>
      </c>
      <c r="AB2908">
        <v>1</v>
      </c>
      <c r="AC2908">
        <v>29.8</v>
      </c>
      <c r="AD2908">
        <v>26</v>
      </c>
      <c r="AE2908">
        <v>13</v>
      </c>
      <c r="AF2908">
        <v>14.94</v>
      </c>
    </row>
    <row r="2909" spans="24:32">
      <c r="X2909">
        <v>20120101</v>
      </c>
      <c r="Y2909">
        <v>20120101</v>
      </c>
      <c r="Z2909">
        <v>120110</v>
      </c>
      <c r="AA2909">
        <v>800185302</v>
      </c>
      <c r="AB2909">
        <v>2</v>
      </c>
      <c r="AC2909">
        <v>99</v>
      </c>
      <c r="AD2909">
        <v>70</v>
      </c>
      <c r="AE2909">
        <v>13</v>
      </c>
      <c r="AF2909">
        <v>13</v>
      </c>
    </row>
    <row r="2910" spans="24:32">
      <c r="X2910">
        <v>20120101</v>
      </c>
      <c r="Y2910">
        <v>20120101</v>
      </c>
      <c r="Z2910">
        <v>120110</v>
      </c>
      <c r="AA2910">
        <v>800185303</v>
      </c>
      <c r="AB2910">
        <v>1</v>
      </c>
      <c r="AC2910">
        <v>39.5</v>
      </c>
      <c r="AD2910">
        <v>34</v>
      </c>
      <c r="AE2910">
        <v>13</v>
      </c>
      <c r="AF2910">
        <v>13</v>
      </c>
    </row>
    <row r="2911" spans="24:32">
      <c r="X2911">
        <v>20120101</v>
      </c>
      <c r="Y2911">
        <v>20120101</v>
      </c>
      <c r="Z2911">
        <v>120110</v>
      </c>
      <c r="AA2911">
        <v>800185303</v>
      </c>
      <c r="AB2911">
        <v>1</v>
      </c>
      <c r="AC2911">
        <v>39.5</v>
      </c>
      <c r="AD2911">
        <v>34</v>
      </c>
      <c r="AE2911">
        <v>13</v>
      </c>
      <c r="AF2911">
        <v>13</v>
      </c>
    </row>
    <row r="2912" spans="24:32">
      <c r="X2912">
        <v>20120101</v>
      </c>
      <c r="Y2912">
        <v>20120101</v>
      </c>
      <c r="Z2912">
        <v>120110</v>
      </c>
      <c r="AA2912">
        <v>800185304</v>
      </c>
      <c r="AB2912">
        <v>3</v>
      </c>
      <c r="AC2912">
        <v>106.5</v>
      </c>
      <c r="AD2912">
        <v>90</v>
      </c>
      <c r="AE2912">
        <v>13</v>
      </c>
      <c r="AF2912">
        <v>13</v>
      </c>
    </row>
    <row r="2913" spans="24:32">
      <c r="X2913">
        <v>20120101</v>
      </c>
      <c r="Y2913">
        <v>20120101</v>
      </c>
      <c r="Z2913">
        <v>120110</v>
      </c>
      <c r="AA2913">
        <v>800185306</v>
      </c>
      <c r="AB2913">
        <v>120.11</v>
      </c>
      <c r="AC2913">
        <v>691.84</v>
      </c>
      <c r="AD2913">
        <v>624.57000000000005</v>
      </c>
      <c r="AE2913">
        <v>13</v>
      </c>
      <c r="AF2913">
        <v>13</v>
      </c>
    </row>
    <row r="2914" spans="24:32">
      <c r="X2914">
        <v>20120101</v>
      </c>
      <c r="Y2914">
        <v>20120101</v>
      </c>
      <c r="Z2914">
        <v>120110</v>
      </c>
      <c r="AA2914">
        <v>800185307</v>
      </c>
      <c r="AB2914">
        <v>163.89</v>
      </c>
      <c r="AC2914">
        <v>845.67</v>
      </c>
      <c r="AD2914">
        <v>780.12</v>
      </c>
      <c r="AE2914">
        <v>13</v>
      </c>
      <c r="AF2914">
        <v>13</v>
      </c>
    </row>
    <row r="2915" spans="24:32">
      <c r="X2915">
        <v>20120101</v>
      </c>
      <c r="Y2915">
        <v>20120101</v>
      </c>
      <c r="Z2915">
        <v>120110</v>
      </c>
      <c r="AA2915">
        <v>800185401</v>
      </c>
      <c r="AB2915">
        <v>1</v>
      </c>
      <c r="AC2915">
        <v>42.8</v>
      </c>
      <c r="AD2915">
        <v>28</v>
      </c>
      <c r="AE2915">
        <v>17</v>
      </c>
      <c r="AF2915">
        <v>17</v>
      </c>
    </row>
    <row r="2916" spans="24:32">
      <c r="X2916">
        <v>20120101</v>
      </c>
      <c r="Y2916">
        <v>20120101</v>
      </c>
      <c r="Z2916">
        <v>120110</v>
      </c>
      <c r="AA2916">
        <v>800185584</v>
      </c>
      <c r="AB2916">
        <v>1</v>
      </c>
      <c r="AC2916">
        <v>4.2</v>
      </c>
      <c r="AD2916">
        <v>3.6</v>
      </c>
      <c r="AE2916">
        <v>17</v>
      </c>
      <c r="AF2916">
        <v>17</v>
      </c>
    </row>
    <row r="2917" spans="24:32">
      <c r="X2917">
        <v>20120101</v>
      </c>
      <c r="Y2917">
        <v>20120101</v>
      </c>
      <c r="Z2917">
        <v>120110</v>
      </c>
      <c r="AA2917">
        <v>800185588</v>
      </c>
      <c r="AB2917">
        <v>1</v>
      </c>
      <c r="AC2917">
        <v>23.9</v>
      </c>
      <c r="AD2917">
        <v>23.68</v>
      </c>
      <c r="AE2917">
        <v>17</v>
      </c>
      <c r="AF2917">
        <v>17</v>
      </c>
    </row>
    <row r="2918" spans="24:32">
      <c r="X2918">
        <v>20120101</v>
      </c>
      <c r="Y2918">
        <v>20120101</v>
      </c>
      <c r="Z2918">
        <v>120110</v>
      </c>
      <c r="AA2918">
        <v>800185590</v>
      </c>
      <c r="AB2918">
        <v>3</v>
      </c>
      <c r="AC2918">
        <v>11.1</v>
      </c>
      <c r="AD2918">
        <v>10.8</v>
      </c>
      <c r="AE2918">
        <v>17</v>
      </c>
      <c r="AF2918">
        <v>17</v>
      </c>
    </row>
    <row r="2919" spans="24:32">
      <c r="X2919">
        <v>20120101</v>
      </c>
      <c r="Y2919">
        <v>20120101</v>
      </c>
      <c r="Z2919">
        <v>120110</v>
      </c>
      <c r="AA2919">
        <v>800185596</v>
      </c>
      <c r="AB2919">
        <v>2</v>
      </c>
      <c r="AC2919">
        <v>7.4</v>
      </c>
      <c r="AD2919">
        <v>7.2</v>
      </c>
      <c r="AE2919">
        <v>17</v>
      </c>
      <c r="AF2919">
        <v>17</v>
      </c>
    </row>
    <row r="2920" spans="24:32">
      <c r="X2920">
        <v>20120101</v>
      </c>
      <c r="Y2920">
        <v>20120101</v>
      </c>
      <c r="Z2920">
        <v>120110</v>
      </c>
      <c r="AA2920">
        <v>800185636</v>
      </c>
      <c r="AB2920">
        <v>1</v>
      </c>
      <c r="AC2920">
        <v>13.8</v>
      </c>
      <c r="AD2920">
        <v>12</v>
      </c>
      <c r="AE2920">
        <v>17</v>
      </c>
      <c r="AF2920">
        <v>17</v>
      </c>
    </row>
    <row r="2921" spans="24:32">
      <c r="X2921">
        <v>20120101</v>
      </c>
      <c r="Y2921">
        <v>20120101</v>
      </c>
      <c r="Z2921">
        <v>120110</v>
      </c>
      <c r="AA2921">
        <v>800185672</v>
      </c>
      <c r="AB2921">
        <v>4</v>
      </c>
      <c r="AC2921">
        <v>12</v>
      </c>
      <c r="AD2921">
        <v>10</v>
      </c>
      <c r="AE2921">
        <v>17</v>
      </c>
      <c r="AF2921">
        <v>17</v>
      </c>
    </row>
    <row r="2922" spans="24:32">
      <c r="X2922">
        <v>20120101</v>
      </c>
      <c r="Y2922">
        <v>20120101</v>
      </c>
      <c r="Z2922">
        <v>120110</v>
      </c>
      <c r="AA2922">
        <v>800185719</v>
      </c>
      <c r="AB2922">
        <v>1</v>
      </c>
      <c r="AC2922">
        <v>5.8</v>
      </c>
      <c r="AD2922">
        <v>5.35</v>
      </c>
      <c r="AE2922">
        <v>17</v>
      </c>
      <c r="AF2922">
        <v>17</v>
      </c>
    </row>
    <row r="2923" spans="24:32">
      <c r="X2923">
        <v>20120101</v>
      </c>
      <c r="Y2923">
        <v>20120101</v>
      </c>
      <c r="Z2923">
        <v>120110</v>
      </c>
      <c r="AA2923">
        <v>800185721</v>
      </c>
      <c r="AB2923">
        <v>10</v>
      </c>
      <c r="AC2923">
        <v>68</v>
      </c>
      <c r="AD2923">
        <v>48.4</v>
      </c>
      <c r="AE2923">
        <v>17</v>
      </c>
      <c r="AF2923">
        <v>17</v>
      </c>
    </row>
    <row r="2924" spans="24:32">
      <c r="X2924">
        <v>20120101</v>
      </c>
      <c r="Y2924">
        <v>20120101</v>
      </c>
      <c r="Z2924">
        <v>120110</v>
      </c>
      <c r="AA2924">
        <v>800185722</v>
      </c>
      <c r="AB2924">
        <v>2.38</v>
      </c>
      <c r="AC2924">
        <v>137.57</v>
      </c>
      <c r="AD2924">
        <v>121.62</v>
      </c>
      <c r="AE2924">
        <v>13</v>
      </c>
      <c r="AF2924">
        <v>13</v>
      </c>
    </row>
    <row r="2925" spans="24:32">
      <c r="X2925">
        <v>20120101</v>
      </c>
      <c r="Y2925">
        <v>20120101</v>
      </c>
      <c r="Z2925">
        <v>120110</v>
      </c>
      <c r="AA2925">
        <v>800185735</v>
      </c>
      <c r="AB2925">
        <v>1</v>
      </c>
      <c r="AC2925">
        <v>23.52</v>
      </c>
      <c r="AD2925">
        <v>21.85</v>
      </c>
      <c r="AE2925">
        <v>17</v>
      </c>
      <c r="AF2925">
        <v>17</v>
      </c>
    </row>
    <row r="2926" spans="24:32">
      <c r="X2926">
        <v>20120101</v>
      </c>
      <c r="Y2926">
        <v>20120101</v>
      </c>
      <c r="Z2926">
        <v>120110</v>
      </c>
      <c r="AA2926">
        <v>800185745</v>
      </c>
      <c r="AB2926">
        <v>27</v>
      </c>
      <c r="AC2926">
        <v>75.599999999999994</v>
      </c>
      <c r="AD2926">
        <v>81</v>
      </c>
      <c r="AE2926">
        <v>17</v>
      </c>
      <c r="AF2926">
        <v>17</v>
      </c>
    </row>
    <row r="2927" spans="24:32">
      <c r="X2927">
        <v>20120101</v>
      </c>
      <c r="Y2927">
        <v>20120101</v>
      </c>
      <c r="Z2927">
        <v>120110</v>
      </c>
      <c r="AA2927">
        <v>800185746</v>
      </c>
      <c r="AB2927">
        <v>15</v>
      </c>
      <c r="AC2927">
        <v>42</v>
      </c>
      <c r="AD2927">
        <v>45</v>
      </c>
      <c r="AE2927">
        <v>17</v>
      </c>
      <c r="AF2927">
        <v>17</v>
      </c>
    </row>
    <row r="2928" spans="24:32">
      <c r="X2928">
        <v>20120101</v>
      </c>
      <c r="Y2928">
        <v>20120101</v>
      </c>
      <c r="Z2928">
        <v>120110</v>
      </c>
      <c r="AA2928">
        <v>800186117</v>
      </c>
      <c r="AB2928">
        <v>1</v>
      </c>
      <c r="AC2928">
        <v>9.8000000000000007</v>
      </c>
      <c r="AD2928">
        <v>9.6999999999999993</v>
      </c>
      <c r="AE2928">
        <v>17</v>
      </c>
      <c r="AF2928">
        <v>17</v>
      </c>
    </row>
    <row r="2929" spans="24:32">
      <c r="X2929">
        <v>20120101</v>
      </c>
      <c r="Y2929">
        <v>20120101</v>
      </c>
      <c r="Z2929">
        <v>120110</v>
      </c>
      <c r="AA2929">
        <v>800186229</v>
      </c>
      <c r="AB2929">
        <v>2</v>
      </c>
      <c r="AC2929">
        <v>5.8</v>
      </c>
      <c r="AD2929">
        <v>5.12</v>
      </c>
      <c r="AE2929">
        <v>17</v>
      </c>
      <c r="AF2929">
        <v>17</v>
      </c>
    </row>
    <row r="2930" spans="24:32">
      <c r="X2930">
        <v>20120101</v>
      </c>
      <c r="Y2930">
        <v>20120101</v>
      </c>
      <c r="Z2930">
        <v>120110</v>
      </c>
      <c r="AA2930">
        <v>800186374</v>
      </c>
      <c r="AB2930">
        <v>1</v>
      </c>
      <c r="AC2930">
        <v>21.5</v>
      </c>
      <c r="AD2930">
        <v>18.62</v>
      </c>
      <c r="AE2930">
        <v>17</v>
      </c>
      <c r="AF2930">
        <v>17</v>
      </c>
    </row>
    <row r="2931" spans="24:32">
      <c r="X2931">
        <v>20120101</v>
      </c>
      <c r="Y2931">
        <v>20120101</v>
      </c>
      <c r="Z2931">
        <v>120110</v>
      </c>
      <c r="AA2931">
        <v>800186387</v>
      </c>
      <c r="AB2931">
        <v>4</v>
      </c>
      <c r="AC2931">
        <v>16.8</v>
      </c>
      <c r="AD2931">
        <v>7.68</v>
      </c>
      <c r="AE2931">
        <v>17</v>
      </c>
      <c r="AF2931">
        <v>14.94</v>
      </c>
    </row>
    <row r="2932" spans="24:32">
      <c r="X2932">
        <v>20120101</v>
      </c>
      <c r="Y2932">
        <v>20120101</v>
      </c>
      <c r="Z2932">
        <v>120110</v>
      </c>
      <c r="AA2932">
        <v>800186388</v>
      </c>
      <c r="AB2932">
        <v>0.48</v>
      </c>
      <c r="AC2932">
        <v>13.26</v>
      </c>
      <c r="AD2932">
        <v>6.56</v>
      </c>
      <c r="AE2932">
        <v>17</v>
      </c>
      <c r="AF2932">
        <v>14.94</v>
      </c>
    </row>
    <row r="2933" spans="24:32">
      <c r="X2933">
        <v>20120101</v>
      </c>
      <c r="Y2933">
        <v>20120101</v>
      </c>
      <c r="Z2933">
        <v>120110</v>
      </c>
      <c r="AA2933">
        <v>800187040</v>
      </c>
      <c r="AB2933">
        <v>3</v>
      </c>
      <c r="AC2933">
        <v>15</v>
      </c>
      <c r="AD2933">
        <v>10.5</v>
      </c>
      <c r="AE2933">
        <v>17</v>
      </c>
      <c r="AF2933">
        <v>17</v>
      </c>
    </row>
    <row r="2934" spans="24:32">
      <c r="X2934">
        <v>20120101</v>
      </c>
      <c r="Y2934">
        <v>20120101</v>
      </c>
      <c r="Z2934">
        <v>120110</v>
      </c>
      <c r="AA2934">
        <v>800187041</v>
      </c>
      <c r="AB2934">
        <v>1</v>
      </c>
      <c r="AC2934">
        <v>5</v>
      </c>
      <c r="AD2934">
        <v>3.5</v>
      </c>
      <c r="AE2934">
        <v>17</v>
      </c>
      <c r="AF2934">
        <v>17</v>
      </c>
    </row>
    <row r="2935" spans="24:32">
      <c r="X2935">
        <v>20120101</v>
      </c>
      <c r="Y2935">
        <v>20120101</v>
      </c>
      <c r="Z2935">
        <v>120110</v>
      </c>
      <c r="AA2935">
        <v>800187042</v>
      </c>
      <c r="AB2935">
        <v>0.81</v>
      </c>
      <c r="AC2935">
        <v>27.22</v>
      </c>
      <c r="AD2935">
        <v>22.68</v>
      </c>
      <c r="AE2935">
        <v>17</v>
      </c>
      <c r="AF2935">
        <v>17</v>
      </c>
    </row>
    <row r="2936" spans="24:32">
      <c r="X2936">
        <v>20120101</v>
      </c>
      <c r="Y2936">
        <v>20120101</v>
      </c>
      <c r="Z2936">
        <v>120110</v>
      </c>
      <c r="AA2936">
        <v>800187072</v>
      </c>
      <c r="AB2936">
        <v>1</v>
      </c>
      <c r="AC2936">
        <v>18.899999999999999</v>
      </c>
      <c r="AD2936">
        <v>17.34</v>
      </c>
      <c r="AE2936">
        <v>17</v>
      </c>
      <c r="AF2936">
        <v>17</v>
      </c>
    </row>
    <row r="2937" spans="24:32">
      <c r="X2937">
        <v>20120101</v>
      </c>
      <c r="Y2937">
        <v>20120101</v>
      </c>
      <c r="Z2937">
        <v>120110</v>
      </c>
      <c r="AA2937">
        <v>800187160</v>
      </c>
      <c r="AB2937">
        <v>1</v>
      </c>
      <c r="AC2937">
        <v>11.5</v>
      </c>
      <c r="AD2937">
        <v>9.5</v>
      </c>
      <c r="AE2937">
        <v>17</v>
      </c>
      <c r="AF2937">
        <v>17</v>
      </c>
    </row>
    <row r="2938" spans="24:32">
      <c r="X2938">
        <v>20120101</v>
      </c>
      <c r="Y2938">
        <v>20120101</v>
      </c>
      <c r="Z2938">
        <v>120110</v>
      </c>
      <c r="AA2938">
        <v>800187186</v>
      </c>
      <c r="AB2938">
        <v>1</v>
      </c>
      <c r="AC2938">
        <v>22.6</v>
      </c>
      <c r="AD2938">
        <v>19.2</v>
      </c>
      <c r="AE2938">
        <v>17</v>
      </c>
      <c r="AF2938">
        <v>17</v>
      </c>
    </row>
    <row r="2939" spans="24:32">
      <c r="X2939">
        <v>20120101</v>
      </c>
      <c r="Y2939">
        <v>20120101</v>
      </c>
      <c r="Z2939">
        <v>120110</v>
      </c>
      <c r="AA2939">
        <v>800187187</v>
      </c>
      <c r="AB2939">
        <v>2</v>
      </c>
      <c r="AC2939">
        <v>8</v>
      </c>
      <c r="AD2939">
        <v>7</v>
      </c>
      <c r="AE2939">
        <v>17</v>
      </c>
      <c r="AF2939">
        <v>17</v>
      </c>
    </row>
    <row r="2940" spans="24:32">
      <c r="X2940">
        <v>20120101</v>
      </c>
      <c r="Y2940">
        <v>20120101</v>
      </c>
      <c r="Z2940">
        <v>120110</v>
      </c>
      <c r="AA2940">
        <v>800187187</v>
      </c>
      <c r="AB2940">
        <v>3</v>
      </c>
      <c r="AC2940">
        <v>12</v>
      </c>
      <c r="AD2940">
        <v>10.5</v>
      </c>
      <c r="AE2940">
        <v>17</v>
      </c>
      <c r="AF2940">
        <v>17</v>
      </c>
    </row>
    <row r="2941" spans="24:32">
      <c r="X2941">
        <v>20120101</v>
      </c>
      <c r="Y2941">
        <v>20120101</v>
      </c>
      <c r="Z2941">
        <v>120110</v>
      </c>
      <c r="AA2941">
        <v>800187324</v>
      </c>
      <c r="AB2941">
        <v>1</v>
      </c>
      <c r="AC2941">
        <v>39.9</v>
      </c>
      <c r="AD2941">
        <v>30</v>
      </c>
      <c r="AE2941">
        <v>17</v>
      </c>
      <c r="AF2941">
        <v>17</v>
      </c>
    </row>
    <row r="2942" spans="24:32">
      <c r="X2942">
        <v>20120101</v>
      </c>
      <c r="Y2942">
        <v>20120101</v>
      </c>
      <c r="Z2942">
        <v>120110</v>
      </c>
      <c r="AA2942">
        <v>800187343</v>
      </c>
      <c r="AB2942">
        <v>0.27</v>
      </c>
      <c r="AC2942">
        <v>7.55</v>
      </c>
      <c r="AD2942">
        <v>2.16</v>
      </c>
      <c r="AE2942">
        <v>17</v>
      </c>
      <c r="AF2942">
        <v>14.94</v>
      </c>
    </row>
    <row r="2943" spans="24:32">
      <c r="X2943">
        <v>20120101</v>
      </c>
      <c r="Y2943">
        <v>20120101</v>
      </c>
      <c r="Z2943">
        <v>120110</v>
      </c>
      <c r="AA2943">
        <v>800187378</v>
      </c>
      <c r="AB2943">
        <v>2</v>
      </c>
      <c r="AC2943">
        <v>159.6</v>
      </c>
      <c r="AD2943">
        <v>117</v>
      </c>
      <c r="AE2943">
        <v>17</v>
      </c>
      <c r="AF2943">
        <v>17</v>
      </c>
    </row>
    <row r="2944" spans="24:32">
      <c r="X2944">
        <v>20120101</v>
      </c>
      <c r="Y2944">
        <v>20120101</v>
      </c>
      <c r="Z2944">
        <v>120110</v>
      </c>
      <c r="AA2944">
        <v>800187379</v>
      </c>
      <c r="AB2944">
        <v>1</v>
      </c>
      <c r="AC2944">
        <v>20.5</v>
      </c>
      <c r="AD2944">
        <v>15.87</v>
      </c>
      <c r="AE2944">
        <v>17</v>
      </c>
      <c r="AF2944">
        <v>17</v>
      </c>
    </row>
    <row r="2945" spans="24:32">
      <c r="X2945">
        <v>20120101</v>
      </c>
      <c r="Y2945">
        <v>20120101</v>
      </c>
      <c r="Z2945">
        <v>120110</v>
      </c>
      <c r="AA2945">
        <v>800187514</v>
      </c>
      <c r="AB2945">
        <v>1</v>
      </c>
      <c r="AC2945">
        <v>9.9</v>
      </c>
      <c r="AD2945">
        <v>8.9</v>
      </c>
      <c r="AE2945">
        <v>17</v>
      </c>
      <c r="AF2945">
        <v>17</v>
      </c>
    </row>
    <row r="2946" spans="24:32">
      <c r="X2946">
        <v>20120101</v>
      </c>
      <c r="Y2946">
        <v>20120101</v>
      </c>
      <c r="Z2946">
        <v>120110</v>
      </c>
      <c r="AA2946">
        <v>800187657</v>
      </c>
      <c r="AB2946">
        <v>5</v>
      </c>
      <c r="AC2946">
        <v>15</v>
      </c>
      <c r="AD2946">
        <v>12.95</v>
      </c>
      <c r="AE2946">
        <v>17</v>
      </c>
      <c r="AF2946">
        <v>17</v>
      </c>
    </row>
    <row r="2947" spans="24:32">
      <c r="X2947">
        <v>20120101</v>
      </c>
      <c r="Y2947">
        <v>20120101</v>
      </c>
      <c r="Z2947">
        <v>120110</v>
      </c>
      <c r="AA2947">
        <v>800187662</v>
      </c>
      <c r="AB2947">
        <v>4</v>
      </c>
      <c r="AC2947">
        <v>12</v>
      </c>
      <c r="AD2947">
        <v>10.36</v>
      </c>
      <c r="AE2947">
        <v>17</v>
      </c>
      <c r="AF2947">
        <v>17</v>
      </c>
    </row>
    <row r="2948" spans="24:32">
      <c r="X2948">
        <v>20120101</v>
      </c>
      <c r="Y2948">
        <v>20120101</v>
      </c>
      <c r="Z2948">
        <v>120110</v>
      </c>
      <c r="AA2948">
        <v>800187662</v>
      </c>
      <c r="AB2948">
        <v>5</v>
      </c>
      <c r="AC2948">
        <v>15</v>
      </c>
      <c r="AD2948">
        <v>12.95</v>
      </c>
      <c r="AE2948">
        <v>17</v>
      </c>
      <c r="AF2948">
        <v>17</v>
      </c>
    </row>
    <row r="2949" spans="24:32">
      <c r="X2949">
        <v>20120101</v>
      </c>
      <c r="Y2949">
        <v>20120101</v>
      </c>
      <c r="Z2949">
        <v>120110</v>
      </c>
      <c r="AA2949">
        <v>800187739</v>
      </c>
      <c r="AB2949">
        <v>1</v>
      </c>
      <c r="AC2949">
        <v>10.8</v>
      </c>
      <c r="AD2949">
        <v>9</v>
      </c>
      <c r="AE2949">
        <v>17</v>
      </c>
      <c r="AF2949">
        <v>17</v>
      </c>
    </row>
    <row r="2950" spans="24:32">
      <c r="X2950">
        <v>20120101</v>
      </c>
      <c r="Y2950">
        <v>20120101</v>
      </c>
      <c r="Z2950">
        <v>120110</v>
      </c>
      <c r="AA2950">
        <v>800187798</v>
      </c>
      <c r="AB2950">
        <v>1</v>
      </c>
      <c r="AC2950">
        <v>23.9</v>
      </c>
      <c r="AD2950">
        <v>21.03</v>
      </c>
      <c r="AE2950">
        <v>17</v>
      </c>
      <c r="AF2950">
        <v>17</v>
      </c>
    </row>
    <row r="2951" spans="24:32">
      <c r="X2951">
        <v>20120101</v>
      </c>
      <c r="Y2951">
        <v>20120101</v>
      </c>
      <c r="Z2951">
        <v>120110</v>
      </c>
      <c r="AA2951">
        <v>800187805</v>
      </c>
      <c r="AB2951">
        <v>1</v>
      </c>
      <c r="AC2951">
        <v>6.5</v>
      </c>
      <c r="AD2951">
        <v>4.5599999999999996</v>
      </c>
      <c r="AE2951">
        <v>17</v>
      </c>
      <c r="AF2951">
        <v>17</v>
      </c>
    </row>
    <row r="2952" spans="24:32">
      <c r="X2952">
        <v>20120101</v>
      </c>
      <c r="Y2952">
        <v>20120101</v>
      </c>
      <c r="Z2952">
        <v>120110</v>
      </c>
      <c r="AA2952">
        <v>800187807</v>
      </c>
      <c r="AB2952">
        <v>9.49</v>
      </c>
      <c r="AC2952">
        <v>757.31</v>
      </c>
      <c r="AD2952">
        <v>666.2</v>
      </c>
      <c r="AE2952">
        <v>17</v>
      </c>
      <c r="AF2952">
        <v>17</v>
      </c>
    </row>
    <row r="2953" spans="24:32">
      <c r="X2953">
        <v>20120101</v>
      </c>
      <c r="Y2953">
        <v>20120101</v>
      </c>
      <c r="Z2953">
        <v>120110</v>
      </c>
      <c r="AA2953">
        <v>800187924</v>
      </c>
      <c r="AB2953">
        <v>1</v>
      </c>
      <c r="AC2953">
        <v>19.8</v>
      </c>
      <c r="AD2953">
        <v>16.399999999999999</v>
      </c>
      <c r="AE2953">
        <v>13</v>
      </c>
      <c r="AF2953">
        <v>13</v>
      </c>
    </row>
    <row r="2954" spans="24:32">
      <c r="X2954">
        <v>20120101</v>
      </c>
      <c r="Y2954">
        <v>20120101</v>
      </c>
      <c r="Z2954">
        <v>120110</v>
      </c>
      <c r="AA2954">
        <v>800187930</v>
      </c>
      <c r="AB2954">
        <v>2</v>
      </c>
      <c r="AC2954">
        <v>49.8</v>
      </c>
      <c r="AD2954">
        <v>41.6</v>
      </c>
      <c r="AE2954">
        <v>13</v>
      </c>
      <c r="AF2954">
        <v>13</v>
      </c>
    </row>
    <row r="2955" spans="24:32">
      <c r="X2955">
        <v>20120101</v>
      </c>
      <c r="Y2955">
        <v>20120101</v>
      </c>
      <c r="Z2955">
        <v>120110</v>
      </c>
      <c r="AA2955">
        <v>800187938</v>
      </c>
      <c r="AB2955">
        <v>17</v>
      </c>
      <c r="AC2955">
        <v>61.2</v>
      </c>
      <c r="AD2955">
        <v>37.4</v>
      </c>
      <c r="AE2955">
        <v>17</v>
      </c>
      <c r="AF2955">
        <v>17</v>
      </c>
    </row>
    <row r="2956" spans="24:32">
      <c r="X2956">
        <v>20120101</v>
      </c>
      <c r="Y2956">
        <v>20120101</v>
      </c>
      <c r="Z2956">
        <v>120110</v>
      </c>
      <c r="AA2956">
        <v>800187939</v>
      </c>
      <c r="AB2956">
        <v>2</v>
      </c>
      <c r="AC2956">
        <v>13</v>
      </c>
      <c r="AD2956">
        <v>8.4</v>
      </c>
      <c r="AE2956">
        <v>17</v>
      </c>
      <c r="AF2956">
        <v>17</v>
      </c>
    </row>
    <row r="2957" spans="24:32">
      <c r="X2957">
        <v>20120101</v>
      </c>
      <c r="Y2957">
        <v>20120101</v>
      </c>
      <c r="Z2957">
        <v>120110</v>
      </c>
      <c r="AA2957">
        <v>800187940</v>
      </c>
      <c r="AB2957">
        <v>1</v>
      </c>
      <c r="AC2957">
        <v>9.8000000000000007</v>
      </c>
      <c r="AD2957">
        <v>7.5</v>
      </c>
      <c r="AE2957">
        <v>17</v>
      </c>
      <c r="AF2957">
        <v>17</v>
      </c>
    </row>
    <row r="2958" spans="24:32">
      <c r="X2958">
        <v>20120101</v>
      </c>
      <c r="Y2958">
        <v>20120101</v>
      </c>
      <c r="Z2958">
        <v>120110</v>
      </c>
      <c r="AA2958">
        <v>800187952</v>
      </c>
      <c r="AB2958">
        <v>1</v>
      </c>
      <c r="AC2958">
        <v>8.9</v>
      </c>
      <c r="AD2958">
        <v>7.4</v>
      </c>
      <c r="AE2958">
        <v>17</v>
      </c>
      <c r="AF2958">
        <v>17</v>
      </c>
    </row>
    <row r="2959" spans="24:32">
      <c r="X2959">
        <v>20120101</v>
      </c>
      <c r="Y2959">
        <v>20120101</v>
      </c>
      <c r="Z2959">
        <v>120110</v>
      </c>
      <c r="AA2959">
        <v>800187954</v>
      </c>
      <c r="AB2959">
        <v>1</v>
      </c>
      <c r="AC2959">
        <v>11.2</v>
      </c>
      <c r="AD2959">
        <v>9.52</v>
      </c>
      <c r="AE2959">
        <v>17</v>
      </c>
      <c r="AF2959">
        <v>17</v>
      </c>
    </row>
    <row r="2960" spans="24:32">
      <c r="X2960">
        <v>20120101</v>
      </c>
      <c r="Y2960">
        <v>20120101</v>
      </c>
      <c r="Z2960">
        <v>120110</v>
      </c>
      <c r="AA2960">
        <v>800187970</v>
      </c>
      <c r="AB2960">
        <v>1</v>
      </c>
      <c r="AC2960">
        <v>6.6</v>
      </c>
      <c r="AD2960">
        <v>5.25</v>
      </c>
      <c r="AE2960">
        <v>17</v>
      </c>
      <c r="AF2960">
        <v>17</v>
      </c>
    </row>
    <row r="2961" spans="24:32">
      <c r="X2961">
        <v>20120101</v>
      </c>
      <c r="Y2961">
        <v>20120101</v>
      </c>
      <c r="Z2961">
        <v>120110</v>
      </c>
      <c r="AA2961">
        <v>800188000</v>
      </c>
      <c r="AB2961">
        <v>1.97</v>
      </c>
      <c r="AC2961">
        <v>101.66</v>
      </c>
      <c r="AD2961">
        <v>75.849999999999994</v>
      </c>
      <c r="AE2961">
        <v>13</v>
      </c>
      <c r="AF2961">
        <v>13</v>
      </c>
    </row>
    <row r="2962" spans="24:32">
      <c r="X2962">
        <v>20120101</v>
      </c>
      <c r="Y2962">
        <v>20120101</v>
      </c>
      <c r="Z2962">
        <v>120110</v>
      </c>
      <c r="AA2962">
        <v>800188191</v>
      </c>
      <c r="AB2962">
        <v>1</v>
      </c>
      <c r="AC2962">
        <v>22.9</v>
      </c>
      <c r="AD2962">
        <v>18.7</v>
      </c>
      <c r="AE2962">
        <v>17</v>
      </c>
      <c r="AF2962">
        <v>17</v>
      </c>
    </row>
    <row r="2963" spans="24:32">
      <c r="X2963">
        <v>20120101</v>
      </c>
      <c r="Y2963">
        <v>20120101</v>
      </c>
      <c r="Z2963">
        <v>120110</v>
      </c>
      <c r="AA2963">
        <v>800188258</v>
      </c>
      <c r="AB2963">
        <v>2</v>
      </c>
      <c r="AC2963">
        <v>4.8</v>
      </c>
      <c r="AD2963">
        <v>4.22</v>
      </c>
      <c r="AE2963">
        <v>17</v>
      </c>
      <c r="AF2963">
        <v>17</v>
      </c>
    </row>
    <row r="2964" spans="24:32">
      <c r="X2964">
        <v>20120101</v>
      </c>
      <c r="Y2964">
        <v>20120101</v>
      </c>
      <c r="Z2964">
        <v>120110</v>
      </c>
      <c r="AA2964">
        <v>800188259</v>
      </c>
      <c r="AB2964">
        <v>3</v>
      </c>
      <c r="AC2964">
        <v>10.8</v>
      </c>
      <c r="AD2964">
        <v>9.7200000000000006</v>
      </c>
      <c r="AE2964">
        <v>17</v>
      </c>
      <c r="AF2964">
        <v>17</v>
      </c>
    </row>
    <row r="2965" spans="24:32">
      <c r="X2965">
        <v>20120101</v>
      </c>
      <c r="Y2965">
        <v>20120101</v>
      </c>
      <c r="Z2965">
        <v>120110</v>
      </c>
      <c r="AA2965">
        <v>800188287</v>
      </c>
      <c r="AB2965">
        <v>2</v>
      </c>
      <c r="AC2965">
        <v>194.04</v>
      </c>
      <c r="AD2965">
        <v>172.04</v>
      </c>
      <c r="AE2965">
        <v>17</v>
      </c>
      <c r="AF2965">
        <v>17</v>
      </c>
    </row>
    <row r="2966" spans="24:32">
      <c r="X2966">
        <v>20120101</v>
      </c>
      <c r="Y2966">
        <v>20120101</v>
      </c>
      <c r="Z2966">
        <v>120110</v>
      </c>
      <c r="AA2966">
        <v>800188315</v>
      </c>
      <c r="AB2966">
        <v>1</v>
      </c>
      <c r="AC2966">
        <v>12.8</v>
      </c>
      <c r="AD2966">
        <v>12.75</v>
      </c>
      <c r="AE2966">
        <v>17</v>
      </c>
      <c r="AF2966">
        <v>17</v>
      </c>
    </row>
    <row r="2967" spans="24:32">
      <c r="X2967">
        <v>20120101</v>
      </c>
      <c r="Y2967">
        <v>20120101</v>
      </c>
      <c r="Z2967">
        <v>120110</v>
      </c>
      <c r="AA2967">
        <v>800188326</v>
      </c>
      <c r="AB2967">
        <v>1</v>
      </c>
      <c r="AC2967">
        <v>24.9</v>
      </c>
      <c r="AD2967">
        <v>21.17</v>
      </c>
      <c r="AE2967">
        <v>17</v>
      </c>
      <c r="AF2967">
        <v>17</v>
      </c>
    </row>
    <row r="2968" spans="24:32">
      <c r="X2968">
        <v>20120101</v>
      </c>
      <c r="Y2968">
        <v>20120101</v>
      </c>
      <c r="Z2968">
        <v>120110</v>
      </c>
      <c r="AA2968">
        <v>800188358</v>
      </c>
      <c r="AB2968">
        <v>1</v>
      </c>
      <c r="AC2968">
        <v>11.5</v>
      </c>
      <c r="AD2968">
        <v>9.1999999999999993</v>
      </c>
      <c r="AE2968">
        <v>17</v>
      </c>
      <c r="AF2968">
        <v>17</v>
      </c>
    </row>
    <row r="2969" spans="24:32">
      <c r="X2969">
        <v>20120101</v>
      </c>
      <c r="Y2969">
        <v>20120101</v>
      </c>
      <c r="Z2969">
        <v>120110</v>
      </c>
      <c r="AA2969">
        <v>800188383</v>
      </c>
      <c r="AB2969">
        <v>1</v>
      </c>
      <c r="AC2969">
        <v>8.9</v>
      </c>
      <c r="AD2969">
        <v>6.9</v>
      </c>
      <c r="AE2969">
        <v>17</v>
      </c>
      <c r="AF2969">
        <v>17</v>
      </c>
    </row>
    <row r="2970" spans="24:32">
      <c r="X2970">
        <v>20120101</v>
      </c>
      <c r="Y2970">
        <v>20120101</v>
      </c>
      <c r="Z2970">
        <v>120110</v>
      </c>
      <c r="AA2970">
        <v>800188496</v>
      </c>
      <c r="AB2970">
        <v>19</v>
      </c>
      <c r="AC2970">
        <v>19</v>
      </c>
      <c r="AD2970">
        <v>16.149999999999999</v>
      </c>
      <c r="AE2970">
        <v>17</v>
      </c>
      <c r="AF2970">
        <v>17</v>
      </c>
    </row>
    <row r="2971" spans="24:32">
      <c r="X2971">
        <v>20120101</v>
      </c>
      <c r="Y2971">
        <v>20120101</v>
      </c>
      <c r="Z2971">
        <v>120110</v>
      </c>
      <c r="AA2971">
        <v>800188590</v>
      </c>
      <c r="AB2971">
        <v>1</v>
      </c>
      <c r="AC2971">
        <v>16.2</v>
      </c>
      <c r="AD2971">
        <v>11.8</v>
      </c>
      <c r="AE2971">
        <v>17</v>
      </c>
      <c r="AF2971">
        <v>17</v>
      </c>
    </row>
    <row r="2972" spans="24:32">
      <c r="X2972">
        <v>20120101</v>
      </c>
      <c r="Y2972">
        <v>20120101</v>
      </c>
      <c r="Z2972">
        <v>120110</v>
      </c>
      <c r="AA2972">
        <v>800188604</v>
      </c>
      <c r="AB2972">
        <v>1</v>
      </c>
      <c r="AC2972">
        <v>8.9</v>
      </c>
      <c r="AD2972">
        <v>7.8</v>
      </c>
      <c r="AE2972">
        <v>17</v>
      </c>
      <c r="AF2972">
        <v>17</v>
      </c>
    </row>
    <row r="2973" spans="24:32">
      <c r="X2973">
        <v>20120101</v>
      </c>
      <c r="Y2973">
        <v>20120101</v>
      </c>
      <c r="Z2973">
        <v>120110</v>
      </c>
      <c r="AA2973">
        <v>800189181</v>
      </c>
      <c r="AB2973">
        <v>6</v>
      </c>
      <c r="AC2973">
        <v>15</v>
      </c>
      <c r="AD2973">
        <v>13.5</v>
      </c>
      <c r="AE2973">
        <v>17</v>
      </c>
      <c r="AF2973">
        <v>17</v>
      </c>
    </row>
    <row r="2974" spans="24:32">
      <c r="X2974">
        <v>20120101</v>
      </c>
      <c r="Y2974">
        <v>20120101</v>
      </c>
      <c r="Z2974">
        <v>120110</v>
      </c>
      <c r="AA2974">
        <v>800189189</v>
      </c>
      <c r="AB2974">
        <v>1</v>
      </c>
      <c r="AC2974">
        <v>13.4</v>
      </c>
      <c r="AD2974">
        <v>9.9</v>
      </c>
      <c r="AE2974">
        <v>17</v>
      </c>
      <c r="AF2974">
        <v>17</v>
      </c>
    </row>
    <row r="2975" spans="24:32">
      <c r="X2975">
        <v>20120101</v>
      </c>
      <c r="Y2975">
        <v>20120101</v>
      </c>
      <c r="Z2975">
        <v>120110</v>
      </c>
      <c r="AA2975">
        <v>800189202</v>
      </c>
      <c r="AB2975">
        <v>44</v>
      </c>
      <c r="AC2975">
        <v>567.6</v>
      </c>
      <c r="AD2975">
        <v>554.4</v>
      </c>
      <c r="AE2975">
        <v>17</v>
      </c>
      <c r="AF2975">
        <v>17</v>
      </c>
    </row>
    <row r="2976" spans="24:32">
      <c r="X2976">
        <v>20120101</v>
      </c>
      <c r="Y2976">
        <v>20120101</v>
      </c>
      <c r="Z2976">
        <v>120110</v>
      </c>
      <c r="AA2976">
        <v>800189202</v>
      </c>
      <c r="AB2976">
        <v>24</v>
      </c>
      <c r="AC2976">
        <v>309.60000000000002</v>
      </c>
      <c r="AD2976">
        <v>302.39999999999998</v>
      </c>
      <c r="AE2976">
        <v>17</v>
      </c>
      <c r="AF2976">
        <v>17</v>
      </c>
    </row>
    <row r="2977" spans="24:32">
      <c r="X2977">
        <v>20120101</v>
      </c>
      <c r="Y2977">
        <v>20120101</v>
      </c>
      <c r="Z2977">
        <v>120110</v>
      </c>
      <c r="AA2977">
        <v>800189204</v>
      </c>
      <c r="AB2977">
        <v>1</v>
      </c>
      <c r="AC2977">
        <v>7.7</v>
      </c>
      <c r="AD2977">
        <v>6.7</v>
      </c>
      <c r="AE2977">
        <v>17</v>
      </c>
      <c r="AF2977">
        <v>17</v>
      </c>
    </row>
    <row r="2978" spans="24:32">
      <c r="X2978">
        <v>20120101</v>
      </c>
      <c r="Y2978">
        <v>20120101</v>
      </c>
      <c r="Z2978">
        <v>120110</v>
      </c>
      <c r="AA2978">
        <v>800189205</v>
      </c>
      <c r="AB2978">
        <v>5</v>
      </c>
      <c r="AC2978">
        <v>21</v>
      </c>
      <c r="AD2978">
        <v>14</v>
      </c>
      <c r="AE2978">
        <v>17</v>
      </c>
      <c r="AF2978">
        <v>17</v>
      </c>
    </row>
    <row r="2979" spans="24:32">
      <c r="X2979">
        <v>20120101</v>
      </c>
      <c r="Y2979">
        <v>20120101</v>
      </c>
      <c r="Z2979">
        <v>120110</v>
      </c>
      <c r="AA2979">
        <v>800189206</v>
      </c>
      <c r="AB2979">
        <v>6</v>
      </c>
      <c r="AC2979">
        <v>43.2</v>
      </c>
      <c r="AD2979">
        <v>28.8</v>
      </c>
      <c r="AE2979">
        <v>17</v>
      </c>
      <c r="AF2979">
        <v>17</v>
      </c>
    </row>
    <row r="2980" spans="24:32">
      <c r="X2980">
        <v>20120101</v>
      </c>
      <c r="Y2980">
        <v>20120101</v>
      </c>
      <c r="Z2980">
        <v>120110</v>
      </c>
      <c r="AA2980">
        <v>800189207</v>
      </c>
      <c r="AB2980">
        <v>18</v>
      </c>
      <c r="AC2980">
        <v>70.2</v>
      </c>
      <c r="AD2980">
        <v>51.3</v>
      </c>
      <c r="AE2980">
        <v>17</v>
      </c>
      <c r="AF2980">
        <v>17</v>
      </c>
    </row>
    <row r="2981" spans="24:32">
      <c r="X2981">
        <v>20120101</v>
      </c>
      <c r="Y2981">
        <v>20120101</v>
      </c>
      <c r="Z2981">
        <v>120110</v>
      </c>
      <c r="AA2981">
        <v>800189208</v>
      </c>
      <c r="AB2981">
        <v>4</v>
      </c>
      <c r="AC2981">
        <v>40.799999999999997</v>
      </c>
      <c r="AD2981">
        <v>32.799999999999997</v>
      </c>
      <c r="AE2981">
        <v>17</v>
      </c>
      <c r="AF2981">
        <v>17</v>
      </c>
    </row>
    <row r="2982" spans="24:32">
      <c r="X2982">
        <v>20120101</v>
      </c>
      <c r="Y2982">
        <v>20120101</v>
      </c>
      <c r="Z2982">
        <v>120110</v>
      </c>
      <c r="AA2982">
        <v>800189243</v>
      </c>
      <c r="AB2982">
        <v>1</v>
      </c>
      <c r="AC2982">
        <v>5.5</v>
      </c>
      <c r="AD2982">
        <v>3.82</v>
      </c>
      <c r="AE2982">
        <v>17</v>
      </c>
      <c r="AF2982">
        <v>17</v>
      </c>
    </row>
    <row r="2983" spans="24:32">
      <c r="X2983">
        <v>20120101</v>
      </c>
      <c r="Y2983">
        <v>20120101</v>
      </c>
      <c r="Z2983">
        <v>120110</v>
      </c>
      <c r="AA2983">
        <v>800189268</v>
      </c>
      <c r="AB2983">
        <v>1</v>
      </c>
      <c r="AC2983">
        <v>110</v>
      </c>
      <c r="AD2983">
        <v>93.5</v>
      </c>
      <c r="AE2983">
        <v>17</v>
      </c>
      <c r="AF2983">
        <v>17</v>
      </c>
    </row>
    <row r="2984" spans="24:32">
      <c r="X2984">
        <v>20120101</v>
      </c>
      <c r="Y2984">
        <v>20120101</v>
      </c>
      <c r="Z2984">
        <v>120110</v>
      </c>
      <c r="AA2984">
        <v>800189349</v>
      </c>
      <c r="AB2984">
        <v>1</v>
      </c>
      <c r="AC2984">
        <v>24.9</v>
      </c>
      <c r="AD2984">
        <v>19.8</v>
      </c>
      <c r="AE2984">
        <v>17</v>
      </c>
      <c r="AF2984">
        <v>17</v>
      </c>
    </row>
    <row r="2985" spans="24:32">
      <c r="X2985">
        <v>20120101</v>
      </c>
      <c r="Y2985">
        <v>20120101</v>
      </c>
      <c r="Z2985">
        <v>120110</v>
      </c>
      <c r="AA2985">
        <v>800189354</v>
      </c>
      <c r="AB2985">
        <v>1</v>
      </c>
      <c r="AC2985">
        <v>5.6</v>
      </c>
      <c r="AD2985">
        <v>4.6399999999999997</v>
      </c>
      <c r="AE2985">
        <v>17</v>
      </c>
      <c r="AF2985">
        <v>17</v>
      </c>
    </row>
    <row r="2986" spans="24:32">
      <c r="X2986">
        <v>20120101</v>
      </c>
      <c r="Y2986">
        <v>20120101</v>
      </c>
      <c r="Z2986">
        <v>120110</v>
      </c>
      <c r="AA2986">
        <v>800189407</v>
      </c>
      <c r="AB2986">
        <v>1</v>
      </c>
      <c r="AC2986">
        <v>22.9</v>
      </c>
      <c r="AD2986">
        <v>17.8</v>
      </c>
      <c r="AE2986">
        <v>17</v>
      </c>
      <c r="AF2986">
        <v>17</v>
      </c>
    </row>
    <row r="2987" spans="24:32">
      <c r="X2987">
        <v>20120101</v>
      </c>
      <c r="Y2987">
        <v>20120101</v>
      </c>
      <c r="Z2987">
        <v>120110</v>
      </c>
      <c r="AA2987">
        <v>800189407</v>
      </c>
      <c r="AB2987">
        <v>1</v>
      </c>
      <c r="AC2987">
        <v>22.9</v>
      </c>
      <c r="AD2987">
        <v>17.8</v>
      </c>
      <c r="AE2987">
        <v>17</v>
      </c>
      <c r="AF2987">
        <v>17</v>
      </c>
    </row>
    <row r="2988" spans="24:32">
      <c r="X2988">
        <v>20120101</v>
      </c>
      <c r="Y2988">
        <v>20120101</v>
      </c>
      <c r="Z2988">
        <v>120110</v>
      </c>
      <c r="AA2988">
        <v>800189578</v>
      </c>
      <c r="AB2988">
        <v>1</v>
      </c>
      <c r="AC2988">
        <v>6.5</v>
      </c>
      <c r="AD2988">
        <v>5.25</v>
      </c>
      <c r="AE2988">
        <v>17</v>
      </c>
      <c r="AF2988">
        <v>17</v>
      </c>
    </row>
    <row r="2989" spans="24:32">
      <c r="X2989">
        <v>20120101</v>
      </c>
      <c r="Y2989">
        <v>20120101</v>
      </c>
      <c r="Z2989">
        <v>120110</v>
      </c>
      <c r="AA2989">
        <v>800189848</v>
      </c>
      <c r="AB2989">
        <v>2</v>
      </c>
      <c r="AC2989">
        <v>7.8</v>
      </c>
      <c r="AD2989">
        <v>4.9400000000000004</v>
      </c>
      <c r="AE2989">
        <v>17</v>
      </c>
      <c r="AF2989">
        <v>17</v>
      </c>
    </row>
    <row r="2990" spans="24:32">
      <c r="X2990">
        <v>20120101</v>
      </c>
      <c r="Y2990">
        <v>20120101</v>
      </c>
      <c r="Z2990">
        <v>120110</v>
      </c>
      <c r="AA2990">
        <v>800189859</v>
      </c>
      <c r="AB2990">
        <v>1</v>
      </c>
      <c r="AC2990">
        <v>4.9000000000000004</v>
      </c>
      <c r="AD2990">
        <v>3.5</v>
      </c>
      <c r="AE2990">
        <v>17</v>
      </c>
      <c r="AF2990">
        <v>17</v>
      </c>
    </row>
    <row r="2991" spans="24:32">
      <c r="X2991">
        <v>20120101</v>
      </c>
      <c r="Y2991">
        <v>20120101</v>
      </c>
      <c r="Z2991">
        <v>120110</v>
      </c>
      <c r="AA2991">
        <v>800189863</v>
      </c>
      <c r="AB2991">
        <v>1</v>
      </c>
      <c r="AC2991">
        <v>19.899999999999999</v>
      </c>
      <c r="AD2991">
        <v>14.6</v>
      </c>
      <c r="AE2991">
        <v>17</v>
      </c>
      <c r="AF2991">
        <v>17</v>
      </c>
    </row>
    <row r="2992" spans="24:32">
      <c r="X2992">
        <v>20120101</v>
      </c>
      <c r="Y2992">
        <v>20120101</v>
      </c>
      <c r="Z2992">
        <v>120110</v>
      </c>
      <c r="AA2992">
        <v>800189887</v>
      </c>
      <c r="AB2992">
        <v>1</v>
      </c>
      <c r="AC2992">
        <v>59</v>
      </c>
      <c r="AD2992">
        <v>45.05</v>
      </c>
      <c r="AE2992">
        <v>17</v>
      </c>
      <c r="AF2992">
        <v>17</v>
      </c>
    </row>
    <row r="2993" spans="24:32">
      <c r="X2993">
        <v>20120101</v>
      </c>
      <c r="Y2993">
        <v>20120101</v>
      </c>
      <c r="Z2993">
        <v>120110</v>
      </c>
      <c r="AA2993">
        <v>800189892</v>
      </c>
      <c r="AB2993">
        <v>2</v>
      </c>
      <c r="AC2993">
        <v>33.799999999999997</v>
      </c>
      <c r="AD2993">
        <v>23</v>
      </c>
      <c r="AE2993">
        <v>17</v>
      </c>
      <c r="AF2993">
        <v>17</v>
      </c>
    </row>
    <row r="2994" spans="24:32">
      <c r="X2994">
        <v>20120101</v>
      </c>
      <c r="Y2994">
        <v>20120101</v>
      </c>
      <c r="Z2994">
        <v>120110</v>
      </c>
      <c r="AA2994">
        <v>800189896</v>
      </c>
      <c r="AB2994">
        <v>1</v>
      </c>
      <c r="AC2994">
        <v>14.9</v>
      </c>
      <c r="AD2994">
        <v>10.8</v>
      </c>
      <c r="AE2994">
        <v>17</v>
      </c>
      <c r="AF2994">
        <v>17</v>
      </c>
    </row>
    <row r="2995" spans="24:32">
      <c r="X2995">
        <v>20120101</v>
      </c>
      <c r="Y2995">
        <v>20120101</v>
      </c>
      <c r="Z2995">
        <v>120110</v>
      </c>
      <c r="AA2995">
        <v>800189952</v>
      </c>
      <c r="AB2995">
        <v>1</v>
      </c>
      <c r="AC2995">
        <v>79</v>
      </c>
      <c r="AD2995">
        <v>60.83</v>
      </c>
      <c r="AE2995">
        <v>17</v>
      </c>
      <c r="AF2995">
        <v>17</v>
      </c>
    </row>
    <row r="2996" spans="24:32">
      <c r="X2996">
        <v>20120101</v>
      </c>
      <c r="Y2996">
        <v>20120101</v>
      </c>
      <c r="Z2996">
        <v>120110</v>
      </c>
      <c r="AA2996">
        <v>800189952</v>
      </c>
      <c r="AB2996">
        <v>1</v>
      </c>
      <c r="AC2996">
        <v>80</v>
      </c>
      <c r="AD2996">
        <v>61.6</v>
      </c>
      <c r="AE2996">
        <v>17</v>
      </c>
      <c r="AF2996">
        <v>17</v>
      </c>
    </row>
    <row r="2997" spans="24:32">
      <c r="X2997">
        <v>20120101</v>
      </c>
      <c r="Y2997">
        <v>20120101</v>
      </c>
      <c r="Z2997">
        <v>120110</v>
      </c>
      <c r="AA2997">
        <v>800189952</v>
      </c>
      <c r="AB2997">
        <v>3</v>
      </c>
      <c r="AC2997">
        <v>30</v>
      </c>
      <c r="AD2997">
        <v>23.1</v>
      </c>
      <c r="AE2997">
        <v>17</v>
      </c>
      <c r="AF2997">
        <v>17</v>
      </c>
    </row>
    <row r="2998" spans="24:32">
      <c r="X2998">
        <v>20120101</v>
      </c>
      <c r="Y2998">
        <v>20120101</v>
      </c>
      <c r="Z2998">
        <v>120110</v>
      </c>
      <c r="AA2998">
        <v>800189952</v>
      </c>
      <c r="AB2998">
        <v>1</v>
      </c>
      <c r="AC2998">
        <v>69</v>
      </c>
      <c r="AD2998">
        <v>53.13</v>
      </c>
      <c r="AE2998">
        <v>17</v>
      </c>
      <c r="AF2998">
        <v>17</v>
      </c>
    </row>
    <row r="2999" spans="24:32">
      <c r="X2999">
        <v>20120101</v>
      </c>
      <c r="Y2999">
        <v>20120101</v>
      </c>
      <c r="Z2999">
        <v>120110</v>
      </c>
      <c r="AA2999">
        <v>800189952</v>
      </c>
      <c r="AB2999">
        <v>1</v>
      </c>
      <c r="AC2999">
        <v>20</v>
      </c>
      <c r="AD2999">
        <v>15.4</v>
      </c>
      <c r="AE2999">
        <v>17</v>
      </c>
      <c r="AF2999">
        <v>17</v>
      </c>
    </row>
    <row r="3000" spans="24:32">
      <c r="X3000">
        <v>20120101</v>
      </c>
      <c r="Y3000">
        <v>20120101</v>
      </c>
      <c r="Z3000">
        <v>120110</v>
      </c>
      <c r="AA3000">
        <v>800190198</v>
      </c>
      <c r="AB3000">
        <v>33</v>
      </c>
      <c r="AC3000">
        <v>66</v>
      </c>
      <c r="AD3000">
        <v>49.5</v>
      </c>
      <c r="AE3000">
        <v>17</v>
      </c>
      <c r="AF3000">
        <v>13</v>
      </c>
    </row>
    <row r="3001" spans="24:32">
      <c r="X3001">
        <v>20120101</v>
      </c>
      <c r="Y3001">
        <v>20120101</v>
      </c>
      <c r="Z3001">
        <v>120110</v>
      </c>
      <c r="AA3001">
        <v>800190199</v>
      </c>
      <c r="AB3001">
        <v>89</v>
      </c>
      <c r="AC3001">
        <v>222.5</v>
      </c>
      <c r="AD3001">
        <v>160.19999999999999</v>
      </c>
      <c r="AE3001">
        <v>17</v>
      </c>
      <c r="AF3001">
        <v>13</v>
      </c>
    </row>
    <row r="3002" spans="24:32">
      <c r="X3002">
        <v>20120101</v>
      </c>
      <c r="Y3002">
        <v>20120101</v>
      </c>
      <c r="Z3002">
        <v>120110</v>
      </c>
      <c r="AA3002">
        <v>800190201</v>
      </c>
      <c r="AB3002">
        <v>1.01</v>
      </c>
      <c r="AC3002">
        <v>25.86</v>
      </c>
      <c r="AD3002">
        <v>12.55</v>
      </c>
      <c r="AE3002">
        <v>17</v>
      </c>
      <c r="AF3002">
        <v>14.94</v>
      </c>
    </row>
    <row r="3003" spans="24:32">
      <c r="X3003">
        <v>20120101</v>
      </c>
      <c r="Y3003">
        <v>20120101</v>
      </c>
      <c r="Z3003">
        <v>120110</v>
      </c>
      <c r="AA3003">
        <v>800190201</v>
      </c>
      <c r="AB3003">
        <v>1.06</v>
      </c>
      <c r="AC3003">
        <v>27.14</v>
      </c>
      <c r="AD3003">
        <v>13.17</v>
      </c>
      <c r="AE3003">
        <v>17</v>
      </c>
      <c r="AF3003">
        <v>14.94</v>
      </c>
    </row>
    <row r="3004" spans="24:32">
      <c r="X3004">
        <v>20120101</v>
      </c>
      <c r="Y3004">
        <v>20120101</v>
      </c>
      <c r="Z3004">
        <v>120110</v>
      </c>
      <c r="AA3004">
        <v>800190228</v>
      </c>
      <c r="AB3004">
        <v>1</v>
      </c>
      <c r="AC3004">
        <v>8.1999999999999993</v>
      </c>
      <c r="AD3004">
        <v>7.2</v>
      </c>
      <c r="AE3004">
        <v>17</v>
      </c>
      <c r="AF3004">
        <v>17</v>
      </c>
    </row>
    <row r="3005" spans="24:32">
      <c r="X3005">
        <v>20120101</v>
      </c>
      <c r="Y3005">
        <v>20120101</v>
      </c>
      <c r="Z3005">
        <v>120110</v>
      </c>
      <c r="AA3005">
        <v>800190359</v>
      </c>
      <c r="AB3005">
        <v>1</v>
      </c>
      <c r="AC3005">
        <v>6.8</v>
      </c>
      <c r="AD3005">
        <v>5.4</v>
      </c>
      <c r="AE3005">
        <v>13</v>
      </c>
      <c r="AF3005">
        <v>17</v>
      </c>
    </row>
    <row r="3006" spans="24:32">
      <c r="X3006">
        <v>20120101</v>
      </c>
      <c r="Y3006">
        <v>20120101</v>
      </c>
      <c r="Z3006">
        <v>120110</v>
      </c>
      <c r="AA3006">
        <v>800190360</v>
      </c>
      <c r="AB3006">
        <v>1</v>
      </c>
      <c r="AC3006">
        <v>6.8</v>
      </c>
      <c r="AD3006">
        <v>5.4</v>
      </c>
      <c r="AE3006">
        <v>13</v>
      </c>
      <c r="AF3006">
        <v>13</v>
      </c>
    </row>
    <row r="3007" spans="24:32">
      <c r="X3007">
        <v>20120101</v>
      </c>
      <c r="Y3007">
        <v>20120101</v>
      </c>
      <c r="Z3007">
        <v>120110</v>
      </c>
      <c r="AA3007">
        <v>800190362</v>
      </c>
      <c r="AB3007">
        <v>2</v>
      </c>
      <c r="AC3007">
        <v>7.6</v>
      </c>
      <c r="AD3007">
        <v>5.8</v>
      </c>
      <c r="AE3007">
        <v>13</v>
      </c>
      <c r="AF3007">
        <v>17</v>
      </c>
    </row>
    <row r="3008" spans="24:32">
      <c r="X3008">
        <v>20120101</v>
      </c>
      <c r="Y3008">
        <v>20120101</v>
      </c>
      <c r="Z3008">
        <v>120110</v>
      </c>
      <c r="AA3008">
        <v>800190391</v>
      </c>
      <c r="AB3008">
        <v>1</v>
      </c>
      <c r="AC3008">
        <v>46.8</v>
      </c>
      <c r="AD3008">
        <v>43.2</v>
      </c>
      <c r="AE3008">
        <v>17</v>
      </c>
      <c r="AF3008">
        <v>17</v>
      </c>
    </row>
    <row r="3009" spans="24:32">
      <c r="X3009">
        <v>20120101</v>
      </c>
      <c r="Y3009">
        <v>20120101</v>
      </c>
      <c r="Z3009">
        <v>120110</v>
      </c>
      <c r="AA3009">
        <v>800190583</v>
      </c>
      <c r="AB3009">
        <v>3</v>
      </c>
      <c r="AC3009">
        <v>71.400000000000006</v>
      </c>
      <c r="AD3009">
        <v>57</v>
      </c>
      <c r="AE3009">
        <v>13</v>
      </c>
      <c r="AF3009">
        <v>13</v>
      </c>
    </row>
    <row r="3010" spans="24:32">
      <c r="X3010">
        <v>20120101</v>
      </c>
      <c r="Y3010">
        <v>20120101</v>
      </c>
      <c r="Z3010">
        <v>120110</v>
      </c>
      <c r="AA3010">
        <v>800190596</v>
      </c>
      <c r="AB3010">
        <v>1</v>
      </c>
      <c r="AC3010">
        <v>72.900000000000006</v>
      </c>
      <c r="AD3010">
        <v>60.5</v>
      </c>
      <c r="AE3010">
        <v>13</v>
      </c>
      <c r="AF3010">
        <v>13</v>
      </c>
    </row>
    <row r="3011" spans="24:32">
      <c r="X3011">
        <v>20120101</v>
      </c>
      <c r="Y3011">
        <v>20120101</v>
      </c>
      <c r="Z3011">
        <v>120110</v>
      </c>
      <c r="AA3011">
        <v>800190680</v>
      </c>
      <c r="AB3011">
        <v>4</v>
      </c>
      <c r="AC3011">
        <v>34.4</v>
      </c>
      <c r="AD3011">
        <v>22.4</v>
      </c>
      <c r="AE3011">
        <v>17</v>
      </c>
      <c r="AF3011">
        <v>17</v>
      </c>
    </row>
    <row r="3012" spans="24:32">
      <c r="X3012">
        <v>20120101</v>
      </c>
      <c r="Y3012">
        <v>20120101</v>
      </c>
      <c r="Z3012">
        <v>120110</v>
      </c>
      <c r="AA3012">
        <v>800190766</v>
      </c>
      <c r="AB3012">
        <v>75</v>
      </c>
      <c r="AC3012">
        <v>82.5</v>
      </c>
      <c r="AD3012">
        <v>75.75</v>
      </c>
      <c r="AE3012">
        <v>17</v>
      </c>
      <c r="AF3012">
        <v>17</v>
      </c>
    </row>
    <row r="3013" spans="24:32">
      <c r="X3013">
        <v>20120101</v>
      </c>
      <c r="Y3013">
        <v>20120101</v>
      </c>
      <c r="Z3013">
        <v>120110</v>
      </c>
      <c r="AA3013">
        <v>800190884</v>
      </c>
      <c r="AB3013">
        <v>2</v>
      </c>
      <c r="AC3013">
        <v>27.8</v>
      </c>
      <c r="AD3013">
        <v>17</v>
      </c>
      <c r="AE3013">
        <v>17</v>
      </c>
      <c r="AF3013">
        <v>17</v>
      </c>
    </row>
    <row r="3014" spans="24:32">
      <c r="X3014">
        <v>20120101</v>
      </c>
      <c r="Y3014">
        <v>20120101</v>
      </c>
      <c r="Z3014">
        <v>120110</v>
      </c>
      <c r="AA3014">
        <v>800190930</v>
      </c>
      <c r="AB3014">
        <v>183</v>
      </c>
      <c r="AC3014">
        <v>366</v>
      </c>
      <c r="AD3014">
        <v>311.10000000000002</v>
      </c>
      <c r="AE3014">
        <v>17</v>
      </c>
      <c r="AF3014">
        <v>17</v>
      </c>
    </row>
    <row r="3015" spans="24:32">
      <c r="X3015">
        <v>20120101</v>
      </c>
      <c r="Y3015">
        <v>20120101</v>
      </c>
      <c r="Z3015">
        <v>120110</v>
      </c>
      <c r="AA3015">
        <v>800190964</v>
      </c>
      <c r="AB3015">
        <v>1</v>
      </c>
      <c r="AC3015">
        <v>18.899999999999999</v>
      </c>
      <c r="AD3015">
        <v>13.8</v>
      </c>
      <c r="AE3015">
        <v>17</v>
      </c>
      <c r="AF3015">
        <v>17</v>
      </c>
    </row>
    <row r="3016" spans="24:32">
      <c r="X3016">
        <v>20120101</v>
      </c>
      <c r="Y3016">
        <v>20120101</v>
      </c>
      <c r="Z3016">
        <v>120110</v>
      </c>
      <c r="AA3016">
        <v>800190967</v>
      </c>
      <c r="AB3016">
        <v>1</v>
      </c>
      <c r="AC3016">
        <v>8.9</v>
      </c>
      <c r="AD3016">
        <v>5.3</v>
      </c>
      <c r="AE3016">
        <v>17</v>
      </c>
      <c r="AF3016">
        <v>17</v>
      </c>
    </row>
    <row r="3017" spans="24:32">
      <c r="X3017">
        <v>20120101</v>
      </c>
      <c r="Y3017">
        <v>20120101</v>
      </c>
      <c r="Z3017">
        <v>120110</v>
      </c>
      <c r="AA3017">
        <v>800191093</v>
      </c>
      <c r="AB3017">
        <v>1</v>
      </c>
      <c r="AC3017">
        <v>11.9</v>
      </c>
      <c r="AD3017">
        <v>9</v>
      </c>
      <c r="AE3017">
        <v>17</v>
      </c>
      <c r="AF3017">
        <v>17</v>
      </c>
    </row>
    <row r="3018" spans="24:32">
      <c r="X3018">
        <v>20120101</v>
      </c>
      <c r="Y3018">
        <v>20120101</v>
      </c>
      <c r="Z3018">
        <v>120110</v>
      </c>
      <c r="AA3018">
        <v>800191105</v>
      </c>
      <c r="AB3018">
        <v>1</v>
      </c>
      <c r="AC3018">
        <v>99</v>
      </c>
      <c r="AD3018">
        <v>63.9</v>
      </c>
      <c r="AE3018">
        <v>17</v>
      </c>
      <c r="AF3018">
        <v>17</v>
      </c>
    </row>
    <row r="3019" spans="24:32">
      <c r="X3019">
        <v>20120101</v>
      </c>
      <c r="Y3019">
        <v>20120101</v>
      </c>
      <c r="Z3019">
        <v>120110</v>
      </c>
      <c r="AA3019">
        <v>800191125</v>
      </c>
      <c r="AB3019">
        <v>1</v>
      </c>
      <c r="AC3019">
        <v>0.1</v>
      </c>
      <c r="AD3019">
        <v>0.1</v>
      </c>
      <c r="AE3019">
        <v>17</v>
      </c>
      <c r="AF3019">
        <v>17</v>
      </c>
    </row>
    <row r="3020" spans="24:32">
      <c r="X3020">
        <v>20120101</v>
      </c>
      <c r="Y3020">
        <v>20120101</v>
      </c>
      <c r="Z3020">
        <v>120110</v>
      </c>
      <c r="AA3020">
        <v>800191486</v>
      </c>
      <c r="AB3020">
        <v>1</v>
      </c>
      <c r="AC3020">
        <v>18.899999999999999</v>
      </c>
      <c r="AD3020">
        <v>15.6</v>
      </c>
      <c r="AE3020">
        <v>17</v>
      </c>
      <c r="AF3020">
        <v>17</v>
      </c>
    </row>
    <row r="3021" spans="24:32">
      <c r="X3021">
        <v>20120101</v>
      </c>
      <c r="Y3021">
        <v>20120101</v>
      </c>
      <c r="Z3021">
        <v>120110</v>
      </c>
      <c r="AA3021">
        <v>800191505</v>
      </c>
      <c r="AB3021">
        <v>1</v>
      </c>
      <c r="AC3021">
        <v>1.9</v>
      </c>
      <c r="AD3021">
        <v>1.8</v>
      </c>
      <c r="AE3021">
        <v>17</v>
      </c>
      <c r="AF3021">
        <v>17</v>
      </c>
    </row>
    <row r="3022" spans="24:32">
      <c r="X3022">
        <v>20120101</v>
      </c>
      <c r="Y3022">
        <v>20120101</v>
      </c>
      <c r="Z3022">
        <v>120110</v>
      </c>
      <c r="AA3022">
        <v>800191608</v>
      </c>
      <c r="AB3022">
        <v>30</v>
      </c>
      <c r="AC3022">
        <v>36</v>
      </c>
      <c r="AD3022">
        <v>27</v>
      </c>
      <c r="AE3022">
        <v>17</v>
      </c>
      <c r="AF3022">
        <v>17</v>
      </c>
    </row>
    <row r="3023" spans="24:32">
      <c r="X3023">
        <v>20120101</v>
      </c>
      <c r="Y3023">
        <v>20120101</v>
      </c>
      <c r="Z3023">
        <v>120110</v>
      </c>
      <c r="AA3023">
        <v>800191609</v>
      </c>
      <c r="AB3023">
        <v>3</v>
      </c>
      <c r="AC3023">
        <v>20.7</v>
      </c>
      <c r="AD3023">
        <v>16.8</v>
      </c>
      <c r="AE3023">
        <v>17</v>
      </c>
      <c r="AF3023">
        <v>17</v>
      </c>
    </row>
    <row r="3024" spans="24:32">
      <c r="X3024">
        <v>20120101</v>
      </c>
      <c r="Y3024">
        <v>20120101</v>
      </c>
      <c r="Z3024">
        <v>120110</v>
      </c>
      <c r="AA3024">
        <v>800191610</v>
      </c>
      <c r="AB3024">
        <v>11</v>
      </c>
      <c r="AC3024">
        <v>163.9</v>
      </c>
      <c r="AD3024">
        <v>150.69999999999999</v>
      </c>
      <c r="AE3024">
        <v>17</v>
      </c>
      <c r="AF3024">
        <v>17</v>
      </c>
    </row>
    <row r="3025" spans="24:32">
      <c r="X3025">
        <v>20120101</v>
      </c>
      <c r="Y3025">
        <v>20120101</v>
      </c>
      <c r="Z3025">
        <v>120110</v>
      </c>
      <c r="AA3025">
        <v>800191647</v>
      </c>
      <c r="AB3025">
        <v>2</v>
      </c>
      <c r="AC3025">
        <v>27.6</v>
      </c>
      <c r="AD3025">
        <v>18.399999999999999</v>
      </c>
      <c r="AE3025">
        <v>17</v>
      </c>
      <c r="AF3025">
        <v>17</v>
      </c>
    </row>
    <row r="3026" spans="24:32">
      <c r="X3026">
        <v>20120101</v>
      </c>
      <c r="Y3026">
        <v>20120101</v>
      </c>
      <c r="Z3026">
        <v>120110</v>
      </c>
      <c r="AA3026">
        <v>800191734</v>
      </c>
      <c r="AB3026">
        <v>2</v>
      </c>
      <c r="AC3026">
        <v>23.8</v>
      </c>
      <c r="AD3026">
        <v>22</v>
      </c>
      <c r="AE3026">
        <v>17</v>
      </c>
      <c r="AF3026">
        <v>17</v>
      </c>
    </row>
    <row r="3027" spans="24:32">
      <c r="X3027">
        <v>20120101</v>
      </c>
      <c r="Y3027">
        <v>20120101</v>
      </c>
      <c r="Z3027">
        <v>120110</v>
      </c>
      <c r="AA3027">
        <v>800191736</v>
      </c>
      <c r="AB3027">
        <v>1</v>
      </c>
      <c r="AC3027">
        <v>9.9</v>
      </c>
      <c r="AD3027">
        <v>9</v>
      </c>
      <c r="AE3027">
        <v>17</v>
      </c>
      <c r="AF3027">
        <v>17</v>
      </c>
    </row>
    <row r="3028" spans="24:32">
      <c r="X3028">
        <v>20120101</v>
      </c>
      <c r="Y3028">
        <v>20120101</v>
      </c>
      <c r="Z3028">
        <v>120110</v>
      </c>
      <c r="AA3028">
        <v>800191828</v>
      </c>
      <c r="AB3028">
        <v>2</v>
      </c>
      <c r="AC3028">
        <v>136</v>
      </c>
      <c r="AD3028">
        <v>126.6</v>
      </c>
      <c r="AE3028">
        <v>17</v>
      </c>
      <c r="AF3028">
        <v>17</v>
      </c>
    </row>
    <row r="3029" spans="24:32">
      <c r="X3029">
        <v>20120101</v>
      </c>
      <c r="Y3029">
        <v>20120101</v>
      </c>
      <c r="Z3029">
        <v>120110</v>
      </c>
      <c r="AA3029">
        <v>800191838</v>
      </c>
      <c r="AB3029">
        <v>1</v>
      </c>
      <c r="AC3029">
        <v>15.8</v>
      </c>
      <c r="AD3029">
        <v>13.4</v>
      </c>
      <c r="AE3029">
        <v>17</v>
      </c>
      <c r="AF3029">
        <v>17</v>
      </c>
    </row>
    <row r="3030" spans="24:32">
      <c r="X3030">
        <v>20120101</v>
      </c>
      <c r="Y3030">
        <v>20120101</v>
      </c>
      <c r="Z3030">
        <v>120110</v>
      </c>
      <c r="AA3030">
        <v>800191839</v>
      </c>
      <c r="AB3030">
        <v>1</v>
      </c>
      <c r="AC3030">
        <v>18.8</v>
      </c>
      <c r="AD3030">
        <v>13.4</v>
      </c>
      <c r="AE3030">
        <v>17</v>
      </c>
      <c r="AF3030">
        <v>17</v>
      </c>
    </row>
    <row r="3031" spans="24:32">
      <c r="X3031">
        <v>20120101</v>
      </c>
      <c r="Y3031">
        <v>20120101</v>
      </c>
      <c r="Z3031">
        <v>120110</v>
      </c>
      <c r="AA3031">
        <v>800191858</v>
      </c>
      <c r="AB3031">
        <v>1</v>
      </c>
      <c r="AC3031">
        <v>7.8</v>
      </c>
      <c r="AD3031">
        <v>7</v>
      </c>
      <c r="AE3031">
        <v>17</v>
      </c>
      <c r="AF3031">
        <v>17</v>
      </c>
    </row>
    <row r="3032" spans="24:32">
      <c r="X3032">
        <v>20120101</v>
      </c>
      <c r="Y3032">
        <v>20120101</v>
      </c>
      <c r="Z3032">
        <v>120110</v>
      </c>
      <c r="AA3032">
        <v>800191919</v>
      </c>
      <c r="AB3032">
        <v>1</v>
      </c>
      <c r="AC3032">
        <v>49</v>
      </c>
      <c r="AD3032">
        <v>36</v>
      </c>
      <c r="AE3032">
        <v>17</v>
      </c>
      <c r="AF3032">
        <v>17</v>
      </c>
    </row>
    <row r="3033" spans="24:32">
      <c r="X3033">
        <v>20120101</v>
      </c>
      <c r="Y3033">
        <v>20120101</v>
      </c>
      <c r="Z3033">
        <v>120110</v>
      </c>
      <c r="AA3033">
        <v>800191936</v>
      </c>
      <c r="AB3033">
        <v>1</v>
      </c>
      <c r="AC3033">
        <v>107</v>
      </c>
      <c r="AD3033">
        <v>85</v>
      </c>
      <c r="AE3033">
        <v>17</v>
      </c>
      <c r="AF3033">
        <v>17</v>
      </c>
    </row>
    <row r="3034" spans="24:32">
      <c r="X3034">
        <v>20120101</v>
      </c>
      <c r="Y3034">
        <v>20120101</v>
      </c>
      <c r="Z3034">
        <v>120110</v>
      </c>
      <c r="AA3034">
        <v>800192046</v>
      </c>
      <c r="AB3034">
        <v>6</v>
      </c>
      <c r="AC3034">
        <v>27</v>
      </c>
      <c r="AD3034">
        <v>24.3</v>
      </c>
      <c r="AE3034">
        <v>17</v>
      </c>
      <c r="AF3034">
        <v>17</v>
      </c>
    </row>
    <row r="3035" spans="24:32">
      <c r="X3035">
        <v>20120101</v>
      </c>
      <c r="Y3035">
        <v>20120101</v>
      </c>
      <c r="Z3035">
        <v>120110</v>
      </c>
      <c r="AA3035">
        <v>800192091</v>
      </c>
      <c r="AB3035">
        <v>2</v>
      </c>
      <c r="AC3035">
        <v>4</v>
      </c>
      <c r="AD3035">
        <v>3</v>
      </c>
      <c r="AE3035">
        <v>17</v>
      </c>
      <c r="AF3035">
        <v>17</v>
      </c>
    </row>
    <row r="3036" spans="24:32">
      <c r="X3036">
        <v>20120101</v>
      </c>
      <c r="Y3036">
        <v>20120101</v>
      </c>
      <c r="Z3036">
        <v>120110</v>
      </c>
      <c r="AA3036">
        <v>800192214</v>
      </c>
      <c r="AB3036">
        <v>1</v>
      </c>
      <c r="AC3036">
        <v>22.9</v>
      </c>
      <c r="AD3036">
        <v>15.73</v>
      </c>
      <c r="AE3036">
        <v>17</v>
      </c>
      <c r="AF3036">
        <v>17</v>
      </c>
    </row>
    <row r="3037" spans="24:32">
      <c r="X3037">
        <v>20120101</v>
      </c>
      <c r="Y3037">
        <v>20120101</v>
      </c>
      <c r="Z3037">
        <v>120110</v>
      </c>
      <c r="AA3037">
        <v>800192296</v>
      </c>
      <c r="AB3037">
        <v>1</v>
      </c>
      <c r="AC3037">
        <v>19</v>
      </c>
      <c r="AD3037">
        <v>15.46</v>
      </c>
      <c r="AE3037">
        <v>17</v>
      </c>
      <c r="AF3037">
        <v>17</v>
      </c>
    </row>
    <row r="3038" spans="24:32">
      <c r="X3038">
        <v>20120101</v>
      </c>
      <c r="Y3038">
        <v>20120101</v>
      </c>
      <c r="Z3038">
        <v>120110</v>
      </c>
      <c r="AA3038">
        <v>800192311</v>
      </c>
      <c r="AB3038">
        <v>1</v>
      </c>
      <c r="AC3038">
        <v>10.8</v>
      </c>
      <c r="AD3038">
        <v>8.52</v>
      </c>
      <c r="AE3038">
        <v>17</v>
      </c>
      <c r="AF3038">
        <v>17</v>
      </c>
    </row>
    <row r="3039" spans="24:32">
      <c r="X3039">
        <v>20120101</v>
      </c>
      <c r="Y3039">
        <v>20120101</v>
      </c>
      <c r="Z3039">
        <v>120110</v>
      </c>
      <c r="AA3039">
        <v>800192312</v>
      </c>
      <c r="AB3039">
        <v>7</v>
      </c>
      <c r="AC3039">
        <v>37.799999999999997</v>
      </c>
      <c r="AD3039">
        <v>33.6</v>
      </c>
      <c r="AE3039">
        <v>17</v>
      </c>
      <c r="AF3039">
        <v>17</v>
      </c>
    </row>
    <row r="3040" spans="24:32">
      <c r="X3040">
        <v>20120101</v>
      </c>
      <c r="Y3040">
        <v>20120101</v>
      </c>
      <c r="Z3040">
        <v>120110</v>
      </c>
      <c r="AA3040">
        <v>800192371</v>
      </c>
      <c r="AB3040">
        <v>4</v>
      </c>
      <c r="AC3040">
        <v>26</v>
      </c>
      <c r="AD3040">
        <v>22.8</v>
      </c>
      <c r="AE3040">
        <v>17</v>
      </c>
      <c r="AF3040">
        <v>17</v>
      </c>
    </row>
    <row r="3041" spans="24:32">
      <c r="X3041">
        <v>20120101</v>
      </c>
      <c r="Y3041">
        <v>20120101</v>
      </c>
      <c r="Z3041">
        <v>120110</v>
      </c>
      <c r="AA3041">
        <v>800192373</v>
      </c>
      <c r="AB3041">
        <v>7</v>
      </c>
      <c r="AC3041">
        <v>80.5</v>
      </c>
      <c r="AD3041">
        <v>71.400000000000006</v>
      </c>
      <c r="AE3041">
        <v>13</v>
      </c>
      <c r="AF3041">
        <v>17</v>
      </c>
    </row>
    <row r="3042" spans="24:32">
      <c r="X3042">
        <v>20120101</v>
      </c>
      <c r="Y3042">
        <v>20120101</v>
      </c>
      <c r="Z3042">
        <v>120110</v>
      </c>
      <c r="AA3042">
        <v>800192402</v>
      </c>
      <c r="AB3042">
        <v>3</v>
      </c>
      <c r="AC3042">
        <v>11.4</v>
      </c>
      <c r="AD3042">
        <v>8.1</v>
      </c>
      <c r="AE3042">
        <v>17</v>
      </c>
      <c r="AF3042">
        <v>17</v>
      </c>
    </row>
    <row r="3043" spans="24:32">
      <c r="X3043">
        <v>20120101</v>
      </c>
      <c r="Y3043">
        <v>20120101</v>
      </c>
      <c r="Z3043">
        <v>120110</v>
      </c>
      <c r="AA3043">
        <v>800192403</v>
      </c>
      <c r="AB3043">
        <v>1</v>
      </c>
      <c r="AC3043">
        <v>3.8</v>
      </c>
      <c r="AD3043">
        <v>2.7</v>
      </c>
      <c r="AE3043">
        <v>17</v>
      </c>
      <c r="AF3043">
        <v>17</v>
      </c>
    </row>
    <row r="3044" spans="24:32">
      <c r="X3044">
        <v>20120101</v>
      </c>
      <c r="Y3044">
        <v>20120101</v>
      </c>
      <c r="Z3044">
        <v>120110</v>
      </c>
      <c r="AA3044">
        <v>800192477</v>
      </c>
      <c r="AB3044">
        <v>3</v>
      </c>
      <c r="AC3044">
        <v>20.7</v>
      </c>
      <c r="AD3044">
        <v>16.14</v>
      </c>
      <c r="AE3044">
        <v>17</v>
      </c>
      <c r="AF3044">
        <v>17</v>
      </c>
    </row>
    <row r="3045" spans="24:32">
      <c r="X3045">
        <v>20120101</v>
      </c>
      <c r="Y3045">
        <v>20120101</v>
      </c>
      <c r="Z3045">
        <v>120110</v>
      </c>
      <c r="AA3045">
        <v>800192479</v>
      </c>
      <c r="AB3045">
        <v>1</v>
      </c>
      <c r="AC3045">
        <v>6.2</v>
      </c>
      <c r="AD3045">
        <v>4.8</v>
      </c>
      <c r="AE3045">
        <v>17</v>
      </c>
      <c r="AF3045">
        <v>17</v>
      </c>
    </row>
    <row r="3046" spans="24:32">
      <c r="X3046">
        <v>20120101</v>
      </c>
      <c r="Y3046">
        <v>20120101</v>
      </c>
      <c r="Z3046">
        <v>120110</v>
      </c>
      <c r="AA3046">
        <v>800192480</v>
      </c>
      <c r="AB3046">
        <v>1</v>
      </c>
      <c r="AC3046">
        <v>5.6</v>
      </c>
      <c r="AD3046">
        <v>4.4000000000000004</v>
      </c>
      <c r="AE3046">
        <v>17</v>
      </c>
      <c r="AF3046">
        <v>17</v>
      </c>
    </row>
    <row r="3047" spans="24:32">
      <c r="X3047">
        <v>20120101</v>
      </c>
      <c r="Y3047">
        <v>20120101</v>
      </c>
      <c r="Z3047">
        <v>120110</v>
      </c>
      <c r="AA3047">
        <v>800192541</v>
      </c>
      <c r="AB3047">
        <v>3</v>
      </c>
      <c r="AC3047">
        <v>10.5</v>
      </c>
      <c r="AD3047">
        <v>7.98</v>
      </c>
      <c r="AE3047">
        <v>17</v>
      </c>
      <c r="AF3047">
        <v>17</v>
      </c>
    </row>
    <row r="3048" spans="24:32">
      <c r="X3048">
        <v>20120101</v>
      </c>
      <c r="Y3048">
        <v>20120101</v>
      </c>
      <c r="Z3048">
        <v>120110</v>
      </c>
      <c r="AA3048">
        <v>800192581</v>
      </c>
      <c r="AB3048">
        <v>1</v>
      </c>
      <c r="AC3048">
        <v>8.9</v>
      </c>
      <c r="AD3048">
        <v>6.68</v>
      </c>
      <c r="AE3048">
        <v>17</v>
      </c>
      <c r="AF3048">
        <v>17</v>
      </c>
    </row>
    <row r="3049" spans="24:32">
      <c r="X3049">
        <v>20120101</v>
      </c>
      <c r="Y3049">
        <v>20120101</v>
      </c>
      <c r="Z3049">
        <v>120110</v>
      </c>
      <c r="AA3049">
        <v>800192604</v>
      </c>
      <c r="AB3049">
        <v>1</v>
      </c>
      <c r="AC3049">
        <v>4.9000000000000004</v>
      </c>
      <c r="AD3049">
        <v>3.38</v>
      </c>
      <c r="AE3049">
        <v>17</v>
      </c>
      <c r="AF3049">
        <v>17</v>
      </c>
    </row>
    <row r="3050" spans="24:32">
      <c r="X3050">
        <v>20120101</v>
      </c>
      <c r="Y3050">
        <v>20120101</v>
      </c>
      <c r="Z3050">
        <v>120110</v>
      </c>
      <c r="AA3050">
        <v>800192608</v>
      </c>
      <c r="AB3050">
        <v>2</v>
      </c>
      <c r="AC3050">
        <v>13.8</v>
      </c>
      <c r="AD3050">
        <v>10.8</v>
      </c>
      <c r="AE3050">
        <v>17</v>
      </c>
      <c r="AF3050">
        <v>17</v>
      </c>
    </row>
    <row r="3051" spans="24:32">
      <c r="X3051">
        <v>20120101</v>
      </c>
      <c r="Y3051">
        <v>20120101</v>
      </c>
      <c r="Z3051">
        <v>120110</v>
      </c>
      <c r="AA3051">
        <v>800192727</v>
      </c>
      <c r="AB3051">
        <v>1</v>
      </c>
      <c r="AC3051">
        <v>4.9000000000000004</v>
      </c>
      <c r="AD3051">
        <v>3.38</v>
      </c>
      <c r="AE3051">
        <v>17</v>
      </c>
      <c r="AF3051">
        <v>17</v>
      </c>
    </row>
    <row r="3052" spans="24:32">
      <c r="X3052">
        <v>20120101</v>
      </c>
      <c r="Y3052">
        <v>20120101</v>
      </c>
      <c r="Z3052">
        <v>120110</v>
      </c>
      <c r="AA3052">
        <v>800192761</v>
      </c>
      <c r="AB3052">
        <v>1</v>
      </c>
      <c r="AC3052">
        <v>7.9</v>
      </c>
      <c r="AD3052">
        <v>6</v>
      </c>
      <c r="AE3052">
        <v>17</v>
      </c>
      <c r="AF3052">
        <v>17</v>
      </c>
    </row>
    <row r="3053" spans="24:32">
      <c r="X3053">
        <v>20120101</v>
      </c>
      <c r="Y3053">
        <v>20120101</v>
      </c>
      <c r="Z3053">
        <v>120110</v>
      </c>
      <c r="AA3053">
        <v>800192998</v>
      </c>
      <c r="AB3053">
        <v>1</v>
      </c>
      <c r="AC3053">
        <v>29.8</v>
      </c>
      <c r="AD3053">
        <v>22.61</v>
      </c>
      <c r="AE3053">
        <v>17</v>
      </c>
      <c r="AF3053">
        <v>17</v>
      </c>
    </row>
    <row r="3054" spans="24:32">
      <c r="X3054">
        <v>20120101</v>
      </c>
      <c r="Y3054">
        <v>20120101</v>
      </c>
      <c r="Z3054">
        <v>120110</v>
      </c>
      <c r="AA3054">
        <v>800192998</v>
      </c>
      <c r="AB3054">
        <v>3</v>
      </c>
      <c r="AC3054">
        <v>89.4</v>
      </c>
      <c r="AD3054">
        <v>67.83</v>
      </c>
      <c r="AE3054">
        <v>17</v>
      </c>
      <c r="AF3054">
        <v>17</v>
      </c>
    </row>
    <row r="3055" spans="24:32">
      <c r="X3055">
        <v>20120101</v>
      </c>
      <c r="Y3055">
        <v>20120101</v>
      </c>
      <c r="Z3055">
        <v>120110</v>
      </c>
      <c r="AA3055">
        <v>800193005</v>
      </c>
      <c r="AB3055">
        <v>1</v>
      </c>
      <c r="AC3055">
        <v>98</v>
      </c>
      <c r="AD3055">
        <v>63</v>
      </c>
      <c r="AE3055">
        <v>17</v>
      </c>
      <c r="AF3055">
        <v>17</v>
      </c>
    </row>
    <row r="3056" spans="24:32">
      <c r="X3056">
        <v>20120101</v>
      </c>
      <c r="Y3056">
        <v>20120101</v>
      </c>
      <c r="Z3056">
        <v>120110</v>
      </c>
      <c r="AA3056">
        <v>800193041</v>
      </c>
      <c r="AB3056">
        <v>1</v>
      </c>
      <c r="AC3056">
        <v>5.9</v>
      </c>
      <c r="AD3056">
        <v>4.4000000000000004</v>
      </c>
      <c r="AE3056">
        <v>17</v>
      </c>
      <c r="AF3056">
        <v>17</v>
      </c>
    </row>
    <row r="3057" spans="24:32">
      <c r="X3057">
        <v>20120101</v>
      </c>
      <c r="Y3057">
        <v>20120101</v>
      </c>
      <c r="Z3057">
        <v>120110</v>
      </c>
      <c r="AA3057">
        <v>800193080</v>
      </c>
      <c r="AB3057">
        <v>1</v>
      </c>
      <c r="AC3057">
        <v>3.9</v>
      </c>
      <c r="AD3057">
        <v>2.8</v>
      </c>
      <c r="AE3057">
        <v>17</v>
      </c>
      <c r="AF3057">
        <v>17</v>
      </c>
    </row>
    <row r="3058" spans="24:32">
      <c r="X3058">
        <v>20120101</v>
      </c>
      <c r="Y3058">
        <v>20120101</v>
      </c>
      <c r="Z3058">
        <v>120110</v>
      </c>
      <c r="AA3058">
        <v>800193106</v>
      </c>
      <c r="AB3058">
        <v>2</v>
      </c>
      <c r="AC3058">
        <v>17.8</v>
      </c>
      <c r="AD3058">
        <v>13.2</v>
      </c>
      <c r="AE3058">
        <v>17</v>
      </c>
      <c r="AF3058">
        <v>17</v>
      </c>
    </row>
    <row r="3059" spans="24:32">
      <c r="X3059">
        <v>20120101</v>
      </c>
      <c r="Y3059">
        <v>20120101</v>
      </c>
      <c r="Z3059">
        <v>120110</v>
      </c>
      <c r="AA3059">
        <v>800193132</v>
      </c>
      <c r="AB3059">
        <v>1</v>
      </c>
      <c r="AC3059">
        <v>5.9</v>
      </c>
      <c r="AD3059">
        <v>4.2</v>
      </c>
      <c r="AE3059">
        <v>17</v>
      </c>
      <c r="AF3059">
        <v>17</v>
      </c>
    </row>
    <row r="3060" spans="24:32">
      <c r="X3060">
        <v>20120101</v>
      </c>
      <c r="Y3060">
        <v>20120101</v>
      </c>
      <c r="Z3060">
        <v>120110</v>
      </c>
      <c r="AA3060">
        <v>800193190</v>
      </c>
      <c r="AB3060">
        <v>2</v>
      </c>
      <c r="AC3060">
        <v>7</v>
      </c>
      <c r="AD3060">
        <v>5.52</v>
      </c>
      <c r="AE3060">
        <v>17</v>
      </c>
      <c r="AF3060">
        <v>17</v>
      </c>
    </row>
    <row r="3061" spans="24:32">
      <c r="X3061">
        <v>20120101</v>
      </c>
      <c r="Y3061">
        <v>20120101</v>
      </c>
      <c r="Z3061">
        <v>120110</v>
      </c>
      <c r="AA3061">
        <v>800193191</v>
      </c>
      <c r="AB3061">
        <v>2</v>
      </c>
      <c r="AC3061">
        <v>6.4</v>
      </c>
      <c r="AD3061">
        <v>4.9000000000000004</v>
      </c>
      <c r="AE3061">
        <v>17</v>
      </c>
      <c r="AF3061">
        <v>17</v>
      </c>
    </row>
    <row r="3062" spans="24:32">
      <c r="X3062">
        <v>20120101</v>
      </c>
      <c r="Y3062">
        <v>20120101</v>
      </c>
      <c r="Z3062">
        <v>120110</v>
      </c>
      <c r="AA3062">
        <v>800193192</v>
      </c>
      <c r="AB3062">
        <v>3</v>
      </c>
      <c r="AC3062">
        <v>16.5</v>
      </c>
      <c r="AD3062">
        <v>12.3</v>
      </c>
      <c r="AE3062">
        <v>17</v>
      </c>
      <c r="AF3062">
        <v>17</v>
      </c>
    </row>
    <row r="3063" spans="24:32">
      <c r="X3063">
        <v>20120101</v>
      </c>
      <c r="Y3063">
        <v>20120101</v>
      </c>
      <c r="Z3063">
        <v>120110</v>
      </c>
      <c r="AA3063">
        <v>800193259</v>
      </c>
      <c r="AB3063">
        <v>1</v>
      </c>
      <c r="AC3063">
        <v>6.8</v>
      </c>
      <c r="AD3063">
        <v>4.5</v>
      </c>
      <c r="AE3063">
        <v>17</v>
      </c>
      <c r="AF3063">
        <v>17</v>
      </c>
    </row>
    <row r="3064" spans="24:32">
      <c r="X3064">
        <v>20120101</v>
      </c>
      <c r="Y3064">
        <v>20120101</v>
      </c>
      <c r="Z3064">
        <v>120110</v>
      </c>
      <c r="AA3064">
        <v>800193444</v>
      </c>
      <c r="AB3064">
        <v>1</v>
      </c>
      <c r="AC3064">
        <v>10.9</v>
      </c>
      <c r="AD3064">
        <v>8.8000000000000007</v>
      </c>
      <c r="AE3064">
        <v>17</v>
      </c>
      <c r="AF3064">
        <v>17</v>
      </c>
    </row>
    <row r="3065" spans="24:32">
      <c r="X3065">
        <v>20120101</v>
      </c>
      <c r="Y3065">
        <v>20120101</v>
      </c>
      <c r="Z3065">
        <v>120110</v>
      </c>
      <c r="AA3065">
        <v>800193448</v>
      </c>
      <c r="AB3065">
        <v>1</v>
      </c>
      <c r="AC3065">
        <v>20.5</v>
      </c>
      <c r="AD3065">
        <v>14.65</v>
      </c>
      <c r="AE3065">
        <v>17</v>
      </c>
      <c r="AF3065">
        <v>17</v>
      </c>
    </row>
    <row r="3066" spans="24:32">
      <c r="X3066">
        <v>20120101</v>
      </c>
      <c r="Y3066">
        <v>20120101</v>
      </c>
      <c r="Z3066">
        <v>120110</v>
      </c>
      <c r="AA3066">
        <v>800193448</v>
      </c>
      <c r="AB3066">
        <v>4</v>
      </c>
      <c r="AC3066">
        <v>67.2</v>
      </c>
      <c r="AD3066">
        <v>58.6</v>
      </c>
      <c r="AE3066">
        <v>17</v>
      </c>
      <c r="AF3066">
        <v>17</v>
      </c>
    </row>
    <row r="3067" spans="24:32">
      <c r="X3067">
        <v>20120101</v>
      </c>
      <c r="Y3067">
        <v>20120101</v>
      </c>
      <c r="Z3067">
        <v>120110</v>
      </c>
      <c r="AA3067">
        <v>800193519</v>
      </c>
      <c r="AB3067">
        <v>1</v>
      </c>
      <c r="AC3067">
        <v>7.8</v>
      </c>
      <c r="AD3067">
        <v>5.7</v>
      </c>
      <c r="AE3067">
        <v>17</v>
      </c>
      <c r="AF3067">
        <v>17</v>
      </c>
    </row>
    <row r="3068" spans="24:32">
      <c r="X3068">
        <v>20120101</v>
      </c>
      <c r="Y3068">
        <v>20120101</v>
      </c>
      <c r="Z3068">
        <v>120110</v>
      </c>
      <c r="AA3068">
        <v>800193520</v>
      </c>
      <c r="AB3068">
        <v>1</v>
      </c>
      <c r="AC3068">
        <v>7.8</v>
      </c>
      <c r="AD3068">
        <v>5.7</v>
      </c>
      <c r="AE3068">
        <v>17</v>
      </c>
      <c r="AF3068">
        <v>17</v>
      </c>
    </row>
    <row r="3069" spans="24:32">
      <c r="X3069">
        <v>20120101</v>
      </c>
      <c r="Y3069">
        <v>20120101</v>
      </c>
      <c r="Z3069">
        <v>120110</v>
      </c>
      <c r="AA3069">
        <v>800193521</v>
      </c>
      <c r="AB3069">
        <v>1</v>
      </c>
      <c r="AC3069">
        <v>14.8</v>
      </c>
      <c r="AD3069">
        <v>11.24</v>
      </c>
      <c r="AE3069">
        <v>17</v>
      </c>
      <c r="AF3069">
        <v>17</v>
      </c>
    </row>
    <row r="3070" spans="24:32">
      <c r="X3070">
        <v>20120101</v>
      </c>
      <c r="Y3070">
        <v>20120101</v>
      </c>
      <c r="Z3070">
        <v>120110</v>
      </c>
      <c r="AA3070">
        <v>800193524</v>
      </c>
      <c r="AB3070">
        <v>1</v>
      </c>
      <c r="AC3070">
        <v>3.2</v>
      </c>
      <c r="AD3070">
        <v>2.4</v>
      </c>
      <c r="AE3070">
        <v>17</v>
      </c>
      <c r="AF3070">
        <v>17</v>
      </c>
    </row>
    <row r="3071" spans="24:32">
      <c r="X3071">
        <v>20120101</v>
      </c>
      <c r="Y3071">
        <v>20120101</v>
      </c>
      <c r="Z3071">
        <v>120110</v>
      </c>
      <c r="AA3071">
        <v>800193526</v>
      </c>
      <c r="AB3071">
        <v>2</v>
      </c>
      <c r="AC3071">
        <v>4.4000000000000004</v>
      </c>
      <c r="AD3071">
        <v>3.4</v>
      </c>
      <c r="AE3071">
        <v>17</v>
      </c>
      <c r="AF3071">
        <v>17</v>
      </c>
    </row>
    <row r="3072" spans="24:32">
      <c r="X3072">
        <v>20120101</v>
      </c>
      <c r="Y3072">
        <v>20120101</v>
      </c>
      <c r="Z3072">
        <v>120110</v>
      </c>
      <c r="AA3072">
        <v>800193527</v>
      </c>
      <c r="AB3072">
        <v>1</v>
      </c>
      <c r="AC3072">
        <v>2.2000000000000002</v>
      </c>
      <c r="AD3072">
        <v>1.7</v>
      </c>
      <c r="AE3072">
        <v>17</v>
      </c>
      <c r="AF3072">
        <v>17</v>
      </c>
    </row>
    <row r="3073" spans="24:32">
      <c r="X3073">
        <v>20120101</v>
      </c>
      <c r="Y3073">
        <v>20120101</v>
      </c>
      <c r="Z3073">
        <v>120110</v>
      </c>
      <c r="AA3073">
        <v>800193529</v>
      </c>
      <c r="AB3073">
        <v>2</v>
      </c>
      <c r="AC3073">
        <v>11.8</v>
      </c>
      <c r="AD3073">
        <v>10.98</v>
      </c>
      <c r="AE3073">
        <v>17</v>
      </c>
      <c r="AF3073">
        <v>17</v>
      </c>
    </row>
    <row r="3074" spans="24:32">
      <c r="X3074">
        <v>20120101</v>
      </c>
      <c r="Y3074">
        <v>20120101</v>
      </c>
      <c r="Z3074">
        <v>120110</v>
      </c>
      <c r="AA3074">
        <v>800193530</v>
      </c>
      <c r="AB3074">
        <v>2</v>
      </c>
      <c r="AC3074">
        <v>7</v>
      </c>
      <c r="AD3074">
        <v>4.82</v>
      </c>
      <c r="AE3074">
        <v>17</v>
      </c>
      <c r="AF3074">
        <v>17</v>
      </c>
    </row>
    <row r="3075" spans="24:32">
      <c r="X3075">
        <v>20120101</v>
      </c>
      <c r="Y3075">
        <v>20120101</v>
      </c>
      <c r="Z3075">
        <v>120110</v>
      </c>
      <c r="AA3075">
        <v>800193531</v>
      </c>
      <c r="AB3075">
        <v>1</v>
      </c>
      <c r="AC3075">
        <v>3.5</v>
      </c>
      <c r="AD3075">
        <v>2.65</v>
      </c>
      <c r="AE3075">
        <v>17</v>
      </c>
      <c r="AF3075">
        <v>17</v>
      </c>
    </row>
    <row r="3076" spans="24:32">
      <c r="X3076">
        <v>20120101</v>
      </c>
      <c r="Y3076">
        <v>20120101</v>
      </c>
      <c r="Z3076">
        <v>120110</v>
      </c>
      <c r="AA3076">
        <v>800193532</v>
      </c>
      <c r="AB3076">
        <v>1</v>
      </c>
      <c r="AC3076">
        <v>3.5</v>
      </c>
      <c r="AD3076">
        <v>2.8</v>
      </c>
      <c r="AE3076">
        <v>17</v>
      </c>
      <c r="AF3076">
        <v>17</v>
      </c>
    </row>
    <row r="3077" spans="24:32">
      <c r="X3077">
        <v>20120101</v>
      </c>
      <c r="Y3077">
        <v>20120101</v>
      </c>
      <c r="Z3077">
        <v>120110</v>
      </c>
      <c r="AA3077">
        <v>800193533</v>
      </c>
      <c r="AB3077">
        <v>1</v>
      </c>
      <c r="AC3077">
        <v>8.5</v>
      </c>
      <c r="AD3077">
        <v>7.13</v>
      </c>
      <c r="AE3077">
        <v>17</v>
      </c>
      <c r="AF3077">
        <v>17</v>
      </c>
    </row>
    <row r="3078" spans="24:32">
      <c r="X3078">
        <v>20120101</v>
      </c>
      <c r="Y3078">
        <v>20120101</v>
      </c>
      <c r="Z3078">
        <v>120110</v>
      </c>
      <c r="AA3078">
        <v>800193545</v>
      </c>
      <c r="AB3078">
        <v>7</v>
      </c>
      <c r="AC3078">
        <v>7</v>
      </c>
      <c r="AD3078">
        <v>6.65</v>
      </c>
      <c r="AE3078">
        <v>17</v>
      </c>
      <c r="AF3078">
        <v>17</v>
      </c>
    </row>
    <row r="3079" spans="24:32">
      <c r="X3079">
        <v>20120101</v>
      </c>
      <c r="Y3079">
        <v>20120101</v>
      </c>
      <c r="Z3079">
        <v>120110</v>
      </c>
      <c r="AA3079">
        <v>800193546</v>
      </c>
      <c r="AB3079">
        <v>5</v>
      </c>
      <c r="AC3079">
        <v>5</v>
      </c>
      <c r="AD3079">
        <v>4.5</v>
      </c>
      <c r="AE3079">
        <v>17</v>
      </c>
      <c r="AF3079">
        <v>17</v>
      </c>
    </row>
    <row r="3080" spans="24:32">
      <c r="X3080">
        <v>20120101</v>
      </c>
      <c r="Y3080">
        <v>20120101</v>
      </c>
      <c r="Z3080">
        <v>120110</v>
      </c>
      <c r="AA3080">
        <v>800193552</v>
      </c>
      <c r="AB3080">
        <v>2</v>
      </c>
      <c r="AC3080">
        <v>7.8</v>
      </c>
      <c r="AD3080">
        <v>5.4</v>
      </c>
      <c r="AE3080">
        <v>17</v>
      </c>
      <c r="AF3080">
        <v>17</v>
      </c>
    </row>
    <row r="3081" spans="24:32">
      <c r="X3081">
        <v>20120101</v>
      </c>
      <c r="Y3081">
        <v>20120101</v>
      </c>
      <c r="Z3081">
        <v>120110</v>
      </c>
      <c r="AA3081">
        <v>800193553</v>
      </c>
      <c r="AB3081">
        <v>1</v>
      </c>
      <c r="AC3081">
        <v>3.9</v>
      </c>
      <c r="AD3081">
        <v>3.2</v>
      </c>
      <c r="AE3081">
        <v>17</v>
      </c>
      <c r="AF3081">
        <v>17</v>
      </c>
    </row>
    <row r="3082" spans="24:32">
      <c r="X3082">
        <v>20120101</v>
      </c>
      <c r="Y3082">
        <v>20120101</v>
      </c>
      <c r="Z3082">
        <v>120110</v>
      </c>
      <c r="AA3082">
        <v>800193554</v>
      </c>
      <c r="AB3082">
        <v>1</v>
      </c>
      <c r="AC3082">
        <v>6.2</v>
      </c>
      <c r="AD3082">
        <v>5.0999999999999996</v>
      </c>
      <c r="AE3082">
        <v>17</v>
      </c>
      <c r="AF3082">
        <v>17</v>
      </c>
    </row>
    <row r="3083" spans="24:32">
      <c r="X3083">
        <v>20120101</v>
      </c>
      <c r="Y3083">
        <v>20120101</v>
      </c>
      <c r="Z3083">
        <v>120110</v>
      </c>
      <c r="AA3083">
        <v>800193557</v>
      </c>
      <c r="AB3083">
        <v>1</v>
      </c>
      <c r="AC3083">
        <v>3.2</v>
      </c>
      <c r="AD3083">
        <v>2.6</v>
      </c>
      <c r="AE3083">
        <v>17</v>
      </c>
      <c r="AF3083">
        <v>17</v>
      </c>
    </row>
    <row r="3084" spans="24:32">
      <c r="X3084">
        <v>20120101</v>
      </c>
      <c r="Y3084">
        <v>20120101</v>
      </c>
      <c r="Z3084">
        <v>120110</v>
      </c>
      <c r="AA3084">
        <v>800193558</v>
      </c>
      <c r="AB3084">
        <v>6</v>
      </c>
      <c r="AC3084">
        <v>23.4</v>
      </c>
      <c r="AD3084">
        <v>15.6</v>
      </c>
      <c r="AE3084">
        <v>17</v>
      </c>
      <c r="AF3084">
        <v>17</v>
      </c>
    </row>
    <row r="3085" spans="24:32">
      <c r="X3085">
        <v>20120101</v>
      </c>
      <c r="Y3085">
        <v>20120101</v>
      </c>
      <c r="Z3085">
        <v>120110</v>
      </c>
      <c r="AA3085">
        <v>800193563</v>
      </c>
      <c r="AB3085">
        <v>7</v>
      </c>
      <c r="AC3085">
        <v>15.4</v>
      </c>
      <c r="AD3085">
        <v>11.55</v>
      </c>
      <c r="AE3085">
        <v>17</v>
      </c>
      <c r="AF3085">
        <v>17</v>
      </c>
    </row>
    <row r="3086" spans="24:32">
      <c r="X3086">
        <v>20120101</v>
      </c>
      <c r="Y3086">
        <v>20120101</v>
      </c>
      <c r="Z3086">
        <v>120110</v>
      </c>
      <c r="AA3086">
        <v>800193565</v>
      </c>
      <c r="AB3086">
        <v>2</v>
      </c>
      <c r="AC3086">
        <v>15.6</v>
      </c>
      <c r="AD3086">
        <v>10</v>
      </c>
      <c r="AE3086">
        <v>17</v>
      </c>
      <c r="AF3086">
        <v>17</v>
      </c>
    </row>
    <row r="3087" spans="24:32">
      <c r="X3087">
        <v>20120101</v>
      </c>
      <c r="Y3087">
        <v>20120101</v>
      </c>
      <c r="Z3087">
        <v>120110</v>
      </c>
      <c r="AA3087">
        <v>800193566</v>
      </c>
      <c r="AB3087">
        <v>2</v>
      </c>
      <c r="AC3087">
        <v>2.4</v>
      </c>
      <c r="AD3087">
        <v>1.8</v>
      </c>
      <c r="AE3087">
        <v>17</v>
      </c>
      <c r="AF3087">
        <v>17</v>
      </c>
    </row>
    <row r="3088" spans="24:32">
      <c r="X3088">
        <v>20120101</v>
      </c>
      <c r="Y3088">
        <v>20120101</v>
      </c>
      <c r="Z3088">
        <v>120110</v>
      </c>
      <c r="AA3088">
        <v>800193567</v>
      </c>
      <c r="AB3088">
        <v>1</v>
      </c>
      <c r="AC3088">
        <v>3.9</v>
      </c>
      <c r="AD3088">
        <v>2.6</v>
      </c>
      <c r="AE3088">
        <v>17</v>
      </c>
      <c r="AF3088">
        <v>17</v>
      </c>
    </row>
    <row r="3089" spans="24:32">
      <c r="X3089">
        <v>20120101</v>
      </c>
      <c r="Y3089">
        <v>20120101</v>
      </c>
      <c r="Z3089">
        <v>120110</v>
      </c>
      <c r="AA3089">
        <v>800193569</v>
      </c>
      <c r="AB3089">
        <v>8</v>
      </c>
      <c r="AC3089">
        <v>15.2</v>
      </c>
      <c r="AD3089">
        <v>7.6</v>
      </c>
      <c r="AE3089">
        <v>17</v>
      </c>
      <c r="AF3089">
        <v>17</v>
      </c>
    </row>
    <row r="3090" spans="24:32">
      <c r="X3090">
        <v>20120101</v>
      </c>
      <c r="Y3090">
        <v>20120101</v>
      </c>
      <c r="Z3090">
        <v>120110</v>
      </c>
      <c r="AA3090">
        <v>800193576</v>
      </c>
      <c r="AB3090">
        <v>2</v>
      </c>
      <c r="AC3090">
        <v>4</v>
      </c>
      <c r="AD3090">
        <v>2.58</v>
      </c>
      <c r="AE3090">
        <v>17</v>
      </c>
      <c r="AF3090">
        <v>17</v>
      </c>
    </row>
    <row r="3091" spans="24:32">
      <c r="X3091">
        <v>20120101</v>
      </c>
      <c r="Y3091">
        <v>20120101</v>
      </c>
      <c r="Z3091">
        <v>120110</v>
      </c>
      <c r="AA3091">
        <v>800193590</v>
      </c>
      <c r="AB3091">
        <v>2</v>
      </c>
      <c r="AC3091">
        <v>11.4</v>
      </c>
      <c r="AD3091">
        <v>9</v>
      </c>
      <c r="AE3091">
        <v>17</v>
      </c>
      <c r="AF3091">
        <v>17</v>
      </c>
    </row>
    <row r="3092" spans="24:32">
      <c r="X3092">
        <v>20120101</v>
      </c>
      <c r="Y3092">
        <v>20120101</v>
      </c>
      <c r="Z3092">
        <v>120110</v>
      </c>
      <c r="AA3092">
        <v>800193663</v>
      </c>
      <c r="AB3092">
        <v>1</v>
      </c>
      <c r="AC3092">
        <v>9.9</v>
      </c>
      <c r="AD3092">
        <v>5.3</v>
      </c>
      <c r="AE3092">
        <v>17</v>
      </c>
      <c r="AF3092">
        <v>17</v>
      </c>
    </row>
    <row r="3093" spans="24:32">
      <c r="X3093">
        <v>20120101</v>
      </c>
      <c r="Y3093">
        <v>20120101</v>
      </c>
      <c r="Z3093">
        <v>120110</v>
      </c>
      <c r="AA3093">
        <v>800193666</v>
      </c>
      <c r="AB3093">
        <v>8</v>
      </c>
      <c r="AC3093">
        <v>24</v>
      </c>
      <c r="AD3093">
        <v>21.6</v>
      </c>
      <c r="AE3093">
        <v>17</v>
      </c>
      <c r="AF3093">
        <v>17</v>
      </c>
    </row>
    <row r="3094" spans="24:32">
      <c r="X3094">
        <v>20120101</v>
      </c>
      <c r="Y3094">
        <v>20120101</v>
      </c>
      <c r="Z3094">
        <v>120110</v>
      </c>
      <c r="AA3094">
        <v>800193666</v>
      </c>
      <c r="AB3094">
        <v>8</v>
      </c>
      <c r="AC3094">
        <v>24</v>
      </c>
      <c r="AD3094">
        <v>21.6</v>
      </c>
      <c r="AE3094">
        <v>17</v>
      </c>
      <c r="AF3094">
        <v>17</v>
      </c>
    </row>
    <row r="3095" spans="24:32">
      <c r="X3095">
        <v>20120101</v>
      </c>
      <c r="Y3095">
        <v>20120101</v>
      </c>
      <c r="Z3095">
        <v>120110</v>
      </c>
      <c r="AA3095">
        <v>800193669</v>
      </c>
      <c r="AB3095">
        <v>2</v>
      </c>
      <c r="AC3095">
        <v>19.8</v>
      </c>
      <c r="AD3095">
        <v>13.4</v>
      </c>
      <c r="AE3095">
        <v>17</v>
      </c>
      <c r="AF3095">
        <v>17</v>
      </c>
    </row>
    <row r="3096" spans="24:32">
      <c r="X3096">
        <v>20120101</v>
      </c>
      <c r="Y3096">
        <v>20120101</v>
      </c>
      <c r="Z3096">
        <v>120110</v>
      </c>
      <c r="AA3096">
        <v>800193672</v>
      </c>
      <c r="AB3096">
        <v>1</v>
      </c>
      <c r="AC3096">
        <v>19.899999999999999</v>
      </c>
      <c r="AD3096">
        <v>11</v>
      </c>
      <c r="AE3096">
        <v>17</v>
      </c>
      <c r="AF3096">
        <v>17</v>
      </c>
    </row>
    <row r="3097" spans="24:32">
      <c r="X3097">
        <v>20120101</v>
      </c>
      <c r="Y3097">
        <v>20120101</v>
      </c>
      <c r="Z3097">
        <v>120110</v>
      </c>
      <c r="AA3097">
        <v>800193679</v>
      </c>
      <c r="AB3097">
        <v>1</v>
      </c>
      <c r="AC3097">
        <v>3.8</v>
      </c>
      <c r="AD3097">
        <v>2.38</v>
      </c>
      <c r="AE3097">
        <v>17</v>
      </c>
      <c r="AF3097">
        <v>17</v>
      </c>
    </row>
    <row r="3098" spans="24:32">
      <c r="X3098">
        <v>20120101</v>
      </c>
      <c r="Y3098">
        <v>20120101</v>
      </c>
      <c r="Z3098">
        <v>120110</v>
      </c>
      <c r="AA3098">
        <v>800193680</v>
      </c>
      <c r="AB3098">
        <v>1</v>
      </c>
      <c r="AC3098">
        <v>4.5</v>
      </c>
      <c r="AD3098">
        <v>3.4</v>
      </c>
      <c r="AE3098">
        <v>17</v>
      </c>
      <c r="AF3098">
        <v>17</v>
      </c>
    </row>
    <row r="3099" spans="24:32">
      <c r="X3099">
        <v>20120101</v>
      </c>
      <c r="Y3099">
        <v>20120101</v>
      </c>
      <c r="Z3099">
        <v>120110</v>
      </c>
      <c r="AA3099">
        <v>800193696</v>
      </c>
      <c r="AB3099">
        <v>1</v>
      </c>
      <c r="AC3099">
        <v>6.9</v>
      </c>
      <c r="AD3099">
        <v>5.0999999999999996</v>
      </c>
      <c r="AE3099">
        <v>17</v>
      </c>
      <c r="AF3099">
        <v>17</v>
      </c>
    </row>
    <row r="3100" spans="24:32">
      <c r="X3100">
        <v>20120101</v>
      </c>
      <c r="Y3100">
        <v>20120101</v>
      </c>
      <c r="Z3100">
        <v>120110</v>
      </c>
      <c r="AA3100">
        <v>800193711</v>
      </c>
      <c r="AB3100">
        <v>2</v>
      </c>
      <c r="AC3100">
        <v>9.8000000000000007</v>
      </c>
      <c r="AD3100">
        <v>4.8</v>
      </c>
      <c r="AE3100">
        <v>17</v>
      </c>
      <c r="AF3100">
        <v>17</v>
      </c>
    </row>
    <row r="3101" spans="24:32">
      <c r="X3101">
        <v>20120101</v>
      </c>
      <c r="Y3101">
        <v>20120101</v>
      </c>
      <c r="Z3101">
        <v>120110</v>
      </c>
      <c r="AA3101">
        <v>800193714</v>
      </c>
      <c r="AB3101">
        <v>3</v>
      </c>
      <c r="AC3101">
        <v>17.7</v>
      </c>
      <c r="AD3101">
        <v>10.5</v>
      </c>
      <c r="AE3101">
        <v>17</v>
      </c>
      <c r="AF3101">
        <v>17</v>
      </c>
    </row>
    <row r="3102" spans="24:32">
      <c r="X3102">
        <v>20120101</v>
      </c>
      <c r="Y3102">
        <v>20120101</v>
      </c>
      <c r="Z3102">
        <v>120110</v>
      </c>
      <c r="AA3102">
        <v>800193734</v>
      </c>
      <c r="AB3102">
        <v>2</v>
      </c>
      <c r="AC3102">
        <v>15.8</v>
      </c>
      <c r="AD3102">
        <v>11.2</v>
      </c>
      <c r="AE3102">
        <v>17</v>
      </c>
      <c r="AF3102">
        <v>17</v>
      </c>
    </row>
    <row r="3103" spans="24:32">
      <c r="X3103">
        <v>20120101</v>
      </c>
      <c r="Y3103">
        <v>20120101</v>
      </c>
      <c r="Z3103">
        <v>120110</v>
      </c>
      <c r="AA3103">
        <v>800193739</v>
      </c>
      <c r="AB3103">
        <v>2</v>
      </c>
      <c r="AC3103">
        <v>17.8</v>
      </c>
      <c r="AD3103">
        <v>12.8</v>
      </c>
      <c r="AE3103">
        <v>17</v>
      </c>
      <c r="AF3103">
        <v>17</v>
      </c>
    </row>
    <row r="3104" spans="24:32">
      <c r="X3104">
        <v>20120101</v>
      </c>
      <c r="Y3104">
        <v>20120101</v>
      </c>
      <c r="Z3104">
        <v>120110</v>
      </c>
      <c r="AA3104">
        <v>800193747</v>
      </c>
      <c r="AB3104">
        <v>1</v>
      </c>
      <c r="AC3104">
        <v>19.899999999999999</v>
      </c>
      <c r="AD3104">
        <v>14.9</v>
      </c>
      <c r="AE3104">
        <v>17</v>
      </c>
      <c r="AF3104">
        <v>17</v>
      </c>
    </row>
    <row r="3105" spans="24:32">
      <c r="X3105">
        <v>20120101</v>
      </c>
      <c r="Y3105">
        <v>20120101</v>
      </c>
      <c r="Z3105">
        <v>120110</v>
      </c>
      <c r="AA3105">
        <v>800193751</v>
      </c>
      <c r="AB3105">
        <v>2</v>
      </c>
      <c r="AC3105">
        <v>7.8</v>
      </c>
      <c r="AD3105">
        <v>5.6</v>
      </c>
      <c r="AE3105">
        <v>17</v>
      </c>
      <c r="AF3105">
        <v>17</v>
      </c>
    </row>
    <row r="3106" spans="24:32">
      <c r="X3106">
        <v>20120101</v>
      </c>
      <c r="Y3106">
        <v>20120101</v>
      </c>
      <c r="Z3106">
        <v>120110</v>
      </c>
      <c r="AA3106">
        <v>800193752</v>
      </c>
      <c r="AB3106">
        <v>2</v>
      </c>
      <c r="AC3106">
        <v>11.8</v>
      </c>
      <c r="AD3106">
        <v>8.6</v>
      </c>
      <c r="AE3106">
        <v>17</v>
      </c>
      <c r="AF3106">
        <v>17</v>
      </c>
    </row>
    <row r="3107" spans="24:32">
      <c r="X3107">
        <v>20120101</v>
      </c>
      <c r="Y3107">
        <v>20120101</v>
      </c>
      <c r="Z3107">
        <v>120110</v>
      </c>
      <c r="AA3107">
        <v>800193755</v>
      </c>
      <c r="AB3107">
        <v>1</v>
      </c>
      <c r="AC3107">
        <v>7.8</v>
      </c>
      <c r="AD3107">
        <v>5.6</v>
      </c>
      <c r="AE3107">
        <v>17</v>
      </c>
      <c r="AF3107">
        <v>17</v>
      </c>
    </row>
    <row r="3108" spans="24:32">
      <c r="X3108">
        <v>20120101</v>
      </c>
      <c r="Y3108">
        <v>20120101</v>
      </c>
      <c r="Z3108">
        <v>120110</v>
      </c>
      <c r="AA3108">
        <v>800193774</v>
      </c>
      <c r="AB3108">
        <v>1</v>
      </c>
      <c r="AC3108">
        <v>35.799999999999997</v>
      </c>
      <c r="AD3108">
        <v>27.23</v>
      </c>
      <c r="AE3108">
        <v>17</v>
      </c>
      <c r="AF3108">
        <v>17</v>
      </c>
    </row>
    <row r="3109" spans="24:32">
      <c r="X3109">
        <v>20120101</v>
      </c>
      <c r="Y3109">
        <v>20120101</v>
      </c>
      <c r="Z3109">
        <v>120110</v>
      </c>
      <c r="AA3109">
        <v>800193840</v>
      </c>
      <c r="AB3109">
        <v>1</v>
      </c>
      <c r="AC3109">
        <v>8.5</v>
      </c>
      <c r="AD3109">
        <v>5.3</v>
      </c>
      <c r="AE3109">
        <v>17</v>
      </c>
      <c r="AF3109">
        <v>17</v>
      </c>
    </row>
    <row r="3110" spans="24:32">
      <c r="X3110">
        <v>20120101</v>
      </c>
      <c r="Y3110">
        <v>20120101</v>
      </c>
      <c r="Z3110">
        <v>120110</v>
      </c>
      <c r="AA3110">
        <v>800193841</v>
      </c>
      <c r="AB3110">
        <v>1</v>
      </c>
      <c r="AC3110">
        <v>7.5</v>
      </c>
      <c r="AD3110">
        <v>5.6</v>
      </c>
      <c r="AE3110">
        <v>17</v>
      </c>
      <c r="AF3110">
        <v>17</v>
      </c>
    </row>
    <row r="3111" spans="24:32">
      <c r="X3111">
        <v>20120101</v>
      </c>
      <c r="Y3111">
        <v>20120101</v>
      </c>
      <c r="Z3111">
        <v>120110</v>
      </c>
      <c r="AA3111">
        <v>800193876</v>
      </c>
      <c r="AB3111">
        <v>3</v>
      </c>
      <c r="AC3111">
        <v>29.7</v>
      </c>
      <c r="AD3111">
        <v>26.4</v>
      </c>
      <c r="AE3111">
        <v>17</v>
      </c>
      <c r="AF3111">
        <v>17</v>
      </c>
    </row>
    <row r="3112" spans="24:32">
      <c r="X3112">
        <v>20120101</v>
      </c>
      <c r="Y3112">
        <v>20120101</v>
      </c>
      <c r="Z3112">
        <v>120110</v>
      </c>
      <c r="AA3112">
        <v>800193950</v>
      </c>
      <c r="AB3112">
        <v>1</v>
      </c>
      <c r="AC3112">
        <v>16.8</v>
      </c>
      <c r="AD3112">
        <v>13.44</v>
      </c>
      <c r="AE3112">
        <v>17</v>
      </c>
      <c r="AF3112">
        <v>17</v>
      </c>
    </row>
    <row r="3113" spans="24:32">
      <c r="X3113">
        <v>20120101</v>
      </c>
      <c r="Y3113">
        <v>20120101</v>
      </c>
      <c r="Z3113">
        <v>120110</v>
      </c>
      <c r="AA3113">
        <v>800193953</v>
      </c>
      <c r="AB3113">
        <v>2</v>
      </c>
      <c r="AC3113">
        <v>39.799999999999997</v>
      </c>
      <c r="AD3113">
        <v>35</v>
      </c>
      <c r="AE3113">
        <v>17</v>
      </c>
      <c r="AF3113">
        <v>17</v>
      </c>
    </row>
    <row r="3114" spans="24:32">
      <c r="X3114">
        <v>20120101</v>
      </c>
      <c r="Y3114">
        <v>20120101</v>
      </c>
      <c r="Z3114">
        <v>120110</v>
      </c>
      <c r="AA3114">
        <v>800193954</v>
      </c>
      <c r="AB3114">
        <v>1</v>
      </c>
      <c r="AC3114">
        <v>29.9</v>
      </c>
      <c r="AD3114">
        <v>17.5</v>
      </c>
      <c r="AE3114">
        <v>17</v>
      </c>
      <c r="AF3114">
        <v>17</v>
      </c>
    </row>
    <row r="3115" spans="24:32">
      <c r="X3115">
        <v>20120101</v>
      </c>
      <c r="Y3115">
        <v>20120101</v>
      </c>
      <c r="Z3115">
        <v>120110</v>
      </c>
      <c r="AA3115">
        <v>800193955</v>
      </c>
      <c r="AB3115">
        <v>1</v>
      </c>
      <c r="AC3115">
        <v>29.9</v>
      </c>
      <c r="AD3115">
        <v>17.5</v>
      </c>
      <c r="AE3115">
        <v>17</v>
      </c>
      <c r="AF3115">
        <v>17</v>
      </c>
    </row>
    <row r="3116" spans="24:32">
      <c r="X3116">
        <v>20120101</v>
      </c>
      <c r="Y3116">
        <v>20120101</v>
      </c>
      <c r="Z3116">
        <v>120110</v>
      </c>
      <c r="AA3116">
        <v>800193964</v>
      </c>
      <c r="AB3116">
        <v>1</v>
      </c>
      <c r="AC3116">
        <v>8.5</v>
      </c>
      <c r="AD3116">
        <v>6.73</v>
      </c>
      <c r="AE3116">
        <v>17</v>
      </c>
      <c r="AF3116">
        <v>17</v>
      </c>
    </row>
    <row r="3117" spans="24:32">
      <c r="X3117">
        <v>20120101</v>
      </c>
      <c r="Y3117">
        <v>20120101</v>
      </c>
      <c r="Z3117">
        <v>120110</v>
      </c>
      <c r="AA3117">
        <v>800193966</v>
      </c>
      <c r="AB3117">
        <v>1</v>
      </c>
      <c r="AC3117">
        <v>4.5</v>
      </c>
      <c r="AD3117">
        <v>3.45</v>
      </c>
      <c r="AE3117">
        <v>17</v>
      </c>
      <c r="AF3117">
        <v>17</v>
      </c>
    </row>
    <row r="3118" spans="24:32">
      <c r="X3118">
        <v>20120101</v>
      </c>
      <c r="Y3118">
        <v>20120101</v>
      </c>
      <c r="Z3118">
        <v>120110</v>
      </c>
      <c r="AA3118">
        <v>800194057</v>
      </c>
      <c r="AB3118">
        <v>1</v>
      </c>
      <c r="AC3118">
        <v>5.0999999999999996</v>
      </c>
      <c r="AD3118">
        <v>4.24</v>
      </c>
      <c r="AE3118">
        <v>17</v>
      </c>
      <c r="AF3118">
        <v>17</v>
      </c>
    </row>
    <row r="3119" spans="24:32">
      <c r="X3119">
        <v>20120101</v>
      </c>
      <c r="Y3119">
        <v>20120101</v>
      </c>
      <c r="Z3119">
        <v>120110</v>
      </c>
      <c r="AA3119">
        <v>800194072</v>
      </c>
      <c r="AB3119">
        <v>1</v>
      </c>
      <c r="AC3119">
        <v>5</v>
      </c>
      <c r="AD3119">
        <v>4.5</v>
      </c>
      <c r="AE3119">
        <v>17</v>
      </c>
      <c r="AF3119">
        <v>17</v>
      </c>
    </row>
    <row r="3120" spans="24:32">
      <c r="X3120">
        <v>20120101</v>
      </c>
      <c r="Y3120">
        <v>20120101</v>
      </c>
      <c r="Z3120">
        <v>120110</v>
      </c>
      <c r="AA3120">
        <v>800194095</v>
      </c>
      <c r="AB3120">
        <v>51</v>
      </c>
      <c r="AC3120">
        <v>861.9</v>
      </c>
      <c r="AD3120">
        <v>972.98</v>
      </c>
      <c r="AE3120">
        <v>17</v>
      </c>
      <c r="AF3120">
        <v>17</v>
      </c>
    </row>
    <row r="3121" spans="24:32">
      <c r="X3121">
        <v>20120101</v>
      </c>
      <c r="Y3121">
        <v>20120101</v>
      </c>
      <c r="Z3121">
        <v>120110</v>
      </c>
      <c r="AA3121">
        <v>800194111</v>
      </c>
      <c r="AB3121">
        <v>1</v>
      </c>
      <c r="AC3121">
        <v>9.9</v>
      </c>
      <c r="AD3121">
        <v>6.5</v>
      </c>
      <c r="AE3121">
        <v>17</v>
      </c>
      <c r="AF3121">
        <v>17</v>
      </c>
    </row>
    <row r="3122" spans="24:32">
      <c r="X3122">
        <v>20120101</v>
      </c>
      <c r="Y3122">
        <v>20120101</v>
      </c>
      <c r="Z3122">
        <v>120110</v>
      </c>
      <c r="AA3122">
        <v>800194120</v>
      </c>
      <c r="AB3122">
        <v>2</v>
      </c>
      <c r="AC3122">
        <v>25.8</v>
      </c>
      <c r="AD3122">
        <v>16.399999999999999</v>
      </c>
      <c r="AE3122">
        <v>17</v>
      </c>
      <c r="AF3122">
        <v>17</v>
      </c>
    </row>
    <row r="3123" spans="24:32">
      <c r="X3123">
        <v>20120101</v>
      </c>
      <c r="Y3123">
        <v>20120101</v>
      </c>
      <c r="Z3123">
        <v>120110</v>
      </c>
      <c r="AA3123">
        <v>800194199</v>
      </c>
      <c r="AB3123">
        <v>1</v>
      </c>
      <c r="AC3123">
        <v>10.9</v>
      </c>
      <c r="AD3123">
        <v>8.8000000000000007</v>
      </c>
      <c r="AE3123">
        <v>17</v>
      </c>
      <c r="AF3123">
        <v>17</v>
      </c>
    </row>
    <row r="3124" spans="24:32">
      <c r="X3124">
        <v>20120101</v>
      </c>
      <c r="Y3124">
        <v>20120101</v>
      </c>
      <c r="Z3124">
        <v>120110</v>
      </c>
      <c r="AA3124">
        <v>800194202</v>
      </c>
      <c r="AB3124">
        <v>1</v>
      </c>
      <c r="AC3124">
        <v>6.9</v>
      </c>
      <c r="AD3124">
        <v>5.3</v>
      </c>
      <c r="AE3124">
        <v>17</v>
      </c>
      <c r="AF3124">
        <v>17</v>
      </c>
    </row>
    <row r="3125" spans="24:32">
      <c r="X3125">
        <v>20120101</v>
      </c>
      <c r="Y3125">
        <v>20120101</v>
      </c>
      <c r="Z3125">
        <v>120110</v>
      </c>
      <c r="AA3125">
        <v>800194281</v>
      </c>
      <c r="AB3125">
        <v>5</v>
      </c>
      <c r="AC3125">
        <v>74.5</v>
      </c>
      <c r="AD3125">
        <v>77.5</v>
      </c>
      <c r="AE3125">
        <v>17</v>
      </c>
      <c r="AF3125">
        <v>17</v>
      </c>
    </row>
    <row r="3126" spans="24:32">
      <c r="X3126">
        <v>20120101</v>
      </c>
      <c r="Y3126">
        <v>20120101</v>
      </c>
      <c r="Z3126">
        <v>120110</v>
      </c>
      <c r="AA3126">
        <v>800194373</v>
      </c>
      <c r="AB3126">
        <v>5</v>
      </c>
      <c r="AC3126">
        <v>49.5</v>
      </c>
      <c r="AD3126">
        <v>38.75</v>
      </c>
      <c r="AE3126">
        <v>17</v>
      </c>
      <c r="AF3126">
        <v>17</v>
      </c>
    </row>
    <row r="3127" spans="24:32">
      <c r="X3127">
        <v>20120101</v>
      </c>
      <c r="Y3127">
        <v>20120101</v>
      </c>
      <c r="Z3127">
        <v>120110</v>
      </c>
      <c r="AA3127">
        <v>800194378</v>
      </c>
      <c r="AB3127">
        <v>1</v>
      </c>
      <c r="AC3127">
        <v>5.9</v>
      </c>
      <c r="AD3127">
        <v>5.2</v>
      </c>
      <c r="AE3127">
        <v>17</v>
      </c>
      <c r="AF3127">
        <v>17</v>
      </c>
    </row>
    <row r="3128" spans="24:32">
      <c r="X3128">
        <v>20120101</v>
      </c>
      <c r="Y3128">
        <v>20120101</v>
      </c>
      <c r="Z3128">
        <v>120110</v>
      </c>
      <c r="AA3128">
        <v>800194382</v>
      </c>
      <c r="AB3128">
        <v>1</v>
      </c>
      <c r="AC3128">
        <v>26.9</v>
      </c>
      <c r="AD3128">
        <v>15.3</v>
      </c>
      <c r="AE3128">
        <v>17</v>
      </c>
      <c r="AF3128">
        <v>17</v>
      </c>
    </row>
    <row r="3129" spans="24:32">
      <c r="X3129">
        <v>20120101</v>
      </c>
      <c r="Y3129">
        <v>20120101</v>
      </c>
      <c r="Z3129">
        <v>120110</v>
      </c>
      <c r="AA3129">
        <v>800194396</v>
      </c>
      <c r="AB3129">
        <v>5</v>
      </c>
      <c r="AC3129">
        <v>54.5</v>
      </c>
      <c r="AD3129">
        <v>63</v>
      </c>
      <c r="AE3129">
        <v>17</v>
      </c>
      <c r="AF3129">
        <v>17</v>
      </c>
    </row>
    <row r="3130" spans="24:32">
      <c r="X3130">
        <v>20120101</v>
      </c>
      <c r="Y3130">
        <v>20120101</v>
      </c>
      <c r="Z3130">
        <v>120110</v>
      </c>
      <c r="AA3130">
        <v>800194429</v>
      </c>
      <c r="AB3130">
        <v>1</v>
      </c>
      <c r="AC3130">
        <v>7.6</v>
      </c>
      <c r="AD3130">
        <v>6.37</v>
      </c>
      <c r="AE3130">
        <v>17</v>
      </c>
      <c r="AF3130">
        <v>17</v>
      </c>
    </row>
    <row r="3131" spans="24:32">
      <c r="X3131">
        <v>20120101</v>
      </c>
      <c r="Y3131">
        <v>20120101</v>
      </c>
      <c r="Z3131">
        <v>120110</v>
      </c>
      <c r="AA3131">
        <v>800194500</v>
      </c>
      <c r="AB3131">
        <v>3</v>
      </c>
      <c r="AC3131">
        <v>28.8</v>
      </c>
      <c r="AD3131">
        <v>24.6</v>
      </c>
      <c r="AE3131">
        <v>17</v>
      </c>
      <c r="AF3131">
        <v>17</v>
      </c>
    </row>
    <row r="3132" spans="24:32">
      <c r="X3132">
        <v>20120101</v>
      </c>
      <c r="Y3132">
        <v>20120101</v>
      </c>
      <c r="Z3132">
        <v>120110</v>
      </c>
      <c r="AA3132">
        <v>800194501</v>
      </c>
      <c r="AB3132">
        <v>1</v>
      </c>
      <c r="AC3132">
        <v>10.9</v>
      </c>
      <c r="AD3132">
        <v>9</v>
      </c>
      <c r="AE3132">
        <v>17</v>
      </c>
      <c r="AF3132">
        <v>17</v>
      </c>
    </row>
    <row r="3133" spans="24:32">
      <c r="X3133">
        <v>20120101</v>
      </c>
      <c r="Y3133">
        <v>20120101</v>
      </c>
      <c r="Z3133">
        <v>120110</v>
      </c>
      <c r="AA3133">
        <v>800194502</v>
      </c>
      <c r="AB3133">
        <v>1</v>
      </c>
      <c r="AC3133">
        <v>14.5</v>
      </c>
      <c r="AD3133">
        <v>12.5</v>
      </c>
      <c r="AE3133">
        <v>17</v>
      </c>
      <c r="AF3133">
        <v>17</v>
      </c>
    </row>
    <row r="3134" spans="24:32">
      <c r="X3134">
        <v>20120101</v>
      </c>
      <c r="Y3134">
        <v>20120101</v>
      </c>
      <c r="Z3134">
        <v>120110</v>
      </c>
      <c r="AA3134">
        <v>800194503</v>
      </c>
      <c r="AB3134">
        <v>3</v>
      </c>
      <c r="AC3134">
        <v>42.6</v>
      </c>
      <c r="AD3134">
        <v>36.6</v>
      </c>
      <c r="AE3134">
        <v>17</v>
      </c>
      <c r="AF3134">
        <v>17</v>
      </c>
    </row>
    <row r="3135" spans="24:32">
      <c r="X3135">
        <v>20120101</v>
      </c>
      <c r="Y3135">
        <v>20120101</v>
      </c>
      <c r="Z3135">
        <v>120110</v>
      </c>
      <c r="AA3135">
        <v>800194504</v>
      </c>
      <c r="AB3135">
        <v>1</v>
      </c>
      <c r="AC3135">
        <v>14.2</v>
      </c>
      <c r="AD3135">
        <v>12.2</v>
      </c>
      <c r="AE3135">
        <v>17</v>
      </c>
      <c r="AF3135">
        <v>17</v>
      </c>
    </row>
    <row r="3136" spans="24:32">
      <c r="X3136">
        <v>20120101</v>
      </c>
      <c r="Y3136">
        <v>20120101</v>
      </c>
      <c r="Z3136">
        <v>120110</v>
      </c>
      <c r="AA3136">
        <v>800194505</v>
      </c>
      <c r="AB3136">
        <v>1</v>
      </c>
      <c r="AC3136">
        <v>14.2</v>
      </c>
      <c r="AD3136">
        <v>12.2</v>
      </c>
      <c r="AE3136">
        <v>17</v>
      </c>
      <c r="AF3136">
        <v>17</v>
      </c>
    </row>
    <row r="3137" spans="24:32">
      <c r="X3137">
        <v>20120101</v>
      </c>
      <c r="Y3137">
        <v>20120101</v>
      </c>
      <c r="Z3137">
        <v>120110</v>
      </c>
      <c r="AA3137">
        <v>800194510</v>
      </c>
      <c r="AB3137">
        <v>1</v>
      </c>
      <c r="AC3137">
        <v>8.9</v>
      </c>
      <c r="AD3137">
        <v>7.6</v>
      </c>
      <c r="AE3137">
        <v>17</v>
      </c>
      <c r="AF3137">
        <v>17</v>
      </c>
    </row>
    <row r="3138" spans="24:32">
      <c r="X3138">
        <v>20120101</v>
      </c>
      <c r="Y3138">
        <v>20120101</v>
      </c>
      <c r="Z3138">
        <v>120110</v>
      </c>
      <c r="AA3138">
        <v>800194515</v>
      </c>
      <c r="AB3138">
        <v>1</v>
      </c>
      <c r="AC3138">
        <v>13.9</v>
      </c>
      <c r="AD3138">
        <v>12.5</v>
      </c>
      <c r="AE3138">
        <v>17</v>
      </c>
      <c r="AF3138">
        <v>17</v>
      </c>
    </row>
    <row r="3139" spans="24:32">
      <c r="X3139">
        <v>20120101</v>
      </c>
      <c r="Y3139">
        <v>20120101</v>
      </c>
      <c r="Z3139">
        <v>120110</v>
      </c>
      <c r="AA3139">
        <v>800194533</v>
      </c>
      <c r="AB3139">
        <v>1</v>
      </c>
      <c r="AC3139">
        <v>3.5</v>
      </c>
      <c r="AD3139">
        <v>2.9</v>
      </c>
      <c r="AE3139">
        <v>17</v>
      </c>
      <c r="AF3139">
        <v>17</v>
      </c>
    </row>
    <row r="3140" spans="24:32">
      <c r="X3140">
        <v>20120101</v>
      </c>
      <c r="Y3140">
        <v>20120101</v>
      </c>
      <c r="Z3140">
        <v>120110</v>
      </c>
      <c r="AA3140">
        <v>800194556</v>
      </c>
      <c r="AB3140">
        <v>1</v>
      </c>
      <c r="AC3140">
        <v>5.9</v>
      </c>
      <c r="AD3140">
        <v>4.5999999999999996</v>
      </c>
      <c r="AE3140">
        <v>17</v>
      </c>
      <c r="AF3140">
        <v>17</v>
      </c>
    </row>
    <row r="3141" spans="24:32">
      <c r="X3141">
        <v>20120101</v>
      </c>
      <c r="Y3141">
        <v>20120101</v>
      </c>
      <c r="Z3141">
        <v>120110</v>
      </c>
      <c r="AA3141">
        <v>800194587</v>
      </c>
      <c r="AB3141">
        <v>1</v>
      </c>
      <c r="AC3141">
        <v>10.9</v>
      </c>
      <c r="AD3141">
        <v>7.1</v>
      </c>
      <c r="AE3141">
        <v>17</v>
      </c>
      <c r="AF3141">
        <v>17</v>
      </c>
    </row>
    <row r="3142" spans="24:32">
      <c r="X3142">
        <v>20120101</v>
      </c>
      <c r="Y3142">
        <v>20120101</v>
      </c>
      <c r="Z3142">
        <v>120110</v>
      </c>
      <c r="AA3142">
        <v>800194588</v>
      </c>
      <c r="AB3142">
        <v>2</v>
      </c>
      <c r="AC3142">
        <v>21.8</v>
      </c>
      <c r="AD3142">
        <v>16.2</v>
      </c>
      <c r="AE3142">
        <v>17</v>
      </c>
      <c r="AF3142">
        <v>17</v>
      </c>
    </row>
    <row r="3143" spans="24:32">
      <c r="X3143">
        <v>20120101</v>
      </c>
      <c r="Y3143">
        <v>20120101</v>
      </c>
      <c r="Z3143">
        <v>120110</v>
      </c>
      <c r="AA3143">
        <v>800194589</v>
      </c>
      <c r="AB3143">
        <v>3</v>
      </c>
      <c r="AC3143">
        <v>53.7</v>
      </c>
      <c r="AD3143">
        <v>47.4</v>
      </c>
      <c r="AE3143">
        <v>17</v>
      </c>
      <c r="AF3143">
        <v>17</v>
      </c>
    </row>
    <row r="3144" spans="24:32">
      <c r="X3144">
        <v>20120101</v>
      </c>
      <c r="Y3144">
        <v>20120101</v>
      </c>
      <c r="Z3144">
        <v>120110</v>
      </c>
      <c r="AA3144">
        <v>800194590</v>
      </c>
      <c r="AB3144">
        <v>1</v>
      </c>
      <c r="AC3144">
        <v>17.5</v>
      </c>
      <c r="AD3144">
        <v>15.8</v>
      </c>
      <c r="AE3144">
        <v>17</v>
      </c>
      <c r="AF3144">
        <v>17</v>
      </c>
    </row>
    <row r="3145" spans="24:32">
      <c r="X3145">
        <v>20120101</v>
      </c>
      <c r="Y3145">
        <v>20120101</v>
      </c>
      <c r="Z3145">
        <v>120110</v>
      </c>
      <c r="AA3145">
        <v>800194591</v>
      </c>
      <c r="AB3145">
        <v>2</v>
      </c>
      <c r="AC3145">
        <v>42</v>
      </c>
      <c r="AD3145">
        <v>34.799999999999997</v>
      </c>
      <c r="AE3145">
        <v>17</v>
      </c>
      <c r="AF3145">
        <v>17</v>
      </c>
    </row>
    <row r="3146" spans="24:32">
      <c r="X3146">
        <v>20120101</v>
      </c>
      <c r="Y3146">
        <v>20120101</v>
      </c>
      <c r="Z3146">
        <v>120110</v>
      </c>
      <c r="AA3146">
        <v>800194592</v>
      </c>
      <c r="AB3146">
        <v>4</v>
      </c>
      <c r="AC3146">
        <v>71.599999999999994</v>
      </c>
      <c r="AD3146">
        <v>63.2</v>
      </c>
      <c r="AE3146">
        <v>17</v>
      </c>
      <c r="AF3146">
        <v>17</v>
      </c>
    </row>
    <row r="3147" spans="24:32">
      <c r="X3147">
        <v>20120101</v>
      </c>
      <c r="Y3147">
        <v>20120101</v>
      </c>
      <c r="Z3147">
        <v>120110</v>
      </c>
      <c r="AA3147">
        <v>800194593</v>
      </c>
      <c r="AB3147">
        <v>2</v>
      </c>
      <c r="AC3147">
        <v>19</v>
      </c>
      <c r="AD3147">
        <v>16.2</v>
      </c>
      <c r="AE3147">
        <v>17</v>
      </c>
      <c r="AF3147">
        <v>17</v>
      </c>
    </row>
    <row r="3148" spans="24:32">
      <c r="X3148">
        <v>20120101</v>
      </c>
      <c r="Y3148">
        <v>20120101</v>
      </c>
      <c r="Z3148">
        <v>120110</v>
      </c>
      <c r="AA3148">
        <v>800194594</v>
      </c>
      <c r="AB3148">
        <v>1</v>
      </c>
      <c r="AC3148">
        <v>10.9</v>
      </c>
      <c r="AD3148">
        <v>8.1999999999999993</v>
      </c>
      <c r="AE3148">
        <v>17</v>
      </c>
      <c r="AF3148">
        <v>17</v>
      </c>
    </row>
    <row r="3149" spans="24:32">
      <c r="X3149">
        <v>20120101</v>
      </c>
      <c r="Y3149">
        <v>20120101</v>
      </c>
      <c r="Z3149">
        <v>120110</v>
      </c>
      <c r="AA3149">
        <v>800194601</v>
      </c>
      <c r="AB3149">
        <v>1</v>
      </c>
      <c r="AC3149">
        <v>7.9</v>
      </c>
      <c r="AD3149">
        <v>5</v>
      </c>
      <c r="AE3149">
        <v>17</v>
      </c>
      <c r="AF3149">
        <v>17</v>
      </c>
    </row>
    <row r="3150" spans="24:32">
      <c r="X3150">
        <v>20120101</v>
      </c>
      <c r="Y3150">
        <v>20120101</v>
      </c>
      <c r="Z3150">
        <v>120110</v>
      </c>
      <c r="AA3150">
        <v>800194633</v>
      </c>
      <c r="AB3150">
        <v>1</v>
      </c>
      <c r="AC3150">
        <v>89</v>
      </c>
      <c r="AD3150">
        <v>71.2</v>
      </c>
      <c r="AE3150">
        <v>17</v>
      </c>
      <c r="AF3150">
        <v>17</v>
      </c>
    </row>
    <row r="3151" spans="24:32">
      <c r="X3151">
        <v>20120101</v>
      </c>
      <c r="Y3151">
        <v>20120101</v>
      </c>
      <c r="Z3151">
        <v>120110</v>
      </c>
      <c r="AA3151">
        <v>800194633</v>
      </c>
      <c r="AB3151">
        <v>2</v>
      </c>
      <c r="AC3151">
        <v>248.2</v>
      </c>
      <c r="AD3151">
        <v>198.56</v>
      </c>
      <c r="AE3151">
        <v>17</v>
      </c>
      <c r="AF3151">
        <v>17</v>
      </c>
    </row>
    <row r="3152" spans="24:32">
      <c r="X3152">
        <v>20120101</v>
      </c>
      <c r="Y3152">
        <v>20120101</v>
      </c>
      <c r="Z3152">
        <v>120110</v>
      </c>
      <c r="AA3152">
        <v>800194648</v>
      </c>
      <c r="AB3152">
        <v>3</v>
      </c>
      <c r="AC3152">
        <v>41.4</v>
      </c>
      <c r="AD3152">
        <v>39.6</v>
      </c>
      <c r="AE3152">
        <v>17</v>
      </c>
      <c r="AF3152">
        <v>17</v>
      </c>
    </row>
    <row r="3153" spans="24:32">
      <c r="X3153">
        <v>20120101</v>
      </c>
      <c r="Y3153">
        <v>20120101</v>
      </c>
      <c r="Z3153">
        <v>120110</v>
      </c>
      <c r="AA3153">
        <v>800194649</v>
      </c>
      <c r="AB3153">
        <v>1</v>
      </c>
      <c r="AC3153">
        <v>13.8</v>
      </c>
      <c r="AD3153">
        <v>13.2</v>
      </c>
      <c r="AE3153">
        <v>17</v>
      </c>
      <c r="AF3153">
        <v>17</v>
      </c>
    </row>
    <row r="3154" spans="24:32">
      <c r="X3154">
        <v>20120101</v>
      </c>
      <c r="Y3154">
        <v>20120101</v>
      </c>
      <c r="Z3154">
        <v>120110</v>
      </c>
      <c r="AA3154">
        <v>800194668</v>
      </c>
      <c r="AB3154">
        <v>1</v>
      </c>
      <c r="AC3154">
        <v>5.9</v>
      </c>
      <c r="AD3154">
        <v>3.33</v>
      </c>
      <c r="AE3154">
        <v>17</v>
      </c>
      <c r="AF3154">
        <v>17</v>
      </c>
    </row>
    <row r="3155" spans="24:32">
      <c r="X3155">
        <v>20120101</v>
      </c>
      <c r="Y3155">
        <v>20120101</v>
      </c>
      <c r="Z3155">
        <v>120110</v>
      </c>
      <c r="AA3155">
        <v>800194672</v>
      </c>
      <c r="AB3155">
        <v>1</v>
      </c>
      <c r="AC3155">
        <v>2.9</v>
      </c>
      <c r="AD3155">
        <v>1.2</v>
      </c>
      <c r="AE3155">
        <v>17</v>
      </c>
      <c r="AF3155">
        <v>17</v>
      </c>
    </row>
    <row r="3156" spans="24:32">
      <c r="X3156">
        <v>20120101</v>
      </c>
      <c r="Y3156">
        <v>20120101</v>
      </c>
      <c r="Z3156">
        <v>120110</v>
      </c>
      <c r="AA3156">
        <v>800194694</v>
      </c>
      <c r="AB3156">
        <v>1</v>
      </c>
      <c r="AC3156">
        <v>1.9</v>
      </c>
      <c r="AD3156">
        <v>1.1399999999999999</v>
      </c>
      <c r="AE3156">
        <v>17</v>
      </c>
      <c r="AF3156">
        <v>17</v>
      </c>
    </row>
    <row r="3157" spans="24:32">
      <c r="X3157">
        <v>20120101</v>
      </c>
      <c r="Y3157">
        <v>20120101</v>
      </c>
      <c r="Z3157">
        <v>120110</v>
      </c>
      <c r="AA3157">
        <v>800194703</v>
      </c>
      <c r="AB3157">
        <v>1</v>
      </c>
      <c r="AC3157">
        <v>1.9</v>
      </c>
      <c r="AD3157">
        <v>1.1000000000000001</v>
      </c>
      <c r="AE3157">
        <v>17</v>
      </c>
      <c r="AF3157">
        <v>17</v>
      </c>
    </row>
    <row r="3158" spans="24:32">
      <c r="X3158">
        <v>20120101</v>
      </c>
      <c r="Y3158">
        <v>20120101</v>
      </c>
      <c r="Z3158">
        <v>120110</v>
      </c>
      <c r="AA3158">
        <v>800194770</v>
      </c>
      <c r="AB3158">
        <v>1</v>
      </c>
      <c r="AC3158">
        <v>4.5999999999999996</v>
      </c>
      <c r="AD3158">
        <v>3.2</v>
      </c>
      <c r="AE3158">
        <v>17</v>
      </c>
      <c r="AF3158">
        <v>17</v>
      </c>
    </row>
    <row r="3159" spans="24:32">
      <c r="X3159">
        <v>20120101</v>
      </c>
      <c r="Y3159">
        <v>20120101</v>
      </c>
      <c r="Z3159">
        <v>120110</v>
      </c>
      <c r="AA3159">
        <v>800194787</v>
      </c>
      <c r="AB3159">
        <v>1.03</v>
      </c>
      <c r="AC3159">
        <v>39.76</v>
      </c>
      <c r="AD3159">
        <v>36.049999999999997</v>
      </c>
      <c r="AE3159">
        <v>17</v>
      </c>
      <c r="AF3159">
        <v>17</v>
      </c>
    </row>
    <row r="3160" spans="24:32">
      <c r="X3160">
        <v>20120101</v>
      </c>
      <c r="Y3160">
        <v>20120101</v>
      </c>
      <c r="Z3160">
        <v>120110</v>
      </c>
      <c r="AA3160">
        <v>800194792</v>
      </c>
      <c r="AB3160">
        <v>5</v>
      </c>
      <c r="AC3160">
        <v>21.5</v>
      </c>
      <c r="AD3160">
        <v>17.5</v>
      </c>
      <c r="AE3160">
        <v>17</v>
      </c>
      <c r="AF3160">
        <v>17</v>
      </c>
    </row>
    <row r="3161" spans="24:32">
      <c r="X3161">
        <v>20120101</v>
      </c>
      <c r="Y3161">
        <v>20120101</v>
      </c>
      <c r="Z3161">
        <v>120110</v>
      </c>
      <c r="AA3161">
        <v>800194795</v>
      </c>
      <c r="AB3161">
        <v>1</v>
      </c>
      <c r="AC3161">
        <v>4.9000000000000004</v>
      </c>
      <c r="AD3161">
        <v>3.9</v>
      </c>
      <c r="AE3161">
        <v>17</v>
      </c>
      <c r="AF3161">
        <v>17</v>
      </c>
    </row>
    <row r="3162" spans="24:32">
      <c r="X3162">
        <v>20120101</v>
      </c>
      <c r="Y3162">
        <v>20120101</v>
      </c>
      <c r="Z3162">
        <v>120110</v>
      </c>
      <c r="AA3162">
        <v>800194844</v>
      </c>
      <c r="AB3162">
        <v>2</v>
      </c>
      <c r="AC3162">
        <v>99.8</v>
      </c>
      <c r="AD3162">
        <v>82</v>
      </c>
      <c r="AE3162">
        <v>17</v>
      </c>
      <c r="AF3162">
        <v>17</v>
      </c>
    </row>
    <row r="3163" spans="24:32">
      <c r="X3163">
        <v>20120101</v>
      </c>
      <c r="Y3163">
        <v>20120101</v>
      </c>
      <c r="Z3163">
        <v>120110</v>
      </c>
      <c r="AA3163">
        <v>800194862</v>
      </c>
      <c r="AB3163">
        <v>1</v>
      </c>
      <c r="AC3163">
        <v>6.6</v>
      </c>
      <c r="AD3163">
        <v>5.2</v>
      </c>
      <c r="AE3163">
        <v>17</v>
      </c>
      <c r="AF3163">
        <v>17</v>
      </c>
    </row>
    <row r="3164" spans="24:32">
      <c r="X3164">
        <v>20120101</v>
      </c>
      <c r="Y3164">
        <v>20120101</v>
      </c>
      <c r="Z3164">
        <v>120110</v>
      </c>
      <c r="AA3164">
        <v>800194881</v>
      </c>
      <c r="AB3164">
        <v>3</v>
      </c>
      <c r="AC3164">
        <v>11.4</v>
      </c>
      <c r="AD3164">
        <v>8.85</v>
      </c>
      <c r="AE3164">
        <v>17</v>
      </c>
      <c r="AF3164">
        <v>17</v>
      </c>
    </row>
    <row r="3165" spans="24:32">
      <c r="X3165">
        <v>20120101</v>
      </c>
      <c r="Y3165">
        <v>20120101</v>
      </c>
      <c r="Z3165">
        <v>120110</v>
      </c>
      <c r="AA3165">
        <v>800194882</v>
      </c>
      <c r="AB3165">
        <v>7</v>
      </c>
      <c r="AC3165">
        <v>26.6</v>
      </c>
      <c r="AD3165">
        <v>20.65</v>
      </c>
      <c r="AE3165">
        <v>17</v>
      </c>
      <c r="AF3165">
        <v>17</v>
      </c>
    </row>
    <row r="3166" spans="24:32">
      <c r="X3166">
        <v>20120101</v>
      </c>
      <c r="Y3166">
        <v>20120101</v>
      </c>
      <c r="Z3166">
        <v>120110</v>
      </c>
      <c r="AA3166">
        <v>800194992</v>
      </c>
      <c r="AB3166">
        <v>0.35</v>
      </c>
      <c r="AC3166">
        <v>6.16</v>
      </c>
      <c r="AD3166">
        <v>5.77</v>
      </c>
      <c r="AE3166">
        <v>17</v>
      </c>
      <c r="AF3166">
        <v>17</v>
      </c>
    </row>
    <row r="3167" spans="24:32">
      <c r="X3167">
        <v>20120101</v>
      </c>
      <c r="Y3167">
        <v>20120101</v>
      </c>
      <c r="Z3167">
        <v>120110</v>
      </c>
      <c r="AA3167">
        <v>800195006</v>
      </c>
      <c r="AB3167">
        <v>1</v>
      </c>
      <c r="AC3167">
        <v>29.8</v>
      </c>
      <c r="AD3167">
        <v>23.66</v>
      </c>
      <c r="AE3167">
        <v>17</v>
      </c>
      <c r="AF3167">
        <v>17</v>
      </c>
    </row>
    <row r="3168" spans="24:32">
      <c r="X3168">
        <v>20120101</v>
      </c>
      <c r="Y3168">
        <v>20120101</v>
      </c>
      <c r="Z3168">
        <v>120110</v>
      </c>
      <c r="AA3168">
        <v>800195051</v>
      </c>
      <c r="AB3168">
        <v>31</v>
      </c>
      <c r="AC3168">
        <v>24.8</v>
      </c>
      <c r="AD3168">
        <v>12.71</v>
      </c>
      <c r="AE3168">
        <v>17</v>
      </c>
      <c r="AF3168">
        <v>13</v>
      </c>
    </row>
    <row r="3169" spans="24:32">
      <c r="X3169">
        <v>20120101</v>
      </c>
      <c r="Y3169">
        <v>20120101</v>
      </c>
      <c r="Z3169">
        <v>120110</v>
      </c>
      <c r="AA3169">
        <v>800195070</v>
      </c>
      <c r="AB3169">
        <v>18</v>
      </c>
      <c r="AC3169">
        <v>21.6</v>
      </c>
      <c r="AD3169">
        <v>17.100000000000001</v>
      </c>
      <c r="AE3169">
        <v>13</v>
      </c>
      <c r="AF3169">
        <v>13</v>
      </c>
    </row>
    <row r="3170" spans="24:32">
      <c r="X3170">
        <v>20120101</v>
      </c>
      <c r="Y3170">
        <v>20120101</v>
      </c>
      <c r="Z3170">
        <v>120110</v>
      </c>
      <c r="AA3170">
        <v>800195071</v>
      </c>
      <c r="AB3170">
        <v>8</v>
      </c>
      <c r="AC3170">
        <v>9.6</v>
      </c>
      <c r="AD3170">
        <v>7.6</v>
      </c>
      <c r="AE3170">
        <v>13</v>
      </c>
      <c r="AF3170">
        <v>13</v>
      </c>
    </row>
    <row r="3171" spans="24:32">
      <c r="X3171">
        <v>20120101</v>
      </c>
      <c r="Y3171">
        <v>20120101</v>
      </c>
      <c r="Z3171">
        <v>120110</v>
      </c>
      <c r="AA3171">
        <v>800195109</v>
      </c>
      <c r="AB3171">
        <v>1</v>
      </c>
      <c r="AC3171">
        <v>4.9000000000000004</v>
      </c>
      <c r="AD3171">
        <v>3.4</v>
      </c>
      <c r="AE3171">
        <v>17</v>
      </c>
      <c r="AF3171">
        <v>17</v>
      </c>
    </row>
    <row r="3172" spans="24:32">
      <c r="X3172">
        <v>20120101</v>
      </c>
      <c r="Y3172">
        <v>20120101</v>
      </c>
      <c r="Z3172">
        <v>120110</v>
      </c>
      <c r="AA3172">
        <v>800195371</v>
      </c>
      <c r="AB3172">
        <v>3</v>
      </c>
      <c r="AC3172">
        <v>14.7</v>
      </c>
      <c r="AD3172">
        <v>11.4</v>
      </c>
      <c r="AE3172">
        <v>17</v>
      </c>
      <c r="AF3172">
        <v>17</v>
      </c>
    </row>
    <row r="3173" spans="24:32">
      <c r="X3173">
        <v>20120101</v>
      </c>
      <c r="Y3173">
        <v>20120101</v>
      </c>
      <c r="Z3173">
        <v>120110</v>
      </c>
      <c r="AA3173">
        <v>800195372</v>
      </c>
      <c r="AB3173">
        <v>1</v>
      </c>
      <c r="AC3173">
        <v>5.9</v>
      </c>
      <c r="AD3173">
        <v>5.5</v>
      </c>
      <c r="AE3173">
        <v>17</v>
      </c>
      <c r="AF3173">
        <v>17</v>
      </c>
    </row>
    <row r="3174" spans="24:32">
      <c r="X3174">
        <v>20120101</v>
      </c>
      <c r="Y3174">
        <v>20120101</v>
      </c>
      <c r="Z3174">
        <v>120110</v>
      </c>
      <c r="AA3174">
        <v>800195373</v>
      </c>
      <c r="AB3174">
        <v>5</v>
      </c>
      <c r="AC3174">
        <v>29.5</v>
      </c>
      <c r="AD3174">
        <v>27.5</v>
      </c>
      <c r="AE3174">
        <v>17</v>
      </c>
      <c r="AF3174">
        <v>17</v>
      </c>
    </row>
    <row r="3175" spans="24:32">
      <c r="X3175">
        <v>20120101</v>
      </c>
      <c r="Y3175">
        <v>20120101</v>
      </c>
      <c r="Z3175">
        <v>120110</v>
      </c>
      <c r="AA3175">
        <v>800195375</v>
      </c>
      <c r="AB3175">
        <v>4</v>
      </c>
      <c r="AC3175">
        <v>63.6</v>
      </c>
      <c r="AD3175">
        <v>53.16</v>
      </c>
      <c r="AE3175">
        <v>17</v>
      </c>
      <c r="AF3175">
        <v>17</v>
      </c>
    </row>
    <row r="3176" spans="24:32">
      <c r="X3176">
        <v>20120101</v>
      </c>
      <c r="Y3176">
        <v>20120101</v>
      </c>
      <c r="Z3176">
        <v>120110</v>
      </c>
      <c r="AA3176">
        <v>800195378</v>
      </c>
      <c r="AB3176">
        <v>1</v>
      </c>
      <c r="AC3176">
        <v>4.2</v>
      </c>
      <c r="AD3176">
        <v>3.4</v>
      </c>
      <c r="AE3176">
        <v>17</v>
      </c>
      <c r="AF3176">
        <v>17</v>
      </c>
    </row>
    <row r="3177" spans="24:32">
      <c r="X3177">
        <v>20120101</v>
      </c>
      <c r="Y3177">
        <v>20120101</v>
      </c>
      <c r="Z3177">
        <v>120110</v>
      </c>
      <c r="AA3177">
        <v>800195379</v>
      </c>
      <c r="AB3177">
        <v>1</v>
      </c>
      <c r="AC3177">
        <v>3.5</v>
      </c>
      <c r="AD3177">
        <v>2.9</v>
      </c>
      <c r="AE3177">
        <v>17</v>
      </c>
      <c r="AF3177">
        <v>17</v>
      </c>
    </row>
    <row r="3178" spans="24:32">
      <c r="X3178">
        <v>20120101</v>
      </c>
      <c r="Y3178">
        <v>20120101</v>
      </c>
      <c r="Z3178">
        <v>120110</v>
      </c>
      <c r="AA3178">
        <v>800195382</v>
      </c>
      <c r="AB3178">
        <v>1</v>
      </c>
      <c r="AC3178">
        <v>3</v>
      </c>
      <c r="AD3178">
        <v>2.5</v>
      </c>
      <c r="AE3178">
        <v>17</v>
      </c>
      <c r="AF3178">
        <v>17</v>
      </c>
    </row>
    <row r="3179" spans="24:32">
      <c r="X3179">
        <v>20120101</v>
      </c>
      <c r="Y3179">
        <v>20120101</v>
      </c>
      <c r="Z3179">
        <v>120110</v>
      </c>
      <c r="AA3179">
        <v>800195440</v>
      </c>
      <c r="AB3179">
        <v>1</v>
      </c>
      <c r="AC3179">
        <v>5.5</v>
      </c>
      <c r="AD3179">
        <v>4.28</v>
      </c>
      <c r="AE3179">
        <v>17</v>
      </c>
      <c r="AF3179">
        <v>17</v>
      </c>
    </row>
    <row r="3180" spans="24:32">
      <c r="X3180">
        <v>20120101</v>
      </c>
      <c r="Y3180">
        <v>20120101</v>
      </c>
      <c r="Z3180">
        <v>120110</v>
      </c>
      <c r="AA3180">
        <v>800195461</v>
      </c>
      <c r="AB3180">
        <v>2</v>
      </c>
      <c r="AC3180">
        <v>3.6</v>
      </c>
      <c r="AD3180">
        <v>2.92</v>
      </c>
      <c r="AE3180">
        <v>17</v>
      </c>
      <c r="AF3180">
        <v>17</v>
      </c>
    </row>
    <row r="3181" spans="24:32">
      <c r="X3181">
        <v>20120101</v>
      </c>
      <c r="Y3181">
        <v>20120101</v>
      </c>
      <c r="Z3181">
        <v>120110</v>
      </c>
      <c r="AA3181">
        <v>800195462</v>
      </c>
      <c r="AB3181">
        <v>1</v>
      </c>
      <c r="AC3181">
        <v>3</v>
      </c>
      <c r="AD3181">
        <v>2.4500000000000002</v>
      </c>
      <c r="AE3181">
        <v>17</v>
      </c>
      <c r="AF3181">
        <v>17</v>
      </c>
    </row>
    <row r="3182" spans="24:32">
      <c r="X3182">
        <v>20120101</v>
      </c>
      <c r="Y3182">
        <v>20120101</v>
      </c>
      <c r="Z3182">
        <v>120110</v>
      </c>
      <c r="AA3182">
        <v>800195517</v>
      </c>
      <c r="AB3182">
        <v>3</v>
      </c>
      <c r="AC3182">
        <v>13.8</v>
      </c>
      <c r="AD3182">
        <v>11.25</v>
      </c>
      <c r="AE3182">
        <v>17</v>
      </c>
      <c r="AF3182">
        <v>17</v>
      </c>
    </row>
    <row r="3183" spans="24:32">
      <c r="X3183">
        <v>20120101</v>
      </c>
      <c r="Y3183">
        <v>20120101</v>
      </c>
      <c r="Z3183">
        <v>120110</v>
      </c>
      <c r="AA3183">
        <v>800195518</v>
      </c>
      <c r="AB3183">
        <v>1</v>
      </c>
      <c r="AC3183">
        <v>7.5</v>
      </c>
      <c r="AD3183">
        <v>5.8</v>
      </c>
      <c r="AE3183">
        <v>17</v>
      </c>
      <c r="AF3183">
        <v>17</v>
      </c>
    </row>
    <row r="3184" spans="24:32">
      <c r="X3184">
        <v>20120101</v>
      </c>
      <c r="Y3184">
        <v>20120101</v>
      </c>
      <c r="Z3184">
        <v>120110</v>
      </c>
      <c r="AA3184">
        <v>800195522</v>
      </c>
      <c r="AB3184">
        <v>2</v>
      </c>
      <c r="AC3184">
        <v>19.8</v>
      </c>
      <c r="AD3184">
        <v>14.8</v>
      </c>
      <c r="AE3184">
        <v>17</v>
      </c>
      <c r="AF3184">
        <v>17</v>
      </c>
    </row>
    <row r="3185" spans="24:32">
      <c r="X3185">
        <v>20120101</v>
      </c>
      <c r="Y3185">
        <v>20120101</v>
      </c>
      <c r="Z3185">
        <v>120110</v>
      </c>
      <c r="AA3185">
        <v>800195532</v>
      </c>
      <c r="AB3185">
        <v>1</v>
      </c>
      <c r="AC3185">
        <v>3.8</v>
      </c>
      <c r="AD3185">
        <v>3.05</v>
      </c>
      <c r="AE3185">
        <v>17</v>
      </c>
      <c r="AF3185">
        <v>17</v>
      </c>
    </row>
    <row r="3186" spans="24:32">
      <c r="X3186">
        <v>20120101</v>
      </c>
      <c r="Y3186">
        <v>20120101</v>
      </c>
      <c r="Z3186">
        <v>120110</v>
      </c>
      <c r="AA3186">
        <v>800195532</v>
      </c>
      <c r="AB3186">
        <v>1</v>
      </c>
      <c r="AC3186">
        <v>3.09</v>
      </c>
      <c r="AD3186">
        <v>3.05</v>
      </c>
      <c r="AE3186">
        <v>17</v>
      </c>
      <c r="AF3186">
        <v>17</v>
      </c>
    </row>
    <row r="3187" spans="24:32">
      <c r="X3187">
        <v>20120101</v>
      </c>
      <c r="Y3187">
        <v>20120101</v>
      </c>
      <c r="Z3187">
        <v>120110</v>
      </c>
      <c r="AA3187">
        <v>800195533</v>
      </c>
      <c r="AB3187">
        <v>1</v>
      </c>
      <c r="AC3187">
        <v>4.2</v>
      </c>
      <c r="AD3187">
        <v>3.4</v>
      </c>
      <c r="AE3187">
        <v>17</v>
      </c>
      <c r="AF3187">
        <v>17</v>
      </c>
    </row>
    <row r="3188" spans="24:32">
      <c r="X3188">
        <v>20120101</v>
      </c>
      <c r="Y3188">
        <v>20120101</v>
      </c>
      <c r="Z3188">
        <v>120110</v>
      </c>
      <c r="AA3188">
        <v>800195539</v>
      </c>
      <c r="AB3188">
        <v>1</v>
      </c>
      <c r="AC3188">
        <v>8.8000000000000007</v>
      </c>
      <c r="AD3188">
        <v>9.6999999999999993</v>
      </c>
      <c r="AE3188">
        <v>17</v>
      </c>
      <c r="AF3188">
        <v>17</v>
      </c>
    </row>
    <row r="3189" spans="24:32">
      <c r="X3189">
        <v>20120101</v>
      </c>
      <c r="Y3189">
        <v>20120101</v>
      </c>
      <c r="Z3189">
        <v>120110</v>
      </c>
      <c r="AA3189">
        <v>800195686</v>
      </c>
      <c r="AB3189">
        <v>1</v>
      </c>
      <c r="AC3189">
        <v>6.9</v>
      </c>
      <c r="AD3189">
        <v>6.4</v>
      </c>
      <c r="AE3189">
        <v>17</v>
      </c>
      <c r="AF3189">
        <v>17</v>
      </c>
    </row>
    <row r="3190" spans="24:32">
      <c r="X3190">
        <v>20120101</v>
      </c>
      <c r="Y3190">
        <v>20120101</v>
      </c>
      <c r="Z3190">
        <v>120110</v>
      </c>
      <c r="AA3190">
        <v>800195695</v>
      </c>
      <c r="AB3190">
        <v>1</v>
      </c>
      <c r="AC3190">
        <v>10</v>
      </c>
      <c r="AD3190">
        <v>8.5</v>
      </c>
      <c r="AE3190">
        <v>17</v>
      </c>
      <c r="AF3190">
        <v>17</v>
      </c>
    </row>
    <row r="3191" spans="24:32">
      <c r="X3191">
        <v>20120101</v>
      </c>
      <c r="Y3191">
        <v>20120101</v>
      </c>
      <c r="Z3191">
        <v>120110</v>
      </c>
      <c r="AA3191">
        <v>800195724</v>
      </c>
      <c r="AB3191">
        <v>31</v>
      </c>
      <c r="AC3191">
        <v>151.9</v>
      </c>
      <c r="AD3191">
        <v>111.6</v>
      </c>
      <c r="AE3191">
        <v>17</v>
      </c>
      <c r="AF3191">
        <v>17</v>
      </c>
    </row>
    <row r="3192" spans="24:32">
      <c r="X3192">
        <v>20120101</v>
      </c>
      <c r="Y3192">
        <v>20120101</v>
      </c>
      <c r="Z3192">
        <v>120110</v>
      </c>
      <c r="AA3192">
        <v>800195724</v>
      </c>
      <c r="AB3192">
        <v>1</v>
      </c>
      <c r="AC3192">
        <v>4.9000000000000004</v>
      </c>
      <c r="AD3192">
        <v>3.4</v>
      </c>
      <c r="AE3192">
        <v>17</v>
      </c>
      <c r="AF3192">
        <v>17</v>
      </c>
    </row>
    <row r="3193" spans="24:32">
      <c r="X3193">
        <v>20120101</v>
      </c>
      <c r="Y3193">
        <v>20120101</v>
      </c>
      <c r="Z3193">
        <v>120110</v>
      </c>
      <c r="AA3193">
        <v>800195724</v>
      </c>
      <c r="AB3193">
        <v>19</v>
      </c>
      <c r="AC3193">
        <v>93.1</v>
      </c>
      <c r="AD3193">
        <v>64.599999999999994</v>
      </c>
      <c r="AE3193">
        <v>17</v>
      </c>
      <c r="AF3193">
        <v>17</v>
      </c>
    </row>
    <row r="3194" spans="24:32">
      <c r="X3194">
        <v>20120101</v>
      </c>
      <c r="Y3194">
        <v>20120101</v>
      </c>
      <c r="Z3194">
        <v>120110</v>
      </c>
      <c r="AA3194">
        <v>800195724</v>
      </c>
      <c r="AB3194">
        <v>24</v>
      </c>
      <c r="AC3194">
        <v>117.6</v>
      </c>
      <c r="AD3194">
        <v>81.599999999999994</v>
      </c>
      <c r="AE3194">
        <v>17</v>
      </c>
      <c r="AF3194">
        <v>17</v>
      </c>
    </row>
    <row r="3195" spans="24:32">
      <c r="X3195">
        <v>20120101</v>
      </c>
      <c r="Y3195">
        <v>20120101</v>
      </c>
      <c r="Z3195">
        <v>120110</v>
      </c>
      <c r="AA3195">
        <v>800195725</v>
      </c>
      <c r="AB3195">
        <v>1</v>
      </c>
      <c r="AC3195">
        <v>3.9</v>
      </c>
      <c r="AD3195">
        <v>2.9</v>
      </c>
      <c r="AE3195">
        <v>17</v>
      </c>
      <c r="AF3195">
        <v>17</v>
      </c>
    </row>
    <row r="3196" spans="24:32">
      <c r="X3196">
        <v>20120101</v>
      </c>
      <c r="Y3196">
        <v>20120101</v>
      </c>
      <c r="Z3196">
        <v>120110</v>
      </c>
      <c r="AA3196">
        <v>800195732</v>
      </c>
      <c r="AB3196">
        <v>1</v>
      </c>
      <c r="AC3196">
        <v>99</v>
      </c>
      <c r="AD3196">
        <v>72</v>
      </c>
      <c r="AE3196">
        <v>17</v>
      </c>
      <c r="AF3196">
        <v>17</v>
      </c>
    </row>
    <row r="3197" spans="24:32">
      <c r="X3197">
        <v>20120101</v>
      </c>
      <c r="Y3197">
        <v>20120101</v>
      </c>
      <c r="Z3197">
        <v>120110</v>
      </c>
      <c r="AA3197">
        <v>800195737</v>
      </c>
      <c r="AB3197">
        <v>4</v>
      </c>
      <c r="AC3197">
        <v>15.6</v>
      </c>
      <c r="AD3197">
        <v>9.1999999999999993</v>
      </c>
      <c r="AE3197">
        <v>17</v>
      </c>
      <c r="AF3197">
        <v>17</v>
      </c>
    </row>
    <row r="3198" spans="24:32">
      <c r="X3198">
        <v>20120101</v>
      </c>
      <c r="Y3198">
        <v>20120101</v>
      </c>
      <c r="Z3198">
        <v>120110</v>
      </c>
      <c r="AA3198">
        <v>800195738</v>
      </c>
      <c r="AB3198">
        <v>1</v>
      </c>
      <c r="AC3198">
        <v>6.9</v>
      </c>
      <c r="AD3198">
        <v>5</v>
      </c>
      <c r="AE3198">
        <v>17</v>
      </c>
      <c r="AF3198">
        <v>17</v>
      </c>
    </row>
    <row r="3199" spans="24:32">
      <c r="X3199">
        <v>20120101</v>
      </c>
      <c r="Y3199">
        <v>20120101</v>
      </c>
      <c r="Z3199">
        <v>120110</v>
      </c>
      <c r="AA3199">
        <v>800195738</v>
      </c>
      <c r="AB3199">
        <v>2</v>
      </c>
      <c r="AC3199">
        <v>13.8</v>
      </c>
      <c r="AD3199">
        <v>10</v>
      </c>
      <c r="AE3199">
        <v>17</v>
      </c>
      <c r="AF3199">
        <v>17</v>
      </c>
    </row>
    <row r="3200" spans="24:32">
      <c r="X3200">
        <v>20120101</v>
      </c>
      <c r="Y3200">
        <v>20120101</v>
      </c>
      <c r="Z3200">
        <v>120110</v>
      </c>
      <c r="AA3200">
        <v>800195738</v>
      </c>
      <c r="AB3200">
        <v>1</v>
      </c>
      <c r="AC3200">
        <v>6.9</v>
      </c>
      <c r="AD3200">
        <v>5</v>
      </c>
      <c r="AE3200">
        <v>17</v>
      </c>
      <c r="AF3200">
        <v>17</v>
      </c>
    </row>
    <row r="3201" spans="24:32">
      <c r="X3201">
        <v>20120101</v>
      </c>
      <c r="Y3201">
        <v>20120101</v>
      </c>
      <c r="Z3201">
        <v>120110</v>
      </c>
      <c r="AA3201">
        <v>800195739</v>
      </c>
      <c r="AB3201">
        <v>1</v>
      </c>
      <c r="AC3201">
        <v>8.9</v>
      </c>
      <c r="AD3201">
        <v>6.4</v>
      </c>
      <c r="AE3201">
        <v>17</v>
      </c>
      <c r="AF3201">
        <v>17</v>
      </c>
    </row>
    <row r="3202" spans="24:32">
      <c r="X3202">
        <v>20120101</v>
      </c>
      <c r="Y3202">
        <v>20120101</v>
      </c>
      <c r="Z3202">
        <v>120110</v>
      </c>
      <c r="AA3202">
        <v>800195741</v>
      </c>
      <c r="AB3202">
        <v>2</v>
      </c>
      <c r="AC3202">
        <v>19.8</v>
      </c>
      <c r="AD3202">
        <v>15.4</v>
      </c>
      <c r="AE3202">
        <v>17</v>
      </c>
      <c r="AF3202">
        <v>17</v>
      </c>
    </row>
    <row r="3203" spans="24:32">
      <c r="X3203">
        <v>20120101</v>
      </c>
      <c r="Y3203">
        <v>20120101</v>
      </c>
      <c r="Z3203">
        <v>120110</v>
      </c>
      <c r="AA3203">
        <v>800195748</v>
      </c>
      <c r="AB3203">
        <v>2</v>
      </c>
      <c r="AC3203">
        <v>9.8000000000000007</v>
      </c>
      <c r="AD3203">
        <v>8.1999999999999993</v>
      </c>
      <c r="AE3203">
        <v>17</v>
      </c>
      <c r="AF3203">
        <v>17</v>
      </c>
    </row>
    <row r="3204" spans="24:32">
      <c r="X3204">
        <v>20120101</v>
      </c>
      <c r="Y3204">
        <v>20120101</v>
      </c>
      <c r="Z3204">
        <v>120110</v>
      </c>
      <c r="AA3204">
        <v>800195751</v>
      </c>
      <c r="AB3204">
        <v>1</v>
      </c>
      <c r="AC3204">
        <v>5.6</v>
      </c>
      <c r="AD3204">
        <v>4.0999999999999996</v>
      </c>
      <c r="AE3204">
        <v>17</v>
      </c>
      <c r="AF3204">
        <v>17</v>
      </c>
    </row>
    <row r="3205" spans="24:32">
      <c r="X3205">
        <v>20120101</v>
      </c>
      <c r="Y3205">
        <v>20120101</v>
      </c>
      <c r="Z3205">
        <v>120110</v>
      </c>
      <c r="AA3205">
        <v>800195752</v>
      </c>
      <c r="AB3205">
        <v>2</v>
      </c>
      <c r="AC3205">
        <v>11.2</v>
      </c>
      <c r="AD3205">
        <v>8.9</v>
      </c>
      <c r="AE3205">
        <v>17</v>
      </c>
      <c r="AF3205">
        <v>17</v>
      </c>
    </row>
    <row r="3206" spans="24:32">
      <c r="X3206">
        <v>20120101</v>
      </c>
      <c r="Y3206">
        <v>20120101</v>
      </c>
      <c r="Z3206">
        <v>120110</v>
      </c>
      <c r="AA3206">
        <v>800195757</v>
      </c>
      <c r="AB3206">
        <v>1</v>
      </c>
      <c r="AC3206">
        <v>3.2</v>
      </c>
      <c r="AD3206">
        <v>2.61</v>
      </c>
      <c r="AE3206">
        <v>17</v>
      </c>
      <c r="AF3206">
        <v>17</v>
      </c>
    </row>
    <row r="3207" spans="24:32">
      <c r="X3207">
        <v>20120101</v>
      </c>
      <c r="Y3207">
        <v>20120101</v>
      </c>
      <c r="Z3207">
        <v>120110</v>
      </c>
      <c r="AA3207">
        <v>800195761</v>
      </c>
      <c r="AB3207">
        <v>3</v>
      </c>
      <c r="AC3207">
        <v>40.799999999999997</v>
      </c>
      <c r="AD3207">
        <v>33</v>
      </c>
      <c r="AE3207">
        <v>17</v>
      </c>
      <c r="AF3207">
        <v>17</v>
      </c>
    </row>
    <row r="3208" spans="24:32">
      <c r="X3208">
        <v>20120101</v>
      </c>
      <c r="Y3208">
        <v>20120101</v>
      </c>
      <c r="Z3208">
        <v>120110</v>
      </c>
      <c r="AA3208">
        <v>800195771</v>
      </c>
      <c r="AB3208">
        <v>1</v>
      </c>
      <c r="AC3208">
        <v>3.6</v>
      </c>
      <c r="AD3208">
        <v>2.97</v>
      </c>
      <c r="AE3208">
        <v>17</v>
      </c>
      <c r="AF3208">
        <v>17</v>
      </c>
    </row>
    <row r="3209" spans="24:32">
      <c r="X3209">
        <v>20120101</v>
      </c>
      <c r="Y3209">
        <v>20120101</v>
      </c>
      <c r="Z3209">
        <v>120110</v>
      </c>
      <c r="AA3209">
        <v>800195793</v>
      </c>
      <c r="AB3209">
        <v>1</v>
      </c>
      <c r="AC3209">
        <v>5.9</v>
      </c>
      <c r="AD3209">
        <v>4.0999999999999996</v>
      </c>
      <c r="AE3209">
        <v>17</v>
      </c>
      <c r="AF3209">
        <v>17</v>
      </c>
    </row>
    <row r="3210" spans="24:32">
      <c r="X3210">
        <v>20120101</v>
      </c>
      <c r="Y3210">
        <v>20120101</v>
      </c>
      <c r="Z3210">
        <v>120110</v>
      </c>
      <c r="AA3210">
        <v>800195864</v>
      </c>
      <c r="AB3210">
        <v>1</v>
      </c>
      <c r="AC3210">
        <v>2.2000000000000002</v>
      </c>
      <c r="AD3210">
        <v>1.6</v>
      </c>
      <c r="AE3210">
        <v>17</v>
      </c>
      <c r="AF3210">
        <v>17</v>
      </c>
    </row>
    <row r="3211" spans="24:32">
      <c r="X3211">
        <v>20120101</v>
      </c>
      <c r="Y3211">
        <v>20120101</v>
      </c>
      <c r="Z3211">
        <v>120110</v>
      </c>
      <c r="AA3211">
        <v>800195866</v>
      </c>
      <c r="AB3211">
        <v>11</v>
      </c>
      <c r="AC3211">
        <v>24.2</v>
      </c>
      <c r="AD3211">
        <v>16.5</v>
      </c>
      <c r="AE3211">
        <v>17</v>
      </c>
      <c r="AF3211">
        <v>17</v>
      </c>
    </row>
    <row r="3212" spans="24:32">
      <c r="X3212">
        <v>20120101</v>
      </c>
      <c r="Y3212">
        <v>20120101</v>
      </c>
      <c r="Z3212">
        <v>120110</v>
      </c>
      <c r="AA3212">
        <v>800195883</v>
      </c>
      <c r="AB3212">
        <v>1</v>
      </c>
      <c r="AC3212">
        <v>8.9</v>
      </c>
      <c r="AD3212">
        <v>7.43</v>
      </c>
      <c r="AE3212">
        <v>17</v>
      </c>
      <c r="AF3212">
        <v>17</v>
      </c>
    </row>
    <row r="3213" spans="24:32">
      <c r="X3213">
        <v>20120101</v>
      </c>
      <c r="Y3213">
        <v>20120101</v>
      </c>
      <c r="Z3213">
        <v>120110</v>
      </c>
      <c r="AA3213">
        <v>800195957</v>
      </c>
      <c r="AB3213">
        <v>1</v>
      </c>
      <c r="AC3213">
        <v>7.9</v>
      </c>
      <c r="AD3213">
        <v>6.32</v>
      </c>
      <c r="AE3213">
        <v>17</v>
      </c>
      <c r="AF3213">
        <v>17</v>
      </c>
    </row>
    <row r="3214" spans="24:32">
      <c r="X3214">
        <v>20120101</v>
      </c>
      <c r="Y3214">
        <v>20120101</v>
      </c>
      <c r="Z3214">
        <v>120110</v>
      </c>
      <c r="AA3214">
        <v>800196280</v>
      </c>
      <c r="AB3214">
        <v>1</v>
      </c>
      <c r="AC3214">
        <v>6</v>
      </c>
      <c r="AD3214">
        <v>4.9000000000000004</v>
      </c>
      <c r="AE3214">
        <v>17</v>
      </c>
      <c r="AF3214">
        <v>17</v>
      </c>
    </row>
    <row r="3215" spans="24:32">
      <c r="X3215">
        <v>20120101</v>
      </c>
      <c r="Y3215">
        <v>20120101</v>
      </c>
      <c r="Z3215">
        <v>120110</v>
      </c>
      <c r="AA3215">
        <v>800196282</v>
      </c>
      <c r="AB3215">
        <v>1</v>
      </c>
      <c r="AC3215">
        <v>15.8</v>
      </c>
      <c r="AD3215">
        <v>12.9</v>
      </c>
      <c r="AE3215">
        <v>17</v>
      </c>
      <c r="AF3215">
        <v>17</v>
      </c>
    </row>
    <row r="3216" spans="24:32">
      <c r="X3216">
        <v>20120101</v>
      </c>
      <c r="Y3216">
        <v>20120101</v>
      </c>
      <c r="Z3216">
        <v>120110</v>
      </c>
      <c r="AA3216">
        <v>800196286</v>
      </c>
      <c r="AB3216">
        <v>1</v>
      </c>
      <c r="AC3216">
        <v>6.5</v>
      </c>
      <c r="AD3216">
        <v>4.0999999999999996</v>
      </c>
      <c r="AE3216">
        <v>17</v>
      </c>
      <c r="AF3216">
        <v>17</v>
      </c>
    </row>
    <row r="3217" spans="24:32">
      <c r="X3217">
        <v>20120101</v>
      </c>
      <c r="Y3217">
        <v>20120101</v>
      </c>
      <c r="Z3217">
        <v>120110</v>
      </c>
      <c r="AA3217">
        <v>800196311</v>
      </c>
      <c r="AB3217">
        <v>1</v>
      </c>
      <c r="AC3217">
        <v>10.8</v>
      </c>
      <c r="AD3217">
        <v>8.9</v>
      </c>
      <c r="AE3217">
        <v>17</v>
      </c>
      <c r="AF3217">
        <v>17</v>
      </c>
    </row>
    <row r="3218" spans="24:32">
      <c r="X3218">
        <v>20120101</v>
      </c>
      <c r="Y3218">
        <v>20120101</v>
      </c>
      <c r="Z3218">
        <v>120110</v>
      </c>
      <c r="AA3218">
        <v>800196312</v>
      </c>
      <c r="AB3218">
        <v>28</v>
      </c>
      <c r="AC3218">
        <v>50.4</v>
      </c>
      <c r="AD3218">
        <v>42</v>
      </c>
      <c r="AE3218">
        <v>17</v>
      </c>
      <c r="AF3218">
        <v>17</v>
      </c>
    </row>
    <row r="3219" spans="24:32">
      <c r="X3219">
        <v>20120101</v>
      </c>
      <c r="Y3219">
        <v>20120101</v>
      </c>
      <c r="Z3219">
        <v>120110</v>
      </c>
      <c r="AA3219">
        <v>800196381</v>
      </c>
      <c r="AB3219">
        <v>1</v>
      </c>
      <c r="AC3219">
        <v>13.2</v>
      </c>
      <c r="AD3219">
        <v>11.4</v>
      </c>
      <c r="AE3219">
        <v>17</v>
      </c>
      <c r="AF3219">
        <v>17</v>
      </c>
    </row>
    <row r="3220" spans="24:32">
      <c r="X3220">
        <v>20120101</v>
      </c>
      <c r="Y3220">
        <v>20120101</v>
      </c>
      <c r="Z3220">
        <v>120110</v>
      </c>
      <c r="AA3220">
        <v>800196382</v>
      </c>
      <c r="AB3220">
        <v>1</v>
      </c>
      <c r="AC3220">
        <v>13.2</v>
      </c>
      <c r="AD3220">
        <v>11.4</v>
      </c>
      <c r="AE3220">
        <v>17</v>
      </c>
      <c r="AF3220">
        <v>17</v>
      </c>
    </row>
    <row r="3221" spans="24:32">
      <c r="X3221">
        <v>20120101</v>
      </c>
      <c r="Y3221">
        <v>20120101</v>
      </c>
      <c r="Z3221">
        <v>120110</v>
      </c>
      <c r="AA3221">
        <v>800196384</v>
      </c>
      <c r="AB3221">
        <v>1</v>
      </c>
      <c r="AC3221">
        <v>13.2</v>
      </c>
      <c r="AD3221">
        <v>11.4</v>
      </c>
      <c r="AE3221">
        <v>17</v>
      </c>
      <c r="AF3221">
        <v>17</v>
      </c>
    </row>
    <row r="3222" spans="24:32">
      <c r="X3222">
        <v>20120101</v>
      </c>
      <c r="Y3222">
        <v>20120101</v>
      </c>
      <c r="Z3222">
        <v>120110</v>
      </c>
      <c r="AA3222">
        <v>800196387</v>
      </c>
      <c r="AB3222">
        <v>1</v>
      </c>
      <c r="AC3222">
        <v>10.199999999999999</v>
      </c>
      <c r="AD3222">
        <v>8.6999999999999993</v>
      </c>
      <c r="AE3222">
        <v>17</v>
      </c>
      <c r="AF3222">
        <v>17</v>
      </c>
    </row>
    <row r="3223" spans="24:32">
      <c r="X3223">
        <v>20120101</v>
      </c>
      <c r="Y3223">
        <v>20120101</v>
      </c>
      <c r="Z3223">
        <v>120110</v>
      </c>
      <c r="AA3223">
        <v>800196387</v>
      </c>
      <c r="AB3223">
        <v>1</v>
      </c>
      <c r="AC3223">
        <v>10.199999999999999</v>
      </c>
      <c r="AD3223">
        <v>8.6999999999999993</v>
      </c>
      <c r="AE3223">
        <v>17</v>
      </c>
      <c r="AF3223">
        <v>17</v>
      </c>
    </row>
    <row r="3224" spans="24:32">
      <c r="X3224">
        <v>20120101</v>
      </c>
      <c r="Y3224">
        <v>20120101</v>
      </c>
      <c r="Z3224">
        <v>120110</v>
      </c>
      <c r="AA3224">
        <v>800196388</v>
      </c>
      <c r="AB3224">
        <v>1</v>
      </c>
      <c r="AC3224">
        <v>10.199999999999999</v>
      </c>
      <c r="AD3224">
        <v>8.6999999999999993</v>
      </c>
      <c r="AE3224">
        <v>17</v>
      </c>
      <c r="AF3224">
        <v>17</v>
      </c>
    </row>
    <row r="3225" spans="24:32">
      <c r="X3225">
        <v>20120101</v>
      </c>
      <c r="Y3225">
        <v>20120101</v>
      </c>
      <c r="Z3225">
        <v>120110</v>
      </c>
      <c r="AA3225">
        <v>800196391</v>
      </c>
      <c r="AB3225">
        <v>1</v>
      </c>
      <c r="AC3225">
        <v>41.5</v>
      </c>
      <c r="AD3225">
        <v>30.5</v>
      </c>
      <c r="AE3225">
        <v>17</v>
      </c>
      <c r="AF3225">
        <v>17</v>
      </c>
    </row>
    <row r="3226" spans="24:32">
      <c r="X3226">
        <v>20120101</v>
      </c>
      <c r="Y3226">
        <v>20120101</v>
      </c>
      <c r="Z3226">
        <v>120110</v>
      </c>
      <c r="AA3226">
        <v>800196394</v>
      </c>
      <c r="AB3226">
        <v>1</v>
      </c>
      <c r="AC3226">
        <v>41.5</v>
      </c>
      <c r="AD3226">
        <v>33.15</v>
      </c>
      <c r="AE3226">
        <v>17</v>
      </c>
      <c r="AF3226">
        <v>17</v>
      </c>
    </row>
    <row r="3227" spans="24:32">
      <c r="X3227">
        <v>20120101</v>
      </c>
      <c r="Y3227">
        <v>20120101</v>
      </c>
      <c r="Z3227">
        <v>120110</v>
      </c>
      <c r="AA3227">
        <v>800196416</v>
      </c>
      <c r="AB3227">
        <v>1</v>
      </c>
      <c r="AC3227">
        <v>5.9</v>
      </c>
      <c r="AD3227">
        <v>4.6500000000000004</v>
      </c>
      <c r="AE3227">
        <v>17</v>
      </c>
      <c r="AF3227">
        <v>17</v>
      </c>
    </row>
    <row r="3228" spans="24:32">
      <c r="X3228">
        <v>20120101</v>
      </c>
      <c r="Y3228">
        <v>20120101</v>
      </c>
      <c r="Z3228">
        <v>120110</v>
      </c>
      <c r="AA3228">
        <v>800196427</v>
      </c>
      <c r="AB3228">
        <v>1</v>
      </c>
      <c r="AC3228">
        <v>15.9</v>
      </c>
      <c r="AD3228">
        <v>10.9</v>
      </c>
      <c r="AE3228">
        <v>17</v>
      </c>
      <c r="AF3228">
        <v>17</v>
      </c>
    </row>
    <row r="3229" spans="24:32">
      <c r="X3229">
        <v>20120101</v>
      </c>
      <c r="Y3229">
        <v>20120101</v>
      </c>
      <c r="Z3229">
        <v>120110</v>
      </c>
      <c r="AA3229">
        <v>800196456</v>
      </c>
      <c r="AB3229">
        <v>4</v>
      </c>
      <c r="AC3229">
        <v>31.6</v>
      </c>
      <c r="AD3229">
        <v>26</v>
      </c>
      <c r="AE3229">
        <v>17</v>
      </c>
      <c r="AF3229">
        <v>17</v>
      </c>
    </row>
    <row r="3230" spans="24:32">
      <c r="X3230">
        <v>20120101</v>
      </c>
      <c r="Y3230">
        <v>20120101</v>
      </c>
      <c r="Z3230">
        <v>120110</v>
      </c>
      <c r="AA3230">
        <v>800196461</v>
      </c>
      <c r="AB3230">
        <v>32</v>
      </c>
      <c r="AC3230">
        <v>252.8</v>
      </c>
      <c r="AD3230">
        <v>249.6</v>
      </c>
      <c r="AE3230">
        <v>17</v>
      </c>
      <c r="AF3230">
        <v>17</v>
      </c>
    </row>
    <row r="3231" spans="24:32">
      <c r="X3231">
        <v>20120101</v>
      </c>
      <c r="Y3231">
        <v>20120101</v>
      </c>
      <c r="Z3231">
        <v>120110</v>
      </c>
      <c r="AA3231">
        <v>800196475</v>
      </c>
      <c r="AB3231">
        <v>11.01</v>
      </c>
      <c r="AC3231">
        <v>195.98</v>
      </c>
      <c r="AD3231">
        <v>180.56</v>
      </c>
      <c r="AE3231">
        <v>17</v>
      </c>
      <c r="AF3231">
        <v>17</v>
      </c>
    </row>
    <row r="3232" spans="24:32">
      <c r="X3232">
        <v>20120101</v>
      </c>
      <c r="Y3232">
        <v>20120101</v>
      </c>
      <c r="Z3232">
        <v>120110</v>
      </c>
      <c r="AA3232">
        <v>800196500</v>
      </c>
      <c r="AB3232">
        <v>3</v>
      </c>
      <c r="AC3232">
        <v>8.6999999999999993</v>
      </c>
      <c r="AD3232">
        <v>6.75</v>
      </c>
      <c r="AE3232">
        <v>17</v>
      </c>
      <c r="AF3232">
        <v>17</v>
      </c>
    </row>
    <row r="3233" spans="24:32">
      <c r="X3233">
        <v>20120101</v>
      </c>
      <c r="Y3233">
        <v>20120101</v>
      </c>
      <c r="Z3233">
        <v>120110</v>
      </c>
      <c r="AA3233">
        <v>800196682</v>
      </c>
      <c r="AB3233">
        <v>4</v>
      </c>
      <c r="AC3233">
        <v>19.2</v>
      </c>
      <c r="AD3233">
        <v>13.2</v>
      </c>
      <c r="AE3233">
        <v>17</v>
      </c>
      <c r="AF3233">
        <v>17</v>
      </c>
    </row>
    <row r="3234" spans="24:32">
      <c r="X3234">
        <v>20120101</v>
      </c>
      <c r="Y3234">
        <v>20120101</v>
      </c>
      <c r="Z3234">
        <v>120110</v>
      </c>
      <c r="AA3234">
        <v>800196865</v>
      </c>
      <c r="AB3234">
        <v>1</v>
      </c>
      <c r="AC3234">
        <v>3.5</v>
      </c>
      <c r="AD3234">
        <v>2.84</v>
      </c>
      <c r="AE3234">
        <v>17</v>
      </c>
      <c r="AF3234">
        <v>17</v>
      </c>
    </row>
    <row r="3235" spans="24:32">
      <c r="X3235">
        <v>20120101</v>
      </c>
      <c r="Y3235">
        <v>20120101</v>
      </c>
      <c r="Z3235">
        <v>120110</v>
      </c>
      <c r="AA3235">
        <v>800196879</v>
      </c>
      <c r="AB3235">
        <v>1</v>
      </c>
      <c r="AC3235">
        <v>14.5</v>
      </c>
      <c r="AD3235">
        <v>11</v>
      </c>
      <c r="AE3235">
        <v>17</v>
      </c>
      <c r="AF3235">
        <v>17</v>
      </c>
    </row>
    <row r="3236" spans="24:32">
      <c r="X3236">
        <v>20120101</v>
      </c>
      <c r="Y3236">
        <v>20120101</v>
      </c>
      <c r="Z3236">
        <v>120110</v>
      </c>
      <c r="AA3236">
        <v>800196918</v>
      </c>
      <c r="AB3236">
        <v>1</v>
      </c>
      <c r="AC3236">
        <v>18.5</v>
      </c>
      <c r="AD3236">
        <v>18.329999999999998</v>
      </c>
      <c r="AE3236">
        <v>17</v>
      </c>
      <c r="AF3236">
        <v>17</v>
      </c>
    </row>
    <row r="3237" spans="24:32">
      <c r="X3237">
        <v>20120101</v>
      </c>
      <c r="Y3237">
        <v>20120101</v>
      </c>
      <c r="Z3237">
        <v>120110</v>
      </c>
      <c r="AA3237">
        <v>800196949</v>
      </c>
      <c r="AB3237">
        <v>4</v>
      </c>
      <c r="AC3237">
        <v>9.6</v>
      </c>
      <c r="AD3237">
        <v>8.44</v>
      </c>
      <c r="AE3237">
        <v>17</v>
      </c>
      <c r="AF3237">
        <v>17</v>
      </c>
    </row>
    <row r="3238" spans="24:32">
      <c r="X3238">
        <v>20120101</v>
      </c>
      <c r="Y3238">
        <v>20120101</v>
      </c>
      <c r="Z3238">
        <v>120110</v>
      </c>
      <c r="AA3238">
        <v>800196950</v>
      </c>
      <c r="AB3238">
        <v>5</v>
      </c>
      <c r="AC3238">
        <v>12</v>
      </c>
      <c r="AD3238">
        <v>10.5</v>
      </c>
      <c r="AE3238">
        <v>17</v>
      </c>
      <c r="AF3238">
        <v>17</v>
      </c>
    </row>
    <row r="3239" spans="24:32">
      <c r="X3239">
        <v>20120101</v>
      </c>
      <c r="Y3239">
        <v>20120101</v>
      </c>
      <c r="Z3239">
        <v>120110</v>
      </c>
      <c r="AA3239">
        <v>800196952</v>
      </c>
      <c r="AB3239">
        <v>2</v>
      </c>
      <c r="AC3239">
        <v>7.2</v>
      </c>
      <c r="AD3239">
        <v>6.48</v>
      </c>
      <c r="AE3239">
        <v>17</v>
      </c>
      <c r="AF3239">
        <v>17</v>
      </c>
    </row>
    <row r="3240" spans="24:32">
      <c r="X3240">
        <v>20120101</v>
      </c>
      <c r="Y3240">
        <v>20120101</v>
      </c>
      <c r="Z3240">
        <v>120110</v>
      </c>
      <c r="AA3240">
        <v>800196953</v>
      </c>
      <c r="AB3240">
        <v>1</v>
      </c>
      <c r="AC3240">
        <v>10.5</v>
      </c>
      <c r="AD3240">
        <v>10</v>
      </c>
      <c r="AE3240">
        <v>17</v>
      </c>
      <c r="AF3240">
        <v>17</v>
      </c>
    </row>
    <row r="3241" spans="24:32">
      <c r="X3241">
        <v>20120101</v>
      </c>
      <c r="Y3241">
        <v>20120101</v>
      </c>
      <c r="Z3241">
        <v>120110</v>
      </c>
      <c r="AA3241">
        <v>800197350</v>
      </c>
      <c r="AB3241">
        <v>1</v>
      </c>
      <c r="AC3241">
        <v>3.7</v>
      </c>
      <c r="AD3241">
        <v>3</v>
      </c>
      <c r="AE3241">
        <v>13</v>
      </c>
      <c r="AF3241">
        <v>13</v>
      </c>
    </row>
    <row r="3242" spans="24:32">
      <c r="X3242">
        <v>20120101</v>
      </c>
      <c r="Y3242">
        <v>20120101</v>
      </c>
      <c r="Z3242">
        <v>120110</v>
      </c>
      <c r="AA3242">
        <v>800203076</v>
      </c>
      <c r="AB3242">
        <v>5</v>
      </c>
      <c r="AC3242">
        <v>122.5</v>
      </c>
      <c r="AD3242">
        <v>102.5</v>
      </c>
      <c r="AE3242">
        <v>17</v>
      </c>
      <c r="AF3242">
        <v>17</v>
      </c>
    </row>
    <row r="3243" spans="24:32">
      <c r="X3243">
        <v>20120101</v>
      </c>
      <c r="Y3243">
        <v>20120101</v>
      </c>
      <c r="Z3243">
        <v>120110</v>
      </c>
      <c r="AA3243">
        <v>800203168</v>
      </c>
      <c r="AB3243">
        <v>2</v>
      </c>
      <c r="AC3243">
        <v>11</v>
      </c>
      <c r="AD3243">
        <v>8.4</v>
      </c>
      <c r="AE3243">
        <v>17</v>
      </c>
      <c r="AF3243">
        <v>17</v>
      </c>
    </row>
    <row r="3244" spans="24:32">
      <c r="X3244">
        <v>20120101</v>
      </c>
      <c r="Y3244">
        <v>20120101</v>
      </c>
      <c r="Z3244">
        <v>120110</v>
      </c>
      <c r="AA3244">
        <v>800203996</v>
      </c>
      <c r="AB3244">
        <v>3</v>
      </c>
      <c r="AC3244">
        <v>7.5</v>
      </c>
      <c r="AD3244">
        <v>6.3</v>
      </c>
      <c r="AE3244">
        <v>17</v>
      </c>
      <c r="AF3244">
        <v>17</v>
      </c>
    </row>
    <row r="3245" spans="24:32">
      <c r="X3245">
        <v>20120101</v>
      </c>
      <c r="Y3245">
        <v>20120101</v>
      </c>
      <c r="Z3245">
        <v>120110</v>
      </c>
      <c r="AA3245">
        <v>800204086</v>
      </c>
      <c r="AB3245">
        <v>1</v>
      </c>
      <c r="AC3245">
        <v>10.8</v>
      </c>
      <c r="AD3245">
        <v>7.82</v>
      </c>
      <c r="AE3245">
        <v>17</v>
      </c>
      <c r="AF3245">
        <v>17</v>
      </c>
    </row>
    <row r="3246" spans="24:32">
      <c r="X3246">
        <v>20120101</v>
      </c>
      <c r="Y3246">
        <v>20120101</v>
      </c>
      <c r="Z3246">
        <v>120110</v>
      </c>
      <c r="AA3246">
        <v>800204157</v>
      </c>
      <c r="AB3246">
        <v>2</v>
      </c>
      <c r="AC3246">
        <v>138</v>
      </c>
      <c r="AD3246">
        <v>116</v>
      </c>
      <c r="AE3246">
        <v>17</v>
      </c>
      <c r="AF3246">
        <v>17</v>
      </c>
    </row>
    <row r="3247" spans="24:32">
      <c r="X3247">
        <v>20120101</v>
      </c>
      <c r="Y3247">
        <v>20120101</v>
      </c>
      <c r="Z3247">
        <v>120110</v>
      </c>
      <c r="AA3247">
        <v>800204171</v>
      </c>
      <c r="AB3247">
        <v>2</v>
      </c>
      <c r="AC3247">
        <v>11.8</v>
      </c>
      <c r="AD3247">
        <v>11.4</v>
      </c>
      <c r="AE3247">
        <v>13</v>
      </c>
      <c r="AF3247">
        <v>13</v>
      </c>
    </row>
    <row r="3248" spans="24:32">
      <c r="X3248">
        <v>20120101</v>
      </c>
      <c r="Y3248">
        <v>20120101</v>
      </c>
      <c r="Z3248">
        <v>120110</v>
      </c>
      <c r="AA3248">
        <v>800204194</v>
      </c>
      <c r="AB3248">
        <v>0.94</v>
      </c>
      <c r="AC3248">
        <v>26.14</v>
      </c>
      <c r="AD3248">
        <v>18.61</v>
      </c>
      <c r="AE3248">
        <v>17</v>
      </c>
      <c r="AF3248">
        <v>17</v>
      </c>
    </row>
    <row r="3249" spans="24:32">
      <c r="X3249">
        <v>20120101</v>
      </c>
      <c r="Y3249">
        <v>20120101</v>
      </c>
      <c r="Z3249">
        <v>120110</v>
      </c>
      <c r="AA3249">
        <v>800204197</v>
      </c>
      <c r="AB3249">
        <v>0.11</v>
      </c>
      <c r="AC3249">
        <v>2.4</v>
      </c>
      <c r="AD3249">
        <v>2.16</v>
      </c>
      <c r="AE3249">
        <v>17</v>
      </c>
      <c r="AF3249">
        <v>17</v>
      </c>
    </row>
    <row r="3250" spans="24:32">
      <c r="X3250">
        <v>20120101</v>
      </c>
      <c r="Y3250">
        <v>20120101</v>
      </c>
      <c r="Z3250">
        <v>120110</v>
      </c>
      <c r="AA3250">
        <v>800204495</v>
      </c>
      <c r="AB3250">
        <v>1</v>
      </c>
      <c r="AC3250">
        <v>8.5</v>
      </c>
      <c r="AD3250">
        <v>7</v>
      </c>
      <c r="AE3250">
        <v>13</v>
      </c>
      <c r="AF3250">
        <v>13</v>
      </c>
    </row>
    <row r="3251" spans="24:32">
      <c r="X3251">
        <v>20120101</v>
      </c>
      <c r="Y3251">
        <v>20120101</v>
      </c>
      <c r="Z3251">
        <v>120110</v>
      </c>
      <c r="AA3251">
        <v>800204594</v>
      </c>
      <c r="AB3251">
        <v>2</v>
      </c>
      <c r="AC3251">
        <v>28.6</v>
      </c>
      <c r="AD3251">
        <v>28.4</v>
      </c>
      <c r="AE3251">
        <v>17</v>
      </c>
      <c r="AF3251">
        <v>17</v>
      </c>
    </row>
    <row r="3252" spans="24:32">
      <c r="X3252">
        <v>20120101</v>
      </c>
      <c r="Y3252">
        <v>20120101</v>
      </c>
      <c r="Z3252">
        <v>120110</v>
      </c>
      <c r="AA3252">
        <v>800204595</v>
      </c>
      <c r="AB3252">
        <v>2</v>
      </c>
      <c r="AC3252">
        <v>39.6</v>
      </c>
      <c r="AD3252">
        <v>33.4</v>
      </c>
      <c r="AE3252">
        <v>17</v>
      </c>
      <c r="AF3252">
        <v>17</v>
      </c>
    </row>
    <row r="3253" spans="24:32">
      <c r="X3253">
        <v>20120101</v>
      </c>
      <c r="Y3253">
        <v>20120101</v>
      </c>
      <c r="Z3253">
        <v>120110</v>
      </c>
      <c r="AA3253">
        <v>800204596</v>
      </c>
      <c r="AB3253">
        <v>1</v>
      </c>
      <c r="AC3253">
        <v>20.5</v>
      </c>
      <c r="AD3253">
        <v>16.7</v>
      </c>
      <c r="AE3253">
        <v>17</v>
      </c>
      <c r="AF3253">
        <v>17</v>
      </c>
    </row>
    <row r="3254" spans="24:32">
      <c r="X3254">
        <v>20120101</v>
      </c>
      <c r="Y3254">
        <v>20120101</v>
      </c>
      <c r="Z3254">
        <v>120110</v>
      </c>
      <c r="AA3254">
        <v>800204597</v>
      </c>
      <c r="AB3254">
        <v>1</v>
      </c>
      <c r="AC3254">
        <v>19.8</v>
      </c>
      <c r="AD3254">
        <v>15.9</v>
      </c>
      <c r="AE3254">
        <v>17</v>
      </c>
      <c r="AF3254">
        <v>17</v>
      </c>
    </row>
    <row r="3255" spans="24:32">
      <c r="X3255">
        <v>20120101</v>
      </c>
      <c r="Y3255">
        <v>20120101</v>
      </c>
      <c r="Z3255">
        <v>120110</v>
      </c>
      <c r="AA3255">
        <v>800204598</v>
      </c>
      <c r="AB3255">
        <v>2</v>
      </c>
      <c r="AC3255">
        <v>37.6</v>
      </c>
      <c r="AD3255">
        <v>31.8</v>
      </c>
      <c r="AE3255">
        <v>17</v>
      </c>
      <c r="AF3255">
        <v>17</v>
      </c>
    </row>
    <row r="3256" spans="24:32">
      <c r="X3256">
        <v>20120101</v>
      </c>
      <c r="Y3256">
        <v>20120101</v>
      </c>
      <c r="Z3256">
        <v>120110</v>
      </c>
      <c r="AA3256">
        <v>800204599</v>
      </c>
      <c r="AB3256">
        <v>2</v>
      </c>
      <c r="AC3256">
        <v>39</v>
      </c>
      <c r="AD3256">
        <v>31.8</v>
      </c>
      <c r="AE3256">
        <v>17</v>
      </c>
      <c r="AF3256">
        <v>17</v>
      </c>
    </row>
    <row r="3257" spans="24:32">
      <c r="X3257">
        <v>20120101</v>
      </c>
      <c r="Y3257">
        <v>20120101</v>
      </c>
      <c r="Z3257">
        <v>120110</v>
      </c>
      <c r="AA3257">
        <v>800204659</v>
      </c>
      <c r="AB3257">
        <v>2</v>
      </c>
      <c r="AC3257">
        <v>19.8</v>
      </c>
      <c r="AD3257">
        <v>17</v>
      </c>
      <c r="AE3257">
        <v>17</v>
      </c>
      <c r="AF3257">
        <v>17</v>
      </c>
    </row>
    <row r="3258" spans="24:32">
      <c r="X3258">
        <v>20120101</v>
      </c>
      <c r="Y3258">
        <v>20120101</v>
      </c>
      <c r="Z3258">
        <v>120110</v>
      </c>
      <c r="AA3258">
        <v>800204674</v>
      </c>
      <c r="AB3258">
        <v>74</v>
      </c>
      <c r="AC3258">
        <v>310.8</v>
      </c>
      <c r="AD3258">
        <v>274.54000000000002</v>
      </c>
      <c r="AE3258">
        <v>17</v>
      </c>
      <c r="AF3258">
        <v>17</v>
      </c>
    </row>
    <row r="3259" spans="24:32">
      <c r="X3259">
        <v>20120101</v>
      </c>
      <c r="Y3259">
        <v>20120101</v>
      </c>
      <c r="Z3259">
        <v>120110</v>
      </c>
      <c r="AA3259">
        <v>800204675</v>
      </c>
      <c r="AB3259">
        <v>12</v>
      </c>
      <c r="AC3259">
        <v>48</v>
      </c>
      <c r="AD3259">
        <v>43.8</v>
      </c>
      <c r="AE3259">
        <v>17</v>
      </c>
      <c r="AF3259">
        <v>17</v>
      </c>
    </row>
    <row r="3260" spans="24:32">
      <c r="X3260">
        <v>20120101</v>
      </c>
      <c r="Y3260">
        <v>20120101</v>
      </c>
      <c r="Z3260">
        <v>120110</v>
      </c>
      <c r="AA3260">
        <v>800204676</v>
      </c>
      <c r="AB3260">
        <v>1</v>
      </c>
      <c r="AC3260">
        <v>4</v>
      </c>
      <c r="AD3260">
        <v>3.65</v>
      </c>
      <c r="AE3260">
        <v>17</v>
      </c>
      <c r="AF3260">
        <v>17</v>
      </c>
    </row>
    <row r="3261" spans="24:32">
      <c r="X3261">
        <v>20120101</v>
      </c>
      <c r="Y3261">
        <v>20120101</v>
      </c>
      <c r="Z3261">
        <v>120110</v>
      </c>
      <c r="AA3261">
        <v>800205177</v>
      </c>
      <c r="AB3261">
        <v>1</v>
      </c>
      <c r="AC3261">
        <v>45</v>
      </c>
      <c r="AD3261">
        <v>38.25</v>
      </c>
      <c r="AE3261">
        <v>17</v>
      </c>
      <c r="AF3261">
        <v>17</v>
      </c>
    </row>
    <row r="3262" spans="24:32">
      <c r="X3262">
        <v>20120101</v>
      </c>
      <c r="Y3262">
        <v>20120101</v>
      </c>
      <c r="Z3262">
        <v>120110</v>
      </c>
      <c r="AA3262">
        <v>800205255</v>
      </c>
      <c r="AB3262">
        <v>1</v>
      </c>
      <c r="AC3262">
        <v>9</v>
      </c>
      <c r="AD3262">
        <v>7.9</v>
      </c>
      <c r="AE3262">
        <v>17</v>
      </c>
      <c r="AF3262">
        <v>17</v>
      </c>
    </row>
    <row r="3263" spans="24:32">
      <c r="X3263">
        <v>20120101</v>
      </c>
      <c r="Y3263">
        <v>20120101</v>
      </c>
      <c r="Z3263">
        <v>120110</v>
      </c>
      <c r="AA3263">
        <v>800205256</v>
      </c>
      <c r="AB3263">
        <v>1</v>
      </c>
      <c r="AC3263">
        <v>9</v>
      </c>
      <c r="AD3263">
        <v>7.6</v>
      </c>
      <c r="AE3263">
        <v>17</v>
      </c>
      <c r="AF3263">
        <v>17</v>
      </c>
    </row>
    <row r="3264" spans="24:32">
      <c r="X3264">
        <v>20120101</v>
      </c>
      <c r="Y3264">
        <v>20120101</v>
      </c>
      <c r="Z3264">
        <v>120110</v>
      </c>
      <c r="AA3264">
        <v>800205258</v>
      </c>
      <c r="AB3264">
        <v>2</v>
      </c>
      <c r="AC3264">
        <v>3.8</v>
      </c>
      <c r="AD3264">
        <v>3.24</v>
      </c>
      <c r="AE3264">
        <v>17</v>
      </c>
      <c r="AF3264">
        <v>17</v>
      </c>
    </row>
    <row r="3265" spans="24:32">
      <c r="X3265">
        <v>20120101</v>
      </c>
      <c r="Y3265">
        <v>20120101</v>
      </c>
      <c r="Z3265">
        <v>120110</v>
      </c>
      <c r="AA3265">
        <v>800205277</v>
      </c>
      <c r="AB3265">
        <v>1</v>
      </c>
      <c r="AC3265">
        <v>9.9</v>
      </c>
      <c r="AD3265">
        <v>8.1199999999999992</v>
      </c>
      <c r="AE3265">
        <v>17</v>
      </c>
      <c r="AF3265">
        <v>17</v>
      </c>
    </row>
    <row r="3266" spans="24:32">
      <c r="X3266">
        <v>20120101</v>
      </c>
      <c r="Y3266">
        <v>20120101</v>
      </c>
      <c r="Z3266">
        <v>120110</v>
      </c>
      <c r="AA3266">
        <v>800205281</v>
      </c>
      <c r="AB3266">
        <v>3</v>
      </c>
      <c r="AC3266">
        <v>14.7</v>
      </c>
      <c r="AD3266">
        <v>12.05</v>
      </c>
      <c r="AE3266">
        <v>17</v>
      </c>
      <c r="AF3266">
        <v>17</v>
      </c>
    </row>
    <row r="3267" spans="24:32">
      <c r="X3267">
        <v>20120101</v>
      </c>
      <c r="Y3267">
        <v>20120101</v>
      </c>
      <c r="Z3267">
        <v>120110</v>
      </c>
      <c r="AA3267">
        <v>800205282</v>
      </c>
      <c r="AB3267">
        <v>1</v>
      </c>
      <c r="AC3267">
        <v>8.9</v>
      </c>
      <c r="AD3267">
        <v>7.3</v>
      </c>
      <c r="AE3267">
        <v>17</v>
      </c>
      <c r="AF3267">
        <v>17</v>
      </c>
    </row>
    <row r="3268" spans="24:32">
      <c r="X3268">
        <v>20120101</v>
      </c>
      <c r="Y3268">
        <v>20120101</v>
      </c>
      <c r="Z3268">
        <v>120110</v>
      </c>
      <c r="AA3268">
        <v>800205284</v>
      </c>
      <c r="AB3268">
        <v>2</v>
      </c>
      <c r="AC3268">
        <v>11</v>
      </c>
      <c r="AD3268">
        <v>9.02</v>
      </c>
      <c r="AE3268">
        <v>17</v>
      </c>
      <c r="AF3268">
        <v>17</v>
      </c>
    </row>
    <row r="3269" spans="24:32">
      <c r="X3269">
        <v>20120101</v>
      </c>
      <c r="Y3269">
        <v>20120101</v>
      </c>
      <c r="Z3269">
        <v>120110</v>
      </c>
      <c r="AA3269">
        <v>800205285</v>
      </c>
      <c r="AB3269">
        <v>1</v>
      </c>
      <c r="AC3269">
        <v>20.8</v>
      </c>
      <c r="AD3269">
        <v>17.21</v>
      </c>
      <c r="AE3269">
        <v>17</v>
      </c>
      <c r="AF3269">
        <v>17</v>
      </c>
    </row>
    <row r="3270" spans="24:32">
      <c r="X3270">
        <v>20120101</v>
      </c>
      <c r="Y3270">
        <v>20120101</v>
      </c>
      <c r="Z3270">
        <v>120110</v>
      </c>
      <c r="AA3270">
        <v>800205288</v>
      </c>
      <c r="AB3270">
        <v>3</v>
      </c>
      <c r="AC3270">
        <v>43.5</v>
      </c>
      <c r="AD3270">
        <v>36.24</v>
      </c>
      <c r="AE3270">
        <v>17</v>
      </c>
      <c r="AF3270">
        <v>17</v>
      </c>
    </row>
    <row r="3271" spans="24:32">
      <c r="X3271">
        <v>20120101</v>
      </c>
      <c r="Y3271">
        <v>20120101</v>
      </c>
      <c r="Z3271">
        <v>120110</v>
      </c>
      <c r="AA3271">
        <v>800205377</v>
      </c>
      <c r="AB3271">
        <v>7</v>
      </c>
      <c r="AC3271">
        <v>13.3</v>
      </c>
      <c r="AD3271">
        <v>9.24</v>
      </c>
      <c r="AE3271">
        <v>17</v>
      </c>
      <c r="AF3271">
        <v>17</v>
      </c>
    </row>
    <row r="3272" spans="24:32">
      <c r="X3272">
        <v>20120101</v>
      </c>
      <c r="Y3272">
        <v>20120101</v>
      </c>
      <c r="Z3272">
        <v>120110</v>
      </c>
      <c r="AA3272">
        <v>800205378</v>
      </c>
      <c r="AB3272">
        <v>1</v>
      </c>
      <c r="AC3272">
        <v>1.9</v>
      </c>
      <c r="AD3272">
        <v>1.32</v>
      </c>
      <c r="AE3272">
        <v>17</v>
      </c>
      <c r="AF3272">
        <v>17</v>
      </c>
    </row>
    <row r="3273" spans="24:32">
      <c r="X3273">
        <v>20120101</v>
      </c>
      <c r="Y3273">
        <v>20120101</v>
      </c>
      <c r="Z3273">
        <v>120110</v>
      </c>
      <c r="AA3273">
        <v>800205383</v>
      </c>
      <c r="AB3273">
        <v>3</v>
      </c>
      <c r="AC3273">
        <v>5.7</v>
      </c>
      <c r="AD3273">
        <v>3.96</v>
      </c>
      <c r="AE3273">
        <v>17</v>
      </c>
      <c r="AF3273">
        <v>17</v>
      </c>
    </row>
    <row r="3274" spans="24:32">
      <c r="X3274">
        <v>20120101</v>
      </c>
      <c r="Y3274">
        <v>20120101</v>
      </c>
      <c r="Z3274">
        <v>120110</v>
      </c>
      <c r="AA3274">
        <v>800205451</v>
      </c>
      <c r="AB3274">
        <v>1</v>
      </c>
      <c r="AC3274">
        <v>21.9</v>
      </c>
      <c r="AD3274">
        <v>14.8</v>
      </c>
      <c r="AE3274">
        <v>17</v>
      </c>
      <c r="AF3274">
        <v>17</v>
      </c>
    </row>
    <row r="3275" spans="24:32">
      <c r="X3275">
        <v>20120101</v>
      </c>
      <c r="Y3275">
        <v>20120101</v>
      </c>
      <c r="Z3275">
        <v>120110</v>
      </c>
      <c r="AA3275">
        <v>800205596</v>
      </c>
      <c r="AB3275">
        <v>1</v>
      </c>
      <c r="AC3275">
        <v>6</v>
      </c>
      <c r="AD3275">
        <v>4.25</v>
      </c>
      <c r="AE3275">
        <v>17</v>
      </c>
      <c r="AF3275">
        <v>17</v>
      </c>
    </row>
    <row r="3276" spans="24:32">
      <c r="X3276">
        <v>20120101</v>
      </c>
      <c r="Y3276">
        <v>20120101</v>
      </c>
      <c r="Z3276">
        <v>120110</v>
      </c>
      <c r="AA3276">
        <v>800205694</v>
      </c>
      <c r="AB3276">
        <v>1</v>
      </c>
      <c r="AC3276">
        <v>59</v>
      </c>
      <c r="AD3276">
        <v>48.5</v>
      </c>
      <c r="AE3276">
        <v>17</v>
      </c>
      <c r="AF3276">
        <v>17</v>
      </c>
    </row>
    <row r="3277" spans="24:32">
      <c r="X3277">
        <v>20120101</v>
      </c>
      <c r="Y3277">
        <v>20120101</v>
      </c>
      <c r="Z3277">
        <v>120110</v>
      </c>
      <c r="AA3277">
        <v>800205731</v>
      </c>
      <c r="AB3277">
        <v>0.19</v>
      </c>
      <c r="AC3277">
        <v>22.04</v>
      </c>
      <c r="AD3277">
        <v>14.25</v>
      </c>
      <c r="AE3277">
        <v>13</v>
      </c>
      <c r="AF3277">
        <v>14.94</v>
      </c>
    </row>
    <row r="3278" spans="24:32">
      <c r="X3278">
        <v>20120101</v>
      </c>
      <c r="Y3278">
        <v>20120101</v>
      </c>
      <c r="Z3278">
        <v>120110</v>
      </c>
      <c r="AA3278">
        <v>800205910</v>
      </c>
      <c r="AB3278">
        <v>1</v>
      </c>
      <c r="AC3278">
        <v>53.9</v>
      </c>
      <c r="AD3278">
        <v>44.9</v>
      </c>
      <c r="AE3278">
        <v>17</v>
      </c>
      <c r="AF3278">
        <v>17</v>
      </c>
    </row>
    <row r="3279" spans="24:32">
      <c r="X3279">
        <v>20120101</v>
      </c>
      <c r="Y3279">
        <v>20120101</v>
      </c>
      <c r="Z3279">
        <v>120110</v>
      </c>
      <c r="AA3279">
        <v>800205912</v>
      </c>
      <c r="AB3279">
        <v>1</v>
      </c>
      <c r="AC3279">
        <v>59.8</v>
      </c>
      <c r="AD3279">
        <v>49.83</v>
      </c>
      <c r="AE3279">
        <v>17</v>
      </c>
      <c r="AF3279">
        <v>17</v>
      </c>
    </row>
    <row r="3280" spans="24:32">
      <c r="X3280">
        <v>20120101</v>
      </c>
      <c r="Y3280">
        <v>20120101</v>
      </c>
      <c r="Z3280">
        <v>120110</v>
      </c>
      <c r="AA3280">
        <v>800205920</v>
      </c>
      <c r="AB3280">
        <v>2</v>
      </c>
      <c r="AC3280">
        <v>99.6</v>
      </c>
      <c r="AD3280">
        <v>83</v>
      </c>
      <c r="AE3280">
        <v>17</v>
      </c>
      <c r="AF3280">
        <v>17</v>
      </c>
    </row>
    <row r="3281" spans="24:32">
      <c r="X3281">
        <v>20120101</v>
      </c>
      <c r="Y3281">
        <v>20120101</v>
      </c>
      <c r="Z3281">
        <v>120110</v>
      </c>
      <c r="AA3281">
        <v>800206192</v>
      </c>
      <c r="AB3281">
        <v>2</v>
      </c>
      <c r="AC3281">
        <v>5.6</v>
      </c>
      <c r="AD3281">
        <v>5</v>
      </c>
      <c r="AE3281">
        <v>17</v>
      </c>
      <c r="AF3281">
        <v>17</v>
      </c>
    </row>
    <row r="3282" spans="24:32">
      <c r="X3282">
        <v>20120101</v>
      </c>
      <c r="Y3282">
        <v>20120101</v>
      </c>
      <c r="Z3282">
        <v>120110</v>
      </c>
      <c r="AA3282">
        <v>800206197</v>
      </c>
      <c r="AB3282">
        <v>1</v>
      </c>
      <c r="AC3282">
        <v>13.9</v>
      </c>
      <c r="AD3282">
        <v>9.6999999999999993</v>
      </c>
      <c r="AE3282">
        <v>17</v>
      </c>
      <c r="AF3282">
        <v>17</v>
      </c>
    </row>
    <row r="3283" spans="24:32">
      <c r="X3283">
        <v>20120101</v>
      </c>
      <c r="Y3283">
        <v>20120101</v>
      </c>
      <c r="Z3283">
        <v>120110</v>
      </c>
      <c r="AA3283">
        <v>800206403</v>
      </c>
      <c r="AB3283">
        <v>5</v>
      </c>
      <c r="AC3283">
        <v>14.5</v>
      </c>
      <c r="AD3283">
        <v>9</v>
      </c>
      <c r="AE3283">
        <v>17</v>
      </c>
      <c r="AF3283">
        <v>17</v>
      </c>
    </row>
    <row r="3284" spans="24:32">
      <c r="X3284">
        <v>20120101</v>
      </c>
      <c r="Y3284">
        <v>20120101</v>
      </c>
      <c r="Z3284">
        <v>120110</v>
      </c>
      <c r="AA3284">
        <v>800206404</v>
      </c>
      <c r="AB3284">
        <v>5</v>
      </c>
      <c r="AC3284">
        <v>35</v>
      </c>
      <c r="AD3284">
        <v>29.5</v>
      </c>
      <c r="AE3284">
        <v>17</v>
      </c>
      <c r="AF3284">
        <v>17</v>
      </c>
    </row>
    <row r="3285" spans="24:32">
      <c r="X3285">
        <v>20120101</v>
      </c>
      <c r="Y3285">
        <v>20120101</v>
      </c>
      <c r="Z3285">
        <v>120110</v>
      </c>
      <c r="AA3285">
        <v>800206406</v>
      </c>
      <c r="AB3285">
        <v>2</v>
      </c>
      <c r="AC3285">
        <v>4</v>
      </c>
      <c r="AD3285">
        <v>2.6</v>
      </c>
      <c r="AE3285">
        <v>17</v>
      </c>
      <c r="AF3285">
        <v>17</v>
      </c>
    </row>
    <row r="3286" spans="24:32">
      <c r="X3286">
        <v>20120101</v>
      </c>
      <c r="Y3286">
        <v>20120101</v>
      </c>
      <c r="Z3286">
        <v>120110</v>
      </c>
      <c r="AA3286">
        <v>800206450</v>
      </c>
      <c r="AB3286">
        <v>1</v>
      </c>
      <c r="AC3286">
        <v>3.8</v>
      </c>
      <c r="AD3286">
        <v>2.8</v>
      </c>
      <c r="AE3286">
        <v>17</v>
      </c>
      <c r="AF3286">
        <v>17</v>
      </c>
    </row>
    <row r="3287" spans="24:32">
      <c r="X3287">
        <v>20120101</v>
      </c>
      <c r="Y3287">
        <v>20120101</v>
      </c>
      <c r="Z3287">
        <v>120110</v>
      </c>
      <c r="AA3287">
        <v>800206451</v>
      </c>
      <c r="AB3287">
        <v>1</v>
      </c>
      <c r="AC3287">
        <v>8.8000000000000007</v>
      </c>
      <c r="AD3287">
        <v>7.74</v>
      </c>
      <c r="AE3287">
        <v>17</v>
      </c>
      <c r="AF3287">
        <v>17</v>
      </c>
    </row>
    <row r="3288" spans="24:32">
      <c r="X3288">
        <v>20120101</v>
      </c>
      <c r="Y3288">
        <v>20120101</v>
      </c>
      <c r="Z3288">
        <v>120110</v>
      </c>
      <c r="AA3288">
        <v>800206456</v>
      </c>
      <c r="AB3288">
        <v>5</v>
      </c>
      <c r="AC3288">
        <v>159</v>
      </c>
      <c r="AD3288">
        <v>134.15</v>
      </c>
      <c r="AE3288">
        <v>17</v>
      </c>
      <c r="AF3288">
        <v>17</v>
      </c>
    </row>
    <row r="3289" spans="24:32">
      <c r="X3289">
        <v>20120101</v>
      </c>
      <c r="Y3289">
        <v>20120101</v>
      </c>
      <c r="Z3289">
        <v>120110</v>
      </c>
      <c r="AA3289">
        <v>800206558</v>
      </c>
      <c r="AB3289">
        <v>1</v>
      </c>
      <c r="AC3289">
        <v>5.8</v>
      </c>
      <c r="AD3289">
        <v>4.5999999999999996</v>
      </c>
      <c r="AE3289">
        <v>17</v>
      </c>
      <c r="AF3289">
        <v>17</v>
      </c>
    </row>
    <row r="3290" spans="24:32">
      <c r="X3290">
        <v>20120101</v>
      </c>
      <c r="Y3290">
        <v>20120101</v>
      </c>
      <c r="Z3290">
        <v>120110</v>
      </c>
      <c r="AA3290">
        <v>800206563</v>
      </c>
      <c r="AB3290">
        <v>3</v>
      </c>
      <c r="AC3290">
        <v>23.7</v>
      </c>
      <c r="AD3290">
        <v>15</v>
      </c>
      <c r="AE3290">
        <v>17</v>
      </c>
      <c r="AF3290">
        <v>17</v>
      </c>
    </row>
    <row r="3291" spans="24:32">
      <c r="X3291">
        <v>20120101</v>
      </c>
      <c r="Y3291">
        <v>20120101</v>
      </c>
      <c r="Z3291">
        <v>120110</v>
      </c>
      <c r="AA3291">
        <v>800206778</v>
      </c>
      <c r="AB3291">
        <v>5</v>
      </c>
      <c r="AC3291">
        <v>42.5</v>
      </c>
      <c r="AD3291">
        <v>38</v>
      </c>
      <c r="AE3291">
        <v>17</v>
      </c>
      <c r="AF3291">
        <v>17</v>
      </c>
    </row>
    <row r="3292" spans="24:32">
      <c r="X3292">
        <v>20120101</v>
      </c>
      <c r="Y3292">
        <v>20120101</v>
      </c>
      <c r="Z3292">
        <v>120110</v>
      </c>
      <c r="AA3292">
        <v>800206878</v>
      </c>
      <c r="AB3292">
        <v>2</v>
      </c>
      <c r="AC3292">
        <v>136.4</v>
      </c>
      <c r="AD3292">
        <v>112</v>
      </c>
      <c r="AE3292">
        <v>17</v>
      </c>
      <c r="AF3292">
        <v>17</v>
      </c>
    </row>
    <row r="3293" spans="24:32">
      <c r="X3293">
        <v>20120101</v>
      </c>
      <c r="Y3293">
        <v>20120101</v>
      </c>
      <c r="Z3293">
        <v>120110</v>
      </c>
      <c r="AA3293">
        <v>800206928</v>
      </c>
      <c r="AB3293">
        <v>1</v>
      </c>
      <c r="AC3293">
        <v>18</v>
      </c>
      <c r="AD3293">
        <v>10.8</v>
      </c>
      <c r="AE3293">
        <v>17</v>
      </c>
      <c r="AF3293">
        <v>17</v>
      </c>
    </row>
    <row r="3294" spans="24:32">
      <c r="X3294">
        <v>20120101</v>
      </c>
      <c r="Y3294">
        <v>20120101</v>
      </c>
      <c r="Z3294">
        <v>120110</v>
      </c>
      <c r="AA3294">
        <v>800206930</v>
      </c>
      <c r="AB3294">
        <v>2</v>
      </c>
      <c r="AC3294">
        <v>36</v>
      </c>
      <c r="AD3294">
        <v>30.4</v>
      </c>
      <c r="AE3294">
        <v>17</v>
      </c>
      <c r="AF3294">
        <v>17</v>
      </c>
    </row>
    <row r="3295" spans="24:32">
      <c r="X3295">
        <v>20120101</v>
      </c>
      <c r="Y3295">
        <v>20120101</v>
      </c>
      <c r="Z3295">
        <v>120110</v>
      </c>
      <c r="AA3295">
        <v>800206930</v>
      </c>
      <c r="AB3295">
        <v>1</v>
      </c>
      <c r="AC3295">
        <v>18</v>
      </c>
      <c r="AD3295">
        <v>15.2</v>
      </c>
      <c r="AE3295">
        <v>17</v>
      </c>
      <c r="AF3295">
        <v>17</v>
      </c>
    </row>
    <row r="3296" spans="24:32">
      <c r="X3296">
        <v>20120101</v>
      </c>
      <c r="Y3296">
        <v>20120101</v>
      </c>
      <c r="Z3296">
        <v>120110</v>
      </c>
      <c r="AA3296">
        <v>800206936</v>
      </c>
      <c r="AB3296">
        <v>5</v>
      </c>
      <c r="AC3296">
        <v>25.5</v>
      </c>
      <c r="AD3296">
        <v>20.04</v>
      </c>
      <c r="AE3296">
        <v>17</v>
      </c>
      <c r="AF3296">
        <v>17</v>
      </c>
    </row>
    <row r="3297" spans="24:32">
      <c r="X3297">
        <v>20120101</v>
      </c>
      <c r="Y3297">
        <v>20120101</v>
      </c>
      <c r="Z3297">
        <v>120110</v>
      </c>
      <c r="AA3297">
        <v>800206943</v>
      </c>
      <c r="AB3297">
        <v>4</v>
      </c>
      <c r="AC3297">
        <v>51.6</v>
      </c>
      <c r="AD3297">
        <v>39.119999999999997</v>
      </c>
      <c r="AE3297">
        <v>17</v>
      </c>
      <c r="AF3297">
        <v>17</v>
      </c>
    </row>
    <row r="3298" spans="24:32">
      <c r="X3298">
        <v>20120101</v>
      </c>
      <c r="Y3298">
        <v>20120101</v>
      </c>
      <c r="Z3298">
        <v>120110</v>
      </c>
      <c r="AA3298">
        <v>800206944</v>
      </c>
      <c r="AB3298">
        <v>2</v>
      </c>
      <c r="AC3298">
        <v>25.8</v>
      </c>
      <c r="AD3298">
        <v>20.71</v>
      </c>
      <c r="AE3298">
        <v>17</v>
      </c>
      <c r="AF3298">
        <v>17</v>
      </c>
    </row>
    <row r="3299" spans="24:32">
      <c r="X3299">
        <v>20120101</v>
      </c>
      <c r="Y3299">
        <v>20120101</v>
      </c>
      <c r="Z3299">
        <v>120110</v>
      </c>
      <c r="AA3299">
        <v>800206945</v>
      </c>
      <c r="AB3299">
        <v>2</v>
      </c>
      <c r="AC3299">
        <v>25.8</v>
      </c>
      <c r="AD3299">
        <v>20.81</v>
      </c>
      <c r="AE3299">
        <v>17</v>
      </c>
      <c r="AF3299">
        <v>17</v>
      </c>
    </row>
    <row r="3300" spans="24:32">
      <c r="X3300">
        <v>20120101</v>
      </c>
      <c r="Y3300">
        <v>20120101</v>
      </c>
      <c r="Z3300">
        <v>120110</v>
      </c>
      <c r="AA3300">
        <v>800206947</v>
      </c>
      <c r="AB3300">
        <v>1</v>
      </c>
      <c r="AC3300">
        <v>16.899999999999999</v>
      </c>
      <c r="AD3300">
        <v>13.32</v>
      </c>
      <c r="AE3300">
        <v>17</v>
      </c>
      <c r="AF3300">
        <v>17</v>
      </c>
    </row>
    <row r="3301" spans="24:32">
      <c r="X3301">
        <v>20120101</v>
      </c>
      <c r="Y3301">
        <v>20120101</v>
      </c>
      <c r="Z3301">
        <v>120110</v>
      </c>
      <c r="AA3301">
        <v>800207015</v>
      </c>
      <c r="AB3301">
        <v>2</v>
      </c>
      <c r="AC3301">
        <v>35</v>
      </c>
      <c r="AD3301">
        <v>31.4</v>
      </c>
      <c r="AE3301">
        <v>17</v>
      </c>
      <c r="AF3301">
        <v>17</v>
      </c>
    </row>
    <row r="3302" spans="24:32">
      <c r="X3302">
        <v>20120101</v>
      </c>
      <c r="Y3302">
        <v>20120101</v>
      </c>
      <c r="Z3302">
        <v>120110</v>
      </c>
      <c r="AA3302">
        <v>800207077</v>
      </c>
      <c r="AB3302">
        <v>3</v>
      </c>
      <c r="AC3302">
        <v>6</v>
      </c>
      <c r="AD3302">
        <v>4.95</v>
      </c>
      <c r="AE3302">
        <v>17</v>
      </c>
      <c r="AF3302">
        <v>17</v>
      </c>
    </row>
    <row r="3303" spans="24:32">
      <c r="X3303">
        <v>20120101</v>
      </c>
      <c r="Y3303">
        <v>20120101</v>
      </c>
      <c r="Z3303">
        <v>120110</v>
      </c>
      <c r="AA3303">
        <v>800207078</v>
      </c>
      <c r="AB3303">
        <v>5</v>
      </c>
      <c r="AC3303">
        <v>10</v>
      </c>
      <c r="AD3303">
        <v>8.25</v>
      </c>
      <c r="AE3303">
        <v>17</v>
      </c>
      <c r="AF3303">
        <v>17</v>
      </c>
    </row>
    <row r="3304" spans="24:32">
      <c r="X3304">
        <v>20120101</v>
      </c>
      <c r="Y3304">
        <v>20120101</v>
      </c>
      <c r="Z3304">
        <v>120110</v>
      </c>
      <c r="AA3304">
        <v>800207098</v>
      </c>
      <c r="AB3304">
        <v>4</v>
      </c>
      <c r="AC3304">
        <v>20.399999999999999</v>
      </c>
      <c r="AD3304">
        <v>15.07</v>
      </c>
      <c r="AE3304">
        <v>17</v>
      </c>
      <c r="AF3304">
        <v>17</v>
      </c>
    </row>
    <row r="3305" spans="24:32">
      <c r="X3305">
        <v>20120101</v>
      </c>
      <c r="Y3305">
        <v>20120101</v>
      </c>
      <c r="Z3305">
        <v>120110</v>
      </c>
      <c r="AA3305">
        <v>800207099</v>
      </c>
      <c r="AB3305">
        <v>2</v>
      </c>
      <c r="AC3305">
        <v>10.199999999999999</v>
      </c>
      <c r="AD3305">
        <v>8.5399999999999991</v>
      </c>
      <c r="AE3305">
        <v>17</v>
      </c>
      <c r="AF3305">
        <v>17</v>
      </c>
    </row>
    <row r="3306" spans="24:32">
      <c r="X3306">
        <v>20120101</v>
      </c>
      <c r="Y3306">
        <v>20120101</v>
      </c>
      <c r="Z3306">
        <v>120110</v>
      </c>
      <c r="AA3306">
        <v>800207100</v>
      </c>
      <c r="AB3306">
        <v>3</v>
      </c>
      <c r="AC3306">
        <v>15.3</v>
      </c>
      <c r="AD3306">
        <v>11.3</v>
      </c>
      <c r="AE3306">
        <v>17</v>
      </c>
      <c r="AF3306">
        <v>17</v>
      </c>
    </row>
    <row r="3307" spans="24:32">
      <c r="X3307">
        <v>20120101</v>
      </c>
      <c r="Y3307">
        <v>20120101</v>
      </c>
      <c r="Z3307">
        <v>120110</v>
      </c>
      <c r="AA3307">
        <v>800207142</v>
      </c>
      <c r="AB3307">
        <v>3</v>
      </c>
      <c r="AC3307">
        <v>44.7</v>
      </c>
      <c r="AD3307">
        <v>39</v>
      </c>
      <c r="AE3307">
        <v>17</v>
      </c>
      <c r="AF3307">
        <v>17</v>
      </c>
    </row>
    <row r="3308" spans="24:32">
      <c r="X3308">
        <v>20120101</v>
      </c>
      <c r="Y3308">
        <v>20120101</v>
      </c>
      <c r="Z3308">
        <v>120110</v>
      </c>
      <c r="AA3308">
        <v>800207231</v>
      </c>
      <c r="AB3308">
        <v>2</v>
      </c>
      <c r="AC3308">
        <v>31.6</v>
      </c>
      <c r="AD3308">
        <v>22.2</v>
      </c>
      <c r="AE3308">
        <v>17</v>
      </c>
      <c r="AF3308">
        <v>17</v>
      </c>
    </row>
    <row r="3309" spans="24:32">
      <c r="X3309">
        <v>20120101</v>
      </c>
      <c r="Y3309">
        <v>20120101</v>
      </c>
      <c r="Z3309">
        <v>120110</v>
      </c>
      <c r="AA3309">
        <v>800207231</v>
      </c>
      <c r="AB3309">
        <v>1</v>
      </c>
      <c r="AC3309">
        <v>15.8</v>
      </c>
      <c r="AD3309">
        <v>9.8000000000000007</v>
      </c>
      <c r="AE3309">
        <v>17</v>
      </c>
      <c r="AF3309">
        <v>17</v>
      </c>
    </row>
    <row r="3310" spans="24:32">
      <c r="X3310">
        <v>20120101</v>
      </c>
      <c r="Y3310">
        <v>20120101</v>
      </c>
      <c r="Z3310">
        <v>120110</v>
      </c>
      <c r="AA3310">
        <v>800207233</v>
      </c>
      <c r="AB3310">
        <v>1</v>
      </c>
      <c r="AC3310">
        <v>26.8</v>
      </c>
      <c r="AD3310">
        <v>23.5</v>
      </c>
      <c r="AE3310">
        <v>17</v>
      </c>
      <c r="AF3310">
        <v>17</v>
      </c>
    </row>
    <row r="3311" spans="24:32">
      <c r="X3311">
        <v>20120101</v>
      </c>
      <c r="Y3311">
        <v>20120101</v>
      </c>
      <c r="Z3311">
        <v>120110</v>
      </c>
      <c r="AA3311">
        <v>800207273</v>
      </c>
      <c r="AB3311">
        <v>1</v>
      </c>
      <c r="AC3311">
        <v>189</v>
      </c>
      <c r="AD3311">
        <v>140</v>
      </c>
      <c r="AE3311">
        <v>17</v>
      </c>
      <c r="AF3311">
        <v>17</v>
      </c>
    </row>
    <row r="3312" spans="24:32">
      <c r="X3312">
        <v>20120101</v>
      </c>
      <c r="Y3312">
        <v>20120101</v>
      </c>
      <c r="Z3312">
        <v>120110</v>
      </c>
      <c r="AA3312">
        <v>800207274</v>
      </c>
      <c r="AB3312">
        <v>1</v>
      </c>
      <c r="AC3312">
        <v>179</v>
      </c>
      <c r="AD3312">
        <v>133</v>
      </c>
      <c r="AE3312">
        <v>17</v>
      </c>
      <c r="AF3312">
        <v>17</v>
      </c>
    </row>
    <row r="3313" spans="24:32">
      <c r="X3313">
        <v>20120101</v>
      </c>
      <c r="Y3313">
        <v>20120101</v>
      </c>
      <c r="Z3313">
        <v>120110</v>
      </c>
      <c r="AA3313">
        <v>800207361</v>
      </c>
      <c r="AB3313">
        <v>1</v>
      </c>
      <c r="AC3313">
        <v>208</v>
      </c>
      <c r="AD3313">
        <v>219</v>
      </c>
      <c r="AE3313">
        <v>17</v>
      </c>
      <c r="AF3313">
        <v>17</v>
      </c>
    </row>
    <row r="3314" spans="24:32">
      <c r="X3314">
        <v>20120101</v>
      </c>
      <c r="Y3314">
        <v>20120101</v>
      </c>
      <c r="Z3314">
        <v>120110</v>
      </c>
      <c r="AA3314">
        <v>800207361</v>
      </c>
      <c r="AB3314">
        <v>1</v>
      </c>
      <c r="AC3314">
        <v>208</v>
      </c>
      <c r="AD3314">
        <v>219</v>
      </c>
      <c r="AE3314">
        <v>17</v>
      </c>
      <c r="AF3314">
        <v>17</v>
      </c>
    </row>
    <row r="3315" spans="24:32">
      <c r="X3315">
        <v>20120101</v>
      </c>
      <c r="Y3315">
        <v>20120101</v>
      </c>
      <c r="Z3315">
        <v>120110</v>
      </c>
      <c r="AA3315">
        <v>800207435</v>
      </c>
      <c r="AB3315">
        <v>0.23</v>
      </c>
      <c r="AC3315">
        <v>7.77</v>
      </c>
      <c r="AD3315">
        <v>6.81</v>
      </c>
      <c r="AE3315">
        <v>17</v>
      </c>
      <c r="AF3315">
        <v>17</v>
      </c>
    </row>
    <row r="3316" spans="24:32">
      <c r="X3316">
        <v>20120101</v>
      </c>
      <c r="Y3316">
        <v>20120101</v>
      </c>
      <c r="Z3316">
        <v>120110</v>
      </c>
      <c r="AA3316">
        <v>800207438</v>
      </c>
      <c r="AB3316">
        <v>0.28999999999999998</v>
      </c>
      <c r="AC3316">
        <v>11.54</v>
      </c>
      <c r="AD3316">
        <v>9.51</v>
      </c>
      <c r="AE3316">
        <v>17</v>
      </c>
      <c r="AF3316">
        <v>17</v>
      </c>
    </row>
    <row r="3317" spans="24:32">
      <c r="X3317">
        <v>20120101</v>
      </c>
      <c r="Y3317">
        <v>20120101</v>
      </c>
      <c r="Z3317">
        <v>120110</v>
      </c>
      <c r="AA3317">
        <v>800207538</v>
      </c>
      <c r="AB3317">
        <v>2</v>
      </c>
      <c r="AC3317">
        <v>3</v>
      </c>
      <c r="AD3317">
        <v>1.84</v>
      </c>
      <c r="AE3317">
        <v>17</v>
      </c>
      <c r="AF3317">
        <v>17</v>
      </c>
    </row>
    <row r="3318" spans="24:32">
      <c r="X3318">
        <v>20120101</v>
      </c>
      <c r="Y3318">
        <v>20120101</v>
      </c>
      <c r="Z3318">
        <v>120110</v>
      </c>
      <c r="AA3318">
        <v>800207539</v>
      </c>
      <c r="AB3318">
        <v>4</v>
      </c>
      <c r="AC3318">
        <v>4</v>
      </c>
      <c r="AD3318">
        <v>3.68</v>
      </c>
      <c r="AE3318">
        <v>17</v>
      </c>
      <c r="AF3318">
        <v>17</v>
      </c>
    </row>
    <row r="3319" spans="24:32">
      <c r="X3319">
        <v>20120101</v>
      </c>
      <c r="Y3319">
        <v>20120101</v>
      </c>
      <c r="Z3319">
        <v>120110</v>
      </c>
      <c r="AA3319">
        <v>800207544</v>
      </c>
      <c r="AB3319">
        <v>2</v>
      </c>
      <c r="AC3319">
        <v>21.6</v>
      </c>
      <c r="AD3319">
        <v>16.399999999999999</v>
      </c>
      <c r="AE3319">
        <v>17</v>
      </c>
      <c r="AF3319">
        <v>17</v>
      </c>
    </row>
    <row r="3320" spans="24:32">
      <c r="X3320">
        <v>20120101</v>
      </c>
      <c r="Y3320">
        <v>20120101</v>
      </c>
      <c r="Z3320">
        <v>120110</v>
      </c>
      <c r="AA3320">
        <v>800207633</v>
      </c>
      <c r="AB3320">
        <v>1</v>
      </c>
      <c r="AC3320">
        <v>1.2</v>
      </c>
      <c r="AD3320">
        <v>1.02</v>
      </c>
      <c r="AE3320">
        <v>17</v>
      </c>
      <c r="AF3320">
        <v>17</v>
      </c>
    </row>
    <row r="3321" spans="24:32">
      <c r="X3321">
        <v>20120101</v>
      </c>
      <c r="Y3321">
        <v>20120101</v>
      </c>
      <c r="Z3321">
        <v>120110</v>
      </c>
      <c r="AA3321">
        <v>800207634</v>
      </c>
      <c r="AB3321">
        <v>1</v>
      </c>
      <c r="AC3321">
        <v>7.5</v>
      </c>
      <c r="AD3321">
        <v>6.19</v>
      </c>
      <c r="AE3321">
        <v>17</v>
      </c>
      <c r="AF3321">
        <v>17</v>
      </c>
    </row>
    <row r="3322" spans="24:32">
      <c r="X3322">
        <v>20120101</v>
      </c>
      <c r="Y3322">
        <v>20120101</v>
      </c>
      <c r="Z3322">
        <v>120110</v>
      </c>
      <c r="AA3322">
        <v>800207692</v>
      </c>
      <c r="AB3322">
        <v>3</v>
      </c>
      <c r="AC3322">
        <v>35.700000000000003</v>
      </c>
      <c r="AD3322">
        <v>28.8</v>
      </c>
      <c r="AE3322">
        <v>17</v>
      </c>
      <c r="AF3322">
        <v>17</v>
      </c>
    </row>
    <row r="3323" spans="24:32">
      <c r="X3323">
        <v>20120101</v>
      </c>
      <c r="Y3323">
        <v>20120101</v>
      </c>
      <c r="Z3323">
        <v>120110</v>
      </c>
      <c r="AA3323">
        <v>800207693</v>
      </c>
      <c r="AB3323">
        <v>1</v>
      </c>
      <c r="AC3323">
        <v>17.8</v>
      </c>
      <c r="AD3323">
        <v>16.3</v>
      </c>
      <c r="AE3323">
        <v>17</v>
      </c>
      <c r="AF3323">
        <v>17</v>
      </c>
    </row>
    <row r="3324" spans="24:32">
      <c r="X3324">
        <v>20120101</v>
      </c>
      <c r="Y3324">
        <v>20120101</v>
      </c>
      <c r="Z3324">
        <v>120110</v>
      </c>
      <c r="AA3324">
        <v>800207733</v>
      </c>
      <c r="AB3324">
        <v>4</v>
      </c>
      <c r="AC3324">
        <v>67.599999999999994</v>
      </c>
      <c r="AD3324">
        <v>60.8</v>
      </c>
      <c r="AE3324">
        <v>17</v>
      </c>
      <c r="AF3324">
        <v>17</v>
      </c>
    </row>
    <row r="3325" spans="24:32">
      <c r="X3325">
        <v>20120101</v>
      </c>
      <c r="Y3325">
        <v>20120101</v>
      </c>
      <c r="Z3325">
        <v>120110</v>
      </c>
      <c r="AA3325">
        <v>800207736</v>
      </c>
      <c r="AB3325">
        <v>1</v>
      </c>
      <c r="AC3325">
        <v>20.9</v>
      </c>
      <c r="AD3325">
        <v>18.8</v>
      </c>
      <c r="AE3325">
        <v>17</v>
      </c>
      <c r="AF3325">
        <v>17</v>
      </c>
    </row>
    <row r="3326" spans="24:32">
      <c r="X3326">
        <v>20120101</v>
      </c>
      <c r="Y3326">
        <v>20120101</v>
      </c>
      <c r="Z3326">
        <v>120110</v>
      </c>
      <c r="AA3326">
        <v>800207736</v>
      </c>
      <c r="AB3326">
        <v>2</v>
      </c>
      <c r="AC3326">
        <v>41.8</v>
      </c>
      <c r="AD3326">
        <v>36</v>
      </c>
      <c r="AE3326">
        <v>17</v>
      </c>
      <c r="AF3326">
        <v>17</v>
      </c>
    </row>
    <row r="3327" spans="24:32">
      <c r="X3327">
        <v>20120101</v>
      </c>
      <c r="Y3327">
        <v>20120101</v>
      </c>
      <c r="Z3327">
        <v>120110</v>
      </c>
      <c r="AA3327">
        <v>800207737</v>
      </c>
      <c r="AB3327">
        <v>2</v>
      </c>
      <c r="AC3327">
        <v>41.8</v>
      </c>
      <c r="AD3327">
        <v>36</v>
      </c>
      <c r="AE3327">
        <v>17</v>
      </c>
      <c r="AF3327">
        <v>17</v>
      </c>
    </row>
    <row r="3328" spans="24:32">
      <c r="X3328">
        <v>20120101</v>
      </c>
      <c r="Y3328">
        <v>20120101</v>
      </c>
      <c r="Z3328">
        <v>120110</v>
      </c>
      <c r="AA3328">
        <v>800207896</v>
      </c>
      <c r="AB3328">
        <v>3</v>
      </c>
      <c r="AC3328">
        <v>50.7</v>
      </c>
      <c r="AD3328">
        <v>44.52</v>
      </c>
      <c r="AE3328">
        <v>13</v>
      </c>
      <c r="AF3328">
        <v>13</v>
      </c>
    </row>
    <row r="3329" spans="24:32">
      <c r="X3329">
        <v>20120101</v>
      </c>
      <c r="Y3329">
        <v>20120101</v>
      </c>
      <c r="Z3329">
        <v>120110</v>
      </c>
      <c r="AA3329">
        <v>800207957</v>
      </c>
      <c r="AB3329">
        <v>1</v>
      </c>
      <c r="AC3329">
        <v>3.5</v>
      </c>
      <c r="AD3329">
        <v>2.7</v>
      </c>
      <c r="AE3329">
        <v>17</v>
      </c>
      <c r="AF3329">
        <v>17</v>
      </c>
    </row>
    <row r="3330" spans="24:32">
      <c r="X3330">
        <v>20120101</v>
      </c>
      <c r="Y3330">
        <v>20120101</v>
      </c>
      <c r="Z3330">
        <v>120110</v>
      </c>
      <c r="AA3330">
        <v>800208048</v>
      </c>
      <c r="AB3330">
        <v>1</v>
      </c>
      <c r="AC3330">
        <v>3.6</v>
      </c>
      <c r="AD3330">
        <v>2.73</v>
      </c>
      <c r="AE3330">
        <v>13</v>
      </c>
      <c r="AF3330">
        <v>14.94</v>
      </c>
    </row>
    <row r="3331" spans="24:32">
      <c r="X3331">
        <v>20120101</v>
      </c>
      <c r="Y3331">
        <v>20120101</v>
      </c>
      <c r="Z3331">
        <v>120110</v>
      </c>
      <c r="AA3331">
        <v>800208052</v>
      </c>
      <c r="AB3331">
        <v>8</v>
      </c>
      <c r="AC3331">
        <v>28.8</v>
      </c>
      <c r="AD3331">
        <v>23.52</v>
      </c>
      <c r="AE3331">
        <v>13</v>
      </c>
      <c r="AF3331">
        <v>14.94</v>
      </c>
    </row>
    <row r="3332" spans="24:32">
      <c r="X3332">
        <v>20120101</v>
      </c>
      <c r="Y3332">
        <v>20120101</v>
      </c>
      <c r="Z3332">
        <v>120110</v>
      </c>
      <c r="AA3332">
        <v>800208054</v>
      </c>
      <c r="AB3332">
        <v>4</v>
      </c>
      <c r="AC3332">
        <v>15.2</v>
      </c>
      <c r="AD3332">
        <v>11.76</v>
      </c>
      <c r="AE3332">
        <v>13</v>
      </c>
      <c r="AF3332">
        <v>14.94</v>
      </c>
    </row>
    <row r="3333" spans="24:32">
      <c r="X3333">
        <v>20120101</v>
      </c>
      <c r="Y3333">
        <v>20120101</v>
      </c>
      <c r="Z3333">
        <v>120110</v>
      </c>
      <c r="AA3333">
        <v>800208077</v>
      </c>
      <c r="AB3333">
        <v>1</v>
      </c>
      <c r="AC3333">
        <v>16.899999999999999</v>
      </c>
      <c r="AD3333">
        <v>13.18</v>
      </c>
      <c r="AE3333">
        <v>17</v>
      </c>
      <c r="AF3333">
        <v>17</v>
      </c>
    </row>
    <row r="3334" spans="24:32">
      <c r="X3334">
        <v>20120101</v>
      </c>
      <c r="Y3334">
        <v>20120101</v>
      </c>
      <c r="Z3334">
        <v>120110</v>
      </c>
      <c r="AA3334">
        <v>800208210</v>
      </c>
      <c r="AB3334">
        <v>1</v>
      </c>
      <c r="AC3334">
        <v>2.5</v>
      </c>
      <c r="AD3334">
        <v>1.86</v>
      </c>
      <c r="AE3334">
        <v>17</v>
      </c>
      <c r="AF3334">
        <v>17</v>
      </c>
    </row>
    <row r="3335" spans="24:32">
      <c r="X3335">
        <v>20120101</v>
      </c>
      <c r="Y3335">
        <v>20120101</v>
      </c>
      <c r="Z3335">
        <v>120110</v>
      </c>
      <c r="AA3335">
        <v>800208212</v>
      </c>
      <c r="AB3335">
        <v>1</v>
      </c>
      <c r="AC3335">
        <v>8.8000000000000007</v>
      </c>
      <c r="AD3335">
        <v>7.3</v>
      </c>
      <c r="AE3335">
        <v>17</v>
      </c>
      <c r="AF3335">
        <v>17</v>
      </c>
    </row>
    <row r="3336" spans="24:32">
      <c r="X3336">
        <v>20120101</v>
      </c>
      <c r="Y3336">
        <v>20120101</v>
      </c>
      <c r="Z3336">
        <v>120110</v>
      </c>
      <c r="AA3336">
        <v>800208213</v>
      </c>
      <c r="AB3336">
        <v>1</v>
      </c>
      <c r="AC3336">
        <v>8.8000000000000007</v>
      </c>
      <c r="AD3336">
        <v>6.87</v>
      </c>
      <c r="AE3336">
        <v>17</v>
      </c>
      <c r="AF3336">
        <v>17</v>
      </c>
    </row>
    <row r="3337" spans="24:32">
      <c r="X3337">
        <v>20120101</v>
      </c>
      <c r="Y3337">
        <v>20120101</v>
      </c>
      <c r="Z3337">
        <v>120110</v>
      </c>
      <c r="AA3337">
        <v>800208240</v>
      </c>
      <c r="AB3337">
        <v>1</v>
      </c>
      <c r="AC3337">
        <v>66.5</v>
      </c>
      <c r="AD3337">
        <v>45.5</v>
      </c>
      <c r="AE3337">
        <v>13</v>
      </c>
      <c r="AF3337">
        <v>13</v>
      </c>
    </row>
    <row r="3338" spans="24:32">
      <c r="X3338">
        <v>20120101</v>
      </c>
      <c r="Y3338">
        <v>20120101</v>
      </c>
      <c r="Z3338">
        <v>120110</v>
      </c>
      <c r="AA3338">
        <v>800208250</v>
      </c>
      <c r="AB3338">
        <v>1</v>
      </c>
      <c r="AC3338">
        <v>30.5</v>
      </c>
      <c r="AD3338">
        <v>23.5</v>
      </c>
      <c r="AE3338">
        <v>13</v>
      </c>
      <c r="AF3338">
        <v>13</v>
      </c>
    </row>
    <row r="3339" spans="24:32">
      <c r="X3339">
        <v>20120101</v>
      </c>
      <c r="Y3339">
        <v>20120101</v>
      </c>
      <c r="Z3339">
        <v>120110</v>
      </c>
      <c r="AA3339">
        <v>800208251</v>
      </c>
      <c r="AB3339">
        <v>1</v>
      </c>
      <c r="AC3339">
        <v>12.9</v>
      </c>
      <c r="AD3339">
        <v>11.5</v>
      </c>
      <c r="AE3339">
        <v>13</v>
      </c>
      <c r="AF3339">
        <v>13</v>
      </c>
    </row>
    <row r="3340" spans="24:32">
      <c r="X3340">
        <v>20120101</v>
      </c>
      <c r="Y3340">
        <v>20120101</v>
      </c>
      <c r="Z3340">
        <v>120110</v>
      </c>
      <c r="AA3340">
        <v>800208252</v>
      </c>
      <c r="AB3340">
        <v>1</v>
      </c>
      <c r="AC3340">
        <v>28.5</v>
      </c>
      <c r="AD3340">
        <v>25.5</v>
      </c>
      <c r="AE3340">
        <v>13</v>
      </c>
      <c r="AF3340">
        <v>13</v>
      </c>
    </row>
    <row r="3341" spans="24:32">
      <c r="X3341">
        <v>20120101</v>
      </c>
      <c r="Y3341">
        <v>20120101</v>
      </c>
      <c r="Z3341">
        <v>120110</v>
      </c>
      <c r="AA3341">
        <v>800208254</v>
      </c>
      <c r="AB3341">
        <v>1.05</v>
      </c>
      <c r="AC3341">
        <v>10.5</v>
      </c>
      <c r="AD3341">
        <v>9.66</v>
      </c>
      <c r="AE3341">
        <v>13</v>
      </c>
      <c r="AF3341">
        <v>14.94</v>
      </c>
    </row>
    <row r="3342" spans="24:32">
      <c r="X3342">
        <v>20120101</v>
      </c>
      <c r="Y3342">
        <v>20120101</v>
      </c>
      <c r="Z3342">
        <v>120110</v>
      </c>
      <c r="AA3342">
        <v>800208254</v>
      </c>
      <c r="AB3342">
        <v>3.11</v>
      </c>
      <c r="AC3342">
        <v>41.55</v>
      </c>
      <c r="AD3342">
        <v>28.61</v>
      </c>
      <c r="AE3342">
        <v>13</v>
      </c>
      <c r="AF3342">
        <v>14.94</v>
      </c>
    </row>
    <row r="3343" spans="24:32">
      <c r="X3343">
        <v>20120101</v>
      </c>
      <c r="Y3343">
        <v>20120101</v>
      </c>
      <c r="Z3343">
        <v>120110</v>
      </c>
      <c r="AA3343">
        <v>800208254</v>
      </c>
      <c r="AB3343">
        <v>1.38</v>
      </c>
      <c r="AC3343">
        <v>18.43</v>
      </c>
      <c r="AD3343">
        <v>12.42</v>
      </c>
      <c r="AE3343">
        <v>13</v>
      </c>
      <c r="AF3343">
        <v>14.94</v>
      </c>
    </row>
    <row r="3344" spans="24:32">
      <c r="X3344">
        <v>20120101</v>
      </c>
      <c r="Y3344">
        <v>20120101</v>
      </c>
      <c r="Z3344">
        <v>120110</v>
      </c>
      <c r="AA3344">
        <v>800208262</v>
      </c>
      <c r="AB3344">
        <v>2</v>
      </c>
      <c r="AC3344">
        <v>26.4</v>
      </c>
      <c r="AD3344">
        <v>23.4</v>
      </c>
      <c r="AE3344">
        <v>13</v>
      </c>
      <c r="AF3344">
        <v>13</v>
      </c>
    </row>
    <row r="3345" spans="24:32">
      <c r="X3345">
        <v>20120101</v>
      </c>
      <c r="Y3345">
        <v>20120101</v>
      </c>
      <c r="Z3345">
        <v>120110</v>
      </c>
      <c r="AA3345">
        <v>800208262</v>
      </c>
      <c r="AB3345">
        <v>1</v>
      </c>
      <c r="AC3345">
        <v>13.2</v>
      </c>
      <c r="AD3345">
        <v>11.7</v>
      </c>
      <c r="AE3345">
        <v>13</v>
      </c>
      <c r="AF3345">
        <v>13</v>
      </c>
    </row>
    <row r="3346" spans="24:32">
      <c r="X3346">
        <v>20120101</v>
      </c>
      <c r="Y3346">
        <v>20120101</v>
      </c>
      <c r="Z3346">
        <v>120110</v>
      </c>
      <c r="AA3346">
        <v>800208265</v>
      </c>
      <c r="AB3346">
        <v>5</v>
      </c>
      <c r="AC3346">
        <v>117.5</v>
      </c>
      <c r="AD3346">
        <v>107.5</v>
      </c>
      <c r="AE3346">
        <v>13</v>
      </c>
      <c r="AF3346">
        <v>13</v>
      </c>
    </row>
    <row r="3347" spans="24:32">
      <c r="X3347">
        <v>20120101</v>
      </c>
      <c r="Y3347">
        <v>20120101</v>
      </c>
      <c r="Z3347">
        <v>120110</v>
      </c>
      <c r="AA3347">
        <v>800208269</v>
      </c>
      <c r="AB3347">
        <v>2</v>
      </c>
      <c r="AC3347">
        <v>13.6</v>
      </c>
      <c r="AD3347">
        <v>9.6</v>
      </c>
      <c r="AE3347">
        <v>13</v>
      </c>
      <c r="AF3347">
        <v>13</v>
      </c>
    </row>
    <row r="3348" spans="24:32">
      <c r="X3348">
        <v>20120101</v>
      </c>
      <c r="Y3348">
        <v>20120101</v>
      </c>
      <c r="Z3348">
        <v>120110</v>
      </c>
      <c r="AA3348">
        <v>800208271</v>
      </c>
      <c r="AB3348">
        <v>1</v>
      </c>
      <c r="AC3348">
        <v>14.5</v>
      </c>
      <c r="AD3348">
        <v>12.5</v>
      </c>
      <c r="AE3348">
        <v>13</v>
      </c>
      <c r="AF3348">
        <v>13</v>
      </c>
    </row>
    <row r="3349" spans="24:32">
      <c r="X3349">
        <v>20120101</v>
      </c>
      <c r="Y3349">
        <v>20120101</v>
      </c>
      <c r="Z3349">
        <v>120110</v>
      </c>
      <c r="AA3349">
        <v>800208271</v>
      </c>
      <c r="AB3349">
        <v>1</v>
      </c>
      <c r="AC3349">
        <v>14.5</v>
      </c>
      <c r="AD3349">
        <v>12.5</v>
      </c>
      <c r="AE3349">
        <v>13</v>
      </c>
      <c r="AF3349">
        <v>13</v>
      </c>
    </row>
    <row r="3350" spans="24:32">
      <c r="X3350">
        <v>20120101</v>
      </c>
      <c r="Y3350">
        <v>20120101</v>
      </c>
      <c r="Z3350">
        <v>120110</v>
      </c>
      <c r="AA3350">
        <v>800208271</v>
      </c>
      <c r="AB3350">
        <v>1</v>
      </c>
      <c r="AC3350">
        <v>14.5</v>
      </c>
      <c r="AD3350">
        <v>12.5</v>
      </c>
      <c r="AE3350">
        <v>13</v>
      </c>
      <c r="AF3350">
        <v>13</v>
      </c>
    </row>
    <row r="3351" spans="24:32">
      <c r="X3351">
        <v>20120101</v>
      </c>
      <c r="Y3351">
        <v>20120101</v>
      </c>
      <c r="Z3351">
        <v>120110</v>
      </c>
      <c r="AA3351">
        <v>800208275</v>
      </c>
      <c r="AB3351">
        <v>7</v>
      </c>
      <c r="AC3351">
        <v>66.5</v>
      </c>
      <c r="AD3351">
        <v>51.8</v>
      </c>
      <c r="AE3351">
        <v>13</v>
      </c>
      <c r="AF3351">
        <v>13</v>
      </c>
    </row>
    <row r="3352" spans="24:32">
      <c r="X3352">
        <v>20120101</v>
      </c>
      <c r="Y3352">
        <v>20120101</v>
      </c>
      <c r="Z3352">
        <v>120110</v>
      </c>
      <c r="AA3352">
        <v>800208277</v>
      </c>
      <c r="AB3352">
        <v>2</v>
      </c>
      <c r="AC3352">
        <v>31</v>
      </c>
      <c r="AD3352">
        <v>24</v>
      </c>
      <c r="AE3352">
        <v>13</v>
      </c>
      <c r="AF3352">
        <v>13</v>
      </c>
    </row>
    <row r="3353" spans="24:32">
      <c r="X3353">
        <v>20120101</v>
      </c>
      <c r="Y3353">
        <v>20120101</v>
      </c>
      <c r="Z3353">
        <v>120110</v>
      </c>
      <c r="AA3353">
        <v>800208280</v>
      </c>
      <c r="AB3353">
        <v>1</v>
      </c>
      <c r="AC3353">
        <v>6.1</v>
      </c>
      <c r="AD3353">
        <v>4.8</v>
      </c>
      <c r="AE3353">
        <v>13</v>
      </c>
      <c r="AF3353">
        <v>13</v>
      </c>
    </row>
    <row r="3354" spans="24:32">
      <c r="X3354">
        <v>20120101</v>
      </c>
      <c r="Y3354">
        <v>20120101</v>
      </c>
      <c r="Z3354">
        <v>120110</v>
      </c>
      <c r="AA3354">
        <v>800208281</v>
      </c>
      <c r="AB3354">
        <v>3</v>
      </c>
      <c r="AC3354">
        <v>44.4</v>
      </c>
      <c r="AD3354">
        <v>37.5</v>
      </c>
      <c r="AE3354">
        <v>13</v>
      </c>
      <c r="AF3354">
        <v>13</v>
      </c>
    </row>
    <row r="3355" spans="24:32">
      <c r="X3355">
        <v>20120101</v>
      </c>
      <c r="Y3355">
        <v>20120101</v>
      </c>
      <c r="Z3355">
        <v>120110</v>
      </c>
      <c r="AA3355">
        <v>800208282</v>
      </c>
      <c r="AB3355">
        <v>1</v>
      </c>
      <c r="AC3355">
        <v>11.6</v>
      </c>
      <c r="AD3355">
        <v>9</v>
      </c>
      <c r="AE3355">
        <v>13</v>
      </c>
      <c r="AF3355">
        <v>13</v>
      </c>
    </row>
    <row r="3356" spans="24:32">
      <c r="X3356">
        <v>20120101</v>
      </c>
      <c r="Y3356">
        <v>20120101</v>
      </c>
      <c r="Z3356">
        <v>120110</v>
      </c>
      <c r="AA3356">
        <v>800208286</v>
      </c>
      <c r="AB3356">
        <v>1</v>
      </c>
      <c r="AC3356">
        <v>17.8</v>
      </c>
      <c r="AD3356">
        <v>13.6</v>
      </c>
      <c r="AE3356">
        <v>13</v>
      </c>
      <c r="AF3356">
        <v>13</v>
      </c>
    </row>
    <row r="3357" spans="24:32">
      <c r="X3357">
        <v>20120101</v>
      </c>
      <c r="Y3357">
        <v>20120101</v>
      </c>
      <c r="Z3357">
        <v>120110</v>
      </c>
      <c r="AA3357">
        <v>800208359</v>
      </c>
      <c r="AB3357">
        <v>1</v>
      </c>
      <c r="AC3357">
        <v>14.9</v>
      </c>
      <c r="AD3357">
        <v>14</v>
      </c>
      <c r="AE3357">
        <v>17</v>
      </c>
      <c r="AF3357">
        <v>17</v>
      </c>
    </row>
    <row r="3358" spans="24:32">
      <c r="X3358">
        <v>20120101</v>
      </c>
      <c r="Y3358">
        <v>20120101</v>
      </c>
      <c r="Z3358">
        <v>120110</v>
      </c>
      <c r="AA3358">
        <v>800208383</v>
      </c>
      <c r="AB3358">
        <v>7</v>
      </c>
      <c r="AC3358">
        <v>24.5</v>
      </c>
      <c r="AD3358">
        <v>20.51</v>
      </c>
      <c r="AE3358">
        <v>17</v>
      </c>
      <c r="AF3358">
        <v>17</v>
      </c>
    </row>
    <row r="3359" spans="24:32">
      <c r="X3359">
        <v>20120101</v>
      </c>
      <c r="Y3359">
        <v>20120101</v>
      </c>
      <c r="Z3359">
        <v>120110</v>
      </c>
      <c r="AA3359">
        <v>800208531</v>
      </c>
      <c r="AB3359">
        <v>0.19</v>
      </c>
      <c r="AC3359">
        <v>6</v>
      </c>
      <c r="AD3359">
        <v>5.7</v>
      </c>
      <c r="AE3359">
        <v>17</v>
      </c>
      <c r="AF3359">
        <v>17</v>
      </c>
    </row>
    <row r="3360" spans="24:32">
      <c r="X3360">
        <v>20120101</v>
      </c>
      <c r="Y3360">
        <v>20120101</v>
      </c>
      <c r="Z3360">
        <v>120110</v>
      </c>
      <c r="AA3360">
        <v>800208562</v>
      </c>
      <c r="AB3360">
        <v>2.88</v>
      </c>
      <c r="AC3360">
        <v>19.579999999999998</v>
      </c>
      <c r="AD3360">
        <v>17.399999999999999</v>
      </c>
      <c r="AE3360">
        <v>13</v>
      </c>
      <c r="AF3360">
        <v>13</v>
      </c>
    </row>
    <row r="3361" spans="24:32">
      <c r="X3361">
        <v>20120101</v>
      </c>
      <c r="Y3361">
        <v>20120101</v>
      </c>
      <c r="Z3361">
        <v>120110</v>
      </c>
      <c r="AA3361">
        <v>800208580</v>
      </c>
      <c r="AB3361">
        <v>21</v>
      </c>
      <c r="AC3361">
        <v>226.8</v>
      </c>
      <c r="AD3361">
        <v>210</v>
      </c>
      <c r="AE3361">
        <v>17</v>
      </c>
      <c r="AF3361">
        <v>17</v>
      </c>
    </row>
    <row r="3362" spans="24:32">
      <c r="X3362">
        <v>20120101</v>
      </c>
      <c r="Y3362">
        <v>20120101</v>
      </c>
      <c r="Z3362">
        <v>120110</v>
      </c>
      <c r="AA3362">
        <v>800208580</v>
      </c>
      <c r="AB3362">
        <v>2</v>
      </c>
      <c r="AC3362">
        <v>21.6</v>
      </c>
      <c r="AD3362">
        <v>20</v>
      </c>
      <c r="AE3362">
        <v>17</v>
      </c>
      <c r="AF3362">
        <v>17</v>
      </c>
    </row>
    <row r="3363" spans="24:32">
      <c r="X3363">
        <v>20120101</v>
      </c>
      <c r="Y3363">
        <v>20120101</v>
      </c>
      <c r="Z3363">
        <v>120110</v>
      </c>
      <c r="AA3363">
        <v>800208586</v>
      </c>
      <c r="AB3363">
        <v>1</v>
      </c>
      <c r="AC3363">
        <v>64.8</v>
      </c>
      <c r="AD3363">
        <v>50</v>
      </c>
      <c r="AE3363">
        <v>17</v>
      </c>
      <c r="AF3363">
        <v>17</v>
      </c>
    </row>
    <row r="3364" spans="24:32">
      <c r="X3364">
        <v>20120101</v>
      </c>
      <c r="Y3364">
        <v>20120101</v>
      </c>
      <c r="Z3364">
        <v>120110</v>
      </c>
      <c r="AA3364">
        <v>800208589</v>
      </c>
      <c r="AB3364">
        <v>1.3</v>
      </c>
      <c r="AC3364">
        <v>30.68</v>
      </c>
      <c r="AD3364">
        <v>22.49</v>
      </c>
      <c r="AE3364">
        <v>17</v>
      </c>
      <c r="AF3364">
        <v>17</v>
      </c>
    </row>
    <row r="3365" spans="24:32">
      <c r="X3365">
        <v>20120101</v>
      </c>
      <c r="Y3365">
        <v>20120101</v>
      </c>
      <c r="Z3365">
        <v>120110</v>
      </c>
      <c r="AA3365">
        <v>800208616</v>
      </c>
      <c r="AB3365">
        <v>3</v>
      </c>
      <c r="AC3365">
        <v>297</v>
      </c>
      <c r="AD3365">
        <v>279</v>
      </c>
      <c r="AE3365">
        <v>17</v>
      </c>
      <c r="AF3365">
        <v>17</v>
      </c>
    </row>
    <row r="3366" spans="24:32">
      <c r="X3366">
        <v>20120101</v>
      </c>
      <c r="Y3366">
        <v>20120101</v>
      </c>
      <c r="Z3366">
        <v>120110</v>
      </c>
      <c r="AA3366">
        <v>800208639</v>
      </c>
      <c r="AB3366">
        <v>1</v>
      </c>
      <c r="AC3366">
        <v>4.8</v>
      </c>
      <c r="AD3366">
        <v>3.96</v>
      </c>
      <c r="AE3366">
        <v>17</v>
      </c>
      <c r="AF3366">
        <v>17</v>
      </c>
    </row>
    <row r="3367" spans="24:32">
      <c r="X3367">
        <v>20120101</v>
      </c>
      <c r="Y3367">
        <v>20120101</v>
      </c>
      <c r="Z3367">
        <v>120110</v>
      </c>
      <c r="AA3367">
        <v>800208645</v>
      </c>
      <c r="AB3367">
        <v>1</v>
      </c>
      <c r="AC3367">
        <v>14.5</v>
      </c>
      <c r="AD3367">
        <v>12.4</v>
      </c>
      <c r="AE3367">
        <v>17</v>
      </c>
      <c r="AF3367">
        <v>17</v>
      </c>
    </row>
    <row r="3368" spans="24:32">
      <c r="X3368">
        <v>20120101</v>
      </c>
      <c r="Y3368">
        <v>20120101</v>
      </c>
      <c r="Z3368">
        <v>120110</v>
      </c>
      <c r="AA3368">
        <v>800208645</v>
      </c>
      <c r="AB3368">
        <v>1</v>
      </c>
      <c r="AC3368">
        <v>14.5</v>
      </c>
      <c r="AD3368">
        <v>12.4</v>
      </c>
      <c r="AE3368">
        <v>17</v>
      </c>
      <c r="AF3368">
        <v>17</v>
      </c>
    </row>
    <row r="3369" spans="24:32">
      <c r="X3369">
        <v>20120101</v>
      </c>
      <c r="Y3369">
        <v>20120101</v>
      </c>
      <c r="Z3369">
        <v>120110</v>
      </c>
      <c r="AA3369">
        <v>800208647</v>
      </c>
      <c r="AB3369">
        <v>2</v>
      </c>
      <c r="AC3369">
        <v>21.2</v>
      </c>
      <c r="AD3369">
        <v>18.8</v>
      </c>
      <c r="AE3369">
        <v>17</v>
      </c>
      <c r="AF3369">
        <v>17</v>
      </c>
    </row>
    <row r="3370" spans="24:32">
      <c r="X3370">
        <v>20120101</v>
      </c>
      <c r="Y3370">
        <v>20120101</v>
      </c>
      <c r="Z3370">
        <v>120110</v>
      </c>
      <c r="AA3370">
        <v>800208691</v>
      </c>
      <c r="AB3370">
        <v>1</v>
      </c>
      <c r="AC3370">
        <v>10.9</v>
      </c>
      <c r="AD3370">
        <v>10.25</v>
      </c>
      <c r="AE3370">
        <v>17</v>
      </c>
      <c r="AF3370">
        <v>17</v>
      </c>
    </row>
    <row r="3371" spans="24:32">
      <c r="X3371">
        <v>20120101</v>
      </c>
      <c r="Y3371">
        <v>20120101</v>
      </c>
      <c r="Z3371">
        <v>120110</v>
      </c>
      <c r="AA3371">
        <v>800208693</v>
      </c>
      <c r="AB3371">
        <v>1</v>
      </c>
      <c r="AC3371">
        <v>10.5</v>
      </c>
      <c r="AD3371">
        <v>10.25</v>
      </c>
      <c r="AE3371">
        <v>17</v>
      </c>
      <c r="AF3371">
        <v>17</v>
      </c>
    </row>
    <row r="3372" spans="24:32">
      <c r="X3372">
        <v>20120101</v>
      </c>
      <c r="Y3372">
        <v>20120101</v>
      </c>
      <c r="Z3372">
        <v>120110</v>
      </c>
      <c r="AA3372">
        <v>800208697</v>
      </c>
      <c r="AB3372">
        <v>1</v>
      </c>
      <c r="AC3372">
        <v>22.8</v>
      </c>
      <c r="AD3372">
        <v>19</v>
      </c>
      <c r="AE3372">
        <v>17</v>
      </c>
      <c r="AF3372">
        <v>17</v>
      </c>
    </row>
    <row r="3373" spans="24:32">
      <c r="X3373">
        <v>20120101</v>
      </c>
      <c r="Y3373">
        <v>20120101</v>
      </c>
      <c r="Z3373">
        <v>120110</v>
      </c>
      <c r="AA3373">
        <v>800208727</v>
      </c>
      <c r="AB3373">
        <v>120</v>
      </c>
      <c r="AC3373">
        <v>492</v>
      </c>
      <c r="AD3373">
        <v>451.2</v>
      </c>
      <c r="AE3373">
        <v>13</v>
      </c>
      <c r="AF3373">
        <v>13</v>
      </c>
    </row>
    <row r="3374" spans="24:32">
      <c r="X3374">
        <v>20120101</v>
      </c>
      <c r="Y3374">
        <v>20120101</v>
      </c>
      <c r="Z3374">
        <v>120110</v>
      </c>
      <c r="AA3374">
        <v>800208825</v>
      </c>
      <c r="AB3374">
        <v>1</v>
      </c>
      <c r="AC3374">
        <v>5.3</v>
      </c>
      <c r="AD3374">
        <v>4.4000000000000004</v>
      </c>
      <c r="AE3374">
        <v>17</v>
      </c>
      <c r="AF3374">
        <v>17</v>
      </c>
    </row>
    <row r="3375" spans="24:32">
      <c r="X3375">
        <v>20120101</v>
      </c>
      <c r="Y3375">
        <v>20120101</v>
      </c>
      <c r="Z3375">
        <v>120110</v>
      </c>
      <c r="AA3375">
        <v>800208838</v>
      </c>
      <c r="AB3375">
        <v>1</v>
      </c>
      <c r="AC3375">
        <v>5.9</v>
      </c>
      <c r="AD3375">
        <v>5.5</v>
      </c>
      <c r="AE3375">
        <v>17</v>
      </c>
      <c r="AF3375">
        <v>17</v>
      </c>
    </row>
    <row r="3376" spans="24:32">
      <c r="X3376">
        <v>20120101</v>
      </c>
      <c r="Y3376">
        <v>20120101</v>
      </c>
      <c r="Z3376">
        <v>120110</v>
      </c>
      <c r="AA3376">
        <v>800208841</v>
      </c>
      <c r="AB3376">
        <v>2</v>
      </c>
      <c r="AC3376">
        <v>13.8</v>
      </c>
      <c r="AD3376">
        <v>11.4</v>
      </c>
      <c r="AE3376">
        <v>17</v>
      </c>
      <c r="AF3376">
        <v>17</v>
      </c>
    </row>
    <row r="3377" spans="24:32">
      <c r="X3377">
        <v>20120101</v>
      </c>
      <c r="Y3377">
        <v>20120101</v>
      </c>
      <c r="Z3377">
        <v>120110</v>
      </c>
      <c r="AA3377">
        <v>800208842</v>
      </c>
      <c r="AB3377">
        <v>2</v>
      </c>
      <c r="AC3377">
        <v>13.8</v>
      </c>
      <c r="AD3377">
        <v>8.64</v>
      </c>
      <c r="AE3377">
        <v>17</v>
      </c>
      <c r="AF3377">
        <v>17</v>
      </c>
    </row>
    <row r="3378" spans="24:32">
      <c r="X3378">
        <v>20120101</v>
      </c>
      <c r="Y3378">
        <v>20120101</v>
      </c>
      <c r="Z3378">
        <v>120110</v>
      </c>
      <c r="AA3378">
        <v>800208853</v>
      </c>
      <c r="AB3378">
        <v>1</v>
      </c>
      <c r="AC3378">
        <v>124</v>
      </c>
      <c r="AD3378">
        <v>116.76</v>
      </c>
      <c r="AE3378">
        <v>17</v>
      </c>
      <c r="AF3378">
        <v>17</v>
      </c>
    </row>
    <row r="3379" spans="24:32">
      <c r="X3379">
        <v>20120101</v>
      </c>
      <c r="Y3379">
        <v>20120101</v>
      </c>
      <c r="Z3379">
        <v>120110</v>
      </c>
      <c r="AA3379">
        <v>800208951</v>
      </c>
      <c r="AB3379">
        <v>2</v>
      </c>
      <c r="AC3379">
        <v>15.6</v>
      </c>
      <c r="AD3379">
        <v>12</v>
      </c>
      <c r="AE3379">
        <v>17</v>
      </c>
      <c r="AF3379">
        <v>17</v>
      </c>
    </row>
    <row r="3380" spans="24:32">
      <c r="X3380">
        <v>20120101</v>
      </c>
      <c r="Y3380">
        <v>20120101</v>
      </c>
      <c r="Z3380">
        <v>120110</v>
      </c>
      <c r="AA3380">
        <v>800209019</v>
      </c>
      <c r="AB3380">
        <v>14</v>
      </c>
      <c r="AC3380">
        <v>119</v>
      </c>
      <c r="AD3380">
        <v>105</v>
      </c>
      <c r="AE3380">
        <v>13</v>
      </c>
      <c r="AF3380">
        <v>14.94</v>
      </c>
    </row>
    <row r="3381" spans="24:32">
      <c r="X3381">
        <v>20120101</v>
      </c>
      <c r="Y3381">
        <v>20120101</v>
      </c>
      <c r="Z3381">
        <v>120110</v>
      </c>
      <c r="AA3381">
        <v>800209053</v>
      </c>
      <c r="AB3381">
        <v>1</v>
      </c>
      <c r="AC3381">
        <v>13.6</v>
      </c>
      <c r="AD3381">
        <v>8</v>
      </c>
      <c r="AE3381">
        <v>17</v>
      </c>
      <c r="AF3381">
        <v>17</v>
      </c>
    </row>
    <row r="3382" spans="24:32">
      <c r="X3382">
        <v>20120101</v>
      </c>
      <c r="Y3382">
        <v>20120101</v>
      </c>
      <c r="Z3382">
        <v>120110</v>
      </c>
      <c r="AA3382">
        <v>800209075</v>
      </c>
      <c r="AB3382">
        <v>5</v>
      </c>
      <c r="AC3382">
        <v>49.5</v>
      </c>
      <c r="AD3382">
        <v>44.5</v>
      </c>
      <c r="AE3382">
        <v>17</v>
      </c>
      <c r="AF3382">
        <v>17</v>
      </c>
    </row>
    <row r="3383" spans="24:32">
      <c r="X3383">
        <v>20120101</v>
      </c>
      <c r="Y3383">
        <v>20120101</v>
      </c>
      <c r="Z3383">
        <v>120110</v>
      </c>
      <c r="AA3383">
        <v>800209294</v>
      </c>
      <c r="AB3383">
        <v>3</v>
      </c>
      <c r="AC3383">
        <v>20.7</v>
      </c>
      <c r="AD3383">
        <v>15.97</v>
      </c>
      <c r="AE3383">
        <v>17</v>
      </c>
      <c r="AF3383">
        <v>17</v>
      </c>
    </row>
    <row r="3384" spans="24:32">
      <c r="X3384">
        <v>20120101</v>
      </c>
      <c r="Y3384">
        <v>20120101</v>
      </c>
      <c r="Z3384">
        <v>120110</v>
      </c>
      <c r="AA3384">
        <v>800209367</v>
      </c>
      <c r="AB3384">
        <v>1</v>
      </c>
      <c r="AC3384">
        <v>16.7</v>
      </c>
      <c r="AD3384">
        <v>15.03</v>
      </c>
      <c r="AE3384">
        <v>17</v>
      </c>
      <c r="AF3384">
        <v>17</v>
      </c>
    </row>
    <row r="3385" spans="24:32">
      <c r="X3385">
        <v>20120101</v>
      </c>
      <c r="Y3385">
        <v>20120101</v>
      </c>
      <c r="Z3385">
        <v>120110</v>
      </c>
      <c r="AA3385">
        <v>800209450</v>
      </c>
      <c r="AB3385">
        <v>11</v>
      </c>
      <c r="AC3385">
        <v>42.9</v>
      </c>
      <c r="AD3385">
        <v>36.299999999999997</v>
      </c>
      <c r="AE3385">
        <v>17</v>
      </c>
      <c r="AF3385">
        <v>17</v>
      </c>
    </row>
    <row r="3386" spans="24:32">
      <c r="X3386">
        <v>20120101</v>
      </c>
      <c r="Y3386">
        <v>20120101</v>
      </c>
      <c r="Z3386">
        <v>120110</v>
      </c>
      <c r="AA3386">
        <v>800209466</v>
      </c>
      <c r="AB3386">
        <v>2</v>
      </c>
      <c r="AC3386">
        <v>11</v>
      </c>
      <c r="AD3386">
        <v>8.32</v>
      </c>
      <c r="AE3386">
        <v>17</v>
      </c>
      <c r="AF3386">
        <v>17</v>
      </c>
    </row>
    <row r="3387" spans="24:32">
      <c r="X3387">
        <v>20120101</v>
      </c>
      <c r="Y3387">
        <v>20120101</v>
      </c>
      <c r="Z3387">
        <v>120110</v>
      </c>
      <c r="AA3387">
        <v>800209466</v>
      </c>
      <c r="AB3387">
        <v>1</v>
      </c>
      <c r="AC3387">
        <v>5.5</v>
      </c>
      <c r="AD3387">
        <v>4.16</v>
      </c>
      <c r="AE3387">
        <v>17</v>
      </c>
      <c r="AF3387">
        <v>17</v>
      </c>
    </row>
    <row r="3388" spans="24:32">
      <c r="X3388">
        <v>20120101</v>
      </c>
      <c r="Y3388">
        <v>20120101</v>
      </c>
      <c r="Z3388">
        <v>120110</v>
      </c>
      <c r="AA3388">
        <v>800209521</v>
      </c>
      <c r="AB3388">
        <v>2</v>
      </c>
      <c r="AC3388">
        <v>31.6</v>
      </c>
      <c r="AD3388">
        <v>24.8</v>
      </c>
      <c r="AE3388">
        <v>17</v>
      </c>
      <c r="AF3388">
        <v>17</v>
      </c>
    </row>
    <row r="3389" spans="24:32">
      <c r="X3389">
        <v>20120101</v>
      </c>
      <c r="Y3389">
        <v>20120101</v>
      </c>
      <c r="Z3389">
        <v>120110</v>
      </c>
      <c r="AA3389">
        <v>800209524</v>
      </c>
      <c r="AB3389">
        <v>3</v>
      </c>
      <c r="AC3389">
        <v>47.4</v>
      </c>
      <c r="AD3389">
        <v>38.4</v>
      </c>
      <c r="AE3389">
        <v>17</v>
      </c>
      <c r="AF3389">
        <v>17</v>
      </c>
    </row>
    <row r="3390" spans="24:32">
      <c r="X3390">
        <v>20120101</v>
      </c>
      <c r="Y3390">
        <v>20120101</v>
      </c>
      <c r="Z3390">
        <v>120110</v>
      </c>
      <c r="AA3390">
        <v>800209557</v>
      </c>
      <c r="AB3390">
        <v>7</v>
      </c>
      <c r="AC3390">
        <v>97.3</v>
      </c>
      <c r="AD3390">
        <v>91</v>
      </c>
      <c r="AE3390">
        <v>17</v>
      </c>
      <c r="AF3390">
        <v>17</v>
      </c>
    </row>
    <row r="3391" spans="24:32">
      <c r="X3391">
        <v>20120101</v>
      </c>
      <c r="Y3391">
        <v>20120101</v>
      </c>
      <c r="Z3391">
        <v>120110</v>
      </c>
      <c r="AA3391">
        <v>800209631</v>
      </c>
      <c r="AB3391">
        <v>2</v>
      </c>
      <c r="AC3391">
        <v>17</v>
      </c>
      <c r="AD3391">
        <v>13.1</v>
      </c>
      <c r="AE3391">
        <v>17</v>
      </c>
      <c r="AF3391">
        <v>17</v>
      </c>
    </row>
    <row r="3392" spans="24:32">
      <c r="X3392">
        <v>20120101</v>
      </c>
      <c r="Y3392">
        <v>20120101</v>
      </c>
      <c r="Z3392">
        <v>120110</v>
      </c>
      <c r="AA3392">
        <v>800209681</v>
      </c>
      <c r="AB3392">
        <v>2</v>
      </c>
      <c r="AC3392">
        <v>2.2000000000000002</v>
      </c>
      <c r="AD3392">
        <v>2</v>
      </c>
      <c r="AE3392">
        <v>17</v>
      </c>
      <c r="AF3392">
        <v>17</v>
      </c>
    </row>
    <row r="3393" spans="24:32">
      <c r="X3393">
        <v>20120101</v>
      </c>
      <c r="Y3393">
        <v>20120101</v>
      </c>
      <c r="Z3393">
        <v>120110</v>
      </c>
      <c r="AA3393">
        <v>800209695</v>
      </c>
      <c r="AB3393">
        <v>1</v>
      </c>
      <c r="AC3393">
        <v>15.5</v>
      </c>
      <c r="AD3393">
        <v>13</v>
      </c>
      <c r="AE3393">
        <v>17</v>
      </c>
      <c r="AF3393">
        <v>17</v>
      </c>
    </row>
    <row r="3394" spans="24:32">
      <c r="X3394">
        <v>20120101</v>
      </c>
      <c r="Y3394">
        <v>20120101</v>
      </c>
      <c r="Z3394">
        <v>120110</v>
      </c>
      <c r="AA3394">
        <v>800209707</v>
      </c>
      <c r="AB3394">
        <v>1</v>
      </c>
      <c r="AC3394">
        <v>33.5</v>
      </c>
      <c r="AD3394">
        <v>27.59</v>
      </c>
      <c r="AE3394">
        <v>17</v>
      </c>
      <c r="AF3394">
        <v>17</v>
      </c>
    </row>
    <row r="3395" spans="24:32">
      <c r="X3395">
        <v>20120101</v>
      </c>
      <c r="Y3395">
        <v>20120101</v>
      </c>
      <c r="Z3395">
        <v>120110</v>
      </c>
      <c r="AA3395">
        <v>800209708</v>
      </c>
      <c r="AB3395">
        <v>5</v>
      </c>
      <c r="AC3395">
        <v>11</v>
      </c>
      <c r="AD3395">
        <v>8.5500000000000007</v>
      </c>
      <c r="AE3395">
        <v>17</v>
      </c>
      <c r="AF3395">
        <v>17</v>
      </c>
    </row>
    <row r="3396" spans="24:32">
      <c r="X3396">
        <v>20120101</v>
      </c>
      <c r="Y3396">
        <v>20120101</v>
      </c>
      <c r="Z3396">
        <v>120110</v>
      </c>
      <c r="AA3396">
        <v>800209711</v>
      </c>
      <c r="AB3396">
        <v>1</v>
      </c>
      <c r="AC3396">
        <v>6.5</v>
      </c>
      <c r="AD3396">
        <v>5.38</v>
      </c>
      <c r="AE3396">
        <v>17</v>
      </c>
      <c r="AF3396">
        <v>17</v>
      </c>
    </row>
    <row r="3397" spans="24:32">
      <c r="X3397">
        <v>20120101</v>
      </c>
      <c r="Y3397">
        <v>20120101</v>
      </c>
      <c r="Z3397">
        <v>120110</v>
      </c>
      <c r="AA3397">
        <v>800209818</v>
      </c>
      <c r="AB3397">
        <v>0.72</v>
      </c>
      <c r="AC3397">
        <v>129.30000000000001</v>
      </c>
      <c r="AD3397">
        <v>115.2</v>
      </c>
      <c r="AE3397">
        <v>13</v>
      </c>
      <c r="AF3397">
        <v>14.94</v>
      </c>
    </row>
    <row r="3398" spans="24:32">
      <c r="X3398">
        <v>20120101</v>
      </c>
      <c r="Y3398">
        <v>20120101</v>
      </c>
      <c r="Z3398">
        <v>120110</v>
      </c>
      <c r="AA3398">
        <v>800209819</v>
      </c>
      <c r="AB3398">
        <v>0.47</v>
      </c>
      <c r="AC3398">
        <v>93.81</v>
      </c>
      <c r="AD3398">
        <v>61.1</v>
      </c>
      <c r="AE3398">
        <v>13</v>
      </c>
      <c r="AF3398">
        <v>14.94</v>
      </c>
    </row>
    <row r="3399" spans="24:32">
      <c r="X3399">
        <v>20120101</v>
      </c>
      <c r="Y3399">
        <v>20120101</v>
      </c>
      <c r="Z3399">
        <v>120110</v>
      </c>
      <c r="AA3399">
        <v>800209918</v>
      </c>
      <c r="AB3399">
        <v>4</v>
      </c>
      <c r="AC3399">
        <v>12.8</v>
      </c>
      <c r="AD3399">
        <v>5.8</v>
      </c>
      <c r="AE3399">
        <v>17</v>
      </c>
      <c r="AF3399">
        <v>17</v>
      </c>
    </row>
    <row r="3400" spans="24:32">
      <c r="X3400">
        <v>20120101</v>
      </c>
      <c r="Y3400">
        <v>20120101</v>
      </c>
      <c r="Z3400">
        <v>120110</v>
      </c>
      <c r="AA3400">
        <v>800210046</v>
      </c>
      <c r="AB3400">
        <v>3</v>
      </c>
      <c r="AC3400">
        <v>86.4</v>
      </c>
      <c r="AD3400">
        <v>78.900000000000006</v>
      </c>
      <c r="AE3400">
        <v>17</v>
      </c>
      <c r="AF3400">
        <v>17</v>
      </c>
    </row>
    <row r="3401" spans="24:32">
      <c r="X3401">
        <v>20120101</v>
      </c>
      <c r="Y3401">
        <v>20120101</v>
      </c>
      <c r="Z3401">
        <v>120110</v>
      </c>
      <c r="AA3401">
        <v>800210048</v>
      </c>
      <c r="AB3401">
        <v>2</v>
      </c>
      <c r="AC3401">
        <v>23.8</v>
      </c>
      <c r="AD3401">
        <v>21.8</v>
      </c>
      <c r="AE3401">
        <v>17</v>
      </c>
      <c r="AF3401">
        <v>17</v>
      </c>
    </row>
    <row r="3402" spans="24:32">
      <c r="X3402">
        <v>20120101</v>
      </c>
      <c r="Y3402">
        <v>20120101</v>
      </c>
      <c r="Z3402">
        <v>120110</v>
      </c>
      <c r="AA3402">
        <v>800210049</v>
      </c>
      <c r="AB3402">
        <v>4</v>
      </c>
      <c r="AC3402">
        <v>47.6</v>
      </c>
      <c r="AD3402">
        <v>43.6</v>
      </c>
      <c r="AE3402">
        <v>17</v>
      </c>
      <c r="AF3402">
        <v>17</v>
      </c>
    </row>
    <row r="3403" spans="24:32">
      <c r="X3403">
        <v>20120101</v>
      </c>
      <c r="Y3403">
        <v>20120101</v>
      </c>
      <c r="Z3403">
        <v>120110</v>
      </c>
      <c r="AA3403">
        <v>800210050</v>
      </c>
      <c r="AB3403">
        <v>2</v>
      </c>
      <c r="AC3403">
        <v>23.8</v>
      </c>
      <c r="AD3403">
        <v>21.8</v>
      </c>
      <c r="AE3403">
        <v>17</v>
      </c>
      <c r="AF3403">
        <v>17</v>
      </c>
    </row>
    <row r="3404" spans="24:32">
      <c r="X3404">
        <v>20120101</v>
      </c>
      <c r="Y3404">
        <v>20120101</v>
      </c>
      <c r="Z3404">
        <v>120110</v>
      </c>
      <c r="AA3404">
        <v>800210052</v>
      </c>
      <c r="AB3404">
        <v>3</v>
      </c>
      <c r="AC3404">
        <v>28.5</v>
      </c>
      <c r="AD3404">
        <v>24</v>
      </c>
      <c r="AE3404">
        <v>17</v>
      </c>
      <c r="AF3404">
        <v>17</v>
      </c>
    </row>
    <row r="3405" spans="24:32">
      <c r="X3405">
        <v>20120101</v>
      </c>
      <c r="Y3405">
        <v>20120101</v>
      </c>
      <c r="Z3405">
        <v>120110</v>
      </c>
      <c r="AA3405">
        <v>800210054</v>
      </c>
      <c r="AB3405">
        <v>1</v>
      </c>
      <c r="AC3405">
        <v>13.8</v>
      </c>
      <c r="AD3405">
        <v>11.2</v>
      </c>
      <c r="AE3405">
        <v>17</v>
      </c>
      <c r="AF3405">
        <v>17</v>
      </c>
    </row>
    <row r="3406" spans="24:32">
      <c r="X3406">
        <v>20120101</v>
      </c>
      <c r="Y3406">
        <v>20120101</v>
      </c>
      <c r="Z3406">
        <v>120110</v>
      </c>
      <c r="AA3406">
        <v>800210055</v>
      </c>
      <c r="AB3406">
        <v>1</v>
      </c>
      <c r="AC3406">
        <v>13.8</v>
      </c>
      <c r="AD3406">
        <v>11.2</v>
      </c>
      <c r="AE3406">
        <v>17</v>
      </c>
      <c r="AF3406">
        <v>17</v>
      </c>
    </row>
    <row r="3407" spans="24:32">
      <c r="X3407">
        <v>20120101</v>
      </c>
      <c r="Y3407">
        <v>20120101</v>
      </c>
      <c r="Z3407">
        <v>120110</v>
      </c>
      <c r="AA3407">
        <v>800210056</v>
      </c>
      <c r="AB3407">
        <v>3</v>
      </c>
      <c r="AC3407">
        <v>17.7</v>
      </c>
      <c r="AD3407">
        <v>15</v>
      </c>
      <c r="AE3407">
        <v>17</v>
      </c>
      <c r="AF3407">
        <v>17</v>
      </c>
    </row>
    <row r="3408" spans="24:32">
      <c r="X3408">
        <v>20120101</v>
      </c>
      <c r="Y3408">
        <v>20120101</v>
      </c>
      <c r="Z3408">
        <v>120110</v>
      </c>
      <c r="AA3408">
        <v>800210059</v>
      </c>
      <c r="AB3408">
        <v>12.67</v>
      </c>
      <c r="AC3408">
        <v>630.95000000000005</v>
      </c>
      <c r="AD3408">
        <v>599.29</v>
      </c>
      <c r="AE3408">
        <v>17</v>
      </c>
      <c r="AF3408">
        <v>17</v>
      </c>
    </row>
    <row r="3409" spans="24:32">
      <c r="X3409">
        <v>20120101</v>
      </c>
      <c r="Y3409">
        <v>20120101</v>
      </c>
      <c r="Z3409">
        <v>120110</v>
      </c>
      <c r="AA3409">
        <v>800210168</v>
      </c>
      <c r="AB3409">
        <v>1</v>
      </c>
      <c r="AC3409">
        <v>5.5</v>
      </c>
      <c r="AD3409">
        <v>6</v>
      </c>
      <c r="AE3409">
        <v>17</v>
      </c>
      <c r="AF3409">
        <v>17</v>
      </c>
    </row>
    <row r="3410" spans="24:32">
      <c r="X3410">
        <v>20120101</v>
      </c>
      <c r="Y3410">
        <v>20120101</v>
      </c>
      <c r="Z3410">
        <v>120110</v>
      </c>
      <c r="AA3410">
        <v>800210198</v>
      </c>
      <c r="AB3410">
        <v>2</v>
      </c>
      <c r="AC3410">
        <v>17.8</v>
      </c>
      <c r="AD3410">
        <v>15</v>
      </c>
      <c r="AE3410">
        <v>17</v>
      </c>
      <c r="AF3410">
        <v>17</v>
      </c>
    </row>
    <row r="3411" spans="24:32">
      <c r="X3411">
        <v>20120101</v>
      </c>
      <c r="Y3411">
        <v>20120101</v>
      </c>
      <c r="Z3411">
        <v>120110</v>
      </c>
      <c r="AA3411">
        <v>800210227</v>
      </c>
      <c r="AB3411">
        <v>2</v>
      </c>
      <c r="AC3411">
        <v>56</v>
      </c>
      <c r="AD3411">
        <v>36</v>
      </c>
      <c r="AE3411">
        <v>17</v>
      </c>
      <c r="AF3411">
        <v>17</v>
      </c>
    </row>
    <row r="3412" spans="24:32">
      <c r="X3412">
        <v>20120101</v>
      </c>
      <c r="Y3412">
        <v>20120101</v>
      </c>
      <c r="Z3412">
        <v>120110</v>
      </c>
      <c r="AA3412">
        <v>800210228</v>
      </c>
      <c r="AB3412">
        <v>1</v>
      </c>
      <c r="AC3412">
        <v>19.8</v>
      </c>
      <c r="AD3412">
        <v>14.3</v>
      </c>
      <c r="AE3412">
        <v>17</v>
      </c>
      <c r="AF3412">
        <v>17</v>
      </c>
    </row>
    <row r="3413" spans="24:32">
      <c r="X3413">
        <v>20120101</v>
      </c>
      <c r="Y3413">
        <v>20120101</v>
      </c>
      <c r="Z3413">
        <v>120110</v>
      </c>
      <c r="AA3413">
        <v>800210359</v>
      </c>
      <c r="AB3413">
        <v>3</v>
      </c>
      <c r="AC3413">
        <v>43.5</v>
      </c>
      <c r="AD3413">
        <v>39</v>
      </c>
      <c r="AE3413">
        <v>13</v>
      </c>
      <c r="AF3413">
        <v>13</v>
      </c>
    </row>
    <row r="3414" spans="24:32">
      <c r="X3414">
        <v>20120101</v>
      </c>
      <c r="Y3414">
        <v>20120101</v>
      </c>
      <c r="Z3414">
        <v>120110</v>
      </c>
      <c r="AA3414">
        <v>800210394</v>
      </c>
      <c r="AB3414">
        <v>1.88</v>
      </c>
      <c r="AC3414">
        <v>145.88</v>
      </c>
      <c r="AD3414">
        <v>112.8</v>
      </c>
      <c r="AE3414">
        <v>13</v>
      </c>
      <c r="AF3414">
        <v>14.94</v>
      </c>
    </row>
    <row r="3415" spans="24:32">
      <c r="X3415">
        <v>20120101</v>
      </c>
      <c r="Y3415">
        <v>20120101</v>
      </c>
      <c r="Z3415">
        <v>120110</v>
      </c>
      <c r="AA3415">
        <v>800210468</v>
      </c>
      <c r="AB3415">
        <v>7</v>
      </c>
      <c r="AC3415">
        <v>86.8</v>
      </c>
      <c r="AD3415">
        <v>61.6</v>
      </c>
      <c r="AE3415">
        <v>13</v>
      </c>
      <c r="AF3415">
        <v>13</v>
      </c>
    </row>
    <row r="3416" spans="24:32">
      <c r="X3416">
        <v>20120101</v>
      </c>
      <c r="Y3416">
        <v>20120101</v>
      </c>
      <c r="Z3416">
        <v>120110</v>
      </c>
      <c r="AA3416">
        <v>800210469</v>
      </c>
      <c r="AB3416">
        <v>87.64</v>
      </c>
      <c r="AC3416">
        <v>331.28</v>
      </c>
      <c r="AD3416">
        <v>276.94</v>
      </c>
      <c r="AE3416">
        <v>13</v>
      </c>
      <c r="AF3416">
        <v>13</v>
      </c>
    </row>
    <row r="3417" spans="24:32">
      <c r="X3417">
        <v>20120101</v>
      </c>
      <c r="Y3417">
        <v>20120101</v>
      </c>
      <c r="Z3417">
        <v>120110</v>
      </c>
      <c r="AA3417">
        <v>800210489</v>
      </c>
      <c r="AB3417">
        <v>1</v>
      </c>
      <c r="AC3417">
        <v>31.8</v>
      </c>
      <c r="AD3417">
        <v>28</v>
      </c>
      <c r="AE3417">
        <v>17</v>
      </c>
      <c r="AF3417">
        <v>17</v>
      </c>
    </row>
    <row r="3418" spans="24:32">
      <c r="X3418">
        <v>20120101</v>
      </c>
      <c r="Y3418">
        <v>20120101</v>
      </c>
      <c r="Z3418">
        <v>120110</v>
      </c>
      <c r="AA3418">
        <v>800210509</v>
      </c>
      <c r="AB3418">
        <v>1</v>
      </c>
      <c r="AC3418">
        <v>9.9</v>
      </c>
      <c r="AD3418">
        <v>9.1</v>
      </c>
      <c r="AE3418">
        <v>17</v>
      </c>
      <c r="AF3418">
        <v>17</v>
      </c>
    </row>
    <row r="3419" spans="24:32">
      <c r="X3419">
        <v>20120101</v>
      </c>
      <c r="Y3419">
        <v>20120101</v>
      </c>
      <c r="Z3419">
        <v>120110</v>
      </c>
      <c r="AA3419">
        <v>800210554</v>
      </c>
      <c r="AB3419">
        <v>2</v>
      </c>
      <c r="AC3419">
        <v>15.8</v>
      </c>
      <c r="AD3419">
        <v>10.6</v>
      </c>
      <c r="AE3419">
        <v>17</v>
      </c>
      <c r="AF3419">
        <v>17</v>
      </c>
    </row>
    <row r="3420" spans="24:32">
      <c r="X3420">
        <v>20120101</v>
      </c>
      <c r="Y3420">
        <v>20120101</v>
      </c>
      <c r="Z3420">
        <v>120110</v>
      </c>
      <c r="AA3420">
        <v>800210555</v>
      </c>
      <c r="AB3420">
        <v>1</v>
      </c>
      <c r="AC3420">
        <v>9.9</v>
      </c>
      <c r="AD3420">
        <v>7.35</v>
      </c>
      <c r="AE3420">
        <v>17</v>
      </c>
      <c r="AF3420">
        <v>17</v>
      </c>
    </row>
    <row r="3421" spans="24:32">
      <c r="X3421">
        <v>20120101</v>
      </c>
      <c r="Y3421">
        <v>20120101</v>
      </c>
      <c r="Z3421">
        <v>120110</v>
      </c>
      <c r="AA3421">
        <v>800210556</v>
      </c>
      <c r="AB3421">
        <v>1</v>
      </c>
      <c r="AC3421">
        <v>10.9</v>
      </c>
      <c r="AD3421">
        <v>7.1</v>
      </c>
      <c r="AE3421">
        <v>17</v>
      </c>
      <c r="AF3421">
        <v>17</v>
      </c>
    </row>
    <row r="3422" spans="24:32">
      <c r="X3422">
        <v>20120101</v>
      </c>
      <c r="Y3422">
        <v>20120101</v>
      </c>
      <c r="Z3422">
        <v>120110</v>
      </c>
      <c r="AA3422">
        <v>800210566</v>
      </c>
      <c r="AB3422">
        <v>1</v>
      </c>
      <c r="AC3422">
        <v>19.899999999999999</v>
      </c>
      <c r="AD3422">
        <v>14.8</v>
      </c>
      <c r="AE3422">
        <v>17</v>
      </c>
      <c r="AF3422">
        <v>17</v>
      </c>
    </row>
    <row r="3423" spans="24:32">
      <c r="X3423">
        <v>20120101</v>
      </c>
      <c r="Y3423">
        <v>20120101</v>
      </c>
      <c r="Z3423">
        <v>120110</v>
      </c>
      <c r="AA3423">
        <v>800210600</v>
      </c>
      <c r="AB3423">
        <v>2</v>
      </c>
      <c r="AC3423">
        <v>39.799999999999997</v>
      </c>
      <c r="AD3423">
        <v>39</v>
      </c>
      <c r="AE3423">
        <v>17</v>
      </c>
      <c r="AF3423">
        <v>17</v>
      </c>
    </row>
    <row r="3424" spans="24:32">
      <c r="X3424">
        <v>20120101</v>
      </c>
      <c r="Y3424">
        <v>20120101</v>
      </c>
      <c r="Z3424">
        <v>120110</v>
      </c>
      <c r="AA3424">
        <v>800210603</v>
      </c>
      <c r="AB3424">
        <v>1</v>
      </c>
      <c r="AC3424">
        <v>13.3</v>
      </c>
      <c r="AD3424">
        <v>10</v>
      </c>
      <c r="AE3424">
        <v>17</v>
      </c>
      <c r="AF3424">
        <v>17</v>
      </c>
    </row>
    <row r="3425" spans="24:32">
      <c r="X3425">
        <v>20120101</v>
      </c>
      <c r="Y3425">
        <v>20120101</v>
      </c>
      <c r="Z3425">
        <v>120110</v>
      </c>
      <c r="AA3425">
        <v>800210604</v>
      </c>
      <c r="AB3425">
        <v>4</v>
      </c>
      <c r="AC3425">
        <v>139.19999999999999</v>
      </c>
      <c r="AD3425">
        <v>118.32</v>
      </c>
      <c r="AE3425">
        <v>17</v>
      </c>
      <c r="AF3425">
        <v>17</v>
      </c>
    </row>
    <row r="3426" spans="24:32">
      <c r="X3426">
        <v>20120101</v>
      </c>
      <c r="Y3426">
        <v>20120101</v>
      </c>
      <c r="Z3426">
        <v>120110</v>
      </c>
      <c r="AA3426">
        <v>800210616</v>
      </c>
      <c r="AB3426">
        <v>2</v>
      </c>
      <c r="AC3426">
        <v>5.8</v>
      </c>
      <c r="AD3426">
        <v>4.8</v>
      </c>
      <c r="AE3426">
        <v>17</v>
      </c>
      <c r="AF3426">
        <v>17</v>
      </c>
    </row>
    <row r="3427" spans="24:32">
      <c r="X3427">
        <v>20120101</v>
      </c>
      <c r="Y3427">
        <v>20120101</v>
      </c>
      <c r="Z3427">
        <v>120110</v>
      </c>
      <c r="AA3427">
        <v>800210632</v>
      </c>
      <c r="AB3427">
        <v>1</v>
      </c>
      <c r="AC3427">
        <v>6.8</v>
      </c>
      <c r="AD3427">
        <v>4.8</v>
      </c>
      <c r="AE3427">
        <v>17</v>
      </c>
      <c r="AF3427">
        <v>17</v>
      </c>
    </row>
    <row r="3428" spans="24:32">
      <c r="X3428">
        <v>20120101</v>
      </c>
      <c r="Y3428">
        <v>20120101</v>
      </c>
      <c r="Z3428">
        <v>120110</v>
      </c>
      <c r="AA3428">
        <v>800210670</v>
      </c>
      <c r="AB3428">
        <v>3</v>
      </c>
      <c r="AC3428">
        <v>19.5</v>
      </c>
      <c r="AD3428">
        <v>14.67</v>
      </c>
      <c r="AE3428">
        <v>17</v>
      </c>
      <c r="AF3428">
        <v>17</v>
      </c>
    </row>
    <row r="3429" spans="24:32">
      <c r="X3429">
        <v>20120101</v>
      </c>
      <c r="Y3429">
        <v>20120101</v>
      </c>
      <c r="Z3429">
        <v>120110</v>
      </c>
      <c r="AA3429">
        <v>800210754</v>
      </c>
      <c r="AB3429">
        <v>5</v>
      </c>
      <c r="AC3429">
        <v>17.5</v>
      </c>
      <c r="AD3429">
        <v>14.65</v>
      </c>
      <c r="AE3429">
        <v>17</v>
      </c>
      <c r="AF3429">
        <v>17</v>
      </c>
    </row>
    <row r="3430" spans="24:32">
      <c r="X3430">
        <v>20120101</v>
      </c>
      <c r="Y3430">
        <v>20120101</v>
      </c>
      <c r="Z3430">
        <v>120110</v>
      </c>
      <c r="AA3430">
        <v>800210754</v>
      </c>
      <c r="AB3430">
        <v>1</v>
      </c>
      <c r="AC3430">
        <v>3.5</v>
      </c>
      <c r="AD3430">
        <v>2.93</v>
      </c>
      <c r="AE3430">
        <v>17</v>
      </c>
      <c r="AF3430">
        <v>17</v>
      </c>
    </row>
    <row r="3431" spans="24:32">
      <c r="X3431">
        <v>20120101</v>
      </c>
      <c r="Y3431">
        <v>20120101</v>
      </c>
      <c r="Z3431">
        <v>120110</v>
      </c>
      <c r="AA3431">
        <v>800210857</v>
      </c>
      <c r="AB3431">
        <v>1</v>
      </c>
      <c r="AC3431">
        <v>2.6</v>
      </c>
      <c r="AD3431">
        <v>2.2000000000000002</v>
      </c>
      <c r="AE3431">
        <v>17</v>
      </c>
      <c r="AF3431">
        <v>17</v>
      </c>
    </row>
    <row r="3432" spans="24:32">
      <c r="X3432">
        <v>20120101</v>
      </c>
      <c r="Y3432">
        <v>20120101</v>
      </c>
      <c r="Z3432">
        <v>120110</v>
      </c>
      <c r="AA3432">
        <v>800210915</v>
      </c>
      <c r="AB3432">
        <v>1</v>
      </c>
      <c r="AC3432">
        <v>23.9</v>
      </c>
      <c r="AD3432">
        <v>18.77</v>
      </c>
      <c r="AE3432">
        <v>17</v>
      </c>
      <c r="AF3432">
        <v>17</v>
      </c>
    </row>
    <row r="3433" spans="24:32">
      <c r="X3433">
        <v>20120101</v>
      </c>
      <c r="Y3433">
        <v>20120101</v>
      </c>
      <c r="Z3433">
        <v>120110</v>
      </c>
      <c r="AA3433">
        <v>800211022</v>
      </c>
      <c r="AB3433">
        <v>1</v>
      </c>
      <c r="AC3433">
        <v>14.9</v>
      </c>
      <c r="AD3433">
        <v>11.1</v>
      </c>
      <c r="AE3433">
        <v>17</v>
      </c>
      <c r="AF3433">
        <v>17</v>
      </c>
    </row>
    <row r="3434" spans="24:32">
      <c r="X3434">
        <v>20120101</v>
      </c>
      <c r="Y3434">
        <v>20120101</v>
      </c>
      <c r="Z3434">
        <v>120110</v>
      </c>
      <c r="AA3434">
        <v>800211050</v>
      </c>
      <c r="AB3434">
        <v>1</v>
      </c>
      <c r="AC3434">
        <v>74.900000000000006</v>
      </c>
      <c r="AD3434">
        <v>66.8</v>
      </c>
      <c r="AE3434">
        <v>17</v>
      </c>
      <c r="AF3434">
        <v>17</v>
      </c>
    </row>
    <row r="3435" spans="24:32">
      <c r="X3435">
        <v>20120101</v>
      </c>
      <c r="Y3435">
        <v>20120101</v>
      </c>
      <c r="Z3435">
        <v>120110</v>
      </c>
      <c r="AA3435">
        <v>800211052</v>
      </c>
      <c r="AB3435">
        <v>1</v>
      </c>
      <c r="AC3435">
        <v>59.9</v>
      </c>
      <c r="AD3435">
        <v>53.8</v>
      </c>
      <c r="AE3435">
        <v>17</v>
      </c>
      <c r="AF3435">
        <v>17</v>
      </c>
    </row>
    <row r="3436" spans="24:32">
      <c r="X3436">
        <v>20120101</v>
      </c>
      <c r="Y3436">
        <v>20120101</v>
      </c>
      <c r="Z3436">
        <v>120110</v>
      </c>
      <c r="AA3436">
        <v>800211088</v>
      </c>
      <c r="AB3436">
        <v>1</v>
      </c>
      <c r="AC3436">
        <v>49.8</v>
      </c>
      <c r="AD3436">
        <v>41.5</v>
      </c>
      <c r="AE3436">
        <v>17</v>
      </c>
      <c r="AF3436">
        <v>17</v>
      </c>
    </row>
    <row r="3437" spans="24:32">
      <c r="X3437">
        <v>20120101</v>
      </c>
      <c r="Y3437">
        <v>20120101</v>
      </c>
      <c r="Z3437">
        <v>120110</v>
      </c>
      <c r="AA3437">
        <v>800211104</v>
      </c>
      <c r="AB3437">
        <v>0.84</v>
      </c>
      <c r="AC3437">
        <v>32.42</v>
      </c>
      <c r="AD3437">
        <v>28.56</v>
      </c>
      <c r="AE3437">
        <v>17</v>
      </c>
      <c r="AF3437">
        <v>17</v>
      </c>
    </row>
    <row r="3438" spans="24:32">
      <c r="X3438">
        <v>20120101</v>
      </c>
      <c r="Y3438">
        <v>20120101</v>
      </c>
      <c r="Z3438">
        <v>120110</v>
      </c>
      <c r="AA3438">
        <v>800211106</v>
      </c>
      <c r="AB3438">
        <v>0.41</v>
      </c>
      <c r="AC3438">
        <v>15.83</v>
      </c>
      <c r="AD3438">
        <v>12.71</v>
      </c>
      <c r="AE3438">
        <v>17</v>
      </c>
      <c r="AF3438">
        <v>17</v>
      </c>
    </row>
    <row r="3439" spans="24:32">
      <c r="X3439">
        <v>20120101</v>
      </c>
      <c r="Y3439">
        <v>20120101</v>
      </c>
      <c r="Z3439">
        <v>120110</v>
      </c>
      <c r="AA3439">
        <v>800211138</v>
      </c>
      <c r="AB3439">
        <v>3</v>
      </c>
      <c r="AC3439">
        <v>9.6</v>
      </c>
      <c r="AD3439">
        <v>8.85</v>
      </c>
      <c r="AE3439">
        <v>17</v>
      </c>
      <c r="AF3439">
        <v>17</v>
      </c>
    </row>
    <row r="3440" spans="24:32">
      <c r="X3440">
        <v>20120101</v>
      </c>
      <c r="Y3440">
        <v>20120101</v>
      </c>
      <c r="Z3440">
        <v>120110</v>
      </c>
      <c r="AA3440">
        <v>800211196</v>
      </c>
      <c r="AB3440">
        <v>1</v>
      </c>
      <c r="AC3440">
        <v>10.9</v>
      </c>
      <c r="AD3440">
        <v>6.3</v>
      </c>
      <c r="AE3440">
        <v>17</v>
      </c>
      <c r="AF3440">
        <v>17</v>
      </c>
    </row>
    <row r="3441" spans="24:32">
      <c r="X3441">
        <v>20120101</v>
      </c>
      <c r="Y3441">
        <v>20120101</v>
      </c>
      <c r="Z3441">
        <v>120110</v>
      </c>
      <c r="AA3441">
        <v>800211199</v>
      </c>
      <c r="AB3441">
        <v>1</v>
      </c>
      <c r="AC3441">
        <v>7.9</v>
      </c>
      <c r="AD3441">
        <v>5</v>
      </c>
      <c r="AE3441">
        <v>17</v>
      </c>
      <c r="AF3441">
        <v>17</v>
      </c>
    </row>
    <row r="3442" spans="24:32">
      <c r="X3442">
        <v>20120101</v>
      </c>
      <c r="Y3442">
        <v>20120101</v>
      </c>
      <c r="Z3442">
        <v>120110</v>
      </c>
      <c r="AA3442">
        <v>800211217</v>
      </c>
      <c r="AB3442">
        <v>3</v>
      </c>
      <c r="AC3442">
        <v>7.5</v>
      </c>
      <c r="AD3442">
        <v>6</v>
      </c>
      <c r="AE3442">
        <v>17</v>
      </c>
      <c r="AF3442">
        <v>17</v>
      </c>
    </row>
    <row r="3443" spans="24:32">
      <c r="X3443">
        <v>20120101</v>
      </c>
      <c r="Y3443">
        <v>20120101</v>
      </c>
      <c r="Z3443">
        <v>120110</v>
      </c>
      <c r="AA3443">
        <v>800211218</v>
      </c>
      <c r="AB3443">
        <v>3</v>
      </c>
      <c r="AC3443">
        <v>7.5</v>
      </c>
      <c r="AD3443">
        <v>6</v>
      </c>
      <c r="AE3443">
        <v>17</v>
      </c>
      <c r="AF3443">
        <v>17</v>
      </c>
    </row>
    <row r="3444" spans="24:32">
      <c r="X3444">
        <v>20120101</v>
      </c>
      <c r="Y3444">
        <v>20120101</v>
      </c>
      <c r="Z3444">
        <v>120110</v>
      </c>
      <c r="AA3444">
        <v>800211246</v>
      </c>
      <c r="AB3444">
        <v>1</v>
      </c>
      <c r="AC3444">
        <v>3.2</v>
      </c>
      <c r="AD3444">
        <v>2.4300000000000002</v>
      </c>
      <c r="AE3444">
        <v>17</v>
      </c>
      <c r="AF3444">
        <v>17</v>
      </c>
    </row>
    <row r="3445" spans="24:32">
      <c r="X3445">
        <v>20120101</v>
      </c>
      <c r="Y3445">
        <v>20120101</v>
      </c>
      <c r="Z3445">
        <v>120110</v>
      </c>
      <c r="AA3445">
        <v>800211247</v>
      </c>
      <c r="AB3445">
        <v>1</v>
      </c>
      <c r="AC3445">
        <v>5.5</v>
      </c>
      <c r="AD3445">
        <v>4.16</v>
      </c>
      <c r="AE3445">
        <v>17</v>
      </c>
      <c r="AF3445">
        <v>17</v>
      </c>
    </row>
    <row r="3446" spans="24:32">
      <c r="X3446">
        <v>20120101</v>
      </c>
      <c r="Y3446">
        <v>20120101</v>
      </c>
      <c r="Z3446">
        <v>120110</v>
      </c>
      <c r="AA3446">
        <v>800211328</v>
      </c>
      <c r="AB3446">
        <v>1.1299999999999999</v>
      </c>
      <c r="AC3446">
        <v>13.54</v>
      </c>
      <c r="AD3446">
        <v>12.43</v>
      </c>
      <c r="AE3446">
        <v>13</v>
      </c>
      <c r="AF3446">
        <v>14.94</v>
      </c>
    </row>
    <row r="3447" spans="24:32">
      <c r="X3447">
        <v>20120101</v>
      </c>
      <c r="Y3447">
        <v>20120101</v>
      </c>
      <c r="Z3447">
        <v>120110</v>
      </c>
      <c r="AA3447">
        <v>800211328</v>
      </c>
      <c r="AB3447">
        <v>12.37</v>
      </c>
      <c r="AC3447">
        <v>148.19</v>
      </c>
      <c r="AD3447">
        <v>136.07</v>
      </c>
      <c r="AE3447">
        <v>13</v>
      </c>
      <c r="AF3447">
        <v>14.94</v>
      </c>
    </row>
    <row r="3448" spans="24:32">
      <c r="X3448">
        <v>20120101</v>
      </c>
      <c r="Y3448">
        <v>20120101</v>
      </c>
      <c r="Z3448">
        <v>120110</v>
      </c>
      <c r="AA3448">
        <v>800211340</v>
      </c>
      <c r="AB3448">
        <v>1</v>
      </c>
      <c r="AC3448">
        <v>64.5</v>
      </c>
      <c r="AD3448">
        <v>58.9</v>
      </c>
      <c r="AE3448">
        <v>13</v>
      </c>
      <c r="AF3448">
        <v>13</v>
      </c>
    </row>
    <row r="3449" spans="24:32">
      <c r="X3449">
        <v>20120101</v>
      </c>
      <c r="Y3449">
        <v>20120101</v>
      </c>
      <c r="Z3449">
        <v>120110</v>
      </c>
      <c r="AA3449">
        <v>800211360</v>
      </c>
      <c r="AB3449">
        <v>2</v>
      </c>
      <c r="AC3449">
        <v>33</v>
      </c>
      <c r="AD3449">
        <v>27.99</v>
      </c>
      <c r="AE3449">
        <v>17</v>
      </c>
      <c r="AF3449">
        <v>17</v>
      </c>
    </row>
    <row r="3450" spans="24:32">
      <c r="X3450">
        <v>20120101</v>
      </c>
      <c r="Y3450">
        <v>20120101</v>
      </c>
      <c r="Z3450">
        <v>120110</v>
      </c>
      <c r="AA3450">
        <v>800211399</v>
      </c>
      <c r="AB3450">
        <v>1</v>
      </c>
      <c r="AC3450">
        <v>3.5</v>
      </c>
      <c r="AD3450">
        <v>2.9</v>
      </c>
      <c r="AE3450">
        <v>17</v>
      </c>
      <c r="AF3450">
        <v>17</v>
      </c>
    </row>
    <row r="3451" spans="24:32">
      <c r="X3451">
        <v>20120101</v>
      </c>
      <c r="Y3451">
        <v>20120101</v>
      </c>
      <c r="Z3451">
        <v>120110</v>
      </c>
      <c r="AA3451">
        <v>800211406</v>
      </c>
      <c r="AB3451">
        <v>2</v>
      </c>
      <c r="AC3451">
        <v>8.4</v>
      </c>
      <c r="AD3451">
        <v>7.8</v>
      </c>
      <c r="AE3451">
        <v>17</v>
      </c>
      <c r="AF3451">
        <v>17</v>
      </c>
    </row>
    <row r="3452" spans="24:32">
      <c r="X3452">
        <v>20120101</v>
      </c>
      <c r="Y3452">
        <v>20120101</v>
      </c>
      <c r="Z3452">
        <v>120110</v>
      </c>
      <c r="AA3452">
        <v>800211408</v>
      </c>
      <c r="AB3452">
        <v>1</v>
      </c>
      <c r="AC3452">
        <v>15.9</v>
      </c>
      <c r="AD3452">
        <v>10</v>
      </c>
      <c r="AE3452">
        <v>17</v>
      </c>
      <c r="AF3452">
        <v>17</v>
      </c>
    </row>
    <row r="3453" spans="24:32">
      <c r="X3453">
        <v>20120101</v>
      </c>
      <c r="Y3453">
        <v>20120101</v>
      </c>
      <c r="Z3453">
        <v>120110</v>
      </c>
      <c r="AA3453">
        <v>800211528</v>
      </c>
      <c r="AB3453">
        <v>3</v>
      </c>
      <c r="AC3453">
        <v>30</v>
      </c>
      <c r="AD3453">
        <v>24.9</v>
      </c>
      <c r="AE3453">
        <v>17</v>
      </c>
      <c r="AF3453">
        <v>17</v>
      </c>
    </row>
    <row r="3454" spans="24:32">
      <c r="X3454">
        <v>20120101</v>
      </c>
      <c r="Y3454">
        <v>20120101</v>
      </c>
      <c r="Z3454">
        <v>120110</v>
      </c>
      <c r="AA3454">
        <v>800211528</v>
      </c>
      <c r="AB3454">
        <v>1</v>
      </c>
      <c r="AC3454">
        <v>10</v>
      </c>
      <c r="AD3454">
        <v>8.3000000000000007</v>
      </c>
      <c r="AE3454">
        <v>17</v>
      </c>
      <c r="AF3454">
        <v>17</v>
      </c>
    </row>
    <row r="3455" spans="24:32">
      <c r="X3455">
        <v>20120101</v>
      </c>
      <c r="Y3455">
        <v>20120101</v>
      </c>
      <c r="Z3455">
        <v>120110</v>
      </c>
      <c r="AA3455">
        <v>800211529</v>
      </c>
      <c r="AB3455">
        <v>2</v>
      </c>
      <c r="AC3455">
        <v>20</v>
      </c>
      <c r="AD3455">
        <v>16.600000000000001</v>
      </c>
      <c r="AE3455">
        <v>17</v>
      </c>
      <c r="AF3455">
        <v>17</v>
      </c>
    </row>
    <row r="3456" spans="24:32">
      <c r="X3456">
        <v>20120101</v>
      </c>
      <c r="Y3456">
        <v>20120101</v>
      </c>
      <c r="Z3456">
        <v>120110</v>
      </c>
      <c r="AA3456">
        <v>800211795</v>
      </c>
      <c r="AB3456">
        <v>1</v>
      </c>
      <c r="AC3456">
        <v>12</v>
      </c>
      <c r="AD3456">
        <v>9.5</v>
      </c>
      <c r="AE3456">
        <v>17</v>
      </c>
      <c r="AF3456">
        <v>17</v>
      </c>
    </row>
    <row r="3457" spans="24:32">
      <c r="X3457">
        <v>20120101</v>
      </c>
      <c r="Y3457">
        <v>20120101</v>
      </c>
      <c r="Z3457">
        <v>120110</v>
      </c>
      <c r="AA3457">
        <v>800211815</v>
      </c>
      <c r="AB3457">
        <v>2</v>
      </c>
      <c r="AC3457">
        <v>59.6</v>
      </c>
      <c r="AD3457">
        <v>44</v>
      </c>
      <c r="AE3457">
        <v>17</v>
      </c>
      <c r="AF3457">
        <v>17</v>
      </c>
    </row>
    <row r="3458" spans="24:32">
      <c r="X3458">
        <v>20120101</v>
      </c>
      <c r="Y3458">
        <v>20120101</v>
      </c>
      <c r="Z3458">
        <v>120110</v>
      </c>
      <c r="AA3458">
        <v>800211823</v>
      </c>
      <c r="AB3458">
        <v>1</v>
      </c>
      <c r="AC3458">
        <v>21.9</v>
      </c>
      <c r="AD3458">
        <v>17.88</v>
      </c>
      <c r="AE3458">
        <v>17</v>
      </c>
      <c r="AF3458">
        <v>17</v>
      </c>
    </row>
    <row r="3459" spans="24:32">
      <c r="X3459">
        <v>20120101</v>
      </c>
      <c r="Y3459">
        <v>20120101</v>
      </c>
      <c r="Z3459">
        <v>120110</v>
      </c>
      <c r="AA3459">
        <v>800211953</v>
      </c>
      <c r="AB3459">
        <v>2</v>
      </c>
      <c r="AC3459">
        <v>21.8</v>
      </c>
      <c r="AD3459">
        <v>20.6</v>
      </c>
      <c r="AE3459">
        <v>17</v>
      </c>
      <c r="AF3459">
        <v>17</v>
      </c>
    </row>
    <row r="3460" spans="24:32">
      <c r="X3460">
        <v>20120101</v>
      </c>
      <c r="Y3460">
        <v>20120101</v>
      </c>
      <c r="Z3460">
        <v>120110</v>
      </c>
      <c r="AA3460">
        <v>800211953</v>
      </c>
      <c r="AB3460">
        <v>6</v>
      </c>
      <c r="AC3460">
        <v>65.400000000000006</v>
      </c>
      <c r="AD3460">
        <v>61.8</v>
      </c>
      <c r="AE3460">
        <v>17</v>
      </c>
      <c r="AF3460">
        <v>17</v>
      </c>
    </row>
    <row r="3461" spans="24:32">
      <c r="X3461">
        <v>20120101</v>
      </c>
      <c r="Y3461">
        <v>20120101</v>
      </c>
      <c r="Z3461">
        <v>120110</v>
      </c>
      <c r="AA3461">
        <v>800211953</v>
      </c>
      <c r="AB3461">
        <v>8</v>
      </c>
      <c r="AC3461">
        <v>87.2</v>
      </c>
      <c r="AD3461">
        <v>82.4</v>
      </c>
      <c r="AE3461">
        <v>17</v>
      </c>
      <c r="AF3461">
        <v>17</v>
      </c>
    </row>
    <row r="3462" spans="24:32">
      <c r="X3462">
        <v>20120101</v>
      </c>
      <c r="Y3462">
        <v>20120101</v>
      </c>
      <c r="Z3462">
        <v>120110</v>
      </c>
      <c r="AA3462">
        <v>800212139</v>
      </c>
      <c r="AB3462">
        <v>1</v>
      </c>
      <c r="AC3462">
        <v>4.2</v>
      </c>
      <c r="AD3462">
        <v>4</v>
      </c>
      <c r="AE3462">
        <v>17</v>
      </c>
      <c r="AF3462">
        <v>17</v>
      </c>
    </row>
    <row r="3463" spans="24:32">
      <c r="X3463">
        <v>20120101</v>
      </c>
      <c r="Y3463">
        <v>20120101</v>
      </c>
      <c r="Z3463">
        <v>120110</v>
      </c>
      <c r="AA3463">
        <v>800212251</v>
      </c>
      <c r="AB3463">
        <v>2</v>
      </c>
      <c r="AC3463">
        <v>19.600000000000001</v>
      </c>
      <c r="AD3463">
        <v>11.5</v>
      </c>
      <c r="AE3463">
        <v>17</v>
      </c>
      <c r="AF3463">
        <v>17</v>
      </c>
    </row>
    <row r="3464" spans="24:32">
      <c r="X3464">
        <v>20120101</v>
      </c>
      <c r="Y3464">
        <v>20120101</v>
      </c>
      <c r="Z3464">
        <v>120110</v>
      </c>
      <c r="AA3464">
        <v>800212277</v>
      </c>
      <c r="AB3464">
        <v>2</v>
      </c>
      <c r="AC3464">
        <v>29</v>
      </c>
      <c r="AD3464">
        <v>24.8</v>
      </c>
      <c r="AE3464">
        <v>17</v>
      </c>
      <c r="AF3464">
        <v>17</v>
      </c>
    </row>
    <row r="3465" spans="24:32">
      <c r="X3465">
        <v>20120101</v>
      </c>
      <c r="Y3465">
        <v>20120101</v>
      </c>
      <c r="Z3465">
        <v>120110</v>
      </c>
      <c r="AA3465">
        <v>800212328</v>
      </c>
      <c r="AB3465">
        <v>1</v>
      </c>
      <c r="AC3465">
        <v>8.9</v>
      </c>
      <c r="AD3465">
        <v>6.68</v>
      </c>
      <c r="AE3465">
        <v>17</v>
      </c>
      <c r="AF3465">
        <v>17</v>
      </c>
    </row>
    <row r="3466" spans="24:32">
      <c r="X3466">
        <v>20120101</v>
      </c>
      <c r="Y3466">
        <v>20120101</v>
      </c>
      <c r="Z3466">
        <v>120110</v>
      </c>
      <c r="AA3466">
        <v>800212410</v>
      </c>
      <c r="AB3466">
        <v>1</v>
      </c>
      <c r="AC3466">
        <v>9.9</v>
      </c>
      <c r="AD3466">
        <v>5</v>
      </c>
      <c r="AE3466">
        <v>17</v>
      </c>
      <c r="AF3466">
        <v>17</v>
      </c>
    </row>
    <row r="3467" spans="24:32">
      <c r="X3467">
        <v>20120101</v>
      </c>
      <c r="Y3467">
        <v>20120101</v>
      </c>
      <c r="Z3467">
        <v>120110</v>
      </c>
      <c r="AA3467">
        <v>800212430</v>
      </c>
      <c r="AB3467">
        <v>1</v>
      </c>
      <c r="AC3467">
        <v>9.9</v>
      </c>
      <c r="AD3467">
        <v>7</v>
      </c>
      <c r="AE3467">
        <v>17</v>
      </c>
      <c r="AF3467">
        <v>17</v>
      </c>
    </row>
    <row r="3468" spans="24:32">
      <c r="X3468">
        <v>20120101</v>
      </c>
      <c r="Y3468">
        <v>20120101</v>
      </c>
      <c r="Z3468">
        <v>120110</v>
      </c>
      <c r="AA3468">
        <v>800212431</v>
      </c>
      <c r="AB3468">
        <v>1</v>
      </c>
      <c r="AC3468">
        <v>16.899999999999999</v>
      </c>
      <c r="AD3468">
        <v>11.2</v>
      </c>
      <c r="AE3468">
        <v>17</v>
      </c>
      <c r="AF3468">
        <v>17</v>
      </c>
    </row>
    <row r="3469" spans="24:32">
      <c r="X3469">
        <v>20120101</v>
      </c>
      <c r="Y3469">
        <v>20120101</v>
      </c>
      <c r="Z3469">
        <v>120110</v>
      </c>
      <c r="AA3469">
        <v>800212439</v>
      </c>
      <c r="AB3469">
        <v>1</v>
      </c>
      <c r="AC3469">
        <v>139</v>
      </c>
      <c r="AD3469">
        <v>89</v>
      </c>
      <c r="AE3469">
        <v>17</v>
      </c>
      <c r="AF3469">
        <v>17</v>
      </c>
    </row>
    <row r="3470" spans="24:32">
      <c r="X3470">
        <v>20120101</v>
      </c>
      <c r="Y3470">
        <v>20120101</v>
      </c>
      <c r="Z3470">
        <v>120110</v>
      </c>
      <c r="AA3470">
        <v>800212477</v>
      </c>
      <c r="AB3470">
        <v>1</v>
      </c>
      <c r="AC3470">
        <v>29.9</v>
      </c>
      <c r="AD3470">
        <v>22.4</v>
      </c>
      <c r="AE3470">
        <v>17</v>
      </c>
      <c r="AF3470">
        <v>17</v>
      </c>
    </row>
    <row r="3471" spans="24:32">
      <c r="X3471">
        <v>20120101</v>
      </c>
      <c r="Y3471">
        <v>20120101</v>
      </c>
      <c r="Z3471">
        <v>120110</v>
      </c>
      <c r="AA3471">
        <v>800212489</v>
      </c>
      <c r="AB3471">
        <v>1</v>
      </c>
      <c r="AC3471">
        <v>10.9</v>
      </c>
      <c r="AD3471">
        <v>8.6999999999999993</v>
      </c>
      <c r="AE3471">
        <v>17</v>
      </c>
      <c r="AF3471">
        <v>17</v>
      </c>
    </row>
    <row r="3472" spans="24:32">
      <c r="X3472">
        <v>20120101</v>
      </c>
      <c r="Y3472">
        <v>20120101</v>
      </c>
      <c r="Z3472">
        <v>120110</v>
      </c>
      <c r="AA3472">
        <v>800212498</v>
      </c>
      <c r="AB3472">
        <v>1</v>
      </c>
      <c r="AC3472">
        <v>26.9</v>
      </c>
      <c r="AD3472">
        <v>25.5</v>
      </c>
      <c r="AE3472">
        <v>17</v>
      </c>
      <c r="AF3472">
        <v>17</v>
      </c>
    </row>
    <row r="3473" spans="24:32">
      <c r="X3473">
        <v>20120101</v>
      </c>
      <c r="Y3473">
        <v>20120101</v>
      </c>
      <c r="Z3473">
        <v>120110</v>
      </c>
      <c r="AA3473">
        <v>800212535</v>
      </c>
      <c r="AB3473">
        <v>1</v>
      </c>
      <c r="AC3473">
        <v>16.5</v>
      </c>
      <c r="AD3473">
        <v>13.45</v>
      </c>
      <c r="AE3473">
        <v>17</v>
      </c>
      <c r="AF3473">
        <v>17</v>
      </c>
    </row>
    <row r="3474" spans="24:32">
      <c r="X3474">
        <v>20120101</v>
      </c>
      <c r="Y3474">
        <v>20120101</v>
      </c>
      <c r="Z3474">
        <v>120110</v>
      </c>
      <c r="AA3474">
        <v>800212692</v>
      </c>
      <c r="AB3474">
        <v>3</v>
      </c>
      <c r="AC3474">
        <v>14.7</v>
      </c>
      <c r="AD3474">
        <v>12.3</v>
      </c>
      <c r="AE3474">
        <v>17</v>
      </c>
      <c r="AF3474">
        <v>17</v>
      </c>
    </row>
    <row r="3475" spans="24:32">
      <c r="X3475">
        <v>20120101</v>
      </c>
      <c r="Y3475">
        <v>20120101</v>
      </c>
      <c r="Z3475">
        <v>120110</v>
      </c>
      <c r="AA3475">
        <v>800212696</v>
      </c>
      <c r="AB3475">
        <v>1</v>
      </c>
      <c r="AC3475">
        <v>4.5</v>
      </c>
      <c r="AD3475">
        <v>3.3</v>
      </c>
      <c r="AE3475">
        <v>17</v>
      </c>
      <c r="AF3475">
        <v>17</v>
      </c>
    </row>
    <row r="3476" spans="24:32">
      <c r="X3476">
        <v>20120101</v>
      </c>
      <c r="Y3476">
        <v>20120101</v>
      </c>
      <c r="Z3476">
        <v>120110</v>
      </c>
      <c r="AA3476">
        <v>800212742</v>
      </c>
      <c r="AB3476">
        <v>31</v>
      </c>
      <c r="AC3476">
        <v>102.3</v>
      </c>
      <c r="AD3476">
        <v>91.45</v>
      </c>
      <c r="AE3476">
        <v>17</v>
      </c>
      <c r="AF3476">
        <v>17</v>
      </c>
    </row>
    <row r="3477" spans="24:32">
      <c r="X3477">
        <v>20120101</v>
      </c>
      <c r="Y3477">
        <v>20120101</v>
      </c>
      <c r="Z3477">
        <v>120110</v>
      </c>
      <c r="AA3477">
        <v>800212743</v>
      </c>
      <c r="AB3477">
        <v>47</v>
      </c>
      <c r="AC3477">
        <v>155.1</v>
      </c>
      <c r="AD3477">
        <v>138.65</v>
      </c>
      <c r="AE3477">
        <v>17</v>
      </c>
      <c r="AF3477">
        <v>17</v>
      </c>
    </row>
    <row r="3478" spans="24:32">
      <c r="X3478">
        <v>20120101</v>
      </c>
      <c r="Y3478">
        <v>20120101</v>
      </c>
      <c r="Z3478">
        <v>120110</v>
      </c>
      <c r="AA3478">
        <v>800212745</v>
      </c>
      <c r="AB3478">
        <v>2</v>
      </c>
      <c r="AC3478">
        <v>7.4</v>
      </c>
      <c r="AD3478">
        <v>5.6</v>
      </c>
      <c r="AE3478">
        <v>17</v>
      </c>
      <c r="AF3478">
        <v>17</v>
      </c>
    </row>
    <row r="3479" spans="24:32">
      <c r="X3479">
        <v>20120101</v>
      </c>
      <c r="Y3479">
        <v>20120101</v>
      </c>
      <c r="Z3479">
        <v>120110</v>
      </c>
      <c r="AA3479">
        <v>800212746</v>
      </c>
      <c r="AB3479">
        <v>1</v>
      </c>
      <c r="AC3479">
        <v>3.7</v>
      </c>
      <c r="AD3479">
        <v>2.8</v>
      </c>
      <c r="AE3479">
        <v>17</v>
      </c>
      <c r="AF3479">
        <v>17</v>
      </c>
    </row>
    <row r="3480" spans="24:32">
      <c r="X3480">
        <v>20120101</v>
      </c>
      <c r="Y3480">
        <v>20120101</v>
      </c>
      <c r="Z3480">
        <v>120110</v>
      </c>
      <c r="AA3480">
        <v>800213028</v>
      </c>
      <c r="AB3480">
        <v>2</v>
      </c>
      <c r="AC3480">
        <v>99.6</v>
      </c>
      <c r="AD3480">
        <v>85</v>
      </c>
      <c r="AE3480">
        <v>13</v>
      </c>
      <c r="AF3480">
        <v>13</v>
      </c>
    </row>
    <row r="3481" spans="24:32">
      <c r="X3481">
        <v>20120101</v>
      </c>
      <c r="Y3481">
        <v>20120101</v>
      </c>
      <c r="Z3481">
        <v>120110</v>
      </c>
      <c r="AA3481">
        <v>800213112</v>
      </c>
      <c r="AB3481">
        <v>1</v>
      </c>
      <c r="AC3481">
        <v>4.5</v>
      </c>
      <c r="AD3481">
        <v>3.9</v>
      </c>
      <c r="AE3481">
        <v>17</v>
      </c>
      <c r="AF3481">
        <v>17</v>
      </c>
    </row>
    <row r="3482" spans="24:32">
      <c r="X3482">
        <v>20120101</v>
      </c>
      <c r="Y3482">
        <v>20120101</v>
      </c>
      <c r="Z3482">
        <v>120110</v>
      </c>
      <c r="AA3482">
        <v>800213123</v>
      </c>
      <c r="AB3482">
        <v>1</v>
      </c>
      <c r="AC3482">
        <v>19.899999999999999</v>
      </c>
      <c r="AD3482">
        <v>12.7</v>
      </c>
      <c r="AE3482">
        <v>17</v>
      </c>
      <c r="AF3482">
        <v>17</v>
      </c>
    </row>
    <row r="3483" spans="24:32">
      <c r="X3483">
        <v>20120101</v>
      </c>
      <c r="Y3483">
        <v>20120101</v>
      </c>
      <c r="Z3483">
        <v>120110</v>
      </c>
      <c r="AA3483">
        <v>800213177</v>
      </c>
      <c r="AB3483">
        <v>1.22</v>
      </c>
      <c r="AC3483">
        <v>47.09</v>
      </c>
      <c r="AD3483">
        <v>41.48</v>
      </c>
      <c r="AE3483">
        <v>17</v>
      </c>
      <c r="AF3483">
        <v>17</v>
      </c>
    </row>
    <row r="3484" spans="24:32">
      <c r="X3484">
        <v>20120101</v>
      </c>
      <c r="Y3484">
        <v>20120101</v>
      </c>
      <c r="Z3484">
        <v>120110</v>
      </c>
      <c r="AA3484">
        <v>800213182</v>
      </c>
      <c r="AB3484">
        <v>17</v>
      </c>
      <c r="AC3484">
        <v>170</v>
      </c>
      <c r="AD3484">
        <v>161.5</v>
      </c>
      <c r="AE3484">
        <v>13</v>
      </c>
      <c r="AF3484">
        <v>13</v>
      </c>
    </row>
    <row r="3485" spans="24:32">
      <c r="X3485">
        <v>20120101</v>
      </c>
      <c r="Y3485">
        <v>20120101</v>
      </c>
      <c r="Z3485">
        <v>120110</v>
      </c>
      <c r="AA3485">
        <v>800213484</v>
      </c>
      <c r="AB3485">
        <v>1</v>
      </c>
      <c r="AC3485">
        <v>3.9</v>
      </c>
      <c r="AD3485">
        <v>2.57</v>
      </c>
      <c r="AE3485">
        <v>17</v>
      </c>
      <c r="AF3485">
        <v>17</v>
      </c>
    </row>
    <row r="3486" spans="24:32">
      <c r="X3486">
        <v>20120101</v>
      </c>
      <c r="Y3486">
        <v>20120101</v>
      </c>
      <c r="Z3486">
        <v>120110</v>
      </c>
      <c r="AA3486">
        <v>800213488</v>
      </c>
      <c r="AB3486">
        <v>1</v>
      </c>
      <c r="AC3486">
        <v>6.9</v>
      </c>
      <c r="AD3486">
        <v>4.5999999999999996</v>
      </c>
      <c r="AE3486">
        <v>17</v>
      </c>
      <c r="AF3486">
        <v>17</v>
      </c>
    </row>
    <row r="3487" spans="24:32">
      <c r="X3487">
        <v>20120101</v>
      </c>
      <c r="Y3487">
        <v>20120101</v>
      </c>
      <c r="Z3487">
        <v>120110</v>
      </c>
      <c r="AA3487">
        <v>800213494</v>
      </c>
      <c r="AB3487">
        <v>1</v>
      </c>
      <c r="AC3487">
        <v>8.9</v>
      </c>
      <c r="AD3487">
        <v>6.2</v>
      </c>
      <c r="AE3487">
        <v>17</v>
      </c>
      <c r="AF3487">
        <v>17</v>
      </c>
    </row>
    <row r="3488" spans="24:32">
      <c r="X3488">
        <v>20120101</v>
      </c>
      <c r="Y3488">
        <v>20120101</v>
      </c>
      <c r="Z3488">
        <v>120110</v>
      </c>
      <c r="AA3488">
        <v>800213500</v>
      </c>
      <c r="AB3488">
        <v>1</v>
      </c>
      <c r="AC3488">
        <v>3.9</v>
      </c>
      <c r="AD3488">
        <v>3.08</v>
      </c>
      <c r="AE3488">
        <v>17</v>
      </c>
      <c r="AF3488">
        <v>17</v>
      </c>
    </row>
    <row r="3489" spans="24:32">
      <c r="X3489">
        <v>20120101</v>
      </c>
      <c r="Y3489">
        <v>20120101</v>
      </c>
      <c r="Z3489">
        <v>120110</v>
      </c>
      <c r="AA3489">
        <v>800213501</v>
      </c>
      <c r="AB3489">
        <v>1</v>
      </c>
      <c r="AC3489">
        <v>4.9000000000000004</v>
      </c>
      <c r="AD3489">
        <v>3.75</v>
      </c>
      <c r="AE3489">
        <v>17</v>
      </c>
      <c r="AF3489">
        <v>17</v>
      </c>
    </row>
    <row r="3490" spans="24:32">
      <c r="X3490">
        <v>20120101</v>
      </c>
      <c r="Y3490">
        <v>20120101</v>
      </c>
      <c r="Z3490">
        <v>120110</v>
      </c>
      <c r="AA3490">
        <v>800213504</v>
      </c>
      <c r="AB3490">
        <v>1</v>
      </c>
      <c r="AC3490">
        <v>8.9</v>
      </c>
      <c r="AD3490">
        <v>7.2</v>
      </c>
      <c r="AE3490">
        <v>17</v>
      </c>
      <c r="AF3490">
        <v>17</v>
      </c>
    </row>
    <row r="3491" spans="24:32">
      <c r="X3491">
        <v>20120101</v>
      </c>
      <c r="Y3491">
        <v>20120101</v>
      </c>
      <c r="Z3491">
        <v>120110</v>
      </c>
      <c r="AA3491">
        <v>800213509</v>
      </c>
      <c r="AB3491">
        <v>1</v>
      </c>
      <c r="AC3491">
        <v>12.9</v>
      </c>
      <c r="AD3491">
        <v>8.5</v>
      </c>
      <c r="AE3491">
        <v>17</v>
      </c>
      <c r="AF3491">
        <v>17</v>
      </c>
    </row>
    <row r="3492" spans="24:32">
      <c r="X3492">
        <v>20120101</v>
      </c>
      <c r="Y3492">
        <v>20120101</v>
      </c>
      <c r="Z3492">
        <v>120110</v>
      </c>
      <c r="AA3492">
        <v>800213512</v>
      </c>
      <c r="AB3492">
        <v>5</v>
      </c>
      <c r="AC3492">
        <v>24.5</v>
      </c>
      <c r="AD3492">
        <v>23</v>
      </c>
      <c r="AE3492">
        <v>17</v>
      </c>
      <c r="AF3492">
        <v>17</v>
      </c>
    </row>
    <row r="3493" spans="24:32">
      <c r="X3493">
        <v>20120101</v>
      </c>
      <c r="Y3493">
        <v>20120101</v>
      </c>
      <c r="Z3493">
        <v>120110</v>
      </c>
      <c r="AA3493">
        <v>800213526</v>
      </c>
      <c r="AB3493">
        <v>1</v>
      </c>
      <c r="AC3493">
        <v>3.9</v>
      </c>
      <c r="AD3493">
        <v>2.84</v>
      </c>
      <c r="AE3493">
        <v>17</v>
      </c>
      <c r="AF3493">
        <v>17</v>
      </c>
    </row>
    <row r="3494" spans="24:32">
      <c r="X3494">
        <v>20120101</v>
      </c>
      <c r="Y3494">
        <v>20120101</v>
      </c>
      <c r="Z3494">
        <v>120110</v>
      </c>
      <c r="AA3494">
        <v>800213529</v>
      </c>
      <c r="AB3494">
        <v>2</v>
      </c>
      <c r="AC3494">
        <v>9.8000000000000007</v>
      </c>
      <c r="AD3494">
        <v>7</v>
      </c>
      <c r="AE3494">
        <v>17</v>
      </c>
      <c r="AF3494">
        <v>17</v>
      </c>
    </row>
    <row r="3495" spans="24:32">
      <c r="X3495">
        <v>20120101</v>
      </c>
      <c r="Y3495">
        <v>20120101</v>
      </c>
      <c r="Z3495">
        <v>120110</v>
      </c>
      <c r="AA3495">
        <v>800213698</v>
      </c>
      <c r="AB3495">
        <v>16</v>
      </c>
      <c r="AC3495">
        <v>48</v>
      </c>
      <c r="AD3495">
        <v>44.8</v>
      </c>
      <c r="AE3495">
        <v>17</v>
      </c>
      <c r="AF3495">
        <v>17</v>
      </c>
    </row>
    <row r="3496" spans="24:32">
      <c r="X3496">
        <v>20120101</v>
      </c>
      <c r="Y3496">
        <v>20120101</v>
      </c>
      <c r="Z3496">
        <v>120110</v>
      </c>
      <c r="AA3496">
        <v>800213698</v>
      </c>
      <c r="AB3496">
        <v>2</v>
      </c>
      <c r="AC3496">
        <v>6</v>
      </c>
      <c r="AD3496">
        <v>5.6</v>
      </c>
      <c r="AE3496">
        <v>17</v>
      </c>
      <c r="AF3496">
        <v>17</v>
      </c>
    </row>
    <row r="3497" spans="24:32">
      <c r="X3497">
        <v>20120101</v>
      </c>
      <c r="Y3497">
        <v>20120101</v>
      </c>
      <c r="Z3497">
        <v>120110</v>
      </c>
      <c r="AA3497">
        <v>800213702</v>
      </c>
      <c r="AB3497">
        <v>1</v>
      </c>
      <c r="AC3497">
        <v>18.899999999999999</v>
      </c>
      <c r="AD3497">
        <v>14.7</v>
      </c>
      <c r="AE3497">
        <v>17</v>
      </c>
      <c r="AF3497">
        <v>17</v>
      </c>
    </row>
    <row r="3498" spans="24:32">
      <c r="X3498">
        <v>20120101</v>
      </c>
      <c r="Y3498">
        <v>20120101</v>
      </c>
      <c r="Z3498">
        <v>120110</v>
      </c>
      <c r="AA3498">
        <v>800213772</v>
      </c>
      <c r="AB3498">
        <v>1</v>
      </c>
      <c r="AC3498">
        <v>39.9</v>
      </c>
      <c r="AD3498">
        <v>48</v>
      </c>
      <c r="AE3498">
        <v>17</v>
      </c>
      <c r="AF3498">
        <v>17</v>
      </c>
    </row>
    <row r="3499" spans="24:32">
      <c r="X3499">
        <v>20120101</v>
      </c>
      <c r="Y3499">
        <v>20120101</v>
      </c>
      <c r="Z3499">
        <v>120110</v>
      </c>
      <c r="AA3499">
        <v>800213866</v>
      </c>
      <c r="AB3499">
        <v>2</v>
      </c>
      <c r="AC3499">
        <v>8</v>
      </c>
      <c r="AD3499">
        <v>5.7</v>
      </c>
      <c r="AE3499">
        <v>17</v>
      </c>
      <c r="AF3499">
        <v>17</v>
      </c>
    </row>
    <row r="3500" spans="24:32">
      <c r="X3500">
        <v>20120101</v>
      </c>
      <c r="Y3500">
        <v>20120101</v>
      </c>
      <c r="Z3500">
        <v>120110</v>
      </c>
      <c r="AA3500">
        <v>800213870</v>
      </c>
      <c r="AB3500">
        <v>3</v>
      </c>
      <c r="AC3500">
        <v>35.700000000000003</v>
      </c>
      <c r="AD3500">
        <v>31.8</v>
      </c>
      <c r="AE3500">
        <v>17</v>
      </c>
      <c r="AF3500">
        <v>17</v>
      </c>
    </row>
    <row r="3501" spans="24:32">
      <c r="X3501">
        <v>20120101</v>
      </c>
      <c r="Y3501">
        <v>20120101</v>
      </c>
      <c r="Z3501">
        <v>120110</v>
      </c>
      <c r="AA3501">
        <v>800213928</v>
      </c>
      <c r="AB3501">
        <v>3</v>
      </c>
      <c r="AC3501">
        <v>5.7</v>
      </c>
      <c r="AD3501">
        <v>4.8</v>
      </c>
      <c r="AE3501">
        <v>17</v>
      </c>
      <c r="AF3501">
        <v>17</v>
      </c>
    </row>
    <row r="3502" spans="24:32">
      <c r="X3502">
        <v>20120101</v>
      </c>
      <c r="Y3502">
        <v>20120101</v>
      </c>
      <c r="Z3502">
        <v>120110</v>
      </c>
      <c r="AA3502">
        <v>800213983</v>
      </c>
      <c r="AB3502">
        <v>6</v>
      </c>
      <c r="AC3502">
        <v>69.599999999999994</v>
      </c>
      <c r="AD3502">
        <v>57.54</v>
      </c>
      <c r="AE3502">
        <v>17</v>
      </c>
      <c r="AF3502">
        <v>17</v>
      </c>
    </row>
    <row r="3503" spans="24:32">
      <c r="X3503">
        <v>20120101</v>
      </c>
      <c r="Y3503">
        <v>20120101</v>
      </c>
      <c r="Z3503">
        <v>120110</v>
      </c>
      <c r="AA3503">
        <v>800213983</v>
      </c>
      <c r="AB3503">
        <v>18</v>
      </c>
      <c r="AC3503">
        <v>208.8</v>
      </c>
      <c r="AD3503">
        <v>172.62</v>
      </c>
      <c r="AE3503">
        <v>17</v>
      </c>
      <c r="AF3503">
        <v>17</v>
      </c>
    </row>
    <row r="3504" spans="24:32">
      <c r="X3504">
        <v>20120101</v>
      </c>
      <c r="Y3504">
        <v>20120101</v>
      </c>
      <c r="Z3504">
        <v>120110</v>
      </c>
      <c r="AA3504">
        <v>800213984</v>
      </c>
      <c r="AB3504">
        <v>3</v>
      </c>
      <c r="AC3504">
        <v>34.799999999999997</v>
      </c>
      <c r="AD3504">
        <v>28.77</v>
      </c>
      <c r="AE3504">
        <v>17</v>
      </c>
      <c r="AF3504">
        <v>17</v>
      </c>
    </row>
    <row r="3505" spans="24:32">
      <c r="X3505">
        <v>20120101</v>
      </c>
      <c r="Y3505">
        <v>20120101</v>
      </c>
      <c r="Z3505">
        <v>120110</v>
      </c>
      <c r="AA3505">
        <v>800213984</v>
      </c>
      <c r="AB3505">
        <v>7</v>
      </c>
      <c r="AC3505">
        <v>81.2</v>
      </c>
      <c r="AD3505">
        <v>67.13</v>
      </c>
      <c r="AE3505">
        <v>17</v>
      </c>
      <c r="AF3505">
        <v>17</v>
      </c>
    </row>
    <row r="3506" spans="24:32">
      <c r="X3506">
        <v>20120101</v>
      </c>
      <c r="Y3506">
        <v>20120101</v>
      </c>
      <c r="Z3506">
        <v>120110</v>
      </c>
      <c r="AA3506">
        <v>800213985</v>
      </c>
      <c r="AB3506">
        <v>20</v>
      </c>
      <c r="AC3506">
        <v>232</v>
      </c>
      <c r="AD3506">
        <v>191.8</v>
      </c>
      <c r="AE3506">
        <v>17</v>
      </c>
      <c r="AF3506">
        <v>17</v>
      </c>
    </row>
    <row r="3507" spans="24:32">
      <c r="X3507">
        <v>20120101</v>
      </c>
      <c r="Y3507">
        <v>20120101</v>
      </c>
      <c r="Z3507">
        <v>120110</v>
      </c>
      <c r="AA3507">
        <v>800213988</v>
      </c>
      <c r="AB3507">
        <v>15</v>
      </c>
      <c r="AC3507">
        <v>144</v>
      </c>
      <c r="AD3507">
        <v>143.85</v>
      </c>
      <c r="AE3507">
        <v>17</v>
      </c>
      <c r="AF3507">
        <v>17</v>
      </c>
    </row>
    <row r="3508" spans="24:32">
      <c r="X3508">
        <v>20120101</v>
      </c>
      <c r="Y3508">
        <v>20120101</v>
      </c>
      <c r="Z3508">
        <v>120110</v>
      </c>
      <c r="AA3508">
        <v>800213993</v>
      </c>
      <c r="AB3508">
        <v>1</v>
      </c>
      <c r="AC3508">
        <v>35.1</v>
      </c>
      <c r="AD3508">
        <v>35.71</v>
      </c>
      <c r="AE3508">
        <v>17</v>
      </c>
      <c r="AF3508">
        <v>17</v>
      </c>
    </row>
    <row r="3509" spans="24:32">
      <c r="X3509">
        <v>20120101</v>
      </c>
      <c r="Y3509">
        <v>20120101</v>
      </c>
      <c r="Z3509">
        <v>120110</v>
      </c>
      <c r="AA3509">
        <v>800213997</v>
      </c>
      <c r="AB3509">
        <v>3</v>
      </c>
      <c r="AC3509">
        <v>12.6</v>
      </c>
      <c r="AD3509">
        <v>10.8</v>
      </c>
      <c r="AE3509">
        <v>17</v>
      </c>
      <c r="AF3509">
        <v>17</v>
      </c>
    </row>
    <row r="3510" spans="24:32">
      <c r="X3510">
        <v>20120101</v>
      </c>
      <c r="Y3510">
        <v>20120101</v>
      </c>
      <c r="Z3510">
        <v>120110</v>
      </c>
      <c r="AA3510">
        <v>800214017</v>
      </c>
      <c r="AB3510">
        <v>0.7</v>
      </c>
      <c r="AC3510">
        <v>36.4</v>
      </c>
      <c r="AD3510">
        <v>29.85</v>
      </c>
      <c r="AE3510">
        <v>17</v>
      </c>
      <c r="AF3510">
        <v>17</v>
      </c>
    </row>
    <row r="3511" spans="24:32">
      <c r="X3511">
        <v>20120101</v>
      </c>
      <c r="Y3511">
        <v>20120101</v>
      </c>
      <c r="Z3511">
        <v>120110</v>
      </c>
      <c r="AA3511">
        <v>800214025</v>
      </c>
      <c r="AB3511">
        <v>3</v>
      </c>
      <c r="AC3511">
        <v>7.5</v>
      </c>
      <c r="AD3511">
        <v>6</v>
      </c>
      <c r="AE3511">
        <v>17</v>
      </c>
      <c r="AF3511">
        <v>17</v>
      </c>
    </row>
    <row r="3512" spans="24:32">
      <c r="X3512">
        <v>20120101</v>
      </c>
      <c r="Y3512">
        <v>20120101</v>
      </c>
      <c r="Z3512">
        <v>120110</v>
      </c>
      <c r="AA3512">
        <v>800214029</v>
      </c>
      <c r="AB3512">
        <v>1</v>
      </c>
      <c r="AC3512">
        <v>3</v>
      </c>
      <c r="AD3512">
        <v>2.5</v>
      </c>
      <c r="AE3512">
        <v>17</v>
      </c>
      <c r="AF3512">
        <v>17</v>
      </c>
    </row>
    <row r="3513" spans="24:32">
      <c r="X3513">
        <v>20120101</v>
      </c>
      <c r="Y3513">
        <v>20120101</v>
      </c>
      <c r="Z3513">
        <v>120110</v>
      </c>
      <c r="AA3513">
        <v>800214035</v>
      </c>
      <c r="AB3513">
        <v>1</v>
      </c>
      <c r="AC3513">
        <v>3.9</v>
      </c>
      <c r="AD3513">
        <v>3.18</v>
      </c>
      <c r="AE3513">
        <v>17</v>
      </c>
      <c r="AF3513">
        <v>17</v>
      </c>
    </row>
    <row r="3514" spans="24:32">
      <c r="X3514">
        <v>20120101</v>
      </c>
      <c r="Y3514">
        <v>20120101</v>
      </c>
      <c r="Z3514">
        <v>120110</v>
      </c>
      <c r="AA3514">
        <v>800214141</v>
      </c>
      <c r="AB3514">
        <v>1</v>
      </c>
      <c r="AC3514">
        <v>5.2</v>
      </c>
      <c r="AD3514">
        <v>4.66</v>
      </c>
      <c r="AE3514">
        <v>17</v>
      </c>
      <c r="AF3514">
        <v>17</v>
      </c>
    </row>
    <row r="3515" spans="24:32">
      <c r="X3515">
        <v>20120101</v>
      </c>
      <c r="Y3515">
        <v>20120101</v>
      </c>
      <c r="Z3515">
        <v>120110</v>
      </c>
      <c r="AA3515">
        <v>800214341</v>
      </c>
      <c r="AB3515">
        <v>2</v>
      </c>
      <c r="AC3515">
        <v>8.6</v>
      </c>
      <c r="AD3515">
        <v>7.66</v>
      </c>
      <c r="AE3515">
        <v>17</v>
      </c>
      <c r="AF3515">
        <v>17</v>
      </c>
    </row>
    <row r="3516" spans="24:32">
      <c r="X3516">
        <v>20120101</v>
      </c>
      <c r="Y3516">
        <v>20120101</v>
      </c>
      <c r="Z3516">
        <v>120110</v>
      </c>
      <c r="AA3516">
        <v>800214343</v>
      </c>
      <c r="AB3516">
        <v>1</v>
      </c>
      <c r="AC3516">
        <v>5.8</v>
      </c>
      <c r="AD3516">
        <v>5.35</v>
      </c>
      <c r="AE3516">
        <v>17</v>
      </c>
      <c r="AF3516">
        <v>17</v>
      </c>
    </row>
    <row r="3517" spans="24:32">
      <c r="X3517">
        <v>20120101</v>
      </c>
      <c r="Y3517">
        <v>20120101</v>
      </c>
      <c r="Z3517">
        <v>120110</v>
      </c>
      <c r="AA3517">
        <v>800214355</v>
      </c>
      <c r="AB3517">
        <v>1</v>
      </c>
      <c r="AC3517">
        <v>27.5</v>
      </c>
      <c r="AD3517">
        <v>22.06</v>
      </c>
      <c r="AE3517">
        <v>17</v>
      </c>
      <c r="AF3517">
        <v>17</v>
      </c>
    </row>
    <row r="3518" spans="24:32">
      <c r="X3518">
        <v>20120101</v>
      </c>
      <c r="Y3518">
        <v>20120101</v>
      </c>
      <c r="Z3518">
        <v>120110</v>
      </c>
      <c r="AA3518">
        <v>800214395</v>
      </c>
      <c r="AB3518">
        <v>1</v>
      </c>
      <c r="AC3518">
        <v>9.9</v>
      </c>
      <c r="AD3518">
        <v>7.64</v>
      </c>
      <c r="AE3518">
        <v>17</v>
      </c>
      <c r="AF3518">
        <v>17</v>
      </c>
    </row>
    <row r="3519" spans="24:32">
      <c r="X3519">
        <v>20120101</v>
      </c>
      <c r="Y3519">
        <v>20120101</v>
      </c>
      <c r="Z3519">
        <v>120110</v>
      </c>
      <c r="AA3519">
        <v>800214405</v>
      </c>
      <c r="AB3519">
        <v>4</v>
      </c>
      <c r="AC3519">
        <v>59.6</v>
      </c>
      <c r="AD3519">
        <v>48.87</v>
      </c>
      <c r="AE3519">
        <v>17</v>
      </c>
      <c r="AF3519">
        <v>17</v>
      </c>
    </row>
    <row r="3520" spans="24:32">
      <c r="X3520">
        <v>20120101</v>
      </c>
      <c r="Y3520">
        <v>20120101</v>
      </c>
      <c r="Z3520">
        <v>120110</v>
      </c>
      <c r="AA3520">
        <v>800214406</v>
      </c>
      <c r="AB3520">
        <v>17</v>
      </c>
      <c r="AC3520">
        <v>168.3</v>
      </c>
      <c r="AD3520">
        <v>207.72</v>
      </c>
      <c r="AE3520">
        <v>17</v>
      </c>
      <c r="AF3520">
        <v>17</v>
      </c>
    </row>
    <row r="3521" spans="24:32">
      <c r="X3521">
        <v>20120101</v>
      </c>
      <c r="Y3521">
        <v>20120101</v>
      </c>
      <c r="Z3521">
        <v>120110</v>
      </c>
      <c r="AA3521">
        <v>800214407</v>
      </c>
      <c r="AB3521">
        <v>1</v>
      </c>
      <c r="AC3521">
        <v>10.9</v>
      </c>
      <c r="AD3521">
        <v>9.0399999999999991</v>
      </c>
      <c r="AE3521">
        <v>17</v>
      </c>
      <c r="AF3521">
        <v>17</v>
      </c>
    </row>
    <row r="3522" spans="24:32">
      <c r="X3522">
        <v>20120101</v>
      </c>
      <c r="Y3522">
        <v>20120101</v>
      </c>
      <c r="Z3522">
        <v>120110</v>
      </c>
      <c r="AA3522">
        <v>800214499</v>
      </c>
      <c r="AB3522">
        <v>1</v>
      </c>
      <c r="AC3522">
        <v>9.9</v>
      </c>
      <c r="AD3522">
        <v>6.4</v>
      </c>
      <c r="AE3522">
        <v>17</v>
      </c>
      <c r="AF3522">
        <v>17</v>
      </c>
    </row>
    <row r="3523" spans="24:32">
      <c r="X3523">
        <v>20120101</v>
      </c>
      <c r="Y3523">
        <v>20120101</v>
      </c>
      <c r="Z3523">
        <v>120110</v>
      </c>
      <c r="AA3523">
        <v>800214500</v>
      </c>
      <c r="AB3523">
        <v>1</v>
      </c>
      <c r="AC3523">
        <v>22.9</v>
      </c>
      <c r="AD3523">
        <v>14</v>
      </c>
      <c r="AE3523">
        <v>17</v>
      </c>
      <c r="AF3523">
        <v>17</v>
      </c>
    </row>
    <row r="3524" spans="24:32">
      <c r="X3524">
        <v>20120101</v>
      </c>
      <c r="Y3524">
        <v>20120101</v>
      </c>
      <c r="Z3524">
        <v>120110</v>
      </c>
      <c r="AA3524">
        <v>800214511</v>
      </c>
      <c r="AB3524">
        <v>1</v>
      </c>
      <c r="AC3524">
        <v>5.9</v>
      </c>
      <c r="AD3524">
        <v>5.2</v>
      </c>
      <c r="AE3524">
        <v>17</v>
      </c>
      <c r="AF3524">
        <v>17</v>
      </c>
    </row>
    <row r="3525" spans="24:32">
      <c r="X3525">
        <v>20120101</v>
      </c>
      <c r="Y3525">
        <v>20120101</v>
      </c>
      <c r="Z3525">
        <v>120110</v>
      </c>
      <c r="AA3525">
        <v>800214589</v>
      </c>
      <c r="AB3525">
        <v>1</v>
      </c>
      <c r="AC3525">
        <v>3.5</v>
      </c>
      <c r="AD3525">
        <v>2.97</v>
      </c>
      <c r="AE3525">
        <v>17</v>
      </c>
      <c r="AF3525">
        <v>17</v>
      </c>
    </row>
    <row r="3526" spans="24:32">
      <c r="X3526">
        <v>20120101</v>
      </c>
      <c r="Y3526">
        <v>20120101</v>
      </c>
      <c r="Z3526">
        <v>120110</v>
      </c>
      <c r="AA3526">
        <v>800214724</v>
      </c>
      <c r="AB3526">
        <v>1</v>
      </c>
      <c r="AC3526">
        <v>2.9</v>
      </c>
      <c r="AD3526">
        <v>1.8</v>
      </c>
      <c r="AE3526">
        <v>17</v>
      </c>
      <c r="AF3526">
        <v>17</v>
      </c>
    </row>
    <row r="3527" spans="24:32">
      <c r="X3527">
        <v>20120101</v>
      </c>
      <c r="Y3527">
        <v>20120101</v>
      </c>
      <c r="Z3527">
        <v>120110</v>
      </c>
      <c r="AA3527">
        <v>800215144</v>
      </c>
      <c r="AB3527">
        <v>1</v>
      </c>
      <c r="AC3527">
        <v>2.5</v>
      </c>
      <c r="AD3527">
        <v>2.2999999999999998</v>
      </c>
      <c r="AE3527">
        <v>17</v>
      </c>
      <c r="AF3527">
        <v>17</v>
      </c>
    </row>
    <row r="3528" spans="24:32">
      <c r="X3528">
        <v>20120101</v>
      </c>
      <c r="Y3528">
        <v>20120101</v>
      </c>
      <c r="Z3528">
        <v>120110</v>
      </c>
      <c r="AA3528">
        <v>800215145</v>
      </c>
      <c r="AB3528">
        <v>2</v>
      </c>
      <c r="AC3528">
        <v>5</v>
      </c>
      <c r="AD3528">
        <v>4.5999999999999996</v>
      </c>
      <c r="AE3528">
        <v>17</v>
      </c>
      <c r="AF3528">
        <v>17</v>
      </c>
    </row>
    <row r="3529" spans="24:32">
      <c r="X3529">
        <v>20120101</v>
      </c>
      <c r="Y3529">
        <v>20120101</v>
      </c>
      <c r="Z3529">
        <v>120110</v>
      </c>
      <c r="AA3529">
        <v>800215206</v>
      </c>
      <c r="AB3529">
        <v>4</v>
      </c>
      <c r="AC3529">
        <v>103.6</v>
      </c>
      <c r="AD3529">
        <v>115.96</v>
      </c>
      <c r="AE3529">
        <v>17</v>
      </c>
      <c r="AF3529">
        <v>17</v>
      </c>
    </row>
    <row r="3530" spans="24:32">
      <c r="X3530">
        <v>20120101</v>
      </c>
      <c r="Y3530">
        <v>20120101</v>
      </c>
      <c r="Z3530">
        <v>120110</v>
      </c>
      <c r="AA3530">
        <v>800215208</v>
      </c>
      <c r="AB3530">
        <v>1</v>
      </c>
      <c r="AC3530">
        <v>19.5</v>
      </c>
      <c r="AD3530">
        <v>15.98</v>
      </c>
      <c r="AE3530">
        <v>17</v>
      </c>
      <c r="AF3530">
        <v>17</v>
      </c>
    </row>
    <row r="3531" spans="24:32">
      <c r="X3531">
        <v>20120101</v>
      </c>
      <c r="Y3531">
        <v>20120101</v>
      </c>
      <c r="Z3531">
        <v>120110</v>
      </c>
      <c r="AA3531">
        <v>800215252</v>
      </c>
      <c r="AB3531">
        <v>1</v>
      </c>
      <c r="AC3531">
        <v>19.5</v>
      </c>
      <c r="AD3531">
        <v>15.98</v>
      </c>
      <c r="AE3531">
        <v>17</v>
      </c>
      <c r="AF3531">
        <v>17</v>
      </c>
    </row>
    <row r="3532" spans="24:32">
      <c r="X3532">
        <v>20120101</v>
      </c>
      <c r="Y3532">
        <v>20120101</v>
      </c>
      <c r="Z3532">
        <v>120110</v>
      </c>
      <c r="AA3532">
        <v>800215257</v>
      </c>
      <c r="AB3532">
        <v>4</v>
      </c>
      <c r="AC3532">
        <v>139.6</v>
      </c>
      <c r="AD3532">
        <v>94</v>
      </c>
      <c r="AE3532">
        <v>17</v>
      </c>
      <c r="AF3532">
        <v>17</v>
      </c>
    </row>
    <row r="3533" spans="24:32">
      <c r="X3533">
        <v>20120101</v>
      </c>
      <c r="Y3533">
        <v>20120101</v>
      </c>
      <c r="Z3533">
        <v>120110</v>
      </c>
      <c r="AA3533">
        <v>800215258</v>
      </c>
      <c r="AB3533">
        <v>1</v>
      </c>
      <c r="AC3533">
        <v>19.5</v>
      </c>
      <c r="AD3533">
        <v>15.98</v>
      </c>
      <c r="AE3533">
        <v>17</v>
      </c>
      <c r="AF3533">
        <v>17</v>
      </c>
    </row>
    <row r="3534" spans="24:32">
      <c r="X3534">
        <v>20120101</v>
      </c>
      <c r="Y3534">
        <v>20120101</v>
      </c>
      <c r="Z3534">
        <v>120110</v>
      </c>
      <c r="AA3534">
        <v>800215302</v>
      </c>
      <c r="AB3534">
        <v>1</v>
      </c>
      <c r="AC3534">
        <v>7.9</v>
      </c>
      <c r="AD3534">
        <v>3.6</v>
      </c>
      <c r="AE3534">
        <v>17</v>
      </c>
      <c r="AF3534">
        <v>17</v>
      </c>
    </row>
    <row r="3535" spans="24:32">
      <c r="X3535">
        <v>20120101</v>
      </c>
      <c r="Y3535">
        <v>20120101</v>
      </c>
      <c r="Z3535">
        <v>120110</v>
      </c>
      <c r="AA3535">
        <v>800215480</v>
      </c>
      <c r="AB3535">
        <v>4</v>
      </c>
      <c r="AC3535">
        <v>20</v>
      </c>
      <c r="AD3535">
        <v>18</v>
      </c>
      <c r="AE3535">
        <v>17</v>
      </c>
      <c r="AF3535">
        <v>17</v>
      </c>
    </row>
    <row r="3536" spans="24:32">
      <c r="X3536">
        <v>20120101</v>
      </c>
      <c r="Y3536">
        <v>20120101</v>
      </c>
      <c r="Z3536">
        <v>120110</v>
      </c>
      <c r="AA3536">
        <v>800215604</v>
      </c>
      <c r="AB3536">
        <v>1</v>
      </c>
      <c r="AC3536">
        <v>7.9</v>
      </c>
      <c r="AD3536">
        <v>4.3</v>
      </c>
      <c r="AE3536">
        <v>17</v>
      </c>
      <c r="AF3536">
        <v>17</v>
      </c>
    </row>
    <row r="3537" spans="24:32">
      <c r="X3537">
        <v>20120101</v>
      </c>
      <c r="Y3537">
        <v>20120101</v>
      </c>
      <c r="Z3537">
        <v>120110</v>
      </c>
      <c r="AA3537">
        <v>800215605</v>
      </c>
      <c r="AB3537">
        <v>2</v>
      </c>
      <c r="AC3537">
        <v>9.8000000000000007</v>
      </c>
      <c r="AD3537">
        <v>7</v>
      </c>
      <c r="AE3537">
        <v>17</v>
      </c>
      <c r="AF3537">
        <v>17</v>
      </c>
    </row>
    <row r="3538" spans="24:32">
      <c r="X3538">
        <v>20120101</v>
      </c>
      <c r="Y3538">
        <v>20120101</v>
      </c>
      <c r="Z3538">
        <v>120110</v>
      </c>
      <c r="AA3538">
        <v>800215617</v>
      </c>
      <c r="AB3538">
        <v>1</v>
      </c>
      <c r="AC3538">
        <v>8.9</v>
      </c>
      <c r="AD3538">
        <v>6.5</v>
      </c>
      <c r="AE3538">
        <v>17</v>
      </c>
      <c r="AF3538">
        <v>17</v>
      </c>
    </row>
    <row r="3539" spans="24:32">
      <c r="X3539">
        <v>20120101</v>
      </c>
      <c r="Y3539">
        <v>20120101</v>
      </c>
      <c r="Z3539">
        <v>120110</v>
      </c>
      <c r="AA3539">
        <v>800215628</v>
      </c>
      <c r="AB3539">
        <v>1</v>
      </c>
      <c r="AC3539">
        <v>3.9</v>
      </c>
      <c r="AD3539">
        <v>2.8</v>
      </c>
      <c r="AE3539">
        <v>17</v>
      </c>
      <c r="AF3539">
        <v>17</v>
      </c>
    </row>
    <row r="3540" spans="24:32">
      <c r="X3540">
        <v>20120101</v>
      </c>
      <c r="Y3540">
        <v>20120101</v>
      </c>
      <c r="Z3540">
        <v>120110</v>
      </c>
      <c r="AA3540">
        <v>800215652</v>
      </c>
      <c r="AB3540">
        <v>1</v>
      </c>
      <c r="AC3540">
        <v>26.9</v>
      </c>
      <c r="AD3540">
        <v>23.23</v>
      </c>
      <c r="AE3540">
        <v>17</v>
      </c>
      <c r="AF3540">
        <v>17</v>
      </c>
    </row>
    <row r="3541" spans="24:32">
      <c r="X3541">
        <v>20120101</v>
      </c>
      <c r="Y3541">
        <v>20120101</v>
      </c>
      <c r="Z3541">
        <v>120110</v>
      </c>
      <c r="AA3541">
        <v>800215656</v>
      </c>
      <c r="AB3541">
        <v>2</v>
      </c>
      <c r="AC3541">
        <v>45.8</v>
      </c>
      <c r="AD3541">
        <v>39.6</v>
      </c>
      <c r="AE3541">
        <v>17</v>
      </c>
      <c r="AF3541">
        <v>17</v>
      </c>
    </row>
    <row r="3542" spans="24:32">
      <c r="X3542">
        <v>20120101</v>
      </c>
      <c r="Y3542">
        <v>20120101</v>
      </c>
      <c r="Z3542">
        <v>120110</v>
      </c>
      <c r="AA3542">
        <v>800215656</v>
      </c>
      <c r="AB3542">
        <v>3</v>
      </c>
      <c r="AC3542">
        <v>68.7</v>
      </c>
      <c r="AD3542">
        <v>59.4</v>
      </c>
      <c r="AE3542">
        <v>17</v>
      </c>
      <c r="AF3542">
        <v>17</v>
      </c>
    </row>
    <row r="3543" spans="24:32">
      <c r="X3543">
        <v>20120101</v>
      </c>
      <c r="Y3543">
        <v>20120101</v>
      </c>
      <c r="Z3543">
        <v>120110</v>
      </c>
      <c r="AA3543">
        <v>800215657</v>
      </c>
      <c r="AB3543">
        <v>1</v>
      </c>
      <c r="AC3543">
        <v>26.9</v>
      </c>
      <c r="AD3543">
        <v>23.23</v>
      </c>
      <c r="AE3543">
        <v>17</v>
      </c>
      <c r="AF3543">
        <v>17</v>
      </c>
    </row>
    <row r="3544" spans="24:32">
      <c r="X3544">
        <v>20120101</v>
      </c>
      <c r="Y3544">
        <v>20120101</v>
      </c>
      <c r="Z3544">
        <v>120110</v>
      </c>
      <c r="AA3544">
        <v>800215659</v>
      </c>
      <c r="AB3544">
        <v>1</v>
      </c>
      <c r="AC3544">
        <v>26.9</v>
      </c>
      <c r="AD3544">
        <v>19.100000000000001</v>
      </c>
      <c r="AE3544">
        <v>17</v>
      </c>
      <c r="AF3544">
        <v>17</v>
      </c>
    </row>
    <row r="3545" spans="24:32">
      <c r="X3545">
        <v>20120101</v>
      </c>
      <c r="Y3545">
        <v>20120101</v>
      </c>
      <c r="Z3545">
        <v>120110</v>
      </c>
      <c r="AA3545">
        <v>800215660</v>
      </c>
      <c r="AB3545">
        <v>1</v>
      </c>
      <c r="AC3545">
        <v>26.9</v>
      </c>
      <c r="AD3545">
        <v>23.23</v>
      </c>
      <c r="AE3545">
        <v>17</v>
      </c>
      <c r="AF3545">
        <v>17</v>
      </c>
    </row>
    <row r="3546" spans="24:32">
      <c r="X3546">
        <v>20120101</v>
      </c>
      <c r="Y3546">
        <v>20120101</v>
      </c>
      <c r="Z3546">
        <v>120110</v>
      </c>
      <c r="AA3546">
        <v>800215662</v>
      </c>
      <c r="AB3546">
        <v>1</v>
      </c>
      <c r="AC3546">
        <v>35.5</v>
      </c>
      <c r="AD3546">
        <v>30.66</v>
      </c>
      <c r="AE3546">
        <v>17</v>
      </c>
      <c r="AF3546">
        <v>17</v>
      </c>
    </row>
    <row r="3547" spans="24:32">
      <c r="X3547">
        <v>20120101</v>
      </c>
      <c r="Y3547">
        <v>20120101</v>
      </c>
      <c r="Z3547">
        <v>120110</v>
      </c>
      <c r="AA3547">
        <v>800215679</v>
      </c>
      <c r="AB3547">
        <v>3</v>
      </c>
      <c r="AC3547">
        <v>9.6</v>
      </c>
      <c r="AD3547">
        <v>8.31</v>
      </c>
      <c r="AE3547">
        <v>17</v>
      </c>
      <c r="AF3547">
        <v>17</v>
      </c>
    </row>
    <row r="3548" spans="24:32">
      <c r="X3548">
        <v>20120101</v>
      </c>
      <c r="Y3548">
        <v>20120101</v>
      </c>
      <c r="Z3548">
        <v>120110</v>
      </c>
      <c r="AA3548">
        <v>800215682</v>
      </c>
      <c r="AB3548">
        <v>6</v>
      </c>
      <c r="AC3548">
        <v>77.400000000000006</v>
      </c>
      <c r="AD3548">
        <v>75</v>
      </c>
      <c r="AE3548">
        <v>17</v>
      </c>
      <c r="AF3548">
        <v>17</v>
      </c>
    </row>
    <row r="3549" spans="24:32">
      <c r="X3549">
        <v>20120101</v>
      </c>
      <c r="Y3549">
        <v>20120101</v>
      </c>
      <c r="Z3549">
        <v>120110</v>
      </c>
      <c r="AA3549">
        <v>800215688</v>
      </c>
      <c r="AB3549">
        <v>1</v>
      </c>
      <c r="AC3549">
        <v>9</v>
      </c>
      <c r="AD3549">
        <v>8.41</v>
      </c>
      <c r="AE3549">
        <v>17</v>
      </c>
      <c r="AF3549">
        <v>17</v>
      </c>
    </row>
    <row r="3550" spans="24:32">
      <c r="X3550">
        <v>20120101</v>
      </c>
      <c r="Y3550">
        <v>20120101</v>
      </c>
      <c r="Z3550">
        <v>120110</v>
      </c>
      <c r="AA3550">
        <v>800215689</v>
      </c>
      <c r="AB3550">
        <v>1</v>
      </c>
      <c r="AC3550">
        <v>7.9</v>
      </c>
      <c r="AD3550">
        <v>7.08</v>
      </c>
      <c r="AE3550">
        <v>17</v>
      </c>
      <c r="AF3550">
        <v>17</v>
      </c>
    </row>
    <row r="3551" spans="24:32">
      <c r="X3551">
        <v>20120101</v>
      </c>
      <c r="Y3551">
        <v>20120101</v>
      </c>
      <c r="Z3551">
        <v>120110</v>
      </c>
      <c r="AA3551">
        <v>800215694</v>
      </c>
      <c r="AB3551">
        <v>1</v>
      </c>
      <c r="AC3551">
        <v>18.899999999999999</v>
      </c>
      <c r="AD3551">
        <v>13.5</v>
      </c>
      <c r="AE3551">
        <v>17</v>
      </c>
      <c r="AF3551">
        <v>17</v>
      </c>
    </row>
    <row r="3552" spans="24:32">
      <c r="X3552">
        <v>20120101</v>
      </c>
      <c r="Y3552">
        <v>20120101</v>
      </c>
      <c r="Z3552">
        <v>120110</v>
      </c>
      <c r="AA3552">
        <v>800215696</v>
      </c>
      <c r="AB3552">
        <v>1</v>
      </c>
      <c r="AC3552">
        <v>9.9</v>
      </c>
      <c r="AD3552">
        <v>8.25</v>
      </c>
      <c r="AE3552">
        <v>17</v>
      </c>
      <c r="AF3552">
        <v>17</v>
      </c>
    </row>
    <row r="3553" spans="24:32">
      <c r="X3553">
        <v>20120101</v>
      </c>
      <c r="Y3553">
        <v>20120101</v>
      </c>
      <c r="Z3553">
        <v>120110</v>
      </c>
      <c r="AA3553">
        <v>800215709</v>
      </c>
      <c r="AB3553">
        <v>1</v>
      </c>
      <c r="AC3553">
        <v>16.899999999999999</v>
      </c>
      <c r="AD3553">
        <v>15.7</v>
      </c>
      <c r="AE3553">
        <v>17</v>
      </c>
      <c r="AF3553">
        <v>17</v>
      </c>
    </row>
    <row r="3554" spans="24:32">
      <c r="X3554">
        <v>20120101</v>
      </c>
      <c r="Y3554">
        <v>20120101</v>
      </c>
      <c r="Z3554">
        <v>120110</v>
      </c>
      <c r="AA3554">
        <v>800215778</v>
      </c>
      <c r="AB3554">
        <v>2</v>
      </c>
      <c r="AC3554">
        <v>21.8</v>
      </c>
      <c r="AD3554">
        <v>17.079999999999998</v>
      </c>
      <c r="AE3554">
        <v>17</v>
      </c>
      <c r="AF3554">
        <v>17</v>
      </c>
    </row>
    <row r="3555" spans="24:32">
      <c r="X3555">
        <v>20120101</v>
      </c>
      <c r="Y3555">
        <v>20120101</v>
      </c>
      <c r="Z3555">
        <v>120110</v>
      </c>
      <c r="AA3555">
        <v>800215783</v>
      </c>
      <c r="AB3555">
        <v>1</v>
      </c>
      <c r="AC3555">
        <v>49.9</v>
      </c>
      <c r="AD3555">
        <v>38</v>
      </c>
      <c r="AE3555">
        <v>17</v>
      </c>
      <c r="AF3555">
        <v>17</v>
      </c>
    </row>
    <row r="3556" spans="24:32">
      <c r="X3556">
        <v>20120101</v>
      </c>
      <c r="Y3556">
        <v>20120101</v>
      </c>
      <c r="Z3556">
        <v>120110</v>
      </c>
      <c r="AA3556">
        <v>800215841</v>
      </c>
      <c r="AB3556">
        <v>10</v>
      </c>
      <c r="AC3556">
        <v>75</v>
      </c>
      <c r="AD3556">
        <v>54</v>
      </c>
      <c r="AE3556">
        <v>13</v>
      </c>
      <c r="AF3556">
        <v>13</v>
      </c>
    </row>
    <row r="3557" spans="24:32">
      <c r="X3557">
        <v>20120101</v>
      </c>
      <c r="Y3557">
        <v>20120101</v>
      </c>
      <c r="Z3557">
        <v>120110</v>
      </c>
      <c r="AA3557">
        <v>800215843</v>
      </c>
      <c r="AB3557">
        <v>34</v>
      </c>
      <c r="AC3557">
        <v>156.4</v>
      </c>
      <c r="AD3557">
        <v>150.62</v>
      </c>
      <c r="AE3557">
        <v>17</v>
      </c>
      <c r="AF3557">
        <v>17</v>
      </c>
    </row>
    <row r="3558" spans="24:32">
      <c r="X3558">
        <v>20120101</v>
      </c>
      <c r="Y3558">
        <v>20120101</v>
      </c>
      <c r="Z3558">
        <v>120110</v>
      </c>
      <c r="AA3558">
        <v>800215844</v>
      </c>
      <c r="AB3558">
        <v>11</v>
      </c>
      <c r="AC3558">
        <v>50.6</v>
      </c>
      <c r="AD3558">
        <v>65.12</v>
      </c>
      <c r="AE3558">
        <v>17</v>
      </c>
      <c r="AF3558">
        <v>17</v>
      </c>
    </row>
    <row r="3559" spans="24:32">
      <c r="X3559">
        <v>20120101</v>
      </c>
      <c r="Y3559">
        <v>20120101</v>
      </c>
      <c r="Z3559">
        <v>120110</v>
      </c>
      <c r="AA3559">
        <v>800215920</v>
      </c>
      <c r="AB3559">
        <v>28</v>
      </c>
      <c r="AC3559">
        <v>257.60000000000002</v>
      </c>
      <c r="AD3559">
        <v>229.6</v>
      </c>
      <c r="AE3559">
        <v>17</v>
      </c>
      <c r="AF3559">
        <v>17</v>
      </c>
    </row>
    <row r="3560" spans="24:32">
      <c r="X3560">
        <v>20120101</v>
      </c>
      <c r="Y3560">
        <v>20120101</v>
      </c>
      <c r="Z3560">
        <v>120110</v>
      </c>
      <c r="AA3560">
        <v>800215921</v>
      </c>
      <c r="AB3560">
        <v>16</v>
      </c>
      <c r="AC3560">
        <v>147.19999999999999</v>
      </c>
      <c r="AD3560">
        <v>131.19999999999999</v>
      </c>
      <c r="AE3560">
        <v>17</v>
      </c>
      <c r="AF3560">
        <v>17</v>
      </c>
    </row>
    <row r="3561" spans="24:32">
      <c r="X3561">
        <v>20120101</v>
      </c>
      <c r="Y3561">
        <v>20120101</v>
      </c>
      <c r="Z3561">
        <v>120110</v>
      </c>
      <c r="AA3561">
        <v>800215922</v>
      </c>
      <c r="AB3561">
        <v>1</v>
      </c>
      <c r="AC3561">
        <v>2.5</v>
      </c>
      <c r="AD3561">
        <v>2</v>
      </c>
      <c r="AE3561">
        <v>17</v>
      </c>
      <c r="AF3561">
        <v>17</v>
      </c>
    </row>
    <row r="3562" spans="24:32">
      <c r="X3562">
        <v>20120101</v>
      </c>
      <c r="Y3562">
        <v>20120101</v>
      </c>
      <c r="Z3562">
        <v>120110</v>
      </c>
      <c r="AA3562">
        <v>800215923</v>
      </c>
      <c r="AB3562">
        <v>9</v>
      </c>
      <c r="AC3562">
        <v>22.5</v>
      </c>
      <c r="AD3562">
        <v>18</v>
      </c>
      <c r="AE3562">
        <v>17</v>
      </c>
      <c r="AF3562">
        <v>17</v>
      </c>
    </row>
    <row r="3563" spans="24:32">
      <c r="X3563">
        <v>20120101</v>
      </c>
      <c r="Y3563">
        <v>20120101</v>
      </c>
      <c r="Z3563">
        <v>120110</v>
      </c>
      <c r="AA3563">
        <v>800215970</v>
      </c>
      <c r="AB3563">
        <v>2</v>
      </c>
      <c r="AC3563">
        <v>11</v>
      </c>
      <c r="AD3563">
        <v>7</v>
      </c>
      <c r="AE3563">
        <v>13</v>
      </c>
      <c r="AF3563">
        <v>14.94</v>
      </c>
    </row>
    <row r="3564" spans="24:32">
      <c r="X3564">
        <v>20120101</v>
      </c>
      <c r="Y3564">
        <v>20120101</v>
      </c>
      <c r="Z3564">
        <v>120110</v>
      </c>
      <c r="AA3564">
        <v>800215971</v>
      </c>
      <c r="AB3564">
        <v>1.49</v>
      </c>
      <c r="AC3564">
        <v>9.51</v>
      </c>
      <c r="AD3564">
        <v>4.7699999999999996</v>
      </c>
      <c r="AE3564">
        <v>13</v>
      </c>
      <c r="AF3564">
        <v>14.94</v>
      </c>
    </row>
    <row r="3565" spans="24:32">
      <c r="X3565">
        <v>20120101</v>
      </c>
      <c r="Y3565">
        <v>20120101</v>
      </c>
      <c r="Z3565">
        <v>120110</v>
      </c>
      <c r="AA3565">
        <v>800215978</v>
      </c>
      <c r="AB3565">
        <v>1.08</v>
      </c>
      <c r="AC3565">
        <v>15.08</v>
      </c>
      <c r="AD3565">
        <v>8.64</v>
      </c>
      <c r="AE3565">
        <v>13</v>
      </c>
      <c r="AF3565">
        <v>14.94</v>
      </c>
    </row>
    <row r="3566" spans="24:32">
      <c r="X3566">
        <v>20120101</v>
      </c>
      <c r="Y3566">
        <v>20120101</v>
      </c>
      <c r="Z3566">
        <v>120110</v>
      </c>
      <c r="AA3566">
        <v>800216022</v>
      </c>
      <c r="AB3566">
        <v>2.2200000000000002</v>
      </c>
      <c r="AC3566">
        <v>15.98</v>
      </c>
      <c r="AD3566">
        <v>13.42</v>
      </c>
      <c r="AE3566">
        <v>17</v>
      </c>
      <c r="AF3566">
        <v>14.94</v>
      </c>
    </row>
    <row r="3567" spans="24:32">
      <c r="X3567">
        <v>20120101</v>
      </c>
      <c r="Y3567">
        <v>20120101</v>
      </c>
      <c r="Z3567">
        <v>120110</v>
      </c>
      <c r="AA3567">
        <v>800216023</v>
      </c>
      <c r="AB3567">
        <v>11.5</v>
      </c>
      <c r="AC3567">
        <v>82.8</v>
      </c>
      <c r="AD3567">
        <v>69.55</v>
      </c>
      <c r="AE3567">
        <v>17</v>
      </c>
      <c r="AF3567">
        <v>14.94</v>
      </c>
    </row>
    <row r="3568" spans="24:32">
      <c r="X3568">
        <v>20120101</v>
      </c>
      <c r="Y3568">
        <v>20120101</v>
      </c>
      <c r="Z3568">
        <v>120110</v>
      </c>
      <c r="AA3568">
        <v>800216025</v>
      </c>
      <c r="AB3568">
        <v>37.75</v>
      </c>
      <c r="AC3568">
        <v>677.98</v>
      </c>
      <c r="AD3568">
        <v>569.5</v>
      </c>
      <c r="AE3568">
        <v>17</v>
      </c>
      <c r="AF3568">
        <v>14.94</v>
      </c>
    </row>
    <row r="3569" spans="24:32">
      <c r="X3569">
        <v>20120101</v>
      </c>
      <c r="Y3569">
        <v>20120101</v>
      </c>
      <c r="Z3569">
        <v>120110</v>
      </c>
      <c r="AA3569">
        <v>800216049</v>
      </c>
      <c r="AB3569">
        <v>1</v>
      </c>
      <c r="AC3569">
        <v>9.9</v>
      </c>
      <c r="AD3569">
        <v>6.9</v>
      </c>
      <c r="AE3569">
        <v>17</v>
      </c>
      <c r="AF3569">
        <v>17</v>
      </c>
    </row>
    <row r="3570" spans="24:32">
      <c r="X3570">
        <v>20120101</v>
      </c>
      <c r="Y3570">
        <v>20120101</v>
      </c>
      <c r="Z3570">
        <v>120110</v>
      </c>
      <c r="AA3570">
        <v>800216194</v>
      </c>
      <c r="AB3570">
        <v>1</v>
      </c>
      <c r="AC3570">
        <v>2</v>
      </c>
      <c r="AD3570">
        <v>1.65</v>
      </c>
      <c r="AE3570">
        <v>17</v>
      </c>
      <c r="AF3570">
        <v>17</v>
      </c>
    </row>
    <row r="3571" spans="24:32">
      <c r="X3571">
        <v>20120101</v>
      </c>
      <c r="Y3571">
        <v>20120101</v>
      </c>
      <c r="Z3571">
        <v>120110</v>
      </c>
      <c r="AA3571">
        <v>800216714</v>
      </c>
      <c r="AB3571">
        <v>1</v>
      </c>
      <c r="AC3571">
        <v>14.9</v>
      </c>
      <c r="AD3571">
        <v>9</v>
      </c>
      <c r="AE3571">
        <v>17</v>
      </c>
      <c r="AF3571">
        <v>17</v>
      </c>
    </row>
    <row r="3572" spans="24:32">
      <c r="X3572">
        <v>20120101</v>
      </c>
      <c r="Y3572">
        <v>20120101</v>
      </c>
      <c r="Z3572">
        <v>120110</v>
      </c>
      <c r="AA3572">
        <v>800216776</v>
      </c>
      <c r="AB3572">
        <v>13</v>
      </c>
      <c r="AC3572">
        <v>120.9</v>
      </c>
      <c r="AD3572">
        <v>98.8</v>
      </c>
      <c r="AE3572">
        <v>17</v>
      </c>
      <c r="AF3572">
        <v>17</v>
      </c>
    </row>
    <row r="3573" spans="24:32">
      <c r="X3573">
        <v>20120101</v>
      </c>
      <c r="Y3573">
        <v>20120101</v>
      </c>
      <c r="Z3573">
        <v>120110</v>
      </c>
      <c r="AA3573">
        <v>800216777</v>
      </c>
      <c r="AB3573">
        <v>6</v>
      </c>
      <c r="AC3573">
        <v>8.4</v>
      </c>
      <c r="AD3573">
        <v>7.08</v>
      </c>
      <c r="AE3573">
        <v>17</v>
      </c>
      <c r="AF3573">
        <v>17</v>
      </c>
    </row>
    <row r="3574" spans="24:32">
      <c r="X3574">
        <v>20120101</v>
      </c>
      <c r="Y3574">
        <v>20120101</v>
      </c>
      <c r="Z3574">
        <v>120110</v>
      </c>
      <c r="AA3574">
        <v>800216781</v>
      </c>
      <c r="AB3574">
        <v>14</v>
      </c>
      <c r="AC3574">
        <v>42</v>
      </c>
      <c r="AD3574">
        <v>35.700000000000003</v>
      </c>
      <c r="AE3574">
        <v>17</v>
      </c>
      <c r="AF3574">
        <v>17</v>
      </c>
    </row>
    <row r="3575" spans="24:32">
      <c r="X3575">
        <v>20120101</v>
      </c>
      <c r="Y3575">
        <v>20120101</v>
      </c>
      <c r="Z3575">
        <v>120110</v>
      </c>
      <c r="AA3575">
        <v>800216782</v>
      </c>
      <c r="AB3575">
        <v>3</v>
      </c>
      <c r="AC3575">
        <v>9</v>
      </c>
      <c r="AD3575">
        <v>7.65</v>
      </c>
      <c r="AE3575">
        <v>17</v>
      </c>
      <c r="AF3575">
        <v>17</v>
      </c>
    </row>
    <row r="3576" spans="24:32">
      <c r="X3576">
        <v>20120101</v>
      </c>
      <c r="Y3576">
        <v>20120101</v>
      </c>
      <c r="Z3576">
        <v>120110</v>
      </c>
      <c r="AA3576">
        <v>800216783</v>
      </c>
      <c r="AB3576">
        <v>2</v>
      </c>
      <c r="AC3576">
        <v>8</v>
      </c>
      <c r="AD3576">
        <v>6.8</v>
      </c>
      <c r="AE3576">
        <v>17</v>
      </c>
      <c r="AF3576">
        <v>17</v>
      </c>
    </row>
    <row r="3577" spans="24:32">
      <c r="X3577">
        <v>20120101</v>
      </c>
      <c r="Y3577">
        <v>20120101</v>
      </c>
      <c r="Z3577">
        <v>120110</v>
      </c>
      <c r="AA3577">
        <v>800217496</v>
      </c>
      <c r="AB3577">
        <v>12</v>
      </c>
      <c r="AC3577">
        <v>222</v>
      </c>
      <c r="AD3577">
        <v>225</v>
      </c>
      <c r="AE3577">
        <v>17</v>
      </c>
      <c r="AF3577">
        <v>17</v>
      </c>
    </row>
    <row r="3578" spans="24:32">
      <c r="X3578">
        <v>20120101</v>
      </c>
      <c r="Y3578">
        <v>20120101</v>
      </c>
      <c r="Z3578">
        <v>120110</v>
      </c>
      <c r="AA3578">
        <v>800217497</v>
      </c>
      <c r="AB3578">
        <v>1</v>
      </c>
      <c r="AC3578">
        <v>52.8</v>
      </c>
      <c r="AD3578">
        <v>40.799999999999997</v>
      </c>
      <c r="AE3578">
        <v>17</v>
      </c>
      <c r="AF3578">
        <v>17</v>
      </c>
    </row>
    <row r="3579" spans="24:32">
      <c r="X3579">
        <v>20120101</v>
      </c>
      <c r="Y3579">
        <v>20120101</v>
      </c>
      <c r="Z3579">
        <v>120110</v>
      </c>
      <c r="AA3579">
        <v>800217542</v>
      </c>
      <c r="AB3579">
        <v>3</v>
      </c>
      <c r="AC3579">
        <v>204</v>
      </c>
      <c r="AD3579">
        <v>169.8</v>
      </c>
      <c r="AE3579">
        <v>17</v>
      </c>
      <c r="AF3579">
        <v>17</v>
      </c>
    </row>
    <row r="3580" spans="24:32">
      <c r="X3580">
        <v>20120101</v>
      </c>
      <c r="Y3580">
        <v>20120101</v>
      </c>
      <c r="Z3580">
        <v>120110</v>
      </c>
      <c r="AA3580">
        <v>800217542</v>
      </c>
      <c r="AB3580">
        <v>2</v>
      </c>
      <c r="AC3580">
        <v>136</v>
      </c>
      <c r="AD3580">
        <v>113.2</v>
      </c>
      <c r="AE3580">
        <v>17</v>
      </c>
      <c r="AF3580">
        <v>17</v>
      </c>
    </row>
    <row r="3581" spans="24:32">
      <c r="X3581">
        <v>20120101</v>
      </c>
      <c r="Y3581">
        <v>20120101</v>
      </c>
      <c r="Z3581">
        <v>120110</v>
      </c>
      <c r="AA3581">
        <v>800217546</v>
      </c>
      <c r="AB3581">
        <v>3.3</v>
      </c>
      <c r="AC3581">
        <v>45.54</v>
      </c>
      <c r="AD3581">
        <v>35.979999999999997</v>
      </c>
      <c r="AE3581">
        <v>13</v>
      </c>
      <c r="AF3581">
        <v>13</v>
      </c>
    </row>
    <row r="3582" spans="24:32">
      <c r="X3582">
        <v>20120101</v>
      </c>
      <c r="Y3582">
        <v>20120101</v>
      </c>
      <c r="Z3582">
        <v>120110</v>
      </c>
      <c r="AA3582">
        <v>800217547</v>
      </c>
      <c r="AB3582">
        <v>2.78</v>
      </c>
      <c r="AC3582">
        <v>55.05</v>
      </c>
      <c r="AD3582">
        <v>43.49</v>
      </c>
      <c r="AE3582">
        <v>13</v>
      </c>
      <c r="AF3582">
        <v>13</v>
      </c>
    </row>
    <row r="3583" spans="24:32">
      <c r="X3583">
        <v>20120101</v>
      </c>
      <c r="Y3583">
        <v>20120101</v>
      </c>
      <c r="Z3583">
        <v>120110</v>
      </c>
      <c r="AA3583">
        <v>800217550</v>
      </c>
      <c r="AB3583">
        <v>0.16</v>
      </c>
      <c r="AC3583">
        <v>12.77</v>
      </c>
      <c r="AD3583">
        <v>10.09</v>
      </c>
      <c r="AE3583">
        <v>13</v>
      </c>
      <c r="AF3583">
        <v>13</v>
      </c>
    </row>
    <row r="3584" spans="24:32">
      <c r="X3584">
        <v>20120101</v>
      </c>
      <c r="Y3584">
        <v>20120101</v>
      </c>
      <c r="Z3584">
        <v>120110</v>
      </c>
      <c r="AA3584">
        <v>800217553</v>
      </c>
      <c r="AB3584">
        <v>0.32</v>
      </c>
      <c r="AC3584">
        <v>4.42</v>
      </c>
      <c r="AD3584">
        <v>3.49</v>
      </c>
      <c r="AE3584">
        <v>13</v>
      </c>
      <c r="AF3584">
        <v>13</v>
      </c>
    </row>
    <row r="3585" spans="24:32">
      <c r="X3585">
        <v>20120101</v>
      </c>
      <c r="Y3585">
        <v>20120101</v>
      </c>
      <c r="Z3585">
        <v>120110</v>
      </c>
      <c r="AA3585">
        <v>800217554</v>
      </c>
      <c r="AB3585">
        <v>0.91</v>
      </c>
      <c r="AC3585">
        <v>16.190000000000001</v>
      </c>
      <c r="AD3585">
        <v>12.79</v>
      </c>
      <c r="AE3585">
        <v>13</v>
      </c>
      <c r="AF3585">
        <v>13</v>
      </c>
    </row>
    <row r="3586" spans="24:32">
      <c r="X3586">
        <v>20120101</v>
      </c>
      <c r="Y3586">
        <v>20120101</v>
      </c>
      <c r="Z3586">
        <v>120110</v>
      </c>
      <c r="AA3586">
        <v>800217558</v>
      </c>
      <c r="AB3586">
        <v>4.3600000000000003</v>
      </c>
      <c r="AC3586">
        <v>41.85</v>
      </c>
      <c r="AD3586">
        <v>33.06</v>
      </c>
      <c r="AE3586">
        <v>13</v>
      </c>
      <c r="AF3586">
        <v>13</v>
      </c>
    </row>
    <row r="3587" spans="24:32">
      <c r="X3587">
        <v>20120101</v>
      </c>
      <c r="Y3587">
        <v>20120101</v>
      </c>
      <c r="Z3587">
        <v>120110</v>
      </c>
      <c r="AA3587">
        <v>800217559</v>
      </c>
      <c r="AB3587">
        <v>0.59</v>
      </c>
      <c r="AC3587">
        <v>16.399999999999999</v>
      </c>
      <c r="AD3587">
        <v>12.96</v>
      </c>
      <c r="AE3587">
        <v>13</v>
      </c>
      <c r="AF3587">
        <v>13</v>
      </c>
    </row>
    <row r="3588" spans="24:32">
      <c r="X3588">
        <v>20120101</v>
      </c>
      <c r="Y3588">
        <v>20120101</v>
      </c>
      <c r="Z3588">
        <v>120110</v>
      </c>
      <c r="AA3588">
        <v>800217564</v>
      </c>
      <c r="AB3588">
        <v>0.45</v>
      </c>
      <c r="AC3588">
        <v>6.21</v>
      </c>
      <c r="AD3588">
        <v>4.91</v>
      </c>
      <c r="AE3588">
        <v>13</v>
      </c>
      <c r="AF3588">
        <v>13</v>
      </c>
    </row>
    <row r="3589" spans="24:32">
      <c r="X3589">
        <v>20120101</v>
      </c>
      <c r="Y3589">
        <v>20120101</v>
      </c>
      <c r="Z3589">
        <v>120110</v>
      </c>
      <c r="AA3589">
        <v>800217565</v>
      </c>
      <c r="AB3589">
        <v>1.28</v>
      </c>
      <c r="AC3589">
        <v>17.670000000000002</v>
      </c>
      <c r="AD3589">
        <v>13.96</v>
      </c>
      <c r="AE3589">
        <v>13</v>
      </c>
      <c r="AF3589">
        <v>13</v>
      </c>
    </row>
    <row r="3590" spans="24:32">
      <c r="X3590">
        <v>20120101</v>
      </c>
      <c r="Y3590">
        <v>20120101</v>
      </c>
      <c r="Z3590">
        <v>120110</v>
      </c>
      <c r="AA3590">
        <v>800217566</v>
      </c>
      <c r="AB3590">
        <v>1.61</v>
      </c>
      <c r="AC3590">
        <v>38</v>
      </c>
      <c r="AD3590">
        <v>30.02</v>
      </c>
      <c r="AE3590">
        <v>13</v>
      </c>
      <c r="AF3590">
        <v>13</v>
      </c>
    </row>
    <row r="3591" spans="24:32">
      <c r="X3591">
        <v>20120101</v>
      </c>
      <c r="Y3591">
        <v>20120101</v>
      </c>
      <c r="Z3591">
        <v>120110</v>
      </c>
      <c r="AA3591">
        <v>800217570</v>
      </c>
      <c r="AB3591">
        <v>0.93</v>
      </c>
      <c r="AC3591">
        <v>37.020000000000003</v>
      </c>
      <c r="AD3591">
        <v>29.25</v>
      </c>
      <c r="AE3591">
        <v>13</v>
      </c>
      <c r="AF3591">
        <v>13</v>
      </c>
    </row>
    <row r="3592" spans="24:32">
      <c r="X3592">
        <v>20120101</v>
      </c>
      <c r="Y3592">
        <v>20120101</v>
      </c>
      <c r="Z3592">
        <v>120110</v>
      </c>
      <c r="AA3592">
        <v>800217576</v>
      </c>
      <c r="AB3592">
        <v>3.14</v>
      </c>
      <c r="AC3592">
        <v>21.98</v>
      </c>
      <c r="AD3592">
        <v>17.36</v>
      </c>
      <c r="AE3592">
        <v>13</v>
      </c>
      <c r="AF3592">
        <v>13</v>
      </c>
    </row>
    <row r="3593" spans="24:32">
      <c r="X3593">
        <v>20120101</v>
      </c>
      <c r="Y3593">
        <v>20120101</v>
      </c>
      <c r="Z3593">
        <v>120110</v>
      </c>
      <c r="AA3593">
        <v>800217579</v>
      </c>
      <c r="AB3593">
        <v>0.51</v>
      </c>
      <c r="AC3593">
        <v>6.02</v>
      </c>
      <c r="AD3593">
        <v>4.76</v>
      </c>
      <c r="AE3593">
        <v>13</v>
      </c>
      <c r="AF3593">
        <v>13</v>
      </c>
    </row>
    <row r="3594" spans="24:32">
      <c r="X3594">
        <v>20120101</v>
      </c>
      <c r="Y3594">
        <v>20120101</v>
      </c>
      <c r="Z3594">
        <v>120110</v>
      </c>
      <c r="AA3594">
        <v>800217585</v>
      </c>
      <c r="AB3594">
        <v>3.54</v>
      </c>
      <c r="AC3594">
        <v>77.180000000000007</v>
      </c>
      <c r="AD3594">
        <v>60.97</v>
      </c>
      <c r="AE3594">
        <v>13</v>
      </c>
      <c r="AF3594">
        <v>13</v>
      </c>
    </row>
    <row r="3595" spans="24:32">
      <c r="X3595">
        <v>20120101</v>
      </c>
      <c r="Y3595">
        <v>20120101</v>
      </c>
      <c r="Z3595">
        <v>120110</v>
      </c>
      <c r="AA3595">
        <v>800217588</v>
      </c>
      <c r="AB3595">
        <v>0.7</v>
      </c>
      <c r="AC3595">
        <v>8.1199999999999992</v>
      </c>
      <c r="AD3595">
        <v>6.41</v>
      </c>
      <c r="AE3595">
        <v>13</v>
      </c>
      <c r="AF3595">
        <v>13</v>
      </c>
    </row>
    <row r="3596" spans="24:32">
      <c r="X3596">
        <v>20120101</v>
      </c>
      <c r="Y3596">
        <v>20120101</v>
      </c>
      <c r="Z3596">
        <v>120110</v>
      </c>
      <c r="AA3596">
        <v>800217589</v>
      </c>
      <c r="AB3596">
        <v>3.55</v>
      </c>
      <c r="AC3596">
        <v>41.18</v>
      </c>
      <c r="AD3596">
        <v>32.53</v>
      </c>
      <c r="AE3596">
        <v>13</v>
      </c>
      <c r="AF3596">
        <v>13</v>
      </c>
    </row>
    <row r="3597" spans="24:32">
      <c r="X3597">
        <v>20120101</v>
      </c>
      <c r="Y3597">
        <v>20120101</v>
      </c>
      <c r="Z3597">
        <v>120110</v>
      </c>
      <c r="AA3597">
        <v>800217590</v>
      </c>
      <c r="AB3597">
        <v>0.94</v>
      </c>
      <c r="AC3597">
        <v>11.09</v>
      </c>
      <c r="AD3597">
        <v>8.76</v>
      </c>
      <c r="AE3597">
        <v>13</v>
      </c>
      <c r="AF3597">
        <v>13</v>
      </c>
    </row>
    <row r="3598" spans="24:32">
      <c r="X3598">
        <v>20120101</v>
      </c>
      <c r="Y3598">
        <v>20120101</v>
      </c>
      <c r="Z3598">
        <v>120110</v>
      </c>
      <c r="AA3598">
        <v>800217591</v>
      </c>
      <c r="AB3598">
        <v>0.89</v>
      </c>
      <c r="AC3598">
        <v>10.66</v>
      </c>
      <c r="AD3598">
        <v>8.42</v>
      </c>
      <c r="AE3598">
        <v>13</v>
      </c>
      <c r="AF3598">
        <v>13</v>
      </c>
    </row>
    <row r="3599" spans="24:32">
      <c r="X3599">
        <v>20120101</v>
      </c>
      <c r="Y3599">
        <v>20120101</v>
      </c>
      <c r="Z3599">
        <v>120110</v>
      </c>
      <c r="AA3599">
        <v>800217593</v>
      </c>
      <c r="AB3599">
        <v>1.02</v>
      </c>
      <c r="AC3599">
        <v>52.63</v>
      </c>
      <c r="AD3599">
        <v>41.58</v>
      </c>
      <c r="AE3599">
        <v>13</v>
      </c>
      <c r="AF3599">
        <v>13</v>
      </c>
    </row>
    <row r="3600" spans="24:32">
      <c r="X3600">
        <v>20120101</v>
      </c>
      <c r="Y3600">
        <v>20120101</v>
      </c>
      <c r="Z3600">
        <v>120110</v>
      </c>
      <c r="AA3600">
        <v>800217594</v>
      </c>
      <c r="AB3600">
        <v>3.34</v>
      </c>
      <c r="AC3600">
        <v>19.38</v>
      </c>
      <c r="AD3600">
        <v>15.31</v>
      </c>
      <c r="AE3600">
        <v>13</v>
      </c>
      <c r="AF3600">
        <v>13</v>
      </c>
    </row>
    <row r="3601" spans="24:32">
      <c r="X3601">
        <v>20120101</v>
      </c>
      <c r="Y3601">
        <v>20120101</v>
      </c>
      <c r="Z3601">
        <v>120110</v>
      </c>
      <c r="AA3601">
        <v>800217595</v>
      </c>
      <c r="AB3601">
        <v>0.73</v>
      </c>
      <c r="AC3601">
        <v>12.99</v>
      </c>
      <c r="AD3601">
        <v>10.26</v>
      </c>
      <c r="AE3601">
        <v>13</v>
      </c>
      <c r="AF3601">
        <v>13</v>
      </c>
    </row>
    <row r="3602" spans="24:32">
      <c r="X3602">
        <v>20120101</v>
      </c>
      <c r="Y3602">
        <v>20120101</v>
      </c>
      <c r="Z3602">
        <v>120110</v>
      </c>
      <c r="AA3602">
        <v>800217596</v>
      </c>
      <c r="AB3602">
        <v>0.79</v>
      </c>
      <c r="AC3602">
        <v>7.58</v>
      </c>
      <c r="AD3602">
        <v>5.99</v>
      </c>
      <c r="AE3602">
        <v>13</v>
      </c>
      <c r="AF3602">
        <v>13</v>
      </c>
    </row>
    <row r="3603" spans="24:32">
      <c r="X3603">
        <v>20120101</v>
      </c>
      <c r="Y3603">
        <v>20120101</v>
      </c>
      <c r="Z3603">
        <v>120110</v>
      </c>
      <c r="AA3603">
        <v>800217599</v>
      </c>
      <c r="AB3603">
        <v>0.33</v>
      </c>
      <c r="AC3603">
        <v>8.4499999999999993</v>
      </c>
      <c r="AD3603">
        <v>6.68</v>
      </c>
      <c r="AE3603">
        <v>13</v>
      </c>
      <c r="AF3603">
        <v>13</v>
      </c>
    </row>
    <row r="3604" spans="24:32">
      <c r="X3604">
        <v>20120101</v>
      </c>
      <c r="Y3604">
        <v>20120101</v>
      </c>
      <c r="Z3604">
        <v>120110</v>
      </c>
      <c r="AA3604">
        <v>800217601</v>
      </c>
      <c r="AB3604">
        <v>3.65</v>
      </c>
      <c r="AC3604">
        <v>28.47</v>
      </c>
      <c r="AD3604">
        <v>22.49</v>
      </c>
      <c r="AE3604">
        <v>13</v>
      </c>
      <c r="AF3604">
        <v>13</v>
      </c>
    </row>
    <row r="3605" spans="24:32">
      <c r="X3605">
        <v>20120101</v>
      </c>
      <c r="Y3605">
        <v>20120101</v>
      </c>
      <c r="Z3605">
        <v>120110</v>
      </c>
      <c r="AA3605">
        <v>800217602</v>
      </c>
      <c r="AB3605">
        <v>0.81</v>
      </c>
      <c r="AC3605">
        <v>6.32</v>
      </c>
      <c r="AD3605">
        <v>4.99</v>
      </c>
      <c r="AE3605">
        <v>13</v>
      </c>
      <c r="AF3605">
        <v>13</v>
      </c>
    </row>
    <row r="3606" spans="24:32">
      <c r="X3606">
        <v>20120101</v>
      </c>
      <c r="Y3606">
        <v>20120101</v>
      </c>
      <c r="Z3606">
        <v>120110</v>
      </c>
      <c r="AA3606">
        <v>800217603</v>
      </c>
      <c r="AB3606">
        <v>1.68</v>
      </c>
      <c r="AC3606">
        <v>19.489999999999998</v>
      </c>
      <c r="AD3606">
        <v>15.4</v>
      </c>
      <c r="AE3606">
        <v>13</v>
      </c>
      <c r="AF3606">
        <v>13</v>
      </c>
    </row>
    <row r="3607" spans="24:32">
      <c r="X3607">
        <v>20120101</v>
      </c>
      <c r="Y3607">
        <v>20120101</v>
      </c>
      <c r="Z3607">
        <v>120110</v>
      </c>
      <c r="AA3607">
        <v>800217607</v>
      </c>
      <c r="AB3607">
        <v>0.41</v>
      </c>
      <c r="AC3607">
        <v>4.92</v>
      </c>
      <c r="AD3607">
        <v>3.89</v>
      </c>
      <c r="AE3607">
        <v>13</v>
      </c>
      <c r="AF3607">
        <v>13</v>
      </c>
    </row>
    <row r="3608" spans="24:32">
      <c r="X3608">
        <v>20120101</v>
      </c>
      <c r="Y3608">
        <v>20120101</v>
      </c>
      <c r="Z3608">
        <v>120110</v>
      </c>
      <c r="AA3608">
        <v>800217610</v>
      </c>
      <c r="AB3608">
        <v>0.99</v>
      </c>
      <c r="AC3608">
        <v>47.13</v>
      </c>
      <c r="AD3608">
        <v>37.229999999999997</v>
      </c>
      <c r="AE3608">
        <v>13</v>
      </c>
      <c r="AF3608">
        <v>13</v>
      </c>
    </row>
    <row r="3609" spans="24:32">
      <c r="X3609">
        <v>20120101</v>
      </c>
      <c r="Y3609">
        <v>20120101</v>
      </c>
      <c r="Z3609">
        <v>120110</v>
      </c>
      <c r="AA3609">
        <v>800217619</v>
      </c>
      <c r="AB3609">
        <v>3.7</v>
      </c>
      <c r="AC3609">
        <v>346.31</v>
      </c>
      <c r="AD3609">
        <v>273.58</v>
      </c>
      <c r="AE3609">
        <v>13</v>
      </c>
      <c r="AF3609">
        <v>13</v>
      </c>
    </row>
    <row r="3610" spans="24:32">
      <c r="X3610">
        <v>20120101</v>
      </c>
      <c r="Y3610">
        <v>20120101</v>
      </c>
      <c r="Z3610">
        <v>120110</v>
      </c>
      <c r="AA3610">
        <v>800217621</v>
      </c>
      <c r="AB3610">
        <v>2.75</v>
      </c>
      <c r="AC3610">
        <v>109.45</v>
      </c>
      <c r="AD3610">
        <v>86.47</v>
      </c>
      <c r="AE3610">
        <v>13</v>
      </c>
      <c r="AF3610">
        <v>13</v>
      </c>
    </row>
    <row r="3611" spans="24:32">
      <c r="X3611">
        <v>20120101</v>
      </c>
      <c r="Y3611">
        <v>20120101</v>
      </c>
      <c r="Z3611">
        <v>120110</v>
      </c>
      <c r="AA3611">
        <v>800217628</v>
      </c>
      <c r="AB3611">
        <v>2.0699999999999998</v>
      </c>
      <c r="AC3611">
        <v>28.56</v>
      </c>
      <c r="AD3611">
        <v>22.56</v>
      </c>
      <c r="AE3611">
        <v>13</v>
      </c>
      <c r="AF3611">
        <v>13</v>
      </c>
    </row>
    <row r="3612" spans="24:32">
      <c r="X3612">
        <v>20120101</v>
      </c>
      <c r="Y3612">
        <v>20120101</v>
      </c>
      <c r="Z3612">
        <v>120110</v>
      </c>
      <c r="AA3612">
        <v>800217632</v>
      </c>
      <c r="AB3612">
        <v>1.06</v>
      </c>
      <c r="AC3612">
        <v>105.77</v>
      </c>
      <c r="AD3612">
        <v>83.56</v>
      </c>
      <c r="AE3612">
        <v>13</v>
      </c>
      <c r="AF3612">
        <v>13</v>
      </c>
    </row>
    <row r="3613" spans="24:32">
      <c r="X3613">
        <v>20120101</v>
      </c>
      <c r="Y3613">
        <v>20120101</v>
      </c>
      <c r="Z3613">
        <v>120110</v>
      </c>
      <c r="AA3613">
        <v>800217633</v>
      </c>
      <c r="AB3613">
        <v>4.97</v>
      </c>
      <c r="AC3613">
        <v>58.64</v>
      </c>
      <c r="AD3613">
        <v>46.33</v>
      </c>
      <c r="AE3613">
        <v>13</v>
      </c>
      <c r="AF3613">
        <v>13</v>
      </c>
    </row>
    <row r="3614" spans="24:32">
      <c r="X3614">
        <v>20120101</v>
      </c>
      <c r="Y3614">
        <v>20120101</v>
      </c>
      <c r="Z3614">
        <v>120110</v>
      </c>
      <c r="AA3614">
        <v>800217639</v>
      </c>
      <c r="AB3614">
        <v>2.29</v>
      </c>
      <c r="AC3614">
        <v>48.09</v>
      </c>
      <c r="AD3614">
        <v>37.99</v>
      </c>
      <c r="AE3614">
        <v>13</v>
      </c>
      <c r="AF3614">
        <v>13</v>
      </c>
    </row>
    <row r="3615" spans="24:32">
      <c r="X3615">
        <v>20120101</v>
      </c>
      <c r="Y3615">
        <v>20120101</v>
      </c>
      <c r="Z3615">
        <v>120110</v>
      </c>
      <c r="AA3615">
        <v>800217640</v>
      </c>
      <c r="AB3615">
        <v>0.3</v>
      </c>
      <c r="AC3615">
        <v>7.08</v>
      </c>
      <c r="AD3615">
        <v>5.59</v>
      </c>
      <c r="AE3615">
        <v>13</v>
      </c>
      <c r="AF3615">
        <v>13</v>
      </c>
    </row>
    <row r="3616" spans="24:32">
      <c r="X3616">
        <v>20120101</v>
      </c>
      <c r="Y3616">
        <v>20120101</v>
      </c>
      <c r="Z3616">
        <v>120110</v>
      </c>
      <c r="AA3616">
        <v>800217642</v>
      </c>
      <c r="AB3616">
        <v>0.34</v>
      </c>
      <c r="AC3616">
        <v>8.6999999999999993</v>
      </c>
      <c r="AD3616">
        <v>6.87</v>
      </c>
      <c r="AE3616">
        <v>13</v>
      </c>
      <c r="AF3616">
        <v>13</v>
      </c>
    </row>
    <row r="3617" spans="24:32">
      <c r="X3617">
        <v>20120101</v>
      </c>
      <c r="Y3617">
        <v>20120101</v>
      </c>
      <c r="Z3617">
        <v>120110</v>
      </c>
      <c r="AA3617">
        <v>800217644</v>
      </c>
      <c r="AB3617">
        <v>0.35</v>
      </c>
      <c r="AC3617">
        <v>13.86</v>
      </c>
      <c r="AD3617">
        <v>10.95</v>
      </c>
      <c r="AE3617">
        <v>13</v>
      </c>
      <c r="AF3617">
        <v>13</v>
      </c>
    </row>
    <row r="3618" spans="24:32">
      <c r="X3618">
        <v>20120101</v>
      </c>
      <c r="Y3618">
        <v>20120101</v>
      </c>
      <c r="Z3618">
        <v>120110</v>
      </c>
      <c r="AA3618">
        <v>800217648</v>
      </c>
      <c r="AB3618">
        <v>2.94</v>
      </c>
      <c r="AC3618">
        <v>46.43</v>
      </c>
      <c r="AD3618">
        <v>36.68</v>
      </c>
      <c r="AE3618">
        <v>13</v>
      </c>
      <c r="AF3618">
        <v>13</v>
      </c>
    </row>
    <row r="3619" spans="24:32">
      <c r="X3619">
        <v>20120101</v>
      </c>
      <c r="Y3619">
        <v>20120101</v>
      </c>
      <c r="Z3619">
        <v>120110</v>
      </c>
      <c r="AA3619">
        <v>800217651</v>
      </c>
      <c r="AB3619">
        <v>4.38</v>
      </c>
      <c r="AC3619">
        <v>77.97</v>
      </c>
      <c r="AD3619">
        <v>61.6</v>
      </c>
      <c r="AE3619">
        <v>13</v>
      </c>
      <c r="AF3619">
        <v>13</v>
      </c>
    </row>
    <row r="3620" spans="24:32">
      <c r="X3620">
        <v>20120101</v>
      </c>
      <c r="Y3620">
        <v>20120101</v>
      </c>
      <c r="Z3620">
        <v>120110</v>
      </c>
      <c r="AA3620">
        <v>800217672</v>
      </c>
      <c r="AB3620">
        <v>1.41</v>
      </c>
      <c r="AC3620">
        <v>163.56</v>
      </c>
      <c r="AD3620">
        <v>129.21</v>
      </c>
      <c r="AE3620">
        <v>13</v>
      </c>
      <c r="AF3620">
        <v>13</v>
      </c>
    </row>
    <row r="3621" spans="24:32">
      <c r="X3621">
        <v>20120101</v>
      </c>
      <c r="Y3621">
        <v>20120101</v>
      </c>
      <c r="Z3621">
        <v>120110</v>
      </c>
      <c r="AA3621">
        <v>800217674</v>
      </c>
      <c r="AB3621">
        <v>0.16</v>
      </c>
      <c r="AC3621">
        <v>9.5399999999999991</v>
      </c>
      <c r="AD3621">
        <v>7.54</v>
      </c>
      <c r="AE3621">
        <v>13</v>
      </c>
      <c r="AF3621">
        <v>13</v>
      </c>
    </row>
    <row r="3622" spans="24:32">
      <c r="X3622">
        <v>20120101</v>
      </c>
      <c r="Y3622">
        <v>20120101</v>
      </c>
      <c r="Z3622">
        <v>120110</v>
      </c>
      <c r="AA3622">
        <v>800217832</v>
      </c>
      <c r="AB3622">
        <v>7</v>
      </c>
      <c r="AC3622">
        <v>43.4</v>
      </c>
      <c r="AD3622">
        <v>35</v>
      </c>
      <c r="AE3622">
        <v>17</v>
      </c>
      <c r="AF3622">
        <v>17</v>
      </c>
    </row>
    <row r="3623" spans="24:32">
      <c r="X3623">
        <v>20120101</v>
      </c>
      <c r="Y3623">
        <v>20120101</v>
      </c>
      <c r="Z3623">
        <v>120110</v>
      </c>
      <c r="AA3623">
        <v>800217833</v>
      </c>
      <c r="AB3623">
        <v>6</v>
      </c>
      <c r="AC3623">
        <v>83.4</v>
      </c>
      <c r="AD3623">
        <v>78</v>
      </c>
      <c r="AE3623">
        <v>17</v>
      </c>
      <c r="AF3623">
        <v>17</v>
      </c>
    </row>
    <row r="3624" spans="24:32">
      <c r="X3624">
        <v>20120101</v>
      </c>
      <c r="Y3624">
        <v>20120101</v>
      </c>
      <c r="Z3624">
        <v>120110</v>
      </c>
      <c r="AA3624">
        <v>800217834</v>
      </c>
      <c r="AB3624">
        <v>1</v>
      </c>
      <c r="AC3624">
        <v>5</v>
      </c>
      <c r="AD3624">
        <v>4.09</v>
      </c>
      <c r="AE3624">
        <v>17</v>
      </c>
      <c r="AF3624">
        <v>17</v>
      </c>
    </row>
    <row r="3625" spans="24:32">
      <c r="X3625">
        <v>20120101</v>
      </c>
      <c r="Y3625">
        <v>20120101</v>
      </c>
      <c r="Z3625">
        <v>120110</v>
      </c>
      <c r="AA3625">
        <v>800217835</v>
      </c>
      <c r="AB3625">
        <v>1</v>
      </c>
      <c r="AC3625">
        <v>10</v>
      </c>
      <c r="AD3625">
        <v>8.5</v>
      </c>
      <c r="AE3625">
        <v>17</v>
      </c>
      <c r="AF3625">
        <v>17</v>
      </c>
    </row>
    <row r="3626" spans="24:32">
      <c r="X3626">
        <v>20120101</v>
      </c>
      <c r="Y3626">
        <v>20120101</v>
      </c>
      <c r="Z3626">
        <v>120110</v>
      </c>
      <c r="AA3626">
        <v>800217838</v>
      </c>
      <c r="AB3626">
        <v>6</v>
      </c>
      <c r="AC3626">
        <v>88.8</v>
      </c>
      <c r="AD3626">
        <v>73.2</v>
      </c>
      <c r="AE3626">
        <v>17</v>
      </c>
      <c r="AF3626">
        <v>17</v>
      </c>
    </row>
    <row r="3627" spans="24:32">
      <c r="X3627">
        <v>20120101</v>
      </c>
      <c r="Y3627">
        <v>20120101</v>
      </c>
      <c r="Z3627">
        <v>120110</v>
      </c>
      <c r="AA3627">
        <v>800217839</v>
      </c>
      <c r="AB3627">
        <v>1.4</v>
      </c>
      <c r="AC3627">
        <v>30.53</v>
      </c>
      <c r="AD3627">
        <v>25.2</v>
      </c>
      <c r="AE3627">
        <v>17</v>
      </c>
      <c r="AF3627">
        <v>17</v>
      </c>
    </row>
    <row r="3628" spans="24:32">
      <c r="X3628">
        <v>20120101</v>
      </c>
      <c r="Y3628">
        <v>20120101</v>
      </c>
      <c r="Z3628">
        <v>120110</v>
      </c>
      <c r="AA3628">
        <v>800218322</v>
      </c>
      <c r="AB3628">
        <v>1</v>
      </c>
      <c r="AC3628">
        <v>32.9</v>
      </c>
      <c r="AD3628">
        <v>27.75</v>
      </c>
      <c r="AE3628">
        <v>17</v>
      </c>
      <c r="AF3628">
        <v>17</v>
      </c>
    </row>
    <row r="3629" spans="24:32">
      <c r="X3629">
        <v>20120101</v>
      </c>
      <c r="Y3629">
        <v>20120101</v>
      </c>
      <c r="Z3629">
        <v>120110</v>
      </c>
      <c r="AA3629">
        <v>800218366</v>
      </c>
      <c r="AB3629">
        <v>4</v>
      </c>
      <c r="AC3629">
        <v>8</v>
      </c>
      <c r="AD3629">
        <v>6.8</v>
      </c>
      <c r="AE3629">
        <v>17</v>
      </c>
      <c r="AF3629">
        <v>17</v>
      </c>
    </row>
    <row r="3630" spans="24:32">
      <c r="X3630">
        <v>20120101</v>
      </c>
      <c r="Y3630">
        <v>20120101</v>
      </c>
      <c r="Z3630">
        <v>120110</v>
      </c>
      <c r="AA3630">
        <v>800218367</v>
      </c>
      <c r="AB3630">
        <v>2</v>
      </c>
      <c r="AC3630">
        <v>4</v>
      </c>
      <c r="AD3630">
        <v>3.4</v>
      </c>
      <c r="AE3630">
        <v>17</v>
      </c>
      <c r="AF3630">
        <v>17</v>
      </c>
    </row>
    <row r="3631" spans="24:32">
      <c r="X3631">
        <v>20120101</v>
      </c>
      <c r="Y3631">
        <v>20120101</v>
      </c>
      <c r="Z3631">
        <v>120110</v>
      </c>
      <c r="AA3631">
        <v>800218616</v>
      </c>
      <c r="AB3631">
        <v>2</v>
      </c>
      <c r="AC3631">
        <v>24.38</v>
      </c>
      <c r="AD3631">
        <v>23.3</v>
      </c>
      <c r="AE3631">
        <v>17</v>
      </c>
      <c r="AF3631">
        <v>17</v>
      </c>
    </row>
    <row r="3632" spans="24:32">
      <c r="X3632">
        <v>20120101</v>
      </c>
      <c r="Y3632">
        <v>20120101</v>
      </c>
      <c r="Z3632">
        <v>120110</v>
      </c>
      <c r="AA3632">
        <v>800218616</v>
      </c>
      <c r="AB3632">
        <v>4</v>
      </c>
      <c r="AC3632">
        <v>55.6</v>
      </c>
      <c r="AD3632">
        <v>46.6</v>
      </c>
      <c r="AE3632">
        <v>17</v>
      </c>
      <c r="AF3632">
        <v>17</v>
      </c>
    </row>
    <row r="3633" spans="24:32">
      <c r="X3633">
        <v>20120101</v>
      </c>
      <c r="Y3633">
        <v>20120101</v>
      </c>
      <c r="Z3633">
        <v>120110</v>
      </c>
      <c r="AA3633">
        <v>800218616</v>
      </c>
      <c r="AB3633">
        <v>2</v>
      </c>
      <c r="AC3633">
        <v>22.8</v>
      </c>
      <c r="AD3633">
        <v>23.3</v>
      </c>
      <c r="AE3633">
        <v>17</v>
      </c>
      <c r="AF3633">
        <v>17</v>
      </c>
    </row>
    <row r="3634" spans="24:32">
      <c r="X3634">
        <v>20120101</v>
      </c>
      <c r="Y3634">
        <v>20120101</v>
      </c>
      <c r="Z3634">
        <v>120110</v>
      </c>
      <c r="AA3634">
        <v>800218619</v>
      </c>
      <c r="AB3634">
        <v>2</v>
      </c>
      <c r="AC3634">
        <v>25.8</v>
      </c>
      <c r="AD3634">
        <v>23.3</v>
      </c>
      <c r="AE3634">
        <v>17</v>
      </c>
      <c r="AF3634">
        <v>17</v>
      </c>
    </row>
    <row r="3635" spans="24:32">
      <c r="X3635">
        <v>20120101</v>
      </c>
      <c r="Y3635">
        <v>20120101</v>
      </c>
      <c r="Z3635">
        <v>120110</v>
      </c>
      <c r="AA3635">
        <v>800218620</v>
      </c>
      <c r="AB3635">
        <v>1</v>
      </c>
      <c r="AC3635">
        <v>7.5</v>
      </c>
      <c r="AD3635">
        <v>7.7</v>
      </c>
      <c r="AE3635">
        <v>17</v>
      </c>
      <c r="AF3635">
        <v>17</v>
      </c>
    </row>
    <row r="3636" spans="24:32">
      <c r="X3636">
        <v>20120101</v>
      </c>
      <c r="Y3636">
        <v>20120101</v>
      </c>
      <c r="Z3636">
        <v>120110</v>
      </c>
      <c r="AA3636">
        <v>800218621</v>
      </c>
      <c r="AB3636">
        <v>8</v>
      </c>
      <c r="AC3636">
        <v>119.2</v>
      </c>
      <c r="AD3636">
        <v>104.88</v>
      </c>
      <c r="AE3636">
        <v>17</v>
      </c>
      <c r="AF3636">
        <v>17</v>
      </c>
    </row>
    <row r="3637" spans="24:32">
      <c r="X3637">
        <v>20120101</v>
      </c>
      <c r="Y3637">
        <v>20120101</v>
      </c>
      <c r="Z3637">
        <v>120110</v>
      </c>
      <c r="AA3637">
        <v>800218623</v>
      </c>
      <c r="AB3637">
        <v>2</v>
      </c>
      <c r="AC3637">
        <v>27.1</v>
      </c>
      <c r="AD3637">
        <v>27.6</v>
      </c>
      <c r="AE3637">
        <v>17</v>
      </c>
      <c r="AF3637">
        <v>17</v>
      </c>
    </row>
    <row r="3638" spans="24:32">
      <c r="X3638">
        <v>20120101</v>
      </c>
      <c r="Y3638">
        <v>20120101</v>
      </c>
      <c r="Z3638">
        <v>120110</v>
      </c>
      <c r="AA3638">
        <v>800218623</v>
      </c>
      <c r="AB3638">
        <v>1</v>
      </c>
      <c r="AC3638">
        <v>13.55</v>
      </c>
      <c r="AD3638">
        <v>13.8</v>
      </c>
      <c r="AE3638">
        <v>17</v>
      </c>
      <c r="AF3638">
        <v>17</v>
      </c>
    </row>
    <row r="3639" spans="24:32">
      <c r="X3639">
        <v>20120101</v>
      </c>
      <c r="Y3639">
        <v>20120101</v>
      </c>
      <c r="Z3639">
        <v>120110</v>
      </c>
      <c r="AA3639">
        <v>800218640</v>
      </c>
      <c r="AB3639">
        <v>1</v>
      </c>
      <c r="AC3639">
        <v>3.8</v>
      </c>
      <c r="AD3639">
        <v>3.6</v>
      </c>
      <c r="AE3639">
        <v>17</v>
      </c>
      <c r="AF3639">
        <v>17</v>
      </c>
    </row>
    <row r="3640" spans="24:32">
      <c r="X3640">
        <v>20120101</v>
      </c>
      <c r="Y3640">
        <v>20120101</v>
      </c>
      <c r="Z3640">
        <v>120110</v>
      </c>
      <c r="AA3640">
        <v>800218880</v>
      </c>
      <c r="AB3640">
        <v>0.63</v>
      </c>
      <c r="AC3640">
        <v>18.77</v>
      </c>
      <c r="AD3640">
        <v>9.74</v>
      </c>
      <c r="AE3640">
        <v>13</v>
      </c>
      <c r="AF3640">
        <v>13</v>
      </c>
    </row>
    <row r="3641" spans="24:32">
      <c r="X3641">
        <v>20120101</v>
      </c>
      <c r="Y3641">
        <v>20120101</v>
      </c>
      <c r="Z3641">
        <v>120110</v>
      </c>
      <c r="AA3641">
        <v>800218967</v>
      </c>
      <c r="AB3641">
        <v>2</v>
      </c>
      <c r="AC3641">
        <v>7.8</v>
      </c>
      <c r="AD3641">
        <v>5.2</v>
      </c>
      <c r="AE3641">
        <v>17</v>
      </c>
      <c r="AF3641">
        <v>17</v>
      </c>
    </row>
    <row r="3642" spans="24:32">
      <c r="X3642">
        <v>20120101</v>
      </c>
      <c r="Y3642">
        <v>20120101</v>
      </c>
      <c r="Z3642">
        <v>120110</v>
      </c>
      <c r="AA3642">
        <v>800218976</v>
      </c>
      <c r="AB3642">
        <v>3</v>
      </c>
      <c r="AC3642">
        <v>17.7</v>
      </c>
      <c r="AD3642">
        <v>16.05</v>
      </c>
      <c r="AE3642">
        <v>17</v>
      </c>
      <c r="AF3642">
        <v>17</v>
      </c>
    </row>
    <row r="3643" spans="24:32">
      <c r="X3643">
        <v>20120101</v>
      </c>
      <c r="Y3643">
        <v>20120101</v>
      </c>
      <c r="Z3643">
        <v>120110</v>
      </c>
      <c r="AA3643">
        <v>800218983</v>
      </c>
      <c r="AB3643">
        <v>1</v>
      </c>
      <c r="AC3643">
        <v>14.9</v>
      </c>
      <c r="AD3643">
        <v>9.85</v>
      </c>
      <c r="AE3643">
        <v>17</v>
      </c>
      <c r="AF3643">
        <v>17</v>
      </c>
    </row>
    <row r="3644" spans="24:32">
      <c r="X3644">
        <v>20120101</v>
      </c>
      <c r="Y3644">
        <v>20120101</v>
      </c>
      <c r="Z3644">
        <v>120110</v>
      </c>
      <c r="AA3644">
        <v>800219023</v>
      </c>
      <c r="AB3644">
        <v>1</v>
      </c>
      <c r="AC3644">
        <v>7.9</v>
      </c>
      <c r="AD3644">
        <v>6.7</v>
      </c>
      <c r="AE3644">
        <v>17</v>
      </c>
      <c r="AF3644">
        <v>17</v>
      </c>
    </row>
    <row r="3645" spans="24:32">
      <c r="X3645">
        <v>20120101</v>
      </c>
      <c r="Y3645">
        <v>20120101</v>
      </c>
      <c r="Z3645">
        <v>120110</v>
      </c>
      <c r="AA3645">
        <v>800219026</v>
      </c>
      <c r="AB3645">
        <v>2</v>
      </c>
      <c r="AC3645">
        <v>7.6</v>
      </c>
      <c r="AD3645">
        <v>5.6</v>
      </c>
      <c r="AE3645">
        <v>17</v>
      </c>
      <c r="AF3645">
        <v>17</v>
      </c>
    </row>
    <row r="3646" spans="24:32">
      <c r="X3646">
        <v>20120101</v>
      </c>
      <c r="Y3646">
        <v>20120101</v>
      </c>
      <c r="Z3646">
        <v>120110</v>
      </c>
      <c r="AA3646">
        <v>800219027</v>
      </c>
      <c r="AB3646">
        <v>2</v>
      </c>
      <c r="AC3646">
        <v>7.8</v>
      </c>
      <c r="AD3646">
        <v>5.6</v>
      </c>
      <c r="AE3646">
        <v>17</v>
      </c>
      <c r="AF3646">
        <v>17</v>
      </c>
    </row>
    <row r="3647" spans="24:32">
      <c r="X3647">
        <v>20120101</v>
      </c>
      <c r="Y3647">
        <v>20120101</v>
      </c>
      <c r="Z3647">
        <v>120110</v>
      </c>
      <c r="AA3647">
        <v>800219028</v>
      </c>
      <c r="AB3647">
        <v>1</v>
      </c>
      <c r="AC3647">
        <v>3.9</v>
      </c>
      <c r="AD3647">
        <v>2.8</v>
      </c>
      <c r="AE3647">
        <v>17</v>
      </c>
      <c r="AF3647">
        <v>17</v>
      </c>
    </row>
    <row r="3648" spans="24:32">
      <c r="X3648">
        <v>20120101</v>
      </c>
      <c r="Y3648">
        <v>20120101</v>
      </c>
      <c r="Z3648">
        <v>120110</v>
      </c>
      <c r="AA3648">
        <v>800219245</v>
      </c>
      <c r="AB3648">
        <v>1</v>
      </c>
      <c r="AC3648">
        <v>9.9</v>
      </c>
      <c r="AD3648">
        <v>8</v>
      </c>
      <c r="AE3648">
        <v>17</v>
      </c>
      <c r="AF3648">
        <v>17</v>
      </c>
    </row>
    <row r="3649" spans="24:32">
      <c r="X3649">
        <v>20120101</v>
      </c>
      <c r="Y3649">
        <v>20120101</v>
      </c>
      <c r="Z3649">
        <v>120110</v>
      </c>
      <c r="AA3649">
        <v>800219415</v>
      </c>
      <c r="AB3649">
        <v>1</v>
      </c>
      <c r="AC3649">
        <v>4.9000000000000004</v>
      </c>
      <c r="AD3649">
        <v>3.9</v>
      </c>
      <c r="AE3649">
        <v>17</v>
      </c>
      <c r="AF3649">
        <v>17</v>
      </c>
    </row>
    <row r="3650" spans="24:32">
      <c r="X3650">
        <v>20120101</v>
      </c>
      <c r="Y3650">
        <v>20120101</v>
      </c>
      <c r="Z3650">
        <v>120110</v>
      </c>
      <c r="AA3650">
        <v>800219416</v>
      </c>
      <c r="AB3650">
        <v>1</v>
      </c>
      <c r="AC3650">
        <v>6.9</v>
      </c>
      <c r="AD3650">
        <v>5.6</v>
      </c>
      <c r="AE3650">
        <v>17</v>
      </c>
      <c r="AF3650">
        <v>17</v>
      </c>
    </row>
    <row r="3651" spans="24:32">
      <c r="X3651">
        <v>20120101</v>
      </c>
      <c r="Y3651">
        <v>20120101</v>
      </c>
      <c r="Z3651">
        <v>120110</v>
      </c>
      <c r="AA3651">
        <v>800219423</v>
      </c>
      <c r="AB3651">
        <v>1</v>
      </c>
      <c r="AC3651">
        <v>8.9</v>
      </c>
      <c r="AD3651">
        <v>7.2</v>
      </c>
      <c r="AE3651">
        <v>17</v>
      </c>
      <c r="AF3651">
        <v>17</v>
      </c>
    </row>
    <row r="3652" spans="24:32">
      <c r="X3652">
        <v>20120101</v>
      </c>
      <c r="Y3652">
        <v>20120101</v>
      </c>
      <c r="Z3652">
        <v>120110</v>
      </c>
      <c r="AA3652">
        <v>800219767</v>
      </c>
      <c r="AB3652">
        <v>1</v>
      </c>
      <c r="AC3652">
        <v>13.5</v>
      </c>
      <c r="AD3652">
        <v>10.5</v>
      </c>
      <c r="AE3652">
        <v>17</v>
      </c>
      <c r="AF3652">
        <v>17</v>
      </c>
    </row>
    <row r="3653" spans="24:32">
      <c r="X3653">
        <v>20120101</v>
      </c>
      <c r="Y3653">
        <v>20120101</v>
      </c>
      <c r="Z3653">
        <v>120110</v>
      </c>
      <c r="AA3653">
        <v>800219922</v>
      </c>
      <c r="AB3653">
        <v>2</v>
      </c>
      <c r="AC3653">
        <v>11.8</v>
      </c>
      <c r="AD3653">
        <v>7.8</v>
      </c>
      <c r="AE3653">
        <v>17</v>
      </c>
      <c r="AF3653">
        <v>17</v>
      </c>
    </row>
    <row r="3654" spans="24:32">
      <c r="X3654">
        <v>20120101</v>
      </c>
      <c r="Y3654">
        <v>20120101</v>
      </c>
      <c r="Z3654">
        <v>120110</v>
      </c>
      <c r="AA3654">
        <v>800219926</v>
      </c>
      <c r="AB3654">
        <v>1</v>
      </c>
      <c r="AC3654">
        <v>4.9000000000000004</v>
      </c>
      <c r="AD3654">
        <v>3.5</v>
      </c>
      <c r="AE3654">
        <v>17</v>
      </c>
      <c r="AF3654">
        <v>17</v>
      </c>
    </row>
    <row r="3655" spans="24:32">
      <c r="X3655">
        <v>20120101</v>
      </c>
      <c r="Y3655">
        <v>20120101</v>
      </c>
      <c r="Z3655">
        <v>120110</v>
      </c>
      <c r="AA3655">
        <v>800219935</v>
      </c>
      <c r="AB3655">
        <v>1</v>
      </c>
      <c r="AC3655">
        <v>12.9</v>
      </c>
      <c r="AD3655">
        <v>9.6</v>
      </c>
      <c r="AE3655">
        <v>17</v>
      </c>
      <c r="AF3655">
        <v>17</v>
      </c>
    </row>
    <row r="3656" spans="24:32">
      <c r="X3656">
        <v>20120101</v>
      </c>
      <c r="Y3656">
        <v>20120101</v>
      </c>
      <c r="Z3656">
        <v>120110</v>
      </c>
      <c r="AA3656">
        <v>800219937</v>
      </c>
      <c r="AB3656">
        <v>1</v>
      </c>
      <c r="AC3656">
        <v>25.9</v>
      </c>
      <c r="AD3656">
        <v>18.5</v>
      </c>
      <c r="AE3656">
        <v>17</v>
      </c>
      <c r="AF3656">
        <v>17</v>
      </c>
    </row>
    <row r="3657" spans="24:32">
      <c r="X3657">
        <v>20120101</v>
      </c>
      <c r="Y3657">
        <v>20120101</v>
      </c>
      <c r="Z3657">
        <v>120110</v>
      </c>
      <c r="AA3657">
        <v>800219951</v>
      </c>
      <c r="AB3657">
        <v>2</v>
      </c>
      <c r="AC3657">
        <v>9.8000000000000007</v>
      </c>
      <c r="AD3657">
        <v>5.4</v>
      </c>
      <c r="AE3657">
        <v>17</v>
      </c>
      <c r="AF3657">
        <v>17</v>
      </c>
    </row>
    <row r="3658" spans="24:32">
      <c r="X3658">
        <v>20120101</v>
      </c>
      <c r="Y3658">
        <v>20120101</v>
      </c>
      <c r="Z3658">
        <v>120110</v>
      </c>
      <c r="AA3658">
        <v>800219952</v>
      </c>
      <c r="AB3658">
        <v>2</v>
      </c>
      <c r="AC3658">
        <v>9.8000000000000007</v>
      </c>
      <c r="AD3658">
        <v>7</v>
      </c>
      <c r="AE3658">
        <v>17</v>
      </c>
      <c r="AF3658">
        <v>17</v>
      </c>
    </row>
    <row r="3659" spans="24:32">
      <c r="X3659">
        <v>20120101</v>
      </c>
      <c r="Y3659">
        <v>20120101</v>
      </c>
      <c r="Z3659">
        <v>120110</v>
      </c>
      <c r="AA3659">
        <v>800219953</v>
      </c>
      <c r="AB3659">
        <v>3</v>
      </c>
      <c r="AC3659">
        <v>29.7</v>
      </c>
      <c r="AD3659">
        <v>16.8</v>
      </c>
      <c r="AE3659">
        <v>17</v>
      </c>
      <c r="AF3659">
        <v>17</v>
      </c>
    </row>
    <row r="3660" spans="24:32">
      <c r="X3660">
        <v>20120101</v>
      </c>
      <c r="Y3660">
        <v>20120101</v>
      </c>
      <c r="Z3660">
        <v>120110</v>
      </c>
      <c r="AA3660">
        <v>800220787</v>
      </c>
      <c r="AB3660">
        <v>1</v>
      </c>
      <c r="AC3660">
        <v>4.5999999999999996</v>
      </c>
      <c r="AD3660">
        <v>3.7</v>
      </c>
      <c r="AE3660">
        <v>17</v>
      </c>
      <c r="AF3660">
        <v>17</v>
      </c>
    </row>
    <row r="3661" spans="24:32">
      <c r="X3661">
        <v>20120101</v>
      </c>
      <c r="Y3661">
        <v>20120101</v>
      </c>
      <c r="Z3661">
        <v>120110</v>
      </c>
      <c r="AA3661">
        <v>800220790</v>
      </c>
      <c r="AB3661">
        <v>1</v>
      </c>
      <c r="AC3661">
        <v>5.5</v>
      </c>
      <c r="AD3661">
        <v>4.3</v>
      </c>
      <c r="AE3661">
        <v>17</v>
      </c>
      <c r="AF3661">
        <v>17</v>
      </c>
    </row>
    <row r="3662" spans="24:32">
      <c r="X3662">
        <v>20120101</v>
      </c>
      <c r="Y3662">
        <v>20120101</v>
      </c>
      <c r="Z3662">
        <v>120110</v>
      </c>
      <c r="AA3662">
        <v>800220791</v>
      </c>
      <c r="AB3662">
        <v>3</v>
      </c>
      <c r="AC3662">
        <v>23.7</v>
      </c>
      <c r="AD3662">
        <v>14.7</v>
      </c>
      <c r="AE3662">
        <v>17</v>
      </c>
      <c r="AF3662">
        <v>17</v>
      </c>
    </row>
    <row r="3663" spans="24:32">
      <c r="X3663">
        <v>20120101</v>
      </c>
      <c r="Y3663">
        <v>20120101</v>
      </c>
      <c r="Z3663">
        <v>120110</v>
      </c>
      <c r="AA3663">
        <v>800220802</v>
      </c>
      <c r="AB3663">
        <v>2</v>
      </c>
      <c r="AC3663">
        <v>7.8</v>
      </c>
      <c r="AD3663">
        <v>6.24</v>
      </c>
      <c r="AE3663">
        <v>17</v>
      </c>
      <c r="AF3663">
        <v>17</v>
      </c>
    </row>
    <row r="3664" spans="24:32">
      <c r="X3664">
        <v>20120101</v>
      </c>
      <c r="Y3664">
        <v>20120101</v>
      </c>
      <c r="Z3664">
        <v>120110</v>
      </c>
      <c r="AA3664">
        <v>800220804</v>
      </c>
      <c r="AB3664">
        <v>4</v>
      </c>
      <c r="AC3664">
        <v>19.600000000000001</v>
      </c>
      <c r="AD3664">
        <v>15.48</v>
      </c>
      <c r="AE3664">
        <v>17</v>
      </c>
      <c r="AF3664">
        <v>17</v>
      </c>
    </row>
    <row r="3665" spans="24:32">
      <c r="X3665">
        <v>20120101</v>
      </c>
      <c r="Y3665">
        <v>20120101</v>
      </c>
      <c r="Z3665">
        <v>120110</v>
      </c>
      <c r="AA3665">
        <v>800220820</v>
      </c>
      <c r="AB3665">
        <v>1.38</v>
      </c>
      <c r="AC3665">
        <v>16.5</v>
      </c>
      <c r="AD3665">
        <v>11.04</v>
      </c>
      <c r="AE3665">
        <v>13</v>
      </c>
      <c r="AF3665">
        <v>13</v>
      </c>
    </row>
    <row r="3666" spans="24:32">
      <c r="X3666">
        <v>20120101</v>
      </c>
      <c r="Y3666">
        <v>20120101</v>
      </c>
      <c r="Z3666">
        <v>120110</v>
      </c>
      <c r="AA3666">
        <v>800220822</v>
      </c>
      <c r="AB3666">
        <v>4</v>
      </c>
      <c r="AC3666">
        <v>11.6</v>
      </c>
      <c r="AD3666">
        <v>8.8000000000000007</v>
      </c>
      <c r="AE3666">
        <v>17</v>
      </c>
      <c r="AF3666">
        <v>17</v>
      </c>
    </row>
    <row r="3667" spans="24:32">
      <c r="X3667">
        <v>20120101</v>
      </c>
      <c r="Y3667">
        <v>20120101</v>
      </c>
      <c r="Z3667">
        <v>120110</v>
      </c>
      <c r="AA3667">
        <v>800220832</v>
      </c>
      <c r="AB3667">
        <v>4</v>
      </c>
      <c r="AC3667">
        <v>4.8</v>
      </c>
      <c r="AD3667">
        <v>3.6</v>
      </c>
      <c r="AE3667">
        <v>17</v>
      </c>
      <c r="AF3667">
        <v>17</v>
      </c>
    </row>
    <row r="3668" spans="24:32">
      <c r="X3668">
        <v>20120101</v>
      </c>
      <c r="Y3668">
        <v>20120101</v>
      </c>
      <c r="Z3668">
        <v>120110</v>
      </c>
      <c r="AA3668">
        <v>800220853</v>
      </c>
      <c r="AB3668">
        <v>3</v>
      </c>
      <c r="AC3668">
        <v>39.6</v>
      </c>
      <c r="AD3668">
        <v>29.7</v>
      </c>
      <c r="AE3668">
        <v>17</v>
      </c>
      <c r="AF3668">
        <v>17</v>
      </c>
    </row>
    <row r="3669" spans="24:32">
      <c r="X3669">
        <v>20120101</v>
      </c>
      <c r="Y3669">
        <v>20120101</v>
      </c>
      <c r="Z3669">
        <v>120110</v>
      </c>
      <c r="AA3669">
        <v>800220895</v>
      </c>
      <c r="AB3669">
        <v>0.27</v>
      </c>
      <c r="AC3669">
        <v>7.24</v>
      </c>
      <c r="AD3669">
        <v>5.72</v>
      </c>
      <c r="AE3669">
        <v>17</v>
      </c>
      <c r="AF3669">
        <v>17</v>
      </c>
    </row>
    <row r="3670" spans="24:32">
      <c r="X3670">
        <v>20120101</v>
      </c>
      <c r="Y3670">
        <v>20120101</v>
      </c>
      <c r="Z3670">
        <v>120110</v>
      </c>
      <c r="AA3670">
        <v>800220896</v>
      </c>
      <c r="AB3670">
        <v>2.83</v>
      </c>
      <c r="AC3670">
        <v>82.07</v>
      </c>
      <c r="AD3670">
        <v>66.5</v>
      </c>
      <c r="AE3670">
        <v>17</v>
      </c>
      <c r="AF3670">
        <v>17</v>
      </c>
    </row>
    <row r="3671" spans="24:32">
      <c r="X3671">
        <v>20120101</v>
      </c>
      <c r="Y3671">
        <v>20120101</v>
      </c>
      <c r="Z3671">
        <v>120110</v>
      </c>
      <c r="AA3671">
        <v>800221980</v>
      </c>
      <c r="AB3671">
        <v>18</v>
      </c>
      <c r="AC3671">
        <v>1006.2</v>
      </c>
      <c r="AD3671">
        <v>990</v>
      </c>
      <c r="AE3671">
        <v>13</v>
      </c>
      <c r="AF3671">
        <v>13</v>
      </c>
    </row>
    <row r="3672" spans="24:32">
      <c r="X3672">
        <v>20120101</v>
      </c>
      <c r="Y3672">
        <v>20120101</v>
      </c>
      <c r="Z3672">
        <v>120110</v>
      </c>
      <c r="AA3672">
        <v>800221981</v>
      </c>
      <c r="AB3672">
        <v>1</v>
      </c>
      <c r="AC3672">
        <v>3.4</v>
      </c>
      <c r="AD3672">
        <v>2.61</v>
      </c>
      <c r="AE3672">
        <v>17</v>
      </c>
      <c r="AF3672">
        <v>17</v>
      </c>
    </row>
    <row r="3673" spans="24:32">
      <c r="X3673">
        <v>20120101</v>
      </c>
      <c r="Y3673">
        <v>20120101</v>
      </c>
      <c r="Z3673">
        <v>120110</v>
      </c>
      <c r="AA3673">
        <v>800221981</v>
      </c>
      <c r="AB3673">
        <v>3</v>
      </c>
      <c r="AC3673">
        <v>10.199999999999999</v>
      </c>
      <c r="AD3673">
        <v>7.83</v>
      </c>
      <c r="AE3673">
        <v>17</v>
      </c>
      <c r="AF3673">
        <v>17</v>
      </c>
    </row>
    <row r="3674" spans="24:32">
      <c r="X3674">
        <v>20120101</v>
      </c>
      <c r="Y3674">
        <v>20120101</v>
      </c>
      <c r="Z3674">
        <v>120110</v>
      </c>
      <c r="AA3674">
        <v>800223329</v>
      </c>
      <c r="AB3674">
        <v>1</v>
      </c>
      <c r="AC3674">
        <v>28.9</v>
      </c>
      <c r="AD3674">
        <v>19.2</v>
      </c>
      <c r="AE3674">
        <v>17</v>
      </c>
      <c r="AF3674">
        <v>17</v>
      </c>
    </row>
    <row r="3675" spans="24:32">
      <c r="X3675">
        <v>20120101</v>
      </c>
      <c r="Y3675">
        <v>20120101</v>
      </c>
      <c r="Z3675">
        <v>120110</v>
      </c>
      <c r="AA3675">
        <v>800223347</v>
      </c>
      <c r="AB3675">
        <v>10</v>
      </c>
      <c r="AC3675">
        <v>34</v>
      </c>
      <c r="AD3675">
        <v>25</v>
      </c>
      <c r="AE3675">
        <v>17</v>
      </c>
      <c r="AF3675">
        <v>17</v>
      </c>
    </row>
    <row r="3676" spans="24:32">
      <c r="X3676">
        <v>20120101</v>
      </c>
      <c r="Y3676">
        <v>20120101</v>
      </c>
      <c r="Z3676">
        <v>120110</v>
      </c>
      <c r="AA3676">
        <v>800223816</v>
      </c>
      <c r="AB3676">
        <v>1</v>
      </c>
      <c r="AC3676">
        <v>12.6</v>
      </c>
      <c r="AD3676">
        <v>8.5</v>
      </c>
      <c r="AE3676">
        <v>17</v>
      </c>
      <c r="AF3676">
        <v>17</v>
      </c>
    </row>
    <row r="3677" spans="24:32">
      <c r="X3677">
        <v>20120101</v>
      </c>
      <c r="Y3677">
        <v>20120101</v>
      </c>
      <c r="Z3677">
        <v>120110</v>
      </c>
      <c r="AA3677">
        <v>800223822</v>
      </c>
      <c r="AB3677">
        <v>7</v>
      </c>
      <c r="AC3677">
        <v>42</v>
      </c>
      <c r="AD3677">
        <v>35</v>
      </c>
      <c r="AE3677">
        <v>17</v>
      </c>
      <c r="AF3677">
        <v>17</v>
      </c>
    </row>
    <row r="3678" spans="24:32">
      <c r="X3678">
        <v>20120101</v>
      </c>
      <c r="Y3678">
        <v>20120101</v>
      </c>
      <c r="Z3678">
        <v>120110</v>
      </c>
      <c r="AA3678">
        <v>800223823</v>
      </c>
      <c r="AB3678">
        <v>3</v>
      </c>
      <c r="AC3678">
        <v>19.5</v>
      </c>
      <c r="AD3678">
        <v>15.6</v>
      </c>
      <c r="AE3678">
        <v>17</v>
      </c>
      <c r="AF3678">
        <v>17</v>
      </c>
    </row>
    <row r="3679" spans="24:32">
      <c r="X3679">
        <v>20120101</v>
      </c>
      <c r="Y3679">
        <v>20120101</v>
      </c>
      <c r="Z3679">
        <v>120110</v>
      </c>
      <c r="AA3679">
        <v>800224001</v>
      </c>
      <c r="AB3679">
        <v>1</v>
      </c>
      <c r="AC3679">
        <v>9.9</v>
      </c>
      <c r="AD3679">
        <v>7.3</v>
      </c>
      <c r="AE3679">
        <v>17</v>
      </c>
      <c r="AF3679">
        <v>17</v>
      </c>
    </row>
    <row r="3680" spans="24:32">
      <c r="X3680">
        <v>20120101</v>
      </c>
      <c r="Y3680">
        <v>20120101</v>
      </c>
      <c r="Z3680">
        <v>120110</v>
      </c>
      <c r="AA3680">
        <v>800224045</v>
      </c>
      <c r="AB3680">
        <v>1</v>
      </c>
      <c r="AC3680">
        <v>2.8</v>
      </c>
      <c r="AD3680">
        <v>1.27</v>
      </c>
      <c r="AE3680">
        <v>17</v>
      </c>
      <c r="AF3680">
        <v>17</v>
      </c>
    </row>
    <row r="3681" spans="24:32">
      <c r="X3681">
        <v>20120101</v>
      </c>
      <c r="Y3681">
        <v>20120101</v>
      </c>
      <c r="Z3681">
        <v>120110</v>
      </c>
      <c r="AA3681">
        <v>800224138</v>
      </c>
      <c r="AB3681">
        <v>3</v>
      </c>
      <c r="AC3681">
        <v>13.5</v>
      </c>
      <c r="AD3681">
        <v>10.199999999999999</v>
      </c>
      <c r="AE3681">
        <v>17</v>
      </c>
      <c r="AF3681">
        <v>17</v>
      </c>
    </row>
    <row r="3682" spans="24:32">
      <c r="X3682">
        <v>20120101</v>
      </c>
      <c r="Y3682">
        <v>20120101</v>
      </c>
      <c r="Z3682">
        <v>120110</v>
      </c>
      <c r="AA3682">
        <v>800224140</v>
      </c>
      <c r="AB3682">
        <v>1</v>
      </c>
      <c r="AC3682">
        <v>4.5</v>
      </c>
      <c r="AD3682">
        <v>3.5</v>
      </c>
      <c r="AE3682">
        <v>17</v>
      </c>
      <c r="AF3682">
        <v>17</v>
      </c>
    </row>
    <row r="3683" spans="24:32">
      <c r="X3683">
        <v>20120101</v>
      </c>
      <c r="Y3683">
        <v>20120101</v>
      </c>
      <c r="Z3683">
        <v>120110</v>
      </c>
      <c r="AA3683">
        <v>800224151</v>
      </c>
      <c r="AB3683">
        <v>81</v>
      </c>
      <c r="AC3683">
        <v>234.9</v>
      </c>
      <c r="AD3683">
        <v>210.6</v>
      </c>
      <c r="AE3683">
        <v>17</v>
      </c>
      <c r="AF3683">
        <v>17</v>
      </c>
    </row>
    <row r="3684" spans="24:32">
      <c r="X3684">
        <v>20120101</v>
      </c>
      <c r="Y3684">
        <v>20120101</v>
      </c>
      <c r="Z3684">
        <v>120110</v>
      </c>
      <c r="AA3684">
        <v>800224152</v>
      </c>
      <c r="AB3684">
        <v>18</v>
      </c>
      <c r="AC3684">
        <v>70.2</v>
      </c>
      <c r="AD3684">
        <v>59.4</v>
      </c>
      <c r="AE3684">
        <v>17</v>
      </c>
      <c r="AF3684">
        <v>17</v>
      </c>
    </row>
    <row r="3685" spans="24:32">
      <c r="X3685">
        <v>20120101</v>
      </c>
      <c r="Y3685">
        <v>20120101</v>
      </c>
      <c r="Z3685">
        <v>120110</v>
      </c>
      <c r="AA3685">
        <v>800224154</v>
      </c>
      <c r="AB3685">
        <v>49</v>
      </c>
      <c r="AC3685">
        <v>289.10000000000002</v>
      </c>
      <c r="AD3685">
        <v>254.8</v>
      </c>
      <c r="AE3685">
        <v>17</v>
      </c>
      <c r="AF3685">
        <v>17</v>
      </c>
    </row>
    <row r="3686" spans="24:32">
      <c r="X3686">
        <v>20120101</v>
      </c>
      <c r="Y3686">
        <v>20120101</v>
      </c>
      <c r="Z3686">
        <v>120110</v>
      </c>
      <c r="AA3686">
        <v>800224155</v>
      </c>
      <c r="AB3686">
        <v>22</v>
      </c>
      <c r="AC3686">
        <v>151.80000000000001</v>
      </c>
      <c r="AD3686">
        <v>136.4</v>
      </c>
      <c r="AE3686">
        <v>17</v>
      </c>
      <c r="AF3686">
        <v>17</v>
      </c>
    </row>
    <row r="3687" spans="24:32">
      <c r="X3687">
        <v>20120101</v>
      </c>
      <c r="Y3687">
        <v>20120101</v>
      </c>
      <c r="Z3687">
        <v>120110</v>
      </c>
      <c r="AA3687">
        <v>800224155</v>
      </c>
      <c r="AB3687">
        <v>3</v>
      </c>
      <c r="AC3687">
        <v>20.7</v>
      </c>
      <c r="AD3687">
        <v>18.600000000000001</v>
      </c>
      <c r="AE3687">
        <v>17</v>
      </c>
      <c r="AF3687">
        <v>17</v>
      </c>
    </row>
    <row r="3688" spans="24:32">
      <c r="X3688">
        <v>20120101</v>
      </c>
      <c r="Y3688">
        <v>20120101</v>
      </c>
      <c r="Z3688">
        <v>120110</v>
      </c>
      <c r="AA3688">
        <v>800224156</v>
      </c>
      <c r="AB3688">
        <v>7</v>
      </c>
      <c r="AC3688">
        <v>55.3</v>
      </c>
      <c r="AD3688">
        <v>49.7</v>
      </c>
      <c r="AE3688">
        <v>17</v>
      </c>
      <c r="AF3688">
        <v>17</v>
      </c>
    </row>
    <row r="3689" spans="24:32">
      <c r="X3689">
        <v>20120101</v>
      </c>
      <c r="Y3689">
        <v>20120101</v>
      </c>
      <c r="Z3689">
        <v>120110</v>
      </c>
      <c r="AA3689">
        <v>800224731</v>
      </c>
      <c r="AB3689">
        <v>1</v>
      </c>
      <c r="AC3689">
        <v>4.9000000000000004</v>
      </c>
      <c r="AD3689">
        <v>3.68</v>
      </c>
      <c r="AE3689">
        <v>17</v>
      </c>
      <c r="AF3689">
        <v>17</v>
      </c>
    </row>
    <row r="3690" spans="24:32">
      <c r="X3690">
        <v>20120101</v>
      </c>
      <c r="Y3690">
        <v>20120101</v>
      </c>
      <c r="Z3690">
        <v>120110</v>
      </c>
      <c r="AA3690">
        <v>800224780</v>
      </c>
      <c r="AB3690">
        <v>2</v>
      </c>
      <c r="AC3690">
        <v>6.4</v>
      </c>
      <c r="AD3690">
        <v>5.4</v>
      </c>
      <c r="AE3690">
        <v>17</v>
      </c>
      <c r="AF3690">
        <v>17</v>
      </c>
    </row>
    <row r="3691" spans="24:32">
      <c r="X3691">
        <v>20120101</v>
      </c>
      <c r="Y3691">
        <v>20120101</v>
      </c>
      <c r="Z3691">
        <v>120110</v>
      </c>
      <c r="AA3691">
        <v>800224781</v>
      </c>
      <c r="AB3691">
        <v>1</v>
      </c>
      <c r="AC3691">
        <v>5.2</v>
      </c>
      <c r="AD3691">
        <v>4.4000000000000004</v>
      </c>
      <c r="AE3691">
        <v>17</v>
      </c>
      <c r="AF3691">
        <v>17</v>
      </c>
    </row>
    <row r="3692" spans="24:32">
      <c r="X3692">
        <v>20120101</v>
      </c>
      <c r="Y3692">
        <v>20120101</v>
      </c>
      <c r="Z3692">
        <v>120110</v>
      </c>
      <c r="AA3692">
        <v>800224798</v>
      </c>
      <c r="AB3692">
        <v>3</v>
      </c>
      <c r="AC3692">
        <v>12</v>
      </c>
      <c r="AD3692">
        <v>9.9</v>
      </c>
      <c r="AE3692">
        <v>17</v>
      </c>
      <c r="AF3692">
        <v>17</v>
      </c>
    </row>
    <row r="3693" spans="24:32">
      <c r="X3693">
        <v>20120101</v>
      </c>
      <c r="Y3693">
        <v>20120101</v>
      </c>
      <c r="Z3693">
        <v>120110</v>
      </c>
      <c r="AA3693">
        <v>800224800</v>
      </c>
      <c r="AB3693">
        <v>2</v>
      </c>
      <c r="AC3693">
        <v>17.8</v>
      </c>
      <c r="AD3693">
        <v>16.8</v>
      </c>
      <c r="AE3693">
        <v>17</v>
      </c>
      <c r="AF3693">
        <v>17</v>
      </c>
    </row>
    <row r="3694" spans="24:32">
      <c r="X3694">
        <v>20120101</v>
      </c>
      <c r="Y3694">
        <v>20120101</v>
      </c>
      <c r="Z3694">
        <v>120110</v>
      </c>
      <c r="AA3694">
        <v>800225087</v>
      </c>
      <c r="AB3694">
        <v>3</v>
      </c>
      <c r="AC3694">
        <v>35.700000000000003</v>
      </c>
      <c r="AD3694">
        <v>26.85</v>
      </c>
      <c r="AE3694">
        <v>17</v>
      </c>
      <c r="AF3694">
        <v>17</v>
      </c>
    </row>
    <row r="3695" spans="24:32">
      <c r="X3695">
        <v>20120101</v>
      </c>
      <c r="Y3695">
        <v>20120101</v>
      </c>
      <c r="Z3695">
        <v>120110</v>
      </c>
      <c r="AA3695">
        <v>800225148</v>
      </c>
      <c r="AB3695">
        <v>1</v>
      </c>
      <c r="AC3695">
        <v>14.5</v>
      </c>
      <c r="AD3695">
        <v>12.2</v>
      </c>
      <c r="AE3695">
        <v>17</v>
      </c>
      <c r="AF3695">
        <v>17</v>
      </c>
    </row>
    <row r="3696" spans="24:32">
      <c r="X3696">
        <v>20120101</v>
      </c>
      <c r="Y3696">
        <v>20120101</v>
      </c>
      <c r="Z3696">
        <v>120110</v>
      </c>
      <c r="AA3696">
        <v>800225705</v>
      </c>
      <c r="AB3696">
        <v>2</v>
      </c>
      <c r="AC3696">
        <v>21.8</v>
      </c>
      <c r="AD3696">
        <v>18.600000000000001</v>
      </c>
      <c r="AE3696">
        <v>17</v>
      </c>
      <c r="AF3696">
        <v>17</v>
      </c>
    </row>
    <row r="3697" spans="24:32">
      <c r="X3697">
        <v>20120101</v>
      </c>
      <c r="Y3697">
        <v>20120101</v>
      </c>
      <c r="Z3697">
        <v>120110</v>
      </c>
      <c r="AA3697">
        <v>800225706</v>
      </c>
      <c r="AB3697">
        <v>1</v>
      </c>
      <c r="AC3697">
        <v>12.9</v>
      </c>
      <c r="AD3697">
        <v>10.5</v>
      </c>
      <c r="AE3697">
        <v>17</v>
      </c>
      <c r="AF3697">
        <v>17</v>
      </c>
    </row>
    <row r="3698" spans="24:32">
      <c r="X3698">
        <v>20120101</v>
      </c>
      <c r="Y3698">
        <v>20120101</v>
      </c>
      <c r="Z3698">
        <v>120110</v>
      </c>
      <c r="AA3698">
        <v>800225898</v>
      </c>
      <c r="AB3698">
        <v>1</v>
      </c>
      <c r="AC3698">
        <v>39.9</v>
      </c>
      <c r="AD3698">
        <v>26.5</v>
      </c>
      <c r="AE3698">
        <v>17</v>
      </c>
      <c r="AF3698">
        <v>17</v>
      </c>
    </row>
    <row r="3699" spans="24:32">
      <c r="X3699">
        <v>20120101</v>
      </c>
      <c r="Y3699">
        <v>20120101</v>
      </c>
      <c r="Z3699">
        <v>120110</v>
      </c>
      <c r="AA3699">
        <v>800226117</v>
      </c>
      <c r="AB3699">
        <v>8.99</v>
      </c>
      <c r="AC3699">
        <v>143.47999999999999</v>
      </c>
      <c r="AD3699">
        <v>127.7</v>
      </c>
      <c r="AE3699">
        <v>13</v>
      </c>
      <c r="AF3699">
        <v>13</v>
      </c>
    </row>
    <row r="3700" spans="24:32">
      <c r="X3700">
        <v>20120101</v>
      </c>
      <c r="Y3700">
        <v>20120101</v>
      </c>
      <c r="Z3700">
        <v>120110</v>
      </c>
      <c r="AA3700">
        <v>800226118</v>
      </c>
      <c r="AB3700">
        <v>13.64</v>
      </c>
      <c r="AC3700">
        <v>217.69</v>
      </c>
      <c r="AD3700">
        <v>193.74</v>
      </c>
      <c r="AE3700">
        <v>13</v>
      </c>
      <c r="AF3700">
        <v>13</v>
      </c>
    </row>
    <row r="3701" spans="24:32">
      <c r="X3701">
        <v>20120101</v>
      </c>
      <c r="Y3701">
        <v>20120101</v>
      </c>
      <c r="Z3701">
        <v>120110</v>
      </c>
      <c r="AA3701">
        <v>800226466</v>
      </c>
      <c r="AB3701">
        <v>10.87</v>
      </c>
      <c r="AC3701">
        <v>693.51</v>
      </c>
      <c r="AD3701">
        <v>625.03</v>
      </c>
      <c r="AE3701">
        <v>17</v>
      </c>
      <c r="AF3701">
        <v>17</v>
      </c>
    </row>
    <row r="3702" spans="24:32">
      <c r="X3702">
        <v>20120101</v>
      </c>
      <c r="Y3702">
        <v>20120101</v>
      </c>
      <c r="Z3702">
        <v>120110</v>
      </c>
      <c r="AA3702">
        <v>800226467</v>
      </c>
      <c r="AB3702">
        <v>1</v>
      </c>
      <c r="AC3702">
        <v>8.5</v>
      </c>
      <c r="AD3702">
        <v>7.2</v>
      </c>
      <c r="AE3702">
        <v>17</v>
      </c>
      <c r="AF3702">
        <v>17</v>
      </c>
    </row>
    <row r="3703" spans="24:32">
      <c r="X3703">
        <v>20120101</v>
      </c>
      <c r="Y3703">
        <v>20120101</v>
      </c>
      <c r="Z3703">
        <v>120110</v>
      </c>
      <c r="AA3703">
        <v>800226468</v>
      </c>
      <c r="AB3703">
        <v>2</v>
      </c>
      <c r="AC3703">
        <v>42</v>
      </c>
      <c r="AD3703">
        <v>33</v>
      </c>
      <c r="AE3703">
        <v>17</v>
      </c>
      <c r="AF3703">
        <v>17</v>
      </c>
    </row>
    <row r="3704" spans="24:32">
      <c r="X3704">
        <v>20120101</v>
      </c>
      <c r="Y3704">
        <v>20120101</v>
      </c>
      <c r="Z3704">
        <v>120110</v>
      </c>
      <c r="AA3704">
        <v>800226742</v>
      </c>
      <c r="AB3704">
        <v>2</v>
      </c>
      <c r="AC3704">
        <v>3</v>
      </c>
      <c r="AD3704">
        <v>2.7</v>
      </c>
      <c r="AE3704">
        <v>17</v>
      </c>
      <c r="AF3704">
        <v>17</v>
      </c>
    </row>
    <row r="3705" spans="24:32">
      <c r="X3705">
        <v>20120101</v>
      </c>
      <c r="Y3705">
        <v>20120101</v>
      </c>
      <c r="Z3705">
        <v>120110</v>
      </c>
      <c r="AA3705">
        <v>800226753</v>
      </c>
      <c r="AB3705">
        <v>4</v>
      </c>
      <c r="AC3705">
        <v>17.2</v>
      </c>
      <c r="AD3705">
        <v>16.88</v>
      </c>
      <c r="AE3705">
        <v>17</v>
      </c>
      <c r="AF3705">
        <v>17</v>
      </c>
    </row>
    <row r="3706" spans="24:32">
      <c r="X3706">
        <v>20120101</v>
      </c>
      <c r="Y3706">
        <v>20120101</v>
      </c>
      <c r="Z3706">
        <v>120110</v>
      </c>
      <c r="AA3706">
        <v>800226951</v>
      </c>
      <c r="AB3706">
        <v>1</v>
      </c>
      <c r="AC3706">
        <v>5.9</v>
      </c>
      <c r="AD3706">
        <v>4.9000000000000004</v>
      </c>
      <c r="AE3706">
        <v>17</v>
      </c>
      <c r="AF3706">
        <v>17</v>
      </c>
    </row>
    <row r="3707" spans="24:32">
      <c r="X3707">
        <v>20120101</v>
      </c>
      <c r="Y3707">
        <v>20120101</v>
      </c>
      <c r="Z3707">
        <v>120110</v>
      </c>
      <c r="AA3707">
        <v>800226953</v>
      </c>
      <c r="AB3707">
        <v>1</v>
      </c>
      <c r="AC3707">
        <v>6.8</v>
      </c>
      <c r="AD3707">
        <v>5.7</v>
      </c>
      <c r="AE3707">
        <v>17</v>
      </c>
      <c r="AF3707">
        <v>17</v>
      </c>
    </row>
    <row r="3708" spans="24:32">
      <c r="X3708">
        <v>20120101</v>
      </c>
      <c r="Y3708">
        <v>20120101</v>
      </c>
      <c r="Z3708">
        <v>120110</v>
      </c>
      <c r="AA3708">
        <v>800226954</v>
      </c>
      <c r="AB3708">
        <v>1</v>
      </c>
      <c r="AC3708">
        <v>6.8</v>
      </c>
      <c r="AD3708">
        <v>5.7</v>
      </c>
      <c r="AE3708">
        <v>17</v>
      </c>
      <c r="AF3708">
        <v>17</v>
      </c>
    </row>
    <row r="3709" spans="24:32">
      <c r="X3709">
        <v>20120101</v>
      </c>
      <c r="Y3709">
        <v>20120101</v>
      </c>
      <c r="Z3709">
        <v>120110</v>
      </c>
      <c r="AA3709">
        <v>800226958</v>
      </c>
      <c r="AB3709">
        <v>1</v>
      </c>
      <c r="AC3709">
        <v>7.9</v>
      </c>
      <c r="AD3709">
        <v>6.6</v>
      </c>
      <c r="AE3709">
        <v>17</v>
      </c>
      <c r="AF3709">
        <v>17</v>
      </c>
    </row>
    <row r="3710" spans="24:32">
      <c r="X3710">
        <v>20120101</v>
      </c>
      <c r="Y3710">
        <v>20120101</v>
      </c>
      <c r="Z3710">
        <v>120110</v>
      </c>
      <c r="AA3710">
        <v>800226961</v>
      </c>
      <c r="AB3710">
        <v>1</v>
      </c>
      <c r="AC3710">
        <v>6.8</v>
      </c>
      <c r="AD3710">
        <v>5.6</v>
      </c>
      <c r="AE3710">
        <v>17</v>
      </c>
      <c r="AF3710">
        <v>17</v>
      </c>
    </row>
    <row r="3711" spans="24:32">
      <c r="X3711">
        <v>20120101</v>
      </c>
      <c r="Y3711">
        <v>20120101</v>
      </c>
      <c r="Z3711">
        <v>120110</v>
      </c>
      <c r="AA3711">
        <v>800226962</v>
      </c>
      <c r="AB3711">
        <v>6</v>
      </c>
      <c r="AC3711">
        <v>40.799999999999997</v>
      </c>
      <c r="AD3711">
        <v>33.6</v>
      </c>
      <c r="AE3711">
        <v>17</v>
      </c>
      <c r="AF3711">
        <v>17</v>
      </c>
    </row>
    <row r="3712" spans="24:32">
      <c r="X3712">
        <v>20120101</v>
      </c>
      <c r="Y3712">
        <v>20120101</v>
      </c>
      <c r="Z3712">
        <v>120110</v>
      </c>
      <c r="AA3712">
        <v>800226963</v>
      </c>
      <c r="AB3712">
        <v>4</v>
      </c>
      <c r="AC3712">
        <v>27.2</v>
      </c>
      <c r="AD3712">
        <v>22.4</v>
      </c>
      <c r="AE3712">
        <v>17</v>
      </c>
      <c r="AF3712">
        <v>17</v>
      </c>
    </row>
    <row r="3713" spans="24:32">
      <c r="X3713">
        <v>20120101</v>
      </c>
      <c r="Y3713">
        <v>20120101</v>
      </c>
      <c r="Z3713">
        <v>120110</v>
      </c>
      <c r="AA3713">
        <v>800226964</v>
      </c>
      <c r="AB3713">
        <v>5</v>
      </c>
      <c r="AC3713">
        <v>34</v>
      </c>
      <c r="AD3713">
        <v>28</v>
      </c>
      <c r="AE3713">
        <v>17</v>
      </c>
      <c r="AF3713">
        <v>17</v>
      </c>
    </row>
    <row r="3714" spans="24:32">
      <c r="X3714">
        <v>20120101</v>
      </c>
      <c r="Y3714">
        <v>20120101</v>
      </c>
      <c r="Z3714">
        <v>120110</v>
      </c>
      <c r="AA3714">
        <v>800226965</v>
      </c>
      <c r="AB3714">
        <v>2</v>
      </c>
      <c r="AC3714">
        <v>13.6</v>
      </c>
      <c r="AD3714">
        <v>11.2</v>
      </c>
      <c r="AE3714">
        <v>17</v>
      </c>
      <c r="AF3714">
        <v>17</v>
      </c>
    </row>
    <row r="3715" spans="24:32">
      <c r="X3715">
        <v>20120101</v>
      </c>
      <c r="Y3715">
        <v>20120101</v>
      </c>
      <c r="Z3715">
        <v>120110</v>
      </c>
      <c r="AA3715">
        <v>800226974</v>
      </c>
      <c r="AB3715">
        <v>2</v>
      </c>
      <c r="AC3715">
        <v>17.8</v>
      </c>
      <c r="AD3715">
        <v>15</v>
      </c>
      <c r="AE3715">
        <v>17</v>
      </c>
      <c r="AF3715">
        <v>17</v>
      </c>
    </row>
    <row r="3716" spans="24:32">
      <c r="X3716">
        <v>20120101</v>
      </c>
      <c r="Y3716">
        <v>20120101</v>
      </c>
      <c r="Z3716">
        <v>120110</v>
      </c>
      <c r="AA3716">
        <v>800226977</v>
      </c>
      <c r="AB3716">
        <v>2</v>
      </c>
      <c r="AC3716">
        <v>17.8</v>
      </c>
      <c r="AD3716">
        <v>15</v>
      </c>
      <c r="AE3716">
        <v>17</v>
      </c>
      <c r="AF3716">
        <v>17</v>
      </c>
    </row>
    <row r="3717" spans="24:32">
      <c r="X3717">
        <v>20120101</v>
      </c>
      <c r="Y3717">
        <v>20120101</v>
      </c>
      <c r="Z3717">
        <v>120110</v>
      </c>
      <c r="AA3717">
        <v>800226982</v>
      </c>
      <c r="AB3717">
        <v>1</v>
      </c>
      <c r="AC3717">
        <v>6.5</v>
      </c>
      <c r="AD3717">
        <v>5.3</v>
      </c>
      <c r="AE3717">
        <v>17</v>
      </c>
      <c r="AF3717">
        <v>17</v>
      </c>
    </row>
    <row r="3718" spans="24:32">
      <c r="X3718">
        <v>20120101</v>
      </c>
      <c r="Y3718">
        <v>20120101</v>
      </c>
      <c r="Z3718">
        <v>120110</v>
      </c>
      <c r="AA3718">
        <v>800226996</v>
      </c>
      <c r="AB3718">
        <v>12.01</v>
      </c>
      <c r="AC3718">
        <v>624.52</v>
      </c>
      <c r="AD3718">
        <v>530.84</v>
      </c>
      <c r="AE3718">
        <v>17</v>
      </c>
      <c r="AF3718">
        <v>17</v>
      </c>
    </row>
    <row r="3719" spans="24:32">
      <c r="X3719">
        <v>20120101</v>
      </c>
      <c r="Y3719">
        <v>20120101</v>
      </c>
      <c r="Z3719">
        <v>120110</v>
      </c>
      <c r="AA3719">
        <v>800227006</v>
      </c>
      <c r="AB3719">
        <v>1.21</v>
      </c>
      <c r="AC3719">
        <v>45.74</v>
      </c>
      <c r="AD3719">
        <v>38.880000000000003</v>
      </c>
      <c r="AE3719">
        <v>17</v>
      </c>
      <c r="AF3719">
        <v>17</v>
      </c>
    </row>
    <row r="3720" spans="24:32">
      <c r="X3720">
        <v>20120101</v>
      </c>
      <c r="Y3720">
        <v>20120101</v>
      </c>
      <c r="Z3720">
        <v>120110</v>
      </c>
      <c r="AA3720">
        <v>800227021</v>
      </c>
      <c r="AB3720">
        <v>0.73</v>
      </c>
      <c r="AC3720">
        <v>32.85</v>
      </c>
      <c r="AD3720">
        <v>27.92</v>
      </c>
      <c r="AE3720">
        <v>17</v>
      </c>
      <c r="AF3720">
        <v>17</v>
      </c>
    </row>
    <row r="3721" spans="24:32">
      <c r="X3721">
        <v>20120101</v>
      </c>
      <c r="Y3721">
        <v>20120101</v>
      </c>
      <c r="Z3721">
        <v>120110</v>
      </c>
      <c r="AA3721">
        <v>800227021</v>
      </c>
      <c r="AB3721">
        <v>0.74</v>
      </c>
      <c r="AC3721">
        <v>75.33</v>
      </c>
      <c r="AD3721">
        <v>64.03</v>
      </c>
      <c r="AE3721">
        <v>17</v>
      </c>
      <c r="AF3721">
        <v>17</v>
      </c>
    </row>
    <row r="3722" spans="24:32">
      <c r="X3722">
        <v>20120101</v>
      </c>
      <c r="Y3722">
        <v>20120101</v>
      </c>
      <c r="Z3722">
        <v>120110</v>
      </c>
      <c r="AA3722">
        <v>800227021</v>
      </c>
      <c r="AB3722">
        <v>2.78</v>
      </c>
      <c r="AC3722">
        <v>82.85</v>
      </c>
      <c r="AD3722">
        <v>70.42</v>
      </c>
      <c r="AE3722">
        <v>17</v>
      </c>
      <c r="AF3722">
        <v>17</v>
      </c>
    </row>
    <row r="3723" spans="24:32">
      <c r="X3723">
        <v>20120101</v>
      </c>
      <c r="Y3723">
        <v>20120101</v>
      </c>
      <c r="Z3723">
        <v>120110</v>
      </c>
      <c r="AA3723">
        <v>800227021</v>
      </c>
      <c r="AB3723">
        <v>0.36</v>
      </c>
      <c r="AC3723">
        <v>28.73</v>
      </c>
      <c r="AD3723">
        <v>24.42</v>
      </c>
      <c r="AE3723">
        <v>17</v>
      </c>
      <c r="AF3723">
        <v>17</v>
      </c>
    </row>
    <row r="3724" spans="24:32">
      <c r="X3724">
        <v>20120101</v>
      </c>
      <c r="Y3724">
        <v>20120101</v>
      </c>
      <c r="Z3724">
        <v>120110</v>
      </c>
      <c r="AA3724">
        <v>800227021</v>
      </c>
      <c r="AB3724">
        <v>0.18</v>
      </c>
      <c r="AC3724">
        <v>10.4</v>
      </c>
      <c r="AD3724">
        <v>8.84</v>
      </c>
      <c r="AE3724">
        <v>17</v>
      </c>
      <c r="AF3724">
        <v>17</v>
      </c>
    </row>
    <row r="3725" spans="24:32">
      <c r="X3725">
        <v>20120101</v>
      </c>
      <c r="Y3725">
        <v>20120101</v>
      </c>
      <c r="Z3725">
        <v>120110</v>
      </c>
      <c r="AA3725">
        <v>800227021</v>
      </c>
      <c r="AB3725">
        <v>1.76</v>
      </c>
      <c r="AC3725">
        <v>140.44999999999999</v>
      </c>
      <c r="AD3725">
        <v>119.38</v>
      </c>
      <c r="AE3725">
        <v>17</v>
      </c>
      <c r="AF3725">
        <v>17</v>
      </c>
    </row>
    <row r="3726" spans="24:32">
      <c r="X3726">
        <v>20120101</v>
      </c>
      <c r="Y3726">
        <v>20120101</v>
      </c>
      <c r="Z3726">
        <v>120110</v>
      </c>
      <c r="AA3726">
        <v>800227021</v>
      </c>
      <c r="AB3726">
        <v>3</v>
      </c>
      <c r="AC3726">
        <v>89.7</v>
      </c>
      <c r="AD3726">
        <v>76.25</v>
      </c>
      <c r="AE3726">
        <v>17</v>
      </c>
      <c r="AF3726">
        <v>17</v>
      </c>
    </row>
    <row r="3727" spans="24:32">
      <c r="X3727">
        <v>20120101</v>
      </c>
      <c r="Y3727">
        <v>20120101</v>
      </c>
      <c r="Z3727">
        <v>120110</v>
      </c>
      <c r="AA3727">
        <v>800227021</v>
      </c>
      <c r="AB3727">
        <v>3.45</v>
      </c>
      <c r="AC3727">
        <v>102.81</v>
      </c>
      <c r="AD3727">
        <v>87.39</v>
      </c>
      <c r="AE3727">
        <v>17</v>
      </c>
      <c r="AF3727">
        <v>17</v>
      </c>
    </row>
    <row r="3728" spans="24:32">
      <c r="X3728">
        <v>20120101</v>
      </c>
      <c r="Y3728">
        <v>20120101</v>
      </c>
      <c r="Z3728">
        <v>120110</v>
      </c>
      <c r="AA3728">
        <v>800227021</v>
      </c>
      <c r="AB3728">
        <v>0.57999999999999996</v>
      </c>
      <c r="AC3728">
        <v>19.61</v>
      </c>
      <c r="AD3728">
        <v>16.670000000000002</v>
      </c>
      <c r="AE3728">
        <v>17</v>
      </c>
      <c r="AF3728">
        <v>17</v>
      </c>
    </row>
    <row r="3729" spans="24:32">
      <c r="X3729">
        <v>20120101</v>
      </c>
      <c r="Y3729">
        <v>20120101</v>
      </c>
      <c r="Z3729">
        <v>120110</v>
      </c>
      <c r="AA3729">
        <v>800227021</v>
      </c>
      <c r="AB3729">
        <v>0.28000000000000003</v>
      </c>
      <c r="AC3729">
        <v>25.14</v>
      </c>
      <c r="AD3729">
        <v>21.37</v>
      </c>
      <c r="AE3729">
        <v>17</v>
      </c>
      <c r="AF3729">
        <v>17</v>
      </c>
    </row>
    <row r="3730" spans="24:32">
      <c r="X3730">
        <v>20120101</v>
      </c>
      <c r="Y3730">
        <v>20120101</v>
      </c>
      <c r="Z3730">
        <v>120110</v>
      </c>
      <c r="AA3730">
        <v>800227021</v>
      </c>
      <c r="AB3730">
        <v>0.54</v>
      </c>
      <c r="AC3730">
        <v>39.42</v>
      </c>
      <c r="AD3730">
        <v>33.51</v>
      </c>
      <c r="AE3730">
        <v>17</v>
      </c>
      <c r="AF3730">
        <v>17</v>
      </c>
    </row>
    <row r="3731" spans="24:32">
      <c r="X3731">
        <v>20120101</v>
      </c>
      <c r="Y3731">
        <v>20120101</v>
      </c>
      <c r="Z3731">
        <v>120110</v>
      </c>
      <c r="AA3731">
        <v>800227021</v>
      </c>
      <c r="AB3731">
        <v>0.44</v>
      </c>
      <c r="AC3731">
        <v>26.31</v>
      </c>
      <c r="AD3731">
        <v>22.36</v>
      </c>
      <c r="AE3731">
        <v>17</v>
      </c>
      <c r="AF3731">
        <v>17</v>
      </c>
    </row>
    <row r="3732" spans="24:32">
      <c r="X3732">
        <v>20120101</v>
      </c>
      <c r="Y3732">
        <v>20120101</v>
      </c>
      <c r="Z3732">
        <v>120110</v>
      </c>
      <c r="AA3732">
        <v>800227021</v>
      </c>
      <c r="AB3732">
        <v>0.15</v>
      </c>
      <c r="AC3732">
        <v>12.75</v>
      </c>
      <c r="AD3732">
        <v>10.84</v>
      </c>
      <c r="AE3732">
        <v>17</v>
      </c>
      <c r="AF3732">
        <v>17</v>
      </c>
    </row>
    <row r="3733" spans="24:32">
      <c r="X3733">
        <v>20120101</v>
      </c>
      <c r="Y3733">
        <v>20120101</v>
      </c>
      <c r="Z3733">
        <v>120110</v>
      </c>
      <c r="AA3733">
        <v>800227611</v>
      </c>
      <c r="AB3733">
        <v>3.39</v>
      </c>
      <c r="AC3733">
        <v>30.44</v>
      </c>
      <c r="AD3733">
        <v>20.34</v>
      </c>
      <c r="AE3733">
        <v>13</v>
      </c>
      <c r="AF3733">
        <v>14.94</v>
      </c>
    </row>
    <row r="3734" spans="24:32">
      <c r="X3734">
        <v>20120101</v>
      </c>
      <c r="Y3734">
        <v>20120101</v>
      </c>
      <c r="Z3734">
        <v>120110</v>
      </c>
      <c r="AA3734">
        <v>800227611</v>
      </c>
      <c r="AB3734">
        <v>2.38</v>
      </c>
      <c r="AC3734">
        <v>21.37</v>
      </c>
      <c r="AD3734">
        <v>14.28</v>
      </c>
      <c r="AE3734">
        <v>13</v>
      </c>
      <c r="AF3734">
        <v>14.94</v>
      </c>
    </row>
    <row r="3735" spans="24:32">
      <c r="X3735">
        <v>20120101</v>
      </c>
      <c r="Y3735">
        <v>20120101</v>
      </c>
      <c r="Z3735">
        <v>120110</v>
      </c>
      <c r="AA3735">
        <v>800228226</v>
      </c>
      <c r="AB3735">
        <v>1</v>
      </c>
      <c r="AC3735">
        <v>5.6</v>
      </c>
      <c r="AD3735">
        <v>4.59</v>
      </c>
      <c r="AE3735">
        <v>17</v>
      </c>
      <c r="AF3735">
        <v>17</v>
      </c>
    </row>
    <row r="3736" spans="24:32">
      <c r="X3736">
        <v>20120101</v>
      </c>
      <c r="Y3736">
        <v>20120101</v>
      </c>
      <c r="Z3736">
        <v>120110</v>
      </c>
      <c r="AA3736">
        <v>800228449</v>
      </c>
      <c r="AB3736">
        <v>1</v>
      </c>
      <c r="AC3736">
        <v>8.8000000000000007</v>
      </c>
      <c r="AD3736">
        <v>6.39</v>
      </c>
      <c r="AE3736">
        <v>17</v>
      </c>
      <c r="AF3736">
        <v>17</v>
      </c>
    </row>
    <row r="3737" spans="24:32">
      <c r="X3737">
        <v>20120101</v>
      </c>
      <c r="Y3737">
        <v>20120101</v>
      </c>
      <c r="Z3737">
        <v>120110</v>
      </c>
      <c r="AA3737">
        <v>800228496</v>
      </c>
      <c r="AB3737">
        <v>1</v>
      </c>
      <c r="AC3737">
        <v>5.5</v>
      </c>
      <c r="AD3737">
        <v>4</v>
      </c>
      <c r="AE3737">
        <v>17</v>
      </c>
      <c r="AF3737">
        <v>17</v>
      </c>
    </row>
    <row r="3738" spans="24:32">
      <c r="X3738">
        <v>20120101</v>
      </c>
      <c r="Y3738">
        <v>20120101</v>
      </c>
      <c r="Z3738">
        <v>120110</v>
      </c>
      <c r="AA3738">
        <v>800228498</v>
      </c>
      <c r="AB3738">
        <v>1</v>
      </c>
      <c r="AC3738">
        <v>9.5</v>
      </c>
      <c r="AD3738">
        <v>8.1999999999999993</v>
      </c>
      <c r="AE3738">
        <v>17</v>
      </c>
      <c r="AF3738">
        <v>17</v>
      </c>
    </row>
    <row r="3739" spans="24:32">
      <c r="X3739">
        <v>20120101</v>
      </c>
      <c r="Y3739">
        <v>20120101</v>
      </c>
      <c r="Z3739">
        <v>120110</v>
      </c>
      <c r="AA3739">
        <v>800228500</v>
      </c>
      <c r="AB3739">
        <v>1</v>
      </c>
      <c r="AC3739">
        <v>8.5</v>
      </c>
      <c r="AD3739">
        <v>6.2</v>
      </c>
      <c r="AE3739">
        <v>17</v>
      </c>
      <c r="AF3739">
        <v>17</v>
      </c>
    </row>
    <row r="3740" spans="24:32">
      <c r="X3740">
        <v>20120101</v>
      </c>
      <c r="Y3740">
        <v>20120101</v>
      </c>
      <c r="Z3740">
        <v>120110</v>
      </c>
      <c r="AA3740">
        <v>800228501</v>
      </c>
      <c r="AB3740">
        <v>3</v>
      </c>
      <c r="AC3740">
        <v>25.5</v>
      </c>
      <c r="AD3740">
        <v>20.100000000000001</v>
      </c>
      <c r="AE3740">
        <v>17</v>
      </c>
      <c r="AF3740">
        <v>17</v>
      </c>
    </row>
    <row r="3741" spans="24:32">
      <c r="X3741">
        <v>20120101</v>
      </c>
      <c r="Y3741">
        <v>20120101</v>
      </c>
      <c r="Z3741">
        <v>120110</v>
      </c>
      <c r="AA3741">
        <v>800228502</v>
      </c>
      <c r="AB3741">
        <v>2</v>
      </c>
      <c r="AC3741">
        <v>13</v>
      </c>
      <c r="AD3741">
        <v>9.1999999999999993</v>
      </c>
      <c r="AE3741">
        <v>17</v>
      </c>
      <c r="AF3741">
        <v>17</v>
      </c>
    </row>
    <row r="3742" spans="24:32">
      <c r="X3742">
        <v>20120101</v>
      </c>
      <c r="Y3742">
        <v>20120101</v>
      </c>
      <c r="Z3742">
        <v>120110</v>
      </c>
      <c r="AA3742">
        <v>800228513</v>
      </c>
      <c r="AB3742">
        <v>3.07</v>
      </c>
      <c r="AC3742">
        <v>66.319999999999993</v>
      </c>
      <c r="AD3742">
        <v>53.06</v>
      </c>
      <c r="AE3742">
        <v>17</v>
      </c>
      <c r="AF3742">
        <v>17</v>
      </c>
    </row>
    <row r="3743" spans="24:32">
      <c r="X3743">
        <v>20120101</v>
      </c>
      <c r="Y3743">
        <v>20120101</v>
      </c>
      <c r="Z3743">
        <v>120110</v>
      </c>
      <c r="AA3743">
        <v>800228516</v>
      </c>
      <c r="AB3743">
        <v>5</v>
      </c>
      <c r="AC3743">
        <v>54</v>
      </c>
      <c r="AD3743">
        <v>43.2</v>
      </c>
      <c r="AE3743">
        <v>17</v>
      </c>
      <c r="AF3743">
        <v>17</v>
      </c>
    </row>
    <row r="3744" spans="24:32">
      <c r="X3744">
        <v>20120101</v>
      </c>
      <c r="Y3744">
        <v>20120101</v>
      </c>
      <c r="Z3744">
        <v>120110</v>
      </c>
      <c r="AA3744">
        <v>800228516</v>
      </c>
      <c r="AB3744">
        <v>2</v>
      </c>
      <c r="AC3744">
        <v>39.6</v>
      </c>
      <c r="AD3744">
        <v>31.68</v>
      </c>
      <c r="AE3744">
        <v>17</v>
      </c>
      <c r="AF3744">
        <v>17</v>
      </c>
    </row>
    <row r="3745" spans="24:32">
      <c r="X3745">
        <v>20120101</v>
      </c>
      <c r="Y3745">
        <v>20120101</v>
      </c>
      <c r="Z3745">
        <v>120110</v>
      </c>
      <c r="AA3745">
        <v>800228516</v>
      </c>
      <c r="AB3745">
        <v>0.24</v>
      </c>
      <c r="AC3745">
        <v>7.2</v>
      </c>
      <c r="AD3745">
        <v>5.76</v>
      </c>
      <c r="AE3745">
        <v>17</v>
      </c>
      <c r="AF3745">
        <v>17</v>
      </c>
    </row>
    <row r="3746" spans="24:32">
      <c r="X3746">
        <v>20120101</v>
      </c>
      <c r="Y3746">
        <v>20120101</v>
      </c>
      <c r="Z3746">
        <v>120110</v>
      </c>
      <c r="AA3746">
        <v>800228516</v>
      </c>
      <c r="AB3746">
        <v>-0.25</v>
      </c>
      <c r="AC3746">
        <v>-5</v>
      </c>
      <c r="AD3746">
        <v>-4</v>
      </c>
      <c r="AE3746">
        <v>17</v>
      </c>
      <c r="AF3746">
        <v>17</v>
      </c>
    </row>
    <row r="3747" spans="24:32">
      <c r="X3747">
        <v>20120101</v>
      </c>
      <c r="Y3747">
        <v>20120101</v>
      </c>
      <c r="Z3747">
        <v>120110</v>
      </c>
      <c r="AA3747">
        <v>800228516</v>
      </c>
      <c r="AB3747">
        <v>1.22</v>
      </c>
      <c r="AC3747">
        <v>31.22</v>
      </c>
      <c r="AD3747">
        <v>24.98</v>
      </c>
      <c r="AE3747">
        <v>17</v>
      </c>
      <c r="AF3747">
        <v>17</v>
      </c>
    </row>
    <row r="3748" spans="24:32">
      <c r="X3748">
        <v>20120101</v>
      </c>
      <c r="Y3748">
        <v>20120101</v>
      </c>
      <c r="Z3748">
        <v>120110</v>
      </c>
      <c r="AA3748">
        <v>800228516</v>
      </c>
      <c r="AB3748">
        <v>1</v>
      </c>
      <c r="AC3748">
        <v>13.8</v>
      </c>
      <c r="AD3748">
        <v>11.04</v>
      </c>
      <c r="AE3748">
        <v>17</v>
      </c>
      <c r="AF3748">
        <v>17</v>
      </c>
    </row>
    <row r="3749" spans="24:32">
      <c r="X3749">
        <v>20120101</v>
      </c>
      <c r="Y3749">
        <v>20120101</v>
      </c>
      <c r="Z3749">
        <v>120110</v>
      </c>
      <c r="AA3749">
        <v>800228516</v>
      </c>
      <c r="AB3749">
        <v>0.25</v>
      </c>
      <c r="AC3749">
        <v>10.5</v>
      </c>
      <c r="AD3749">
        <v>8.4</v>
      </c>
      <c r="AE3749">
        <v>17</v>
      </c>
      <c r="AF3749">
        <v>17</v>
      </c>
    </row>
    <row r="3750" spans="24:32">
      <c r="X3750">
        <v>20120101</v>
      </c>
      <c r="Y3750">
        <v>20120101</v>
      </c>
      <c r="Z3750">
        <v>120110</v>
      </c>
      <c r="AA3750">
        <v>800228516</v>
      </c>
      <c r="AB3750">
        <v>1</v>
      </c>
      <c r="AC3750">
        <v>18.8</v>
      </c>
      <c r="AD3750">
        <v>15.04</v>
      </c>
      <c r="AE3750">
        <v>17</v>
      </c>
      <c r="AF3750">
        <v>17</v>
      </c>
    </row>
    <row r="3751" spans="24:32">
      <c r="X3751">
        <v>20120101</v>
      </c>
      <c r="Y3751">
        <v>20120101</v>
      </c>
      <c r="Z3751">
        <v>120110</v>
      </c>
      <c r="AA3751">
        <v>800228516</v>
      </c>
      <c r="AB3751">
        <v>0.77</v>
      </c>
      <c r="AC3751">
        <v>20.02</v>
      </c>
      <c r="AD3751">
        <v>16.02</v>
      </c>
      <c r="AE3751">
        <v>17</v>
      </c>
      <c r="AF3751">
        <v>17</v>
      </c>
    </row>
    <row r="3752" spans="24:32">
      <c r="X3752">
        <v>20120101</v>
      </c>
      <c r="Y3752">
        <v>20120101</v>
      </c>
      <c r="Z3752">
        <v>120110</v>
      </c>
      <c r="AA3752">
        <v>800228516</v>
      </c>
      <c r="AB3752">
        <v>2.2799999999999998</v>
      </c>
      <c r="AC3752">
        <v>91.2</v>
      </c>
      <c r="AD3752">
        <v>72.959999999999994</v>
      </c>
      <c r="AE3752">
        <v>17</v>
      </c>
      <c r="AF3752">
        <v>17</v>
      </c>
    </row>
    <row r="3753" spans="24:32">
      <c r="X3753">
        <v>20120101</v>
      </c>
      <c r="Y3753">
        <v>20120101</v>
      </c>
      <c r="Z3753">
        <v>120110</v>
      </c>
      <c r="AA3753">
        <v>800228516</v>
      </c>
      <c r="AB3753">
        <v>0.71</v>
      </c>
      <c r="AC3753">
        <v>25.56</v>
      </c>
      <c r="AD3753">
        <v>20.45</v>
      </c>
      <c r="AE3753">
        <v>17</v>
      </c>
      <c r="AF3753">
        <v>17</v>
      </c>
    </row>
    <row r="3754" spans="24:32">
      <c r="X3754">
        <v>20120101</v>
      </c>
      <c r="Y3754">
        <v>20120101</v>
      </c>
      <c r="Z3754">
        <v>120110</v>
      </c>
      <c r="AA3754">
        <v>800228516</v>
      </c>
      <c r="AB3754">
        <v>1.9</v>
      </c>
      <c r="AC3754">
        <v>60.8</v>
      </c>
      <c r="AD3754">
        <v>48.64</v>
      </c>
      <c r="AE3754">
        <v>17</v>
      </c>
      <c r="AF3754">
        <v>17</v>
      </c>
    </row>
    <row r="3755" spans="24:32">
      <c r="X3755">
        <v>20120101</v>
      </c>
      <c r="Y3755">
        <v>20120101</v>
      </c>
      <c r="Z3755">
        <v>120110</v>
      </c>
      <c r="AA3755">
        <v>800228516</v>
      </c>
      <c r="AB3755">
        <v>0.47</v>
      </c>
      <c r="AC3755">
        <v>12.03</v>
      </c>
      <c r="AD3755">
        <v>9.6199999999999992</v>
      </c>
      <c r="AE3755">
        <v>17</v>
      </c>
      <c r="AF3755">
        <v>17</v>
      </c>
    </row>
    <row r="3756" spans="24:32">
      <c r="X3756">
        <v>20120101</v>
      </c>
      <c r="Y3756">
        <v>20120101</v>
      </c>
      <c r="Z3756">
        <v>120110</v>
      </c>
      <c r="AA3756">
        <v>800228516</v>
      </c>
      <c r="AB3756">
        <v>2.9</v>
      </c>
      <c r="AC3756">
        <v>104.4</v>
      </c>
      <c r="AD3756">
        <v>83.52</v>
      </c>
      <c r="AE3756">
        <v>17</v>
      </c>
      <c r="AF3756">
        <v>17</v>
      </c>
    </row>
    <row r="3757" spans="24:32">
      <c r="X3757">
        <v>20120101</v>
      </c>
      <c r="Y3757">
        <v>20120101</v>
      </c>
      <c r="Z3757">
        <v>120110</v>
      </c>
      <c r="AA3757">
        <v>800228516</v>
      </c>
      <c r="AB3757">
        <v>0.37</v>
      </c>
      <c r="AC3757">
        <v>18.350000000000001</v>
      </c>
      <c r="AD3757">
        <v>14.68</v>
      </c>
      <c r="AE3757">
        <v>17</v>
      </c>
      <c r="AF3757">
        <v>17</v>
      </c>
    </row>
    <row r="3758" spans="24:32">
      <c r="X3758">
        <v>20120101</v>
      </c>
      <c r="Y3758">
        <v>20120101</v>
      </c>
      <c r="Z3758">
        <v>120110</v>
      </c>
      <c r="AA3758">
        <v>800228516</v>
      </c>
      <c r="AB3758">
        <v>0.44</v>
      </c>
      <c r="AC3758">
        <v>15.84</v>
      </c>
      <c r="AD3758">
        <v>12.67</v>
      </c>
      <c r="AE3758">
        <v>17</v>
      </c>
      <c r="AF3758">
        <v>17</v>
      </c>
    </row>
    <row r="3759" spans="24:32">
      <c r="X3759">
        <v>20120101</v>
      </c>
      <c r="Y3759">
        <v>20120101</v>
      </c>
      <c r="Z3759">
        <v>120110</v>
      </c>
      <c r="AA3759">
        <v>800228516</v>
      </c>
      <c r="AB3759">
        <v>3.2</v>
      </c>
      <c r="AC3759">
        <v>50.54</v>
      </c>
      <c r="AD3759">
        <v>40.43</v>
      </c>
      <c r="AE3759">
        <v>17</v>
      </c>
      <c r="AF3759">
        <v>17</v>
      </c>
    </row>
    <row r="3760" spans="24:32">
      <c r="X3760">
        <v>20120101</v>
      </c>
      <c r="Y3760">
        <v>20120101</v>
      </c>
      <c r="Z3760">
        <v>120110</v>
      </c>
      <c r="AA3760">
        <v>800228516</v>
      </c>
      <c r="AB3760">
        <v>0.49</v>
      </c>
      <c r="AC3760">
        <v>19.600000000000001</v>
      </c>
      <c r="AD3760">
        <v>15.68</v>
      </c>
      <c r="AE3760">
        <v>17</v>
      </c>
      <c r="AF3760">
        <v>17</v>
      </c>
    </row>
    <row r="3761" spans="24:32">
      <c r="X3761">
        <v>20120101</v>
      </c>
      <c r="Y3761">
        <v>20120101</v>
      </c>
      <c r="Z3761">
        <v>120110</v>
      </c>
      <c r="AA3761">
        <v>800228516</v>
      </c>
      <c r="AB3761">
        <v>1</v>
      </c>
      <c r="AC3761">
        <v>25.8</v>
      </c>
      <c r="AD3761">
        <v>20.64</v>
      </c>
      <c r="AE3761">
        <v>17</v>
      </c>
      <c r="AF3761">
        <v>17</v>
      </c>
    </row>
    <row r="3762" spans="24:32">
      <c r="X3762">
        <v>20120101</v>
      </c>
      <c r="Y3762">
        <v>20120101</v>
      </c>
      <c r="Z3762">
        <v>120110</v>
      </c>
      <c r="AA3762">
        <v>800228516</v>
      </c>
      <c r="AB3762">
        <v>7</v>
      </c>
      <c r="AC3762">
        <v>61.6</v>
      </c>
      <c r="AD3762">
        <v>49.28</v>
      </c>
      <c r="AE3762">
        <v>17</v>
      </c>
      <c r="AF3762">
        <v>17</v>
      </c>
    </row>
    <row r="3763" spans="24:32">
      <c r="X3763">
        <v>20120101</v>
      </c>
      <c r="Y3763">
        <v>20120101</v>
      </c>
      <c r="Z3763">
        <v>120110</v>
      </c>
      <c r="AA3763">
        <v>800228516</v>
      </c>
      <c r="AB3763">
        <v>0.7</v>
      </c>
      <c r="AC3763">
        <v>26.6</v>
      </c>
      <c r="AD3763">
        <v>21.28</v>
      </c>
      <c r="AE3763">
        <v>17</v>
      </c>
      <c r="AF3763">
        <v>17</v>
      </c>
    </row>
    <row r="3764" spans="24:32">
      <c r="X3764">
        <v>20120101</v>
      </c>
      <c r="Y3764">
        <v>20120101</v>
      </c>
      <c r="Z3764">
        <v>120110</v>
      </c>
      <c r="AA3764">
        <v>800228516</v>
      </c>
      <c r="AB3764">
        <v>0.2</v>
      </c>
      <c r="AC3764">
        <v>6.4</v>
      </c>
      <c r="AD3764">
        <v>5.12</v>
      </c>
      <c r="AE3764">
        <v>17</v>
      </c>
      <c r="AF3764">
        <v>17</v>
      </c>
    </row>
    <row r="3765" spans="24:32">
      <c r="X3765">
        <v>20120101</v>
      </c>
      <c r="Y3765">
        <v>20120101</v>
      </c>
      <c r="Z3765">
        <v>120110</v>
      </c>
      <c r="AA3765">
        <v>800228516</v>
      </c>
      <c r="AB3765">
        <v>1.86</v>
      </c>
      <c r="AC3765">
        <v>47.62</v>
      </c>
      <c r="AD3765">
        <v>38.1</v>
      </c>
      <c r="AE3765">
        <v>17</v>
      </c>
      <c r="AF3765">
        <v>17</v>
      </c>
    </row>
    <row r="3766" spans="24:32">
      <c r="X3766">
        <v>20120101</v>
      </c>
      <c r="Y3766">
        <v>20120101</v>
      </c>
      <c r="Z3766">
        <v>120110</v>
      </c>
      <c r="AA3766">
        <v>800228516</v>
      </c>
      <c r="AB3766">
        <v>0.17</v>
      </c>
      <c r="AC3766">
        <v>7.65</v>
      </c>
      <c r="AD3766">
        <v>6.12</v>
      </c>
      <c r="AE3766">
        <v>17</v>
      </c>
      <c r="AF3766">
        <v>17</v>
      </c>
    </row>
    <row r="3767" spans="24:32">
      <c r="X3767">
        <v>20120101</v>
      </c>
      <c r="Y3767">
        <v>20120101</v>
      </c>
      <c r="Z3767">
        <v>120110</v>
      </c>
      <c r="AA3767">
        <v>800228516</v>
      </c>
      <c r="AB3767">
        <v>1.01</v>
      </c>
      <c r="AC3767">
        <v>20.2</v>
      </c>
      <c r="AD3767">
        <v>16.16</v>
      </c>
      <c r="AE3767">
        <v>17</v>
      </c>
      <c r="AF3767">
        <v>17</v>
      </c>
    </row>
    <row r="3768" spans="24:32">
      <c r="X3768">
        <v>20120101</v>
      </c>
      <c r="Y3768">
        <v>20120101</v>
      </c>
      <c r="Z3768">
        <v>120110</v>
      </c>
      <c r="AA3768">
        <v>800228516</v>
      </c>
      <c r="AB3768">
        <v>0.5</v>
      </c>
      <c r="AC3768">
        <v>18</v>
      </c>
      <c r="AD3768">
        <v>14.4</v>
      </c>
      <c r="AE3768">
        <v>17</v>
      </c>
      <c r="AF3768">
        <v>17</v>
      </c>
    </row>
    <row r="3769" spans="24:32">
      <c r="X3769">
        <v>20120101</v>
      </c>
      <c r="Y3769">
        <v>20120101</v>
      </c>
      <c r="Z3769">
        <v>120110</v>
      </c>
      <c r="AA3769">
        <v>800228516</v>
      </c>
      <c r="AB3769">
        <v>0.56000000000000005</v>
      </c>
      <c r="AC3769">
        <v>7.73</v>
      </c>
      <c r="AD3769">
        <v>6.18</v>
      </c>
      <c r="AE3769">
        <v>17</v>
      </c>
      <c r="AF3769">
        <v>17</v>
      </c>
    </row>
    <row r="3770" spans="24:32">
      <c r="X3770">
        <v>20120101</v>
      </c>
      <c r="Y3770">
        <v>20120101</v>
      </c>
      <c r="Z3770">
        <v>120110</v>
      </c>
      <c r="AA3770">
        <v>800228524</v>
      </c>
      <c r="AB3770">
        <v>0.19</v>
      </c>
      <c r="AC3770">
        <v>6</v>
      </c>
      <c r="AD3770">
        <v>4.8</v>
      </c>
      <c r="AE3770">
        <v>17</v>
      </c>
      <c r="AF3770">
        <v>17</v>
      </c>
    </row>
    <row r="3771" spans="24:32">
      <c r="X3771">
        <v>20120101</v>
      </c>
      <c r="Y3771">
        <v>20120101</v>
      </c>
      <c r="Z3771">
        <v>120110</v>
      </c>
      <c r="AA3771">
        <v>800228529</v>
      </c>
      <c r="AB3771">
        <v>0.21</v>
      </c>
      <c r="AC3771">
        <v>4.2</v>
      </c>
      <c r="AD3771">
        <v>3.36</v>
      </c>
      <c r="AE3771">
        <v>17</v>
      </c>
      <c r="AF3771">
        <v>17</v>
      </c>
    </row>
    <row r="3772" spans="24:32">
      <c r="X3772">
        <v>20120101</v>
      </c>
      <c r="Y3772">
        <v>20120101</v>
      </c>
      <c r="Z3772">
        <v>120110</v>
      </c>
      <c r="AA3772">
        <v>800228548</v>
      </c>
      <c r="AB3772">
        <v>0.99</v>
      </c>
      <c r="AC3772">
        <v>25.35</v>
      </c>
      <c r="AD3772">
        <v>20.28</v>
      </c>
      <c r="AE3772">
        <v>17</v>
      </c>
      <c r="AF3772">
        <v>17</v>
      </c>
    </row>
    <row r="3773" spans="24:32">
      <c r="X3773">
        <v>20120101</v>
      </c>
      <c r="Y3773">
        <v>20120101</v>
      </c>
      <c r="Z3773">
        <v>120110</v>
      </c>
      <c r="AA3773">
        <v>800228551</v>
      </c>
      <c r="AB3773">
        <v>2.7</v>
      </c>
      <c r="AC3773">
        <v>90.71</v>
      </c>
      <c r="AD3773">
        <v>72.569999999999993</v>
      </c>
      <c r="AE3773">
        <v>17</v>
      </c>
      <c r="AF3773">
        <v>17</v>
      </c>
    </row>
    <row r="3774" spans="24:32">
      <c r="X3774">
        <v>20120101</v>
      </c>
      <c r="Y3774">
        <v>20120101</v>
      </c>
      <c r="Z3774">
        <v>120110</v>
      </c>
      <c r="AA3774">
        <v>800228710</v>
      </c>
      <c r="AB3774">
        <v>1</v>
      </c>
      <c r="AC3774">
        <v>14</v>
      </c>
      <c r="AD3774">
        <v>13.05</v>
      </c>
      <c r="AE3774">
        <v>17</v>
      </c>
      <c r="AF3774">
        <v>17</v>
      </c>
    </row>
    <row r="3775" spans="24:32">
      <c r="X3775">
        <v>20120101</v>
      </c>
      <c r="Y3775">
        <v>20120101</v>
      </c>
      <c r="Z3775">
        <v>120110</v>
      </c>
      <c r="AA3775">
        <v>800228710</v>
      </c>
      <c r="AB3775">
        <v>3</v>
      </c>
      <c r="AC3775">
        <v>42</v>
      </c>
      <c r="AD3775">
        <v>39.15</v>
      </c>
      <c r="AE3775">
        <v>17</v>
      </c>
      <c r="AF3775">
        <v>17</v>
      </c>
    </row>
    <row r="3776" spans="24:32">
      <c r="X3776">
        <v>20120101</v>
      </c>
      <c r="Y3776">
        <v>20120101</v>
      </c>
      <c r="Z3776">
        <v>120110</v>
      </c>
      <c r="AA3776">
        <v>800228710</v>
      </c>
      <c r="AB3776">
        <v>2</v>
      </c>
      <c r="AC3776">
        <v>28</v>
      </c>
      <c r="AD3776">
        <v>26.1</v>
      </c>
      <c r="AE3776">
        <v>17</v>
      </c>
      <c r="AF3776">
        <v>17</v>
      </c>
    </row>
    <row r="3777" spans="24:32">
      <c r="X3777">
        <v>20120101</v>
      </c>
      <c r="Y3777">
        <v>20120101</v>
      </c>
      <c r="Z3777">
        <v>120110</v>
      </c>
      <c r="AA3777">
        <v>800228897</v>
      </c>
      <c r="AB3777">
        <v>32</v>
      </c>
      <c r="AC3777">
        <v>1584</v>
      </c>
      <c r="AD3777">
        <v>1526.4</v>
      </c>
      <c r="AE3777">
        <v>13</v>
      </c>
      <c r="AF3777">
        <v>13</v>
      </c>
    </row>
    <row r="3778" spans="24:32">
      <c r="X3778">
        <v>20120101</v>
      </c>
      <c r="Y3778">
        <v>20120101</v>
      </c>
      <c r="Z3778">
        <v>120110</v>
      </c>
      <c r="AA3778">
        <v>800228919</v>
      </c>
      <c r="AB3778">
        <v>2</v>
      </c>
      <c r="AC3778">
        <v>15</v>
      </c>
      <c r="AD3778">
        <v>11</v>
      </c>
      <c r="AE3778">
        <v>13</v>
      </c>
      <c r="AF3778">
        <v>13</v>
      </c>
    </row>
    <row r="3779" spans="24:32">
      <c r="X3779">
        <v>20120101</v>
      </c>
      <c r="Y3779">
        <v>20120101</v>
      </c>
      <c r="Z3779">
        <v>120110</v>
      </c>
      <c r="AA3779">
        <v>800228920</v>
      </c>
      <c r="AB3779">
        <v>1</v>
      </c>
      <c r="AC3779">
        <v>6.2</v>
      </c>
      <c r="AD3779">
        <v>4.8</v>
      </c>
      <c r="AE3779">
        <v>13</v>
      </c>
      <c r="AF3779">
        <v>13</v>
      </c>
    </row>
    <row r="3780" spans="24:32">
      <c r="X3780">
        <v>20120101</v>
      </c>
      <c r="Y3780">
        <v>20120101</v>
      </c>
      <c r="Z3780">
        <v>120110</v>
      </c>
      <c r="AA3780">
        <v>800228921</v>
      </c>
      <c r="AB3780">
        <v>1</v>
      </c>
      <c r="AC3780">
        <v>6.2</v>
      </c>
      <c r="AD3780">
        <v>4.5999999999999996</v>
      </c>
      <c r="AE3780">
        <v>13</v>
      </c>
      <c r="AF3780">
        <v>13</v>
      </c>
    </row>
    <row r="3781" spans="24:32">
      <c r="X3781">
        <v>20120101</v>
      </c>
      <c r="Y3781">
        <v>20120101</v>
      </c>
      <c r="Z3781">
        <v>120110</v>
      </c>
      <c r="AA3781">
        <v>800228930</v>
      </c>
      <c r="AB3781">
        <v>1</v>
      </c>
      <c r="AC3781">
        <v>15.5</v>
      </c>
      <c r="AD3781">
        <v>11.3</v>
      </c>
      <c r="AE3781">
        <v>13</v>
      </c>
      <c r="AF3781">
        <v>13</v>
      </c>
    </row>
    <row r="3782" spans="24:32">
      <c r="X3782">
        <v>20120101</v>
      </c>
      <c r="Y3782">
        <v>20120101</v>
      </c>
      <c r="Z3782">
        <v>120110</v>
      </c>
      <c r="AA3782">
        <v>800229040</v>
      </c>
      <c r="AB3782">
        <v>1</v>
      </c>
      <c r="AC3782">
        <v>6.2</v>
      </c>
      <c r="AD3782">
        <v>5</v>
      </c>
      <c r="AE3782">
        <v>17</v>
      </c>
      <c r="AF3782">
        <v>17</v>
      </c>
    </row>
    <row r="3783" spans="24:32">
      <c r="X3783">
        <v>20120101</v>
      </c>
      <c r="Y3783">
        <v>20120101</v>
      </c>
      <c r="Z3783">
        <v>120110</v>
      </c>
      <c r="AA3783">
        <v>800229041</v>
      </c>
      <c r="AB3783">
        <v>1</v>
      </c>
      <c r="AC3783">
        <v>6.2</v>
      </c>
      <c r="AD3783">
        <v>5</v>
      </c>
      <c r="AE3783">
        <v>17</v>
      </c>
      <c r="AF3783">
        <v>17</v>
      </c>
    </row>
    <row r="3784" spans="24:32">
      <c r="X3784">
        <v>20120101</v>
      </c>
      <c r="Y3784">
        <v>20120101</v>
      </c>
      <c r="Z3784">
        <v>120110</v>
      </c>
      <c r="AA3784">
        <v>800229055</v>
      </c>
      <c r="AB3784">
        <v>4.09</v>
      </c>
      <c r="AC3784">
        <v>89.18</v>
      </c>
      <c r="AD3784">
        <v>73.62</v>
      </c>
      <c r="AE3784">
        <v>17</v>
      </c>
      <c r="AF3784">
        <v>17</v>
      </c>
    </row>
    <row r="3785" spans="24:32">
      <c r="X3785">
        <v>20120101</v>
      </c>
      <c r="Y3785">
        <v>20120101</v>
      </c>
      <c r="Z3785">
        <v>120110</v>
      </c>
      <c r="AA3785">
        <v>800229081</v>
      </c>
      <c r="AB3785">
        <v>4</v>
      </c>
      <c r="AC3785">
        <v>10</v>
      </c>
      <c r="AD3785">
        <v>8.1999999999999993</v>
      </c>
      <c r="AE3785">
        <v>17</v>
      </c>
      <c r="AF3785">
        <v>17</v>
      </c>
    </row>
    <row r="3786" spans="24:32">
      <c r="X3786">
        <v>20120101</v>
      </c>
      <c r="Y3786">
        <v>20120101</v>
      </c>
      <c r="Z3786">
        <v>120110</v>
      </c>
      <c r="AA3786">
        <v>800229083</v>
      </c>
      <c r="AB3786">
        <v>1</v>
      </c>
      <c r="AC3786">
        <v>2.5</v>
      </c>
      <c r="AD3786">
        <v>2.0499999999999998</v>
      </c>
      <c r="AE3786">
        <v>17</v>
      </c>
      <c r="AF3786">
        <v>17</v>
      </c>
    </row>
    <row r="3787" spans="24:32">
      <c r="X3787">
        <v>20120101</v>
      </c>
      <c r="Y3787">
        <v>20120101</v>
      </c>
      <c r="Z3787">
        <v>120110</v>
      </c>
      <c r="AA3787">
        <v>800229575</v>
      </c>
      <c r="AB3787">
        <v>3</v>
      </c>
      <c r="AC3787">
        <v>10.5</v>
      </c>
      <c r="AD3787">
        <v>8.6999999999999993</v>
      </c>
      <c r="AE3787">
        <v>17</v>
      </c>
      <c r="AF3787">
        <v>17</v>
      </c>
    </row>
    <row r="3788" spans="24:32">
      <c r="X3788">
        <v>20120101</v>
      </c>
      <c r="Y3788">
        <v>20120101</v>
      </c>
      <c r="Z3788">
        <v>120110</v>
      </c>
      <c r="AA3788">
        <v>800229712</v>
      </c>
      <c r="AB3788">
        <v>2</v>
      </c>
      <c r="AC3788">
        <v>3.8</v>
      </c>
      <c r="AD3788">
        <v>2.64</v>
      </c>
      <c r="AE3788">
        <v>17</v>
      </c>
      <c r="AF3788">
        <v>17</v>
      </c>
    </row>
    <row r="3789" spans="24:32">
      <c r="X3789">
        <v>20120101</v>
      </c>
      <c r="Y3789">
        <v>20120101</v>
      </c>
      <c r="Z3789">
        <v>120110</v>
      </c>
      <c r="AA3789">
        <v>800229727</v>
      </c>
      <c r="AB3789">
        <v>1</v>
      </c>
      <c r="AC3789">
        <v>7.2</v>
      </c>
      <c r="AD3789">
        <v>4.8899999999999997</v>
      </c>
      <c r="AE3789">
        <v>17</v>
      </c>
      <c r="AF3789">
        <v>17</v>
      </c>
    </row>
    <row r="3790" spans="24:32">
      <c r="X3790">
        <v>20120101</v>
      </c>
      <c r="Y3790">
        <v>20120101</v>
      </c>
      <c r="Z3790">
        <v>120110</v>
      </c>
      <c r="AA3790">
        <v>800230025</v>
      </c>
      <c r="AB3790">
        <v>1</v>
      </c>
      <c r="AC3790">
        <v>7.6</v>
      </c>
      <c r="AD3790">
        <v>6.5</v>
      </c>
      <c r="AE3790">
        <v>17</v>
      </c>
      <c r="AF3790">
        <v>17</v>
      </c>
    </row>
    <row r="3791" spans="24:32">
      <c r="X3791">
        <v>20120101</v>
      </c>
      <c r="Y3791">
        <v>20120101</v>
      </c>
      <c r="Z3791">
        <v>120110</v>
      </c>
      <c r="AA3791">
        <v>800230103</v>
      </c>
      <c r="AB3791">
        <v>1</v>
      </c>
      <c r="AC3791">
        <v>3.2</v>
      </c>
      <c r="AD3791">
        <v>2.7</v>
      </c>
      <c r="AE3791">
        <v>17</v>
      </c>
      <c r="AF3791">
        <v>17</v>
      </c>
    </row>
    <row r="3792" spans="24:32">
      <c r="X3792">
        <v>20120101</v>
      </c>
      <c r="Y3792">
        <v>20120101</v>
      </c>
      <c r="Z3792">
        <v>120110</v>
      </c>
      <c r="AA3792">
        <v>800230188</v>
      </c>
      <c r="AB3792">
        <v>1</v>
      </c>
      <c r="AC3792">
        <v>12.8</v>
      </c>
      <c r="AD3792">
        <v>8.5</v>
      </c>
      <c r="AE3792">
        <v>17</v>
      </c>
      <c r="AF3792">
        <v>17</v>
      </c>
    </row>
    <row r="3793" spans="24:32">
      <c r="X3793">
        <v>20120101</v>
      </c>
      <c r="Y3793">
        <v>20120101</v>
      </c>
      <c r="Z3793">
        <v>120110</v>
      </c>
      <c r="AA3793">
        <v>800230213</v>
      </c>
      <c r="AB3793">
        <v>1</v>
      </c>
      <c r="AC3793">
        <v>3.9</v>
      </c>
      <c r="AD3793">
        <v>3.3</v>
      </c>
      <c r="AE3793">
        <v>17</v>
      </c>
      <c r="AF3793">
        <v>17</v>
      </c>
    </row>
    <row r="3794" spans="24:32">
      <c r="X3794">
        <v>20120101</v>
      </c>
      <c r="Y3794">
        <v>20120101</v>
      </c>
      <c r="Z3794">
        <v>120110</v>
      </c>
      <c r="AA3794">
        <v>800230348</v>
      </c>
      <c r="AB3794">
        <v>2</v>
      </c>
      <c r="AC3794">
        <v>49.8</v>
      </c>
      <c r="AD3794">
        <v>47</v>
      </c>
      <c r="AE3794">
        <v>17</v>
      </c>
      <c r="AF3794">
        <v>17</v>
      </c>
    </row>
    <row r="3795" spans="24:32">
      <c r="X3795">
        <v>20120101</v>
      </c>
      <c r="Y3795">
        <v>20120101</v>
      </c>
      <c r="Z3795">
        <v>120110</v>
      </c>
      <c r="AA3795">
        <v>800230465</v>
      </c>
      <c r="AB3795">
        <v>6</v>
      </c>
      <c r="AC3795">
        <v>5.4</v>
      </c>
      <c r="AD3795">
        <v>5.0999999999999996</v>
      </c>
      <c r="AE3795">
        <v>17</v>
      </c>
      <c r="AF3795">
        <v>17</v>
      </c>
    </row>
    <row r="3796" spans="24:32">
      <c r="X3796">
        <v>20120101</v>
      </c>
      <c r="Y3796">
        <v>20120101</v>
      </c>
      <c r="Z3796">
        <v>120110</v>
      </c>
      <c r="AA3796">
        <v>800230563</v>
      </c>
      <c r="AB3796">
        <v>2</v>
      </c>
      <c r="AC3796">
        <v>43.8</v>
      </c>
      <c r="AD3796">
        <v>35.92</v>
      </c>
      <c r="AE3796">
        <v>17</v>
      </c>
      <c r="AF3796">
        <v>17</v>
      </c>
    </row>
    <row r="3797" spans="24:32">
      <c r="X3797">
        <v>20120101</v>
      </c>
      <c r="Y3797">
        <v>20120101</v>
      </c>
      <c r="Z3797">
        <v>120110</v>
      </c>
      <c r="AA3797">
        <v>800230564</v>
      </c>
      <c r="AB3797">
        <v>2</v>
      </c>
      <c r="AC3797">
        <v>99.8</v>
      </c>
      <c r="AD3797">
        <v>81.83</v>
      </c>
      <c r="AE3797">
        <v>17</v>
      </c>
      <c r="AF3797">
        <v>17</v>
      </c>
    </row>
    <row r="3798" spans="24:32">
      <c r="X3798">
        <v>20120101</v>
      </c>
      <c r="Y3798">
        <v>20120101</v>
      </c>
      <c r="Z3798">
        <v>120110</v>
      </c>
      <c r="AA3798">
        <v>800230564</v>
      </c>
      <c r="AB3798">
        <v>1</v>
      </c>
      <c r="AC3798">
        <v>49.9</v>
      </c>
      <c r="AD3798">
        <v>40.92</v>
      </c>
      <c r="AE3798">
        <v>17</v>
      </c>
      <c r="AF3798">
        <v>17</v>
      </c>
    </row>
    <row r="3799" spans="24:32">
      <c r="X3799">
        <v>20120101</v>
      </c>
      <c r="Y3799">
        <v>20120101</v>
      </c>
      <c r="Z3799">
        <v>120110</v>
      </c>
      <c r="AA3799">
        <v>800230565</v>
      </c>
      <c r="AB3799">
        <v>1</v>
      </c>
      <c r="AC3799">
        <v>14.95</v>
      </c>
      <c r="AD3799">
        <v>17</v>
      </c>
      <c r="AE3799">
        <v>17</v>
      </c>
      <c r="AF3799">
        <v>17</v>
      </c>
    </row>
    <row r="3800" spans="24:32">
      <c r="X3800">
        <v>20120101</v>
      </c>
      <c r="Y3800">
        <v>20120101</v>
      </c>
      <c r="Z3800">
        <v>120110</v>
      </c>
      <c r="AA3800">
        <v>800230565</v>
      </c>
      <c r="AB3800">
        <v>1</v>
      </c>
      <c r="AC3800">
        <v>29.9</v>
      </c>
      <c r="AD3800">
        <v>17</v>
      </c>
      <c r="AE3800">
        <v>17</v>
      </c>
      <c r="AF3800">
        <v>17</v>
      </c>
    </row>
    <row r="3801" spans="24:32">
      <c r="X3801">
        <v>20120101</v>
      </c>
      <c r="Y3801">
        <v>20120101</v>
      </c>
      <c r="Z3801">
        <v>120110</v>
      </c>
      <c r="AA3801">
        <v>800230566</v>
      </c>
      <c r="AB3801">
        <v>3</v>
      </c>
      <c r="AC3801">
        <v>65.7</v>
      </c>
      <c r="AD3801">
        <v>53.88</v>
      </c>
      <c r="AE3801">
        <v>17</v>
      </c>
      <c r="AF3801">
        <v>17</v>
      </c>
    </row>
    <row r="3802" spans="24:32">
      <c r="X3802">
        <v>20120101</v>
      </c>
      <c r="Y3802">
        <v>20120101</v>
      </c>
      <c r="Z3802">
        <v>120110</v>
      </c>
      <c r="AA3802">
        <v>800230569</v>
      </c>
      <c r="AB3802">
        <v>1</v>
      </c>
      <c r="AC3802">
        <v>39.9</v>
      </c>
      <c r="AD3802">
        <v>32.72</v>
      </c>
      <c r="AE3802">
        <v>17</v>
      </c>
      <c r="AF3802">
        <v>17</v>
      </c>
    </row>
    <row r="3803" spans="24:32">
      <c r="X3803">
        <v>20120101</v>
      </c>
      <c r="Y3803">
        <v>20120101</v>
      </c>
      <c r="Z3803">
        <v>120110</v>
      </c>
      <c r="AA3803">
        <v>800230572</v>
      </c>
      <c r="AB3803">
        <v>1</v>
      </c>
      <c r="AC3803">
        <v>78.8</v>
      </c>
      <c r="AD3803">
        <v>64.58</v>
      </c>
      <c r="AE3803">
        <v>17</v>
      </c>
      <c r="AF3803">
        <v>17</v>
      </c>
    </row>
    <row r="3804" spans="24:32">
      <c r="X3804">
        <v>20120101</v>
      </c>
      <c r="Y3804">
        <v>20120101</v>
      </c>
      <c r="Z3804">
        <v>120110</v>
      </c>
      <c r="AA3804">
        <v>800230575</v>
      </c>
      <c r="AB3804">
        <v>1</v>
      </c>
      <c r="AC3804">
        <v>29.3</v>
      </c>
      <c r="AD3804">
        <v>24.03</v>
      </c>
      <c r="AE3804">
        <v>17</v>
      </c>
      <c r="AF3804">
        <v>17</v>
      </c>
    </row>
    <row r="3805" spans="24:32">
      <c r="X3805">
        <v>20120101</v>
      </c>
      <c r="Y3805">
        <v>20120101</v>
      </c>
      <c r="Z3805">
        <v>120110</v>
      </c>
      <c r="AA3805">
        <v>800230580</v>
      </c>
      <c r="AB3805">
        <v>1</v>
      </c>
      <c r="AC3805">
        <v>25.8</v>
      </c>
      <c r="AD3805">
        <v>21.2</v>
      </c>
      <c r="AE3805">
        <v>17</v>
      </c>
      <c r="AF3805">
        <v>17</v>
      </c>
    </row>
    <row r="3806" spans="24:32">
      <c r="X3806">
        <v>20120101</v>
      </c>
      <c r="Y3806">
        <v>20120101</v>
      </c>
      <c r="Z3806">
        <v>120110</v>
      </c>
      <c r="AA3806">
        <v>800230589</v>
      </c>
      <c r="AB3806">
        <v>1</v>
      </c>
      <c r="AC3806">
        <v>22.5</v>
      </c>
      <c r="AD3806">
        <v>18.45</v>
      </c>
      <c r="AE3806">
        <v>17</v>
      </c>
      <c r="AF3806">
        <v>17</v>
      </c>
    </row>
    <row r="3807" spans="24:32">
      <c r="X3807">
        <v>20120101</v>
      </c>
      <c r="Y3807">
        <v>20120101</v>
      </c>
      <c r="Z3807">
        <v>120110</v>
      </c>
      <c r="AA3807">
        <v>800230590</v>
      </c>
      <c r="AB3807">
        <v>1</v>
      </c>
      <c r="AC3807">
        <v>50.5</v>
      </c>
      <c r="AD3807">
        <v>40.590000000000003</v>
      </c>
      <c r="AE3807">
        <v>17</v>
      </c>
      <c r="AF3807">
        <v>17</v>
      </c>
    </row>
    <row r="3808" spans="24:32">
      <c r="X3808">
        <v>20120101</v>
      </c>
      <c r="Y3808">
        <v>20120101</v>
      </c>
      <c r="Z3808">
        <v>120110</v>
      </c>
      <c r="AA3808">
        <v>800230592</v>
      </c>
      <c r="AB3808">
        <v>1</v>
      </c>
      <c r="AC3808">
        <v>26.1</v>
      </c>
      <c r="AD3808">
        <v>20.91</v>
      </c>
      <c r="AE3808">
        <v>17</v>
      </c>
      <c r="AF3808">
        <v>17</v>
      </c>
    </row>
    <row r="3809" spans="24:32">
      <c r="X3809">
        <v>20120101</v>
      </c>
      <c r="Y3809">
        <v>20120101</v>
      </c>
      <c r="Z3809">
        <v>120110</v>
      </c>
      <c r="AA3809">
        <v>800230594</v>
      </c>
      <c r="AB3809">
        <v>1</v>
      </c>
      <c r="AC3809">
        <v>25.8</v>
      </c>
      <c r="AD3809">
        <v>21.2</v>
      </c>
      <c r="AE3809">
        <v>17</v>
      </c>
      <c r="AF3809">
        <v>17</v>
      </c>
    </row>
    <row r="3810" spans="24:32">
      <c r="X3810">
        <v>20120101</v>
      </c>
      <c r="Y3810">
        <v>20120101</v>
      </c>
      <c r="Z3810">
        <v>120110</v>
      </c>
      <c r="AA3810">
        <v>800230594</v>
      </c>
      <c r="AB3810">
        <v>1</v>
      </c>
      <c r="AC3810">
        <v>25.8</v>
      </c>
      <c r="AD3810">
        <v>21.2</v>
      </c>
      <c r="AE3810">
        <v>17</v>
      </c>
      <c r="AF3810">
        <v>17</v>
      </c>
    </row>
    <row r="3811" spans="24:32">
      <c r="X3811">
        <v>20120101</v>
      </c>
      <c r="Y3811">
        <v>20120101</v>
      </c>
      <c r="Z3811">
        <v>120110</v>
      </c>
      <c r="AA3811">
        <v>800230684</v>
      </c>
      <c r="AB3811">
        <v>5</v>
      </c>
      <c r="AC3811">
        <v>7.5</v>
      </c>
      <c r="AD3811">
        <v>6</v>
      </c>
      <c r="AE3811">
        <v>17</v>
      </c>
      <c r="AF3811">
        <v>17</v>
      </c>
    </row>
    <row r="3812" spans="24:32">
      <c r="X3812">
        <v>20120101</v>
      </c>
      <c r="Y3812">
        <v>20120101</v>
      </c>
      <c r="Z3812">
        <v>120110</v>
      </c>
      <c r="AA3812">
        <v>800230691</v>
      </c>
      <c r="AB3812">
        <v>1</v>
      </c>
      <c r="AC3812">
        <v>17</v>
      </c>
      <c r="AD3812">
        <v>14</v>
      </c>
      <c r="AE3812">
        <v>17</v>
      </c>
      <c r="AF3812">
        <v>17</v>
      </c>
    </row>
    <row r="3813" spans="24:32">
      <c r="X3813">
        <v>20120101</v>
      </c>
      <c r="Y3813">
        <v>20120101</v>
      </c>
      <c r="Z3813">
        <v>120110</v>
      </c>
      <c r="AA3813">
        <v>800230691</v>
      </c>
      <c r="AB3813">
        <v>3</v>
      </c>
      <c r="AC3813">
        <v>51</v>
      </c>
      <c r="AD3813">
        <v>42</v>
      </c>
      <c r="AE3813">
        <v>17</v>
      </c>
      <c r="AF3813">
        <v>17</v>
      </c>
    </row>
    <row r="3814" spans="24:32">
      <c r="X3814">
        <v>20120101</v>
      </c>
      <c r="Y3814">
        <v>20120101</v>
      </c>
      <c r="Z3814">
        <v>120110</v>
      </c>
      <c r="AA3814">
        <v>800230713</v>
      </c>
      <c r="AB3814">
        <v>9</v>
      </c>
      <c r="AC3814">
        <v>35.1</v>
      </c>
      <c r="AD3814">
        <v>28.8</v>
      </c>
      <c r="AE3814">
        <v>17</v>
      </c>
      <c r="AF3814">
        <v>17</v>
      </c>
    </row>
    <row r="3815" spans="24:32">
      <c r="X3815">
        <v>20120101</v>
      </c>
      <c r="Y3815">
        <v>20120101</v>
      </c>
      <c r="Z3815">
        <v>120110</v>
      </c>
      <c r="AA3815">
        <v>800230733</v>
      </c>
      <c r="AB3815">
        <v>38</v>
      </c>
      <c r="AC3815">
        <v>338.2</v>
      </c>
      <c r="AD3815">
        <v>304</v>
      </c>
      <c r="AE3815">
        <v>17</v>
      </c>
      <c r="AF3815">
        <v>17</v>
      </c>
    </row>
    <row r="3816" spans="24:32">
      <c r="X3816">
        <v>20120101</v>
      </c>
      <c r="Y3816">
        <v>20120101</v>
      </c>
      <c r="Z3816">
        <v>120110</v>
      </c>
      <c r="AA3816">
        <v>800230957</v>
      </c>
      <c r="AB3816">
        <v>0.05</v>
      </c>
      <c r="AC3816">
        <v>9.8000000000000007</v>
      </c>
      <c r="AD3816">
        <v>7.64</v>
      </c>
      <c r="AE3816">
        <v>13</v>
      </c>
      <c r="AF3816">
        <v>13</v>
      </c>
    </row>
    <row r="3817" spans="24:32">
      <c r="X3817">
        <v>20120101</v>
      </c>
      <c r="Y3817">
        <v>20120101</v>
      </c>
      <c r="Z3817">
        <v>120110</v>
      </c>
      <c r="AA3817">
        <v>800230959</v>
      </c>
      <c r="AB3817">
        <v>1</v>
      </c>
      <c r="AC3817">
        <v>6.8</v>
      </c>
      <c r="AD3817">
        <v>5.3</v>
      </c>
      <c r="AE3817">
        <v>13</v>
      </c>
      <c r="AF3817">
        <v>13</v>
      </c>
    </row>
    <row r="3818" spans="24:32">
      <c r="X3818">
        <v>20120101</v>
      </c>
      <c r="Y3818">
        <v>20120101</v>
      </c>
      <c r="Z3818">
        <v>120110</v>
      </c>
      <c r="AA3818">
        <v>800230974</v>
      </c>
      <c r="AB3818">
        <v>0.06</v>
      </c>
      <c r="AC3818">
        <v>7.08</v>
      </c>
      <c r="AD3818">
        <v>5.52</v>
      </c>
      <c r="AE3818">
        <v>13</v>
      </c>
      <c r="AF3818">
        <v>13</v>
      </c>
    </row>
    <row r="3819" spans="24:32">
      <c r="X3819">
        <v>20120101</v>
      </c>
      <c r="Y3819">
        <v>20120101</v>
      </c>
      <c r="Z3819">
        <v>120110</v>
      </c>
      <c r="AA3819">
        <v>800230996</v>
      </c>
      <c r="AB3819">
        <v>0.03</v>
      </c>
      <c r="AC3819">
        <v>3.54</v>
      </c>
      <c r="AD3819">
        <v>2.76</v>
      </c>
      <c r="AE3819">
        <v>13</v>
      </c>
      <c r="AF3819">
        <v>13</v>
      </c>
    </row>
    <row r="3820" spans="24:32">
      <c r="X3820">
        <v>20120101</v>
      </c>
      <c r="Y3820">
        <v>20120101</v>
      </c>
      <c r="Z3820">
        <v>120110</v>
      </c>
      <c r="AA3820">
        <v>800231017</v>
      </c>
      <c r="AB3820">
        <v>1</v>
      </c>
      <c r="AC3820">
        <v>15</v>
      </c>
      <c r="AD3820">
        <v>11.7</v>
      </c>
      <c r="AE3820">
        <v>13</v>
      </c>
      <c r="AF3820">
        <v>13</v>
      </c>
    </row>
    <row r="3821" spans="24:32">
      <c r="X3821">
        <v>20120101</v>
      </c>
      <c r="Y3821">
        <v>20120101</v>
      </c>
      <c r="Z3821">
        <v>120110</v>
      </c>
      <c r="AA3821">
        <v>800231034</v>
      </c>
      <c r="AB3821">
        <v>0.23</v>
      </c>
      <c r="AC3821">
        <v>41.4</v>
      </c>
      <c r="AD3821">
        <v>32.29</v>
      </c>
      <c r="AE3821">
        <v>13</v>
      </c>
      <c r="AF3821">
        <v>13</v>
      </c>
    </row>
    <row r="3822" spans="24:32">
      <c r="X3822">
        <v>20120101</v>
      </c>
      <c r="Y3822">
        <v>20120101</v>
      </c>
      <c r="Z3822">
        <v>120110</v>
      </c>
      <c r="AA3822">
        <v>800231062</v>
      </c>
      <c r="AB3822">
        <v>0.02</v>
      </c>
      <c r="AC3822">
        <v>8.8000000000000007</v>
      </c>
      <c r="AD3822">
        <v>6.86</v>
      </c>
      <c r="AE3822">
        <v>13</v>
      </c>
      <c r="AF3822">
        <v>13</v>
      </c>
    </row>
    <row r="3823" spans="24:32">
      <c r="X3823">
        <v>20120101</v>
      </c>
      <c r="Y3823">
        <v>20120101</v>
      </c>
      <c r="Z3823">
        <v>120110</v>
      </c>
      <c r="AA3823">
        <v>800231086</v>
      </c>
      <c r="AB3823">
        <v>0.02</v>
      </c>
      <c r="AC3823">
        <v>3.92</v>
      </c>
      <c r="AD3823">
        <v>3.06</v>
      </c>
      <c r="AE3823">
        <v>13</v>
      </c>
      <c r="AF3823">
        <v>13</v>
      </c>
    </row>
    <row r="3824" spans="24:32">
      <c r="X3824">
        <v>20120101</v>
      </c>
      <c r="Y3824">
        <v>20120101</v>
      </c>
      <c r="Z3824">
        <v>120110</v>
      </c>
      <c r="AA3824">
        <v>800231086</v>
      </c>
      <c r="AB3824">
        <v>0.11</v>
      </c>
      <c r="AC3824">
        <v>43.56</v>
      </c>
      <c r="AD3824">
        <v>33.979999999999997</v>
      </c>
      <c r="AE3824">
        <v>13</v>
      </c>
      <c r="AF3824">
        <v>13</v>
      </c>
    </row>
    <row r="3825" spans="24:32">
      <c r="X3825">
        <v>20120101</v>
      </c>
      <c r="Y3825">
        <v>20120101</v>
      </c>
      <c r="Z3825">
        <v>120110</v>
      </c>
      <c r="AA3825">
        <v>800231086</v>
      </c>
      <c r="AB3825">
        <v>0.19</v>
      </c>
      <c r="AC3825">
        <v>14.44</v>
      </c>
      <c r="AD3825">
        <v>11.26</v>
      </c>
      <c r="AE3825">
        <v>13</v>
      </c>
      <c r="AF3825">
        <v>13</v>
      </c>
    </row>
    <row r="3826" spans="24:32">
      <c r="X3826">
        <v>20120101</v>
      </c>
      <c r="Y3826">
        <v>20120101</v>
      </c>
      <c r="Z3826">
        <v>120110</v>
      </c>
      <c r="AA3826">
        <v>800231086</v>
      </c>
      <c r="AB3826">
        <v>0.08</v>
      </c>
      <c r="AC3826">
        <v>9.2799999999999994</v>
      </c>
      <c r="AD3826">
        <v>7.24</v>
      </c>
      <c r="AE3826">
        <v>13</v>
      </c>
      <c r="AF3826">
        <v>13</v>
      </c>
    </row>
    <row r="3827" spans="24:32">
      <c r="X3827">
        <v>20120101</v>
      </c>
      <c r="Y3827">
        <v>20120101</v>
      </c>
      <c r="Z3827">
        <v>120110</v>
      </c>
      <c r="AA3827">
        <v>800231086</v>
      </c>
      <c r="AB3827">
        <v>0.08</v>
      </c>
      <c r="AC3827">
        <v>31.68</v>
      </c>
      <c r="AD3827">
        <v>24.71</v>
      </c>
      <c r="AE3827">
        <v>13</v>
      </c>
      <c r="AF3827">
        <v>13</v>
      </c>
    </row>
    <row r="3828" spans="24:32">
      <c r="X3828">
        <v>20120101</v>
      </c>
      <c r="Y3828">
        <v>20120101</v>
      </c>
      <c r="Z3828">
        <v>120110</v>
      </c>
      <c r="AA3828">
        <v>800231086</v>
      </c>
      <c r="AB3828">
        <v>0.06</v>
      </c>
      <c r="AC3828">
        <v>11.76</v>
      </c>
      <c r="AD3828">
        <v>9.17</v>
      </c>
      <c r="AE3828">
        <v>13</v>
      </c>
      <c r="AF3828">
        <v>13</v>
      </c>
    </row>
    <row r="3829" spans="24:32">
      <c r="X3829">
        <v>20120101</v>
      </c>
      <c r="Y3829">
        <v>20120101</v>
      </c>
      <c r="Z3829">
        <v>120110</v>
      </c>
      <c r="AA3829">
        <v>800231086</v>
      </c>
      <c r="AB3829">
        <v>0.13</v>
      </c>
      <c r="AC3829">
        <v>36.4</v>
      </c>
      <c r="AD3829">
        <v>28.39</v>
      </c>
      <c r="AE3829">
        <v>13</v>
      </c>
      <c r="AF3829">
        <v>13</v>
      </c>
    </row>
    <row r="3830" spans="24:32">
      <c r="X3830">
        <v>20120101</v>
      </c>
      <c r="Y3830">
        <v>20120101</v>
      </c>
      <c r="Z3830">
        <v>120110</v>
      </c>
      <c r="AA3830">
        <v>800231086</v>
      </c>
      <c r="AB3830">
        <v>0.13</v>
      </c>
      <c r="AC3830">
        <v>15.08</v>
      </c>
      <c r="AD3830">
        <v>11.76</v>
      </c>
      <c r="AE3830">
        <v>13</v>
      </c>
      <c r="AF3830">
        <v>13</v>
      </c>
    </row>
    <row r="3831" spans="24:32">
      <c r="X3831">
        <v>20120101</v>
      </c>
      <c r="Y3831">
        <v>20120101</v>
      </c>
      <c r="Z3831">
        <v>120110</v>
      </c>
      <c r="AA3831">
        <v>800231086</v>
      </c>
      <c r="AB3831">
        <v>0.04</v>
      </c>
      <c r="AC3831">
        <v>25.6</v>
      </c>
      <c r="AD3831">
        <v>19.97</v>
      </c>
      <c r="AE3831">
        <v>13</v>
      </c>
      <c r="AF3831">
        <v>13</v>
      </c>
    </row>
    <row r="3832" spans="24:32">
      <c r="X3832">
        <v>20120101</v>
      </c>
      <c r="Y3832">
        <v>20120101</v>
      </c>
      <c r="Z3832">
        <v>120110</v>
      </c>
      <c r="AA3832">
        <v>800231086</v>
      </c>
      <c r="AB3832">
        <v>0.21</v>
      </c>
      <c r="AC3832">
        <v>20.16</v>
      </c>
      <c r="AD3832">
        <v>15.72</v>
      </c>
      <c r="AE3832">
        <v>13</v>
      </c>
      <c r="AF3832">
        <v>13</v>
      </c>
    </row>
    <row r="3833" spans="24:32">
      <c r="X3833">
        <v>20120101</v>
      </c>
      <c r="Y3833">
        <v>20120101</v>
      </c>
      <c r="Z3833">
        <v>120110</v>
      </c>
      <c r="AA3833">
        <v>800231086</v>
      </c>
      <c r="AB3833">
        <v>0.03</v>
      </c>
      <c r="AC3833">
        <v>9.6</v>
      </c>
      <c r="AD3833">
        <v>7.49</v>
      </c>
      <c r="AE3833">
        <v>13</v>
      </c>
      <c r="AF3833">
        <v>13</v>
      </c>
    </row>
    <row r="3834" spans="24:32">
      <c r="X3834">
        <v>20120101</v>
      </c>
      <c r="Y3834">
        <v>20120101</v>
      </c>
      <c r="Z3834">
        <v>120110</v>
      </c>
      <c r="AA3834">
        <v>800231086</v>
      </c>
      <c r="AB3834">
        <v>0.19</v>
      </c>
      <c r="AC3834">
        <v>37.24</v>
      </c>
      <c r="AD3834">
        <v>29.05</v>
      </c>
      <c r="AE3834">
        <v>13</v>
      </c>
      <c r="AF3834">
        <v>13</v>
      </c>
    </row>
    <row r="3835" spans="24:32">
      <c r="X3835">
        <v>20120101</v>
      </c>
      <c r="Y3835">
        <v>20120101</v>
      </c>
      <c r="Z3835">
        <v>120110</v>
      </c>
      <c r="AA3835">
        <v>800231086</v>
      </c>
      <c r="AB3835">
        <v>0.02</v>
      </c>
      <c r="AC3835">
        <v>5.12</v>
      </c>
      <c r="AD3835">
        <v>3.99</v>
      </c>
      <c r="AE3835">
        <v>13</v>
      </c>
      <c r="AF3835">
        <v>13</v>
      </c>
    </row>
    <row r="3836" spans="24:32">
      <c r="X3836">
        <v>20120101</v>
      </c>
      <c r="Y3836">
        <v>20120101</v>
      </c>
      <c r="Z3836">
        <v>120110</v>
      </c>
      <c r="AA3836">
        <v>800231086</v>
      </c>
      <c r="AB3836">
        <v>0.06</v>
      </c>
      <c r="AC3836">
        <v>11.76</v>
      </c>
      <c r="AD3836">
        <v>9.17</v>
      </c>
      <c r="AE3836">
        <v>13</v>
      </c>
      <c r="AF3836">
        <v>13</v>
      </c>
    </row>
    <row r="3837" spans="24:32">
      <c r="X3837">
        <v>20120101</v>
      </c>
      <c r="Y3837">
        <v>20120101</v>
      </c>
      <c r="Z3837">
        <v>120110</v>
      </c>
      <c r="AA3837">
        <v>800231086</v>
      </c>
      <c r="AB3837">
        <v>0.18</v>
      </c>
      <c r="AC3837">
        <v>20.88</v>
      </c>
      <c r="AD3837">
        <v>16.29</v>
      </c>
      <c r="AE3837">
        <v>13</v>
      </c>
      <c r="AF3837">
        <v>13</v>
      </c>
    </row>
    <row r="3838" spans="24:32">
      <c r="X3838">
        <v>20120101</v>
      </c>
      <c r="Y3838">
        <v>20120101</v>
      </c>
      <c r="Z3838">
        <v>120110</v>
      </c>
      <c r="AA3838">
        <v>800231086</v>
      </c>
      <c r="AB3838">
        <v>0.43</v>
      </c>
      <c r="AC3838">
        <v>24.08</v>
      </c>
      <c r="AD3838">
        <v>18.78</v>
      </c>
      <c r="AE3838">
        <v>13</v>
      </c>
      <c r="AF3838">
        <v>13</v>
      </c>
    </row>
    <row r="3839" spans="24:32">
      <c r="X3839">
        <v>20120101</v>
      </c>
      <c r="Y3839">
        <v>20120101</v>
      </c>
      <c r="Z3839">
        <v>120110</v>
      </c>
      <c r="AA3839">
        <v>800231086</v>
      </c>
      <c r="AB3839">
        <v>0.04</v>
      </c>
      <c r="AC3839">
        <v>7.04</v>
      </c>
      <c r="AD3839">
        <v>5.49</v>
      </c>
      <c r="AE3839">
        <v>13</v>
      </c>
      <c r="AF3839">
        <v>13</v>
      </c>
    </row>
    <row r="3840" spans="24:32">
      <c r="X3840">
        <v>20120101</v>
      </c>
      <c r="Y3840">
        <v>20120101</v>
      </c>
      <c r="Z3840">
        <v>120110</v>
      </c>
      <c r="AA3840">
        <v>800231086</v>
      </c>
      <c r="AB3840">
        <v>0.04</v>
      </c>
      <c r="AC3840">
        <v>15.92</v>
      </c>
      <c r="AD3840">
        <v>12.42</v>
      </c>
      <c r="AE3840">
        <v>13</v>
      </c>
      <c r="AF3840">
        <v>13</v>
      </c>
    </row>
    <row r="3841" spans="24:32">
      <c r="X3841">
        <v>20120101</v>
      </c>
      <c r="Y3841">
        <v>20120101</v>
      </c>
      <c r="Z3841">
        <v>120110</v>
      </c>
      <c r="AA3841">
        <v>800231086</v>
      </c>
      <c r="AB3841">
        <v>0.31</v>
      </c>
      <c r="AC3841">
        <v>35.96</v>
      </c>
      <c r="AD3841">
        <v>28.05</v>
      </c>
      <c r="AE3841">
        <v>13</v>
      </c>
      <c r="AF3841">
        <v>13</v>
      </c>
    </row>
    <row r="3842" spans="24:32">
      <c r="X3842">
        <v>20120101</v>
      </c>
      <c r="Y3842">
        <v>20120101</v>
      </c>
      <c r="Z3842">
        <v>120110</v>
      </c>
      <c r="AA3842">
        <v>800231086</v>
      </c>
      <c r="AB3842">
        <v>0.08</v>
      </c>
      <c r="AC3842">
        <v>9.2799999999999994</v>
      </c>
      <c r="AD3842">
        <v>7.24</v>
      </c>
      <c r="AE3842">
        <v>13</v>
      </c>
      <c r="AF3842">
        <v>13</v>
      </c>
    </row>
    <row r="3843" spans="24:32">
      <c r="X3843">
        <v>20120101</v>
      </c>
      <c r="Y3843">
        <v>20120101</v>
      </c>
      <c r="Z3843">
        <v>120110</v>
      </c>
      <c r="AA3843">
        <v>800231107</v>
      </c>
      <c r="AB3843">
        <v>1</v>
      </c>
      <c r="AC3843">
        <v>18</v>
      </c>
      <c r="AD3843">
        <v>16.2</v>
      </c>
      <c r="AE3843">
        <v>17</v>
      </c>
      <c r="AF3843">
        <v>17</v>
      </c>
    </row>
    <row r="3844" spans="24:32">
      <c r="X3844">
        <v>20120101</v>
      </c>
      <c r="Y3844">
        <v>20120101</v>
      </c>
      <c r="Z3844">
        <v>120110</v>
      </c>
      <c r="AA3844">
        <v>800231176</v>
      </c>
      <c r="AB3844">
        <v>2</v>
      </c>
      <c r="AC3844">
        <v>5.8</v>
      </c>
      <c r="AD3844">
        <v>5.2</v>
      </c>
      <c r="AE3844">
        <v>17</v>
      </c>
      <c r="AF3844">
        <v>17</v>
      </c>
    </row>
    <row r="3845" spans="24:32">
      <c r="X3845">
        <v>20120101</v>
      </c>
      <c r="Y3845">
        <v>20120101</v>
      </c>
      <c r="Z3845">
        <v>120110</v>
      </c>
      <c r="AA3845">
        <v>800231188</v>
      </c>
      <c r="AB3845">
        <v>1</v>
      </c>
      <c r="AC3845">
        <v>8.8000000000000007</v>
      </c>
      <c r="AD3845">
        <v>6.2</v>
      </c>
      <c r="AE3845">
        <v>17</v>
      </c>
      <c r="AF3845">
        <v>17</v>
      </c>
    </row>
    <row r="3846" spans="24:32">
      <c r="X3846">
        <v>20120101</v>
      </c>
      <c r="Y3846">
        <v>20120101</v>
      </c>
      <c r="Z3846">
        <v>120110</v>
      </c>
      <c r="AA3846">
        <v>800231195</v>
      </c>
      <c r="AB3846">
        <v>2</v>
      </c>
      <c r="AC3846">
        <v>13.6</v>
      </c>
      <c r="AD3846">
        <v>10.4</v>
      </c>
      <c r="AE3846">
        <v>17</v>
      </c>
      <c r="AF3846">
        <v>17</v>
      </c>
    </row>
    <row r="3847" spans="24:32">
      <c r="X3847">
        <v>20120101</v>
      </c>
      <c r="Y3847">
        <v>20120101</v>
      </c>
      <c r="Z3847">
        <v>120110</v>
      </c>
      <c r="AA3847">
        <v>800231224</v>
      </c>
      <c r="AB3847">
        <v>1</v>
      </c>
      <c r="AC3847">
        <v>23.9</v>
      </c>
      <c r="AD3847">
        <v>19.100000000000001</v>
      </c>
      <c r="AE3847">
        <v>17</v>
      </c>
      <c r="AF3847">
        <v>17</v>
      </c>
    </row>
    <row r="3848" spans="24:32">
      <c r="X3848">
        <v>20120101</v>
      </c>
      <c r="Y3848">
        <v>20120101</v>
      </c>
      <c r="Z3848">
        <v>120110</v>
      </c>
      <c r="AA3848">
        <v>800231228</v>
      </c>
      <c r="AB3848">
        <v>1</v>
      </c>
      <c r="AC3848">
        <v>23.9</v>
      </c>
      <c r="AD3848">
        <v>22</v>
      </c>
      <c r="AE3848">
        <v>17</v>
      </c>
      <c r="AF3848">
        <v>17</v>
      </c>
    </row>
    <row r="3849" spans="24:32">
      <c r="X3849">
        <v>20120101</v>
      </c>
      <c r="Y3849">
        <v>20120101</v>
      </c>
      <c r="Z3849">
        <v>120110</v>
      </c>
      <c r="AA3849">
        <v>800231230</v>
      </c>
      <c r="AB3849">
        <v>2</v>
      </c>
      <c r="AC3849">
        <v>4.5999999999999996</v>
      </c>
      <c r="AD3849">
        <v>3.92</v>
      </c>
      <c r="AE3849">
        <v>17</v>
      </c>
      <c r="AF3849">
        <v>17</v>
      </c>
    </row>
    <row r="3850" spans="24:32">
      <c r="X3850">
        <v>20120101</v>
      </c>
      <c r="Y3850">
        <v>20120101</v>
      </c>
      <c r="Z3850">
        <v>120110</v>
      </c>
      <c r="AA3850">
        <v>800231316</v>
      </c>
      <c r="AB3850">
        <v>1</v>
      </c>
      <c r="AC3850">
        <v>5.9</v>
      </c>
      <c r="AD3850">
        <v>4.8</v>
      </c>
      <c r="AE3850">
        <v>17</v>
      </c>
      <c r="AF3850">
        <v>17</v>
      </c>
    </row>
    <row r="3851" spans="24:32">
      <c r="X3851">
        <v>20120101</v>
      </c>
      <c r="Y3851">
        <v>20120101</v>
      </c>
      <c r="Z3851">
        <v>120110</v>
      </c>
      <c r="AA3851">
        <v>800231319</v>
      </c>
      <c r="AB3851">
        <v>1</v>
      </c>
      <c r="AC3851">
        <v>11.9</v>
      </c>
      <c r="AD3851">
        <v>10.8</v>
      </c>
      <c r="AE3851">
        <v>17</v>
      </c>
      <c r="AF3851">
        <v>17</v>
      </c>
    </row>
    <row r="3852" spans="24:32">
      <c r="X3852">
        <v>20120101</v>
      </c>
      <c r="Y3852">
        <v>20120101</v>
      </c>
      <c r="Z3852">
        <v>120110</v>
      </c>
      <c r="AA3852">
        <v>800231319</v>
      </c>
      <c r="AB3852">
        <v>1</v>
      </c>
      <c r="AC3852">
        <v>14.9</v>
      </c>
      <c r="AD3852">
        <v>10.8</v>
      </c>
      <c r="AE3852">
        <v>17</v>
      </c>
      <c r="AF3852">
        <v>17</v>
      </c>
    </row>
    <row r="3853" spans="24:32">
      <c r="X3853">
        <v>20120101</v>
      </c>
      <c r="Y3853">
        <v>20120101</v>
      </c>
      <c r="Z3853">
        <v>120110</v>
      </c>
      <c r="AA3853">
        <v>800231329</v>
      </c>
      <c r="AB3853">
        <v>4</v>
      </c>
      <c r="AC3853">
        <v>14</v>
      </c>
      <c r="AD3853">
        <v>12.4</v>
      </c>
      <c r="AE3853">
        <v>17</v>
      </c>
      <c r="AF3853">
        <v>17</v>
      </c>
    </row>
    <row r="3854" spans="24:32">
      <c r="X3854">
        <v>20120101</v>
      </c>
      <c r="Y3854">
        <v>20120101</v>
      </c>
      <c r="Z3854">
        <v>120110</v>
      </c>
      <c r="AA3854">
        <v>800231331</v>
      </c>
      <c r="AB3854">
        <v>1</v>
      </c>
      <c r="AC3854">
        <v>4.7</v>
      </c>
      <c r="AD3854">
        <v>3.28</v>
      </c>
      <c r="AE3854">
        <v>17</v>
      </c>
      <c r="AF3854">
        <v>17</v>
      </c>
    </row>
    <row r="3855" spans="24:32">
      <c r="X3855">
        <v>20120101</v>
      </c>
      <c r="Y3855">
        <v>20120101</v>
      </c>
      <c r="Z3855">
        <v>120110</v>
      </c>
      <c r="AA3855">
        <v>800231991</v>
      </c>
      <c r="AB3855">
        <v>12</v>
      </c>
      <c r="AC3855">
        <v>154.80000000000001</v>
      </c>
      <c r="AD3855">
        <v>140.4</v>
      </c>
      <c r="AE3855">
        <v>17</v>
      </c>
      <c r="AF3855">
        <v>17</v>
      </c>
    </row>
    <row r="3856" spans="24:32">
      <c r="X3856">
        <v>20120101</v>
      </c>
      <c r="Y3856">
        <v>20120101</v>
      </c>
      <c r="Z3856">
        <v>120110</v>
      </c>
      <c r="AA3856">
        <v>800231993</v>
      </c>
      <c r="AB3856">
        <v>3</v>
      </c>
      <c r="AC3856">
        <v>35.700000000000003</v>
      </c>
      <c r="AD3856">
        <v>29.1</v>
      </c>
      <c r="AE3856">
        <v>17</v>
      </c>
      <c r="AF3856">
        <v>17</v>
      </c>
    </row>
    <row r="3857" spans="24:32">
      <c r="X3857">
        <v>20120101</v>
      </c>
      <c r="Y3857">
        <v>20120101</v>
      </c>
      <c r="Z3857">
        <v>120110</v>
      </c>
      <c r="AA3857">
        <v>800232445</v>
      </c>
      <c r="AB3857">
        <v>51.15</v>
      </c>
      <c r="AC3857">
        <v>1207.1300000000001</v>
      </c>
      <c r="AD3857">
        <v>983.81</v>
      </c>
      <c r="AE3857">
        <v>17</v>
      </c>
      <c r="AF3857">
        <v>13</v>
      </c>
    </row>
    <row r="3858" spans="24:32">
      <c r="X3858">
        <v>20120101</v>
      </c>
      <c r="Y3858">
        <v>20120101</v>
      </c>
      <c r="Z3858">
        <v>120110</v>
      </c>
      <c r="AA3858">
        <v>800232901</v>
      </c>
      <c r="AB3858">
        <v>2</v>
      </c>
      <c r="AC3858">
        <v>23.8</v>
      </c>
      <c r="AD3858">
        <v>19</v>
      </c>
      <c r="AE3858">
        <v>17</v>
      </c>
      <c r="AF3858">
        <v>17</v>
      </c>
    </row>
    <row r="3859" spans="24:32">
      <c r="X3859">
        <v>20120101</v>
      </c>
      <c r="Y3859">
        <v>20120101</v>
      </c>
      <c r="Z3859">
        <v>120110</v>
      </c>
      <c r="AA3859">
        <v>800234060</v>
      </c>
      <c r="AB3859">
        <v>1</v>
      </c>
      <c r="AC3859">
        <v>2.2999999999999998</v>
      </c>
      <c r="AD3859">
        <v>2</v>
      </c>
      <c r="AE3859">
        <v>17</v>
      </c>
      <c r="AF3859">
        <v>17</v>
      </c>
    </row>
    <row r="3860" spans="24:32">
      <c r="X3860">
        <v>20120101</v>
      </c>
      <c r="Y3860">
        <v>20120101</v>
      </c>
      <c r="Z3860">
        <v>120110</v>
      </c>
      <c r="AA3860">
        <v>800234087</v>
      </c>
      <c r="AB3860">
        <v>3</v>
      </c>
      <c r="AC3860">
        <v>20.7</v>
      </c>
      <c r="AD3860">
        <v>16.97</v>
      </c>
      <c r="AE3860">
        <v>17</v>
      </c>
      <c r="AF3860">
        <v>17</v>
      </c>
    </row>
    <row r="3861" spans="24:32">
      <c r="X3861">
        <v>20120101</v>
      </c>
      <c r="Y3861">
        <v>20120101</v>
      </c>
      <c r="Z3861">
        <v>120110</v>
      </c>
      <c r="AA3861">
        <v>800234088</v>
      </c>
      <c r="AB3861">
        <v>4</v>
      </c>
      <c r="AC3861">
        <v>24</v>
      </c>
      <c r="AD3861">
        <v>19.68</v>
      </c>
      <c r="AE3861">
        <v>17</v>
      </c>
      <c r="AF3861">
        <v>17</v>
      </c>
    </row>
    <row r="3862" spans="24:32">
      <c r="X3862">
        <v>20120101</v>
      </c>
      <c r="Y3862">
        <v>20120101</v>
      </c>
      <c r="Z3862">
        <v>120110</v>
      </c>
      <c r="AA3862">
        <v>800234089</v>
      </c>
      <c r="AB3862">
        <v>3</v>
      </c>
      <c r="AC3862">
        <v>20.7</v>
      </c>
      <c r="AD3862">
        <v>16.97</v>
      </c>
      <c r="AE3862">
        <v>17</v>
      </c>
      <c r="AF3862">
        <v>17</v>
      </c>
    </row>
    <row r="3863" spans="24:32">
      <c r="X3863">
        <v>20120101</v>
      </c>
      <c r="Y3863">
        <v>20120101</v>
      </c>
      <c r="Z3863">
        <v>120110</v>
      </c>
      <c r="AA3863">
        <v>800234090</v>
      </c>
      <c r="AB3863">
        <v>2</v>
      </c>
      <c r="AC3863">
        <v>31.8</v>
      </c>
      <c r="AD3863">
        <v>26.07</v>
      </c>
      <c r="AE3863">
        <v>17</v>
      </c>
      <c r="AF3863">
        <v>17</v>
      </c>
    </row>
    <row r="3864" spans="24:32">
      <c r="X3864">
        <v>20120101</v>
      </c>
      <c r="Y3864">
        <v>20120101</v>
      </c>
      <c r="Z3864">
        <v>120110</v>
      </c>
      <c r="AA3864">
        <v>800234227</v>
      </c>
      <c r="AB3864">
        <v>6</v>
      </c>
      <c r="AC3864">
        <v>5.4</v>
      </c>
      <c r="AD3864">
        <v>5.0999999999999996</v>
      </c>
      <c r="AE3864">
        <v>17</v>
      </c>
      <c r="AF3864">
        <v>17</v>
      </c>
    </row>
    <row r="3865" spans="24:32">
      <c r="X3865">
        <v>20120101</v>
      </c>
      <c r="Y3865">
        <v>20120101</v>
      </c>
      <c r="Z3865">
        <v>120110</v>
      </c>
      <c r="AA3865">
        <v>800234228</v>
      </c>
      <c r="AB3865">
        <v>1</v>
      </c>
      <c r="AC3865">
        <v>0.9</v>
      </c>
      <c r="AD3865">
        <v>0.85</v>
      </c>
      <c r="AE3865">
        <v>17</v>
      </c>
      <c r="AF3865">
        <v>17</v>
      </c>
    </row>
    <row r="3866" spans="24:32">
      <c r="X3866">
        <v>20120101</v>
      </c>
      <c r="Y3866">
        <v>20120101</v>
      </c>
      <c r="Z3866">
        <v>120110</v>
      </c>
      <c r="AA3866">
        <v>800234264</v>
      </c>
      <c r="AB3866">
        <v>3</v>
      </c>
      <c r="AC3866">
        <v>53.7</v>
      </c>
      <c r="AD3866">
        <v>39</v>
      </c>
      <c r="AE3866">
        <v>17</v>
      </c>
      <c r="AF3866">
        <v>17</v>
      </c>
    </row>
    <row r="3867" spans="24:32">
      <c r="X3867">
        <v>20120101</v>
      </c>
      <c r="Y3867">
        <v>20120101</v>
      </c>
      <c r="Z3867">
        <v>120110</v>
      </c>
      <c r="AA3867">
        <v>800234265</v>
      </c>
      <c r="AB3867">
        <v>1</v>
      </c>
      <c r="AC3867">
        <v>19.899999999999999</v>
      </c>
      <c r="AD3867">
        <v>14</v>
      </c>
      <c r="AE3867">
        <v>17</v>
      </c>
      <c r="AF3867">
        <v>17</v>
      </c>
    </row>
    <row r="3868" spans="24:32">
      <c r="X3868">
        <v>20120101</v>
      </c>
      <c r="Y3868">
        <v>20120101</v>
      </c>
      <c r="Z3868">
        <v>120110</v>
      </c>
      <c r="AA3868">
        <v>800234982</v>
      </c>
      <c r="AB3868">
        <v>3</v>
      </c>
      <c r="AC3868">
        <v>24.9</v>
      </c>
      <c r="AD3868">
        <v>21</v>
      </c>
      <c r="AE3868">
        <v>17</v>
      </c>
      <c r="AF3868">
        <v>17</v>
      </c>
    </row>
    <row r="3869" spans="24:32">
      <c r="X3869">
        <v>20120101</v>
      </c>
      <c r="Y3869">
        <v>20120101</v>
      </c>
      <c r="Z3869">
        <v>120110</v>
      </c>
      <c r="AA3869">
        <v>800235025</v>
      </c>
      <c r="AB3869">
        <v>0.22</v>
      </c>
      <c r="AC3869">
        <v>28.95</v>
      </c>
      <c r="AD3869">
        <v>21.64</v>
      </c>
      <c r="AE3869">
        <v>17</v>
      </c>
      <c r="AF3869">
        <v>17</v>
      </c>
    </row>
    <row r="3870" spans="24:32">
      <c r="X3870">
        <v>20120101</v>
      </c>
      <c r="Y3870">
        <v>20120101</v>
      </c>
      <c r="Z3870">
        <v>120110</v>
      </c>
      <c r="AA3870">
        <v>800235256</v>
      </c>
      <c r="AB3870">
        <v>4</v>
      </c>
      <c r="AC3870">
        <v>35.6</v>
      </c>
      <c r="AD3870">
        <v>29.64</v>
      </c>
      <c r="AE3870">
        <v>17</v>
      </c>
      <c r="AF3870">
        <v>17</v>
      </c>
    </row>
    <row r="3871" spans="24:32">
      <c r="X3871">
        <v>20120101</v>
      </c>
      <c r="Y3871">
        <v>20120101</v>
      </c>
      <c r="Z3871">
        <v>120110</v>
      </c>
      <c r="AA3871">
        <v>800235256</v>
      </c>
      <c r="AB3871">
        <v>3</v>
      </c>
      <c r="AC3871">
        <v>26.7</v>
      </c>
      <c r="AD3871">
        <v>22.23</v>
      </c>
      <c r="AE3871">
        <v>17</v>
      </c>
      <c r="AF3871">
        <v>17</v>
      </c>
    </row>
    <row r="3872" spans="24:32">
      <c r="X3872">
        <v>20120101</v>
      </c>
      <c r="Y3872">
        <v>20120101</v>
      </c>
      <c r="Z3872">
        <v>120110</v>
      </c>
      <c r="AA3872">
        <v>800235653</v>
      </c>
      <c r="AB3872">
        <v>3.11</v>
      </c>
      <c r="AC3872">
        <v>110.73</v>
      </c>
      <c r="AD3872">
        <v>87.48</v>
      </c>
      <c r="AE3872">
        <v>17</v>
      </c>
      <c r="AF3872">
        <v>17</v>
      </c>
    </row>
    <row r="3873" spans="24:32">
      <c r="X3873">
        <v>20120101</v>
      </c>
      <c r="Y3873">
        <v>20120101</v>
      </c>
      <c r="Z3873">
        <v>120110</v>
      </c>
      <c r="AA3873">
        <v>800235660</v>
      </c>
      <c r="AB3873">
        <v>0.26</v>
      </c>
      <c r="AC3873">
        <v>9.25</v>
      </c>
      <c r="AD3873">
        <v>7.31</v>
      </c>
      <c r="AE3873">
        <v>17</v>
      </c>
      <c r="AF3873">
        <v>17</v>
      </c>
    </row>
    <row r="3874" spans="24:32">
      <c r="X3874">
        <v>20120101</v>
      </c>
      <c r="Y3874">
        <v>20120101</v>
      </c>
      <c r="Z3874">
        <v>120110</v>
      </c>
      <c r="AA3874">
        <v>800235661</v>
      </c>
      <c r="AB3874">
        <v>3.66</v>
      </c>
      <c r="AC3874">
        <v>102.48</v>
      </c>
      <c r="AD3874">
        <v>80.959999999999994</v>
      </c>
      <c r="AE3874">
        <v>17</v>
      </c>
      <c r="AF3874">
        <v>17</v>
      </c>
    </row>
    <row r="3875" spans="24:32">
      <c r="X3875">
        <v>20120101</v>
      </c>
      <c r="Y3875">
        <v>20120101</v>
      </c>
      <c r="Z3875">
        <v>120110</v>
      </c>
      <c r="AA3875">
        <v>800235662</v>
      </c>
      <c r="AB3875">
        <v>5.32</v>
      </c>
      <c r="AC3875">
        <v>136.22999999999999</v>
      </c>
      <c r="AD3875">
        <v>107.62</v>
      </c>
      <c r="AE3875">
        <v>17</v>
      </c>
      <c r="AF3875">
        <v>17</v>
      </c>
    </row>
    <row r="3876" spans="24:32">
      <c r="X3876">
        <v>20120101</v>
      </c>
      <c r="Y3876">
        <v>20120101</v>
      </c>
      <c r="Z3876">
        <v>120110</v>
      </c>
      <c r="AA3876">
        <v>800235663</v>
      </c>
      <c r="AB3876">
        <v>6.91</v>
      </c>
      <c r="AC3876">
        <v>193.48</v>
      </c>
      <c r="AD3876">
        <v>152.85</v>
      </c>
      <c r="AE3876">
        <v>17</v>
      </c>
      <c r="AF3876">
        <v>17</v>
      </c>
    </row>
    <row r="3877" spans="24:32">
      <c r="X3877">
        <v>20120101</v>
      </c>
      <c r="Y3877">
        <v>20120101</v>
      </c>
      <c r="Z3877">
        <v>120110</v>
      </c>
      <c r="AA3877">
        <v>800235664</v>
      </c>
      <c r="AB3877">
        <v>2.4500000000000002</v>
      </c>
      <c r="AC3877">
        <v>68.599999999999994</v>
      </c>
      <c r="AD3877">
        <v>54.19</v>
      </c>
      <c r="AE3877">
        <v>17</v>
      </c>
      <c r="AF3877">
        <v>17</v>
      </c>
    </row>
    <row r="3878" spans="24:32">
      <c r="X3878">
        <v>20120101</v>
      </c>
      <c r="Y3878">
        <v>20120101</v>
      </c>
      <c r="Z3878">
        <v>120110</v>
      </c>
      <c r="AA3878">
        <v>800235666</v>
      </c>
      <c r="AB3878">
        <v>0.45</v>
      </c>
      <c r="AC3878">
        <v>12.6</v>
      </c>
      <c r="AD3878">
        <v>9.9499999999999993</v>
      </c>
      <c r="AE3878">
        <v>17</v>
      </c>
      <c r="AF3878">
        <v>17</v>
      </c>
    </row>
    <row r="3879" spans="24:32">
      <c r="X3879">
        <v>20120101</v>
      </c>
      <c r="Y3879">
        <v>20120101</v>
      </c>
      <c r="Z3879">
        <v>120110</v>
      </c>
      <c r="AA3879">
        <v>800235671</v>
      </c>
      <c r="AB3879">
        <v>0.76</v>
      </c>
      <c r="AC3879">
        <v>11.86</v>
      </c>
      <c r="AD3879">
        <v>9.3699999999999992</v>
      </c>
      <c r="AE3879">
        <v>17</v>
      </c>
      <c r="AF3879">
        <v>17</v>
      </c>
    </row>
    <row r="3880" spans="24:32">
      <c r="X3880">
        <v>20120101</v>
      </c>
      <c r="Y3880">
        <v>20120101</v>
      </c>
      <c r="Z3880">
        <v>120110</v>
      </c>
      <c r="AA3880">
        <v>800235673</v>
      </c>
      <c r="AB3880">
        <v>0.84</v>
      </c>
      <c r="AC3880">
        <v>29.91</v>
      </c>
      <c r="AD3880">
        <v>23.63</v>
      </c>
      <c r="AE3880">
        <v>17</v>
      </c>
      <c r="AF3880">
        <v>17</v>
      </c>
    </row>
    <row r="3881" spans="24:32">
      <c r="X3881">
        <v>20120101</v>
      </c>
      <c r="Y3881">
        <v>20120101</v>
      </c>
      <c r="Z3881">
        <v>120110</v>
      </c>
      <c r="AA3881">
        <v>800235674</v>
      </c>
      <c r="AB3881">
        <v>3.44</v>
      </c>
      <c r="AC3881">
        <v>67.430000000000007</v>
      </c>
      <c r="AD3881">
        <v>53.27</v>
      </c>
      <c r="AE3881">
        <v>17</v>
      </c>
      <c r="AF3881">
        <v>17</v>
      </c>
    </row>
    <row r="3882" spans="24:32">
      <c r="X3882">
        <v>20120101</v>
      </c>
      <c r="Y3882">
        <v>20120101</v>
      </c>
      <c r="Z3882">
        <v>120110</v>
      </c>
      <c r="AA3882">
        <v>800235677</v>
      </c>
      <c r="AB3882">
        <v>9.6300000000000008</v>
      </c>
      <c r="AC3882">
        <v>150.21</v>
      </c>
      <c r="AD3882">
        <v>118.67</v>
      </c>
      <c r="AE3882">
        <v>17</v>
      </c>
      <c r="AF3882">
        <v>17</v>
      </c>
    </row>
    <row r="3883" spans="24:32">
      <c r="X3883">
        <v>20120101</v>
      </c>
      <c r="Y3883">
        <v>20120101</v>
      </c>
      <c r="Z3883">
        <v>120110</v>
      </c>
      <c r="AA3883">
        <v>800235678</v>
      </c>
      <c r="AB3883">
        <v>0.53</v>
      </c>
      <c r="AC3883">
        <v>12.72</v>
      </c>
      <c r="AD3883">
        <v>10.050000000000001</v>
      </c>
      <c r="AE3883">
        <v>17</v>
      </c>
      <c r="AF3883">
        <v>17</v>
      </c>
    </row>
    <row r="3884" spans="24:32">
      <c r="X3884">
        <v>20120101</v>
      </c>
      <c r="Y3884">
        <v>20120101</v>
      </c>
      <c r="Z3884">
        <v>120110</v>
      </c>
      <c r="AA3884">
        <v>800235681</v>
      </c>
      <c r="AB3884">
        <v>0.79</v>
      </c>
      <c r="AC3884">
        <v>18.96</v>
      </c>
      <c r="AD3884">
        <v>14.98</v>
      </c>
      <c r="AE3884">
        <v>17</v>
      </c>
      <c r="AF3884">
        <v>17</v>
      </c>
    </row>
    <row r="3885" spans="24:32">
      <c r="X3885">
        <v>20120101</v>
      </c>
      <c r="Y3885">
        <v>20120101</v>
      </c>
      <c r="Z3885">
        <v>120110</v>
      </c>
      <c r="AA3885">
        <v>800235689</v>
      </c>
      <c r="AB3885">
        <v>1.01</v>
      </c>
      <c r="AC3885">
        <v>28.28</v>
      </c>
      <c r="AD3885">
        <v>22.34</v>
      </c>
      <c r="AE3885">
        <v>17</v>
      </c>
      <c r="AF3885">
        <v>17</v>
      </c>
    </row>
    <row r="3886" spans="24:32">
      <c r="X3886">
        <v>20120101</v>
      </c>
      <c r="Y3886">
        <v>20120101</v>
      </c>
      <c r="Z3886">
        <v>120110</v>
      </c>
      <c r="AA3886">
        <v>800235693</v>
      </c>
      <c r="AB3886">
        <v>0.17</v>
      </c>
      <c r="AC3886">
        <v>4.08</v>
      </c>
      <c r="AD3886">
        <v>3.22</v>
      </c>
      <c r="AE3886">
        <v>17</v>
      </c>
      <c r="AF3886">
        <v>17</v>
      </c>
    </row>
    <row r="3887" spans="24:32">
      <c r="X3887">
        <v>20120101</v>
      </c>
      <c r="Y3887">
        <v>20120101</v>
      </c>
      <c r="Z3887">
        <v>120110</v>
      </c>
      <c r="AA3887">
        <v>800235699</v>
      </c>
      <c r="AB3887">
        <v>1</v>
      </c>
      <c r="AC3887">
        <v>6</v>
      </c>
      <c r="AD3887">
        <v>4.74</v>
      </c>
      <c r="AE3887">
        <v>17</v>
      </c>
      <c r="AF3887">
        <v>17</v>
      </c>
    </row>
    <row r="3888" spans="24:32">
      <c r="X3888">
        <v>20120101</v>
      </c>
      <c r="Y3888">
        <v>20120101</v>
      </c>
      <c r="Z3888">
        <v>120110</v>
      </c>
      <c r="AA3888">
        <v>800235699</v>
      </c>
      <c r="AB3888">
        <v>31</v>
      </c>
      <c r="AC3888">
        <v>155</v>
      </c>
      <c r="AD3888">
        <v>122.45</v>
      </c>
      <c r="AE3888">
        <v>17</v>
      </c>
      <c r="AF3888">
        <v>17</v>
      </c>
    </row>
    <row r="3889" spans="24:32">
      <c r="X3889">
        <v>20120101</v>
      </c>
      <c r="Y3889">
        <v>20120101</v>
      </c>
      <c r="Z3889">
        <v>120110</v>
      </c>
      <c r="AA3889">
        <v>800235699</v>
      </c>
      <c r="AB3889">
        <v>9</v>
      </c>
      <c r="AC3889">
        <v>79.2</v>
      </c>
      <c r="AD3889">
        <v>62.57</v>
      </c>
      <c r="AE3889">
        <v>17</v>
      </c>
      <c r="AF3889">
        <v>17</v>
      </c>
    </row>
    <row r="3890" spans="24:32">
      <c r="X3890">
        <v>20120101</v>
      </c>
      <c r="Y3890">
        <v>20120101</v>
      </c>
      <c r="Z3890">
        <v>120110</v>
      </c>
      <c r="AA3890">
        <v>800235816</v>
      </c>
      <c r="AB3890">
        <v>15</v>
      </c>
      <c r="AC3890">
        <v>47.25</v>
      </c>
      <c r="AD3890">
        <v>28.48</v>
      </c>
      <c r="AE3890">
        <v>13</v>
      </c>
      <c r="AF3890">
        <v>14.94</v>
      </c>
    </row>
    <row r="3891" spans="24:32">
      <c r="X3891">
        <v>20120101</v>
      </c>
      <c r="Y3891">
        <v>20120101</v>
      </c>
      <c r="Z3891">
        <v>120110</v>
      </c>
      <c r="AA3891">
        <v>800235816</v>
      </c>
      <c r="AB3891">
        <v>683.8</v>
      </c>
      <c r="AC3891">
        <v>1435.98</v>
      </c>
      <c r="AD3891">
        <v>1420.18</v>
      </c>
      <c r="AE3891">
        <v>13</v>
      </c>
      <c r="AF3891">
        <v>14.94</v>
      </c>
    </row>
    <row r="3892" spans="24:32">
      <c r="X3892">
        <v>20120101</v>
      </c>
      <c r="Y3892">
        <v>20120101</v>
      </c>
      <c r="Z3892">
        <v>120110</v>
      </c>
      <c r="AA3892">
        <v>800235816</v>
      </c>
      <c r="AB3892">
        <v>34.200000000000003</v>
      </c>
      <c r="AC3892">
        <v>71.819999999999993</v>
      </c>
      <c r="AD3892">
        <v>40</v>
      </c>
      <c r="AE3892">
        <v>13</v>
      </c>
      <c r="AF3892">
        <v>14.94</v>
      </c>
    </row>
    <row r="3893" spans="24:32">
      <c r="X3893">
        <v>20120101</v>
      </c>
      <c r="Y3893">
        <v>20120101</v>
      </c>
      <c r="Z3893">
        <v>120110</v>
      </c>
      <c r="AA3893">
        <v>800235816</v>
      </c>
      <c r="AB3893">
        <v>680</v>
      </c>
      <c r="AC3893">
        <v>1217.2</v>
      </c>
      <c r="AD3893">
        <v>816.61</v>
      </c>
      <c r="AE3893">
        <v>13</v>
      </c>
      <c r="AF3893">
        <v>14.94</v>
      </c>
    </row>
    <row r="3894" spans="24:32">
      <c r="X3894">
        <v>20120101</v>
      </c>
      <c r="Y3894">
        <v>20120101</v>
      </c>
      <c r="Z3894">
        <v>120110</v>
      </c>
      <c r="AA3894">
        <v>800235816</v>
      </c>
      <c r="AB3894">
        <v>20</v>
      </c>
      <c r="AC3894">
        <v>42</v>
      </c>
      <c r="AD3894">
        <v>46.1</v>
      </c>
      <c r="AE3894">
        <v>13</v>
      </c>
      <c r="AF3894">
        <v>14.94</v>
      </c>
    </row>
    <row r="3895" spans="24:32">
      <c r="X3895">
        <v>20120101</v>
      </c>
      <c r="Y3895">
        <v>20120101</v>
      </c>
      <c r="Z3895">
        <v>120110</v>
      </c>
      <c r="AA3895">
        <v>800235816</v>
      </c>
      <c r="AB3895">
        <v>25</v>
      </c>
      <c r="AC3895">
        <v>44.75</v>
      </c>
      <c r="AD3895">
        <v>25.12</v>
      </c>
      <c r="AE3895">
        <v>13</v>
      </c>
      <c r="AF3895">
        <v>14.94</v>
      </c>
    </row>
    <row r="3896" spans="24:32">
      <c r="X3896">
        <v>20120101</v>
      </c>
      <c r="Y3896">
        <v>20120101</v>
      </c>
      <c r="Z3896">
        <v>120110</v>
      </c>
      <c r="AA3896">
        <v>800235816</v>
      </c>
      <c r="AB3896">
        <v>23</v>
      </c>
      <c r="AC3896">
        <v>48.3</v>
      </c>
      <c r="AD3896">
        <v>59.9</v>
      </c>
      <c r="AE3896">
        <v>13</v>
      </c>
      <c r="AF3896">
        <v>14.94</v>
      </c>
    </row>
    <row r="3897" spans="24:32">
      <c r="X3897">
        <v>20120101</v>
      </c>
      <c r="Y3897">
        <v>20120101</v>
      </c>
      <c r="Z3897">
        <v>120110</v>
      </c>
      <c r="AA3897">
        <v>800235816</v>
      </c>
      <c r="AB3897">
        <v>22</v>
      </c>
      <c r="AC3897">
        <v>9.24</v>
      </c>
      <c r="AD3897">
        <v>52.32</v>
      </c>
      <c r="AE3897">
        <v>13</v>
      </c>
      <c r="AF3897">
        <v>14.94</v>
      </c>
    </row>
    <row r="3898" spans="24:32">
      <c r="X3898">
        <v>20120101</v>
      </c>
      <c r="Y3898">
        <v>20120101</v>
      </c>
      <c r="Z3898">
        <v>120110</v>
      </c>
      <c r="AA3898">
        <v>800235816</v>
      </c>
      <c r="AB3898">
        <v>561.79999999999995</v>
      </c>
      <c r="AC3898">
        <v>235.96</v>
      </c>
      <c r="AD3898">
        <v>1104.22</v>
      </c>
      <c r="AE3898">
        <v>13</v>
      </c>
      <c r="AF3898">
        <v>14.94</v>
      </c>
    </row>
    <row r="3899" spans="24:32">
      <c r="X3899">
        <v>20120101</v>
      </c>
      <c r="Y3899">
        <v>20120101</v>
      </c>
      <c r="Z3899">
        <v>120110</v>
      </c>
      <c r="AA3899">
        <v>800235816</v>
      </c>
      <c r="AB3899">
        <v>24</v>
      </c>
      <c r="AC3899">
        <v>42.96</v>
      </c>
      <c r="AD3899">
        <v>62.23</v>
      </c>
      <c r="AE3899">
        <v>13</v>
      </c>
      <c r="AF3899">
        <v>14.94</v>
      </c>
    </row>
    <row r="3900" spans="24:32">
      <c r="X3900">
        <v>20120101</v>
      </c>
      <c r="Y3900">
        <v>20120101</v>
      </c>
      <c r="Z3900">
        <v>120110</v>
      </c>
      <c r="AA3900">
        <v>800235816</v>
      </c>
      <c r="AB3900">
        <v>22</v>
      </c>
      <c r="AC3900">
        <v>46.2</v>
      </c>
      <c r="AD3900">
        <v>64.53</v>
      </c>
      <c r="AE3900">
        <v>13</v>
      </c>
      <c r="AF3900">
        <v>14.94</v>
      </c>
    </row>
    <row r="3901" spans="24:32">
      <c r="X3901">
        <v>20120101</v>
      </c>
      <c r="Y3901">
        <v>20120101</v>
      </c>
      <c r="Z3901">
        <v>120110</v>
      </c>
      <c r="AA3901">
        <v>800235816</v>
      </c>
      <c r="AB3901">
        <v>510.8</v>
      </c>
      <c r="AC3901">
        <v>914.33</v>
      </c>
      <c r="AD3901">
        <v>597.38</v>
      </c>
      <c r="AE3901">
        <v>13</v>
      </c>
      <c r="AF3901">
        <v>14.94</v>
      </c>
    </row>
    <row r="3902" spans="24:32">
      <c r="X3902">
        <v>20120101</v>
      </c>
      <c r="Y3902">
        <v>20120101</v>
      </c>
      <c r="Z3902">
        <v>120110</v>
      </c>
      <c r="AA3902">
        <v>800235816</v>
      </c>
      <c r="AB3902">
        <v>25</v>
      </c>
      <c r="AC3902">
        <v>52.5</v>
      </c>
      <c r="AD3902">
        <v>59.92</v>
      </c>
      <c r="AE3902">
        <v>13</v>
      </c>
      <c r="AF3902">
        <v>14.94</v>
      </c>
    </row>
    <row r="3903" spans="24:32">
      <c r="X3903">
        <v>20120101</v>
      </c>
      <c r="Y3903">
        <v>20120101</v>
      </c>
      <c r="Z3903">
        <v>120110</v>
      </c>
      <c r="AA3903">
        <v>800235816</v>
      </c>
      <c r="AB3903">
        <v>17</v>
      </c>
      <c r="AC3903">
        <v>35.700000000000003</v>
      </c>
      <c r="AD3903">
        <v>40.75</v>
      </c>
      <c r="AE3903">
        <v>13</v>
      </c>
      <c r="AF3903">
        <v>14.94</v>
      </c>
    </row>
    <row r="3904" spans="24:32">
      <c r="X3904">
        <v>20120101</v>
      </c>
      <c r="Y3904">
        <v>20120101</v>
      </c>
      <c r="Z3904">
        <v>120110</v>
      </c>
      <c r="AA3904">
        <v>800235816</v>
      </c>
      <c r="AB3904">
        <v>1044.5</v>
      </c>
      <c r="AC3904">
        <v>1869.66</v>
      </c>
      <c r="AD3904">
        <v>802.6</v>
      </c>
      <c r="AE3904">
        <v>13</v>
      </c>
      <c r="AF3904">
        <v>14.94</v>
      </c>
    </row>
    <row r="3905" spans="24:32">
      <c r="X3905">
        <v>20120101</v>
      </c>
      <c r="Y3905">
        <v>20120101</v>
      </c>
      <c r="Z3905">
        <v>120110</v>
      </c>
      <c r="AA3905">
        <v>800235816</v>
      </c>
      <c r="AB3905">
        <v>534.20000000000005</v>
      </c>
      <c r="AC3905">
        <v>1009.64</v>
      </c>
      <c r="AD3905">
        <v>1109.48</v>
      </c>
      <c r="AE3905">
        <v>13</v>
      </c>
      <c r="AF3905">
        <v>14.94</v>
      </c>
    </row>
    <row r="3906" spans="24:32">
      <c r="X3906">
        <v>20120101</v>
      </c>
      <c r="Y3906">
        <v>20120101</v>
      </c>
      <c r="Z3906">
        <v>120110</v>
      </c>
      <c r="AA3906">
        <v>800235816</v>
      </c>
      <c r="AB3906">
        <v>569</v>
      </c>
      <c r="AC3906">
        <v>1194.9000000000001</v>
      </c>
      <c r="AD3906">
        <v>1470.52</v>
      </c>
      <c r="AE3906">
        <v>13</v>
      </c>
      <c r="AF3906">
        <v>14.94</v>
      </c>
    </row>
    <row r="3907" spans="24:32">
      <c r="X3907">
        <v>20120101</v>
      </c>
      <c r="Y3907">
        <v>20120101</v>
      </c>
      <c r="Z3907">
        <v>120110</v>
      </c>
      <c r="AA3907">
        <v>800235816</v>
      </c>
      <c r="AB3907">
        <v>21</v>
      </c>
      <c r="AC3907">
        <v>37.590000000000003</v>
      </c>
      <c r="AD3907">
        <v>53.6</v>
      </c>
      <c r="AE3907">
        <v>13</v>
      </c>
      <c r="AF3907">
        <v>14.94</v>
      </c>
    </row>
    <row r="3908" spans="24:32">
      <c r="X3908">
        <v>20120101</v>
      </c>
      <c r="Y3908">
        <v>20120101</v>
      </c>
      <c r="Z3908">
        <v>120110</v>
      </c>
      <c r="AA3908">
        <v>800235816</v>
      </c>
      <c r="AB3908">
        <v>1066</v>
      </c>
      <c r="AC3908">
        <v>2238.6</v>
      </c>
      <c r="AD3908">
        <v>2655.41</v>
      </c>
      <c r="AE3908">
        <v>13</v>
      </c>
      <c r="AF3908">
        <v>14.94</v>
      </c>
    </row>
    <row r="3909" spans="24:32">
      <c r="X3909">
        <v>20120101</v>
      </c>
      <c r="Y3909">
        <v>20120101</v>
      </c>
      <c r="Z3909">
        <v>120110</v>
      </c>
      <c r="AA3909">
        <v>800235816</v>
      </c>
      <c r="AB3909">
        <v>227.8</v>
      </c>
      <c r="AC3909">
        <v>430.54</v>
      </c>
      <c r="AD3909">
        <v>432.55</v>
      </c>
      <c r="AE3909">
        <v>13</v>
      </c>
      <c r="AF3909">
        <v>14.94</v>
      </c>
    </row>
    <row r="3910" spans="24:32">
      <c r="X3910">
        <v>20120101</v>
      </c>
      <c r="Y3910">
        <v>20120101</v>
      </c>
      <c r="Z3910">
        <v>120110</v>
      </c>
      <c r="AA3910">
        <v>800235816</v>
      </c>
      <c r="AB3910">
        <v>465.2</v>
      </c>
      <c r="AC3910">
        <v>195.38</v>
      </c>
      <c r="AD3910">
        <v>883.32</v>
      </c>
      <c r="AE3910">
        <v>13</v>
      </c>
      <c r="AF3910">
        <v>14.94</v>
      </c>
    </row>
    <row r="3911" spans="24:32">
      <c r="X3911">
        <v>20120101</v>
      </c>
      <c r="Y3911">
        <v>20120101</v>
      </c>
      <c r="Z3911">
        <v>120110</v>
      </c>
      <c r="AA3911">
        <v>800235816</v>
      </c>
      <c r="AB3911">
        <v>720</v>
      </c>
      <c r="AC3911">
        <v>1764</v>
      </c>
      <c r="AD3911">
        <v>842.04</v>
      </c>
      <c r="AE3911">
        <v>13</v>
      </c>
      <c r="AF3911">
        <v>14.94</v>
      </c>
    </row>
    <row r="3912" spans="24:32">
      <c r="X3912">
        <v>20120101</v>
      </c>
      <c r="Y3912">
        <v>20120101</v>
      </c>
      <c r="Z3912">
        <v>120110</v>
      </c>
      <c r="AA3912">
        <v>800235817</v>
      </c>
      <c r="AB3912">
        <v>6</v>
      </c>
      <c r="AC3912">
        <v>46.8</v>
      </c>
      <c r="AD3912">
        <v>40.79</v>
      </c>
      <c r="AE3912">
        <v>13</v>
      </c>
      <c r="AF3912">
        <v>14.94</v>
      </c>
    </row>
    <row r="3913" spans="24:32">
      <c r="X3913">
        <v>20120101</v>
      </c>
      <c r="Y3913">
        <v>20120101</v>
      </c>
      <c r="Z3913">
        <v>120110</v>
      </c>
      <c r="AA3913">
        <v>800235817</v>
      </c>
      <c r="AB3913">
        <v>7</v>
      </c>
      <c r="AC3913">
        <v>54.6</v>
      </c>
      <c r="AD3913">
        <v>47.58</v>
      </c>
      <c r="AE3913">
        <v>13</v>
      </c>
      <c r="AF3913">
        <v>14.94</v>
      </c>
    </row>
    <row r="3914" spans="24:32">
      <c r="X3914">
        <v>20120101</v>
      </c>
      <c r="Y3914">
        <v>20120101</v>
      </c>
      <c r="Z3914">
        <v>120110</v>
      </c>
      <c r="AA3914">
        <v>800235817</v>
      </c>
      <c r="AB3914">
        <v>8</v>
      </c>
      <c r="AC3914">
        <v>62.4</v>
      </c>
      <c r="AD3914">
        <v>54.66</v>
      </c>
      <c r="AE3914">
        <v>13</v>
      </c>
      <c r="AF3914">
        <v>14.94</v>
      </c>
    </row>
    <row r="3915" spans="24:32">
      <c r="X3915">
        <v>20120101</v>
      </c>
      <c r="Y3915">
        <v>20120101</v>
      </c>
      <c r="Z3915">
        <v>120110</v>
      </c>
      <c r="AA3915">
        <v>800235817</v>
      </c>
      <c r="AB3915">
        <v>6.6</v>
      </c>
      <c r="AC3915">
        <v>51.48</v>
      </c>
      <c r="AD3915">
        <v>46.06</v>
      </c>
      <c r="AE3915">
        <v>13</v>
      </c>
      <c r="AF3915">
        <v>14.94</v>
      </c>
    </row>
    <row r="3916" spans="24:32">
      <c r="X3916">
        <v>20120101</v>
      </c>
      <c r="Y3916">
        <v>20120101</v>
      </c>
      <c r="Z3916">
        <v>120110</v>
      </c>
      <c r="AA3916">
        <v>800235817</v>
      </c>
      <c r="AB3916">
        <v>11</v>
      </c>
      <c r="AC3916">
        <v>85.8</v>
      </c>
      <c r="AD3916">
        <v>73.760000000000005</v>
      </c>
      <c r="AE3916">
        <v>13</v>
      </c>
      <c r="AF3916">
        <v>14.94</v>
      </c>
    </row>
    <row r="3917" spans="24:32">
      <c r="X3917">
        <v>20120101</v>
      </c>
      <c r="Y3917">
        <v>20120101</v>
      </c>
      <c r="Z3917">
        <v>120110</v>
      </c>
      <c r="AA3917">
        <v>800235817</v>
      </c>
      <c r="AB3917">
        <v>11</v>
      </c>
      <c r="AC3917">
        <v>85.8</v>
      </c>
      <c r="AD3917">
        <v>73.45</v>
      </c>
      <c r="AE3917">
        <v>13</v>
      </c>
      <c r="AF3917">
        <v>14.94</v>
      </c>
    </row>
    <row r="3918" spans="24:32">
      <c r="X3918">
        <v>20120101</v>
      </c>
      <c r="Y3918">
        <v>20120101</v>
      </c>
      <c r="Z3918">
        <v>120110</v>
      </c>
      <c r="AA3918">
        <v>800235817</v>
      </c>
      <c r="AB3918">
        <v>12</v>
      </c>
      <c r="AC3918">
        <v>93.6</v>
      </c>
      <c r="AD3918">
        <v>83.08</v>
      </c>
      <c r="AE3918">
        <v>13</v>
      </c>
      <c r="AF3918">
        <v>14.94</v>
      </c>
    </row>
    <row r="3919" spans="24:32">
      <c r="X3919">
        <v>20120101</v>
      </c>
      <c r="Y3919">
        <v>20120101</v>
      </c>
      <c r="Z3919">
        <v>120110</v>
      </c>
      <c r="AA3919">
        <v>800235817</v>
      </c>
      <c r="AB3919">
        <v>12</v>
      </c>
      <c r="AC3919">
        <v>93.6</v>
      </c>
      <c r="AD3919">
        <v>80.45</v>
      </c>
      <c r="AE3919">
        <v>13</v>
      </c>
      <c r="AF3919">
        <v>14.94</v>
      </c>
    </row>
    <row r="3920" spans="24:32">
      <c r="X3920">
        <v>20120101</v>
      </c>
      <c r="Y3920">
        <v>20120101</v>
      </c>
      <c r="Z3920">
        <v>120110</v>
      </c>
      <c r="AA3920">
        <v>800235817</v>
      </c>
      <c r="AB3920">
        <v>12</v>
      </c>
      <c r="AC3920">
        <v>93.6</v>
      </c>
      <c r="AD3920">
        <v>80.94</v>
      </c>
      <c r="AE3920">
        <v>13</v>
      </c>
      <c r="AF3920">
        <v>14.94</v>
      </c>
    </row>
    <row r="3921" spans="24:32">
      <c r="X3921">
        <v>20120101</v>
      </c>
      <c r="Y3921">
        <v>20120101</v>
      </c>
      <c r="Z3921">
        <v>120110</v>
      </c>
      <c r="AA3921">
        <v>800235817</v>
      </c>
      <c r="AB3921">
        <v>11</v>
      </c>
      <c r="AC3921">
        <v>85.8</v>
      </c>
      <c r="AD3921">
        <v>74.72</v>
      </c>
      <c r="AE3921">
        <v>13</v>
      </c>
      <c r="AF3921">
        <v>14.94</v>
      </c>
    </row>
    <row r="3922" spans="24:32">
      <c r="X3922">
        <v>20120101</v>
      </c>
      <c r="Y3922">
        <v>20120101</v>
      </c>
      <c r="Z3922">
        <v>120110</v>
      </c>
      <c r="AA3922">
        <v>800235817</v>
      </c>
      <c r="AB3922">
        <v>11</v>
      </c>
      <c r="AC3922">
        <v>85.8</v>
      </c>
      <c r="AD3922">
        <v>74.459999999999994</v>
      </c>
      <c r="AE3922">
        <v>13</v>
      </c>
      <c r="AF3922">
        <v>14.94</v>
      </c>
    </row>
    <row r="3923" spans="24:32">
      <c r="X3923">
        <v>20120101</v>
      </c>
      <c r="Y3923">
        <v>20120101</v>
      </c>
      <c r="Z3923">
        <v>120110</v>
      </c>
      <c r="AA3923">
        <v>800235817</v>
      </c>
      <c r="AB3923">
        <v>11</v>
      </c>
      <c r="AC3923">
        <v>85.8</v>
      </c>
      <c r="AD3923">
        <v>74.7</v>
      </c>
      <c r="AE3923">
        <v>13</v>
      </c>
      <c r="AF3923">
        <v>14.94</v>
      </c>
    </row>
    <row r="3924" spans="24:32">
      <c r="X3924">
        <v>20120101</v>
      </c>
      <c r="Y3924">
        <v>20120101</v>
      </c>
      <c r="Z3924">
        <v>120110</v>
      </c>
      <c r="AA3924">
        <v>800235817</v>
      </c>
      <c r="AB3924">
        <v>11</v>
      </c>
      <c r="AC3924">
        <v>85.8</v>
      </c>
      <c r="AD3924">
        <v>73.67</v>
      </c>
      <c r="AE3924">
        <v>13</v>
      </c>
      <c r="AF3924">
        <v>14.94</v>
      </c>
    </row>
    <row r="3925" spans="24:32">
      <c r="X3925">
        <v>20120101</v>
      </c>
      <c r="Y3925">
        <v>20120101</v>
      </c>
      <c r="Z3925">
        <v>120110</v>
      </c>
      <c r="AA3925">
        <v>800235817</v>
      </c>
      <c r="AB3925">
        <v>0.4</v>
      </c>
      <c r="AC3925">
        <v>3.12</v>
      </c>
      <c r="AD3925">
        <v>2.77</v>
      </c>
      <c r="AE3925">
        <v>13</v>
      </c>
      <c r="AF3925">
        <v>14.94</v>
      </c>
    </row>
    <row r="3926" spans="24:32">
      <c r="X3926">
        <v>20120101</v>
      </c>
      <c r="Y3926">
        <v>20120101</v>
      </c>
      <c r="Z3926">
        <v>120110</v>
      </c>
      <c r="AA3926">
        <v>800235817</v>
      </c>
      <c r="AB3926">
        <v>7</v>
      </c>
      <c r="AC3926">
        <v>54.6</v>
      </c>
      <c r="AD3926">
        <v>48.89</v>
      </c>
      <c r="AE3926">
        <v>13</v>
      </c>
      <c r="AF3926">
        <v>14.94</v>
      </c>
    </row>
    <row r="3927" spans="24:32">
      <c r="X3927">
        <v>20120101</v>
      </c>
      <c r="Y3927">
        <v>20120101</v>
      </c>
      <c r="Z3927">
        <v>120110</v>
      </c>
      <c r="AA3927">
        <v>800235818</v>
      </c>
      <c r="AB3927">
        <v>43</v>
      </c>
      <c r="AC3927">
        <v>187.48</v>
      </c>
      <c r="AD3927">
        <v>257.61</v>
      </c>
      <c r="AE3927">
        <v>13</v>
      </c>
      <c r="AF3927">
        <v>14.94</v>
      </c>
    </row>
    <row r="3928" spans="24:32">
      <c r="X3928">
        <v>20120101</v>
      </c>
      <c r="Y3928">
        <v>20120101</v>
      </c>
      <c r="Z3928">
        <v>120110</v>
      </c>
      <c r="AA3928">
        <v>800235818</v>
      </c>
      <c r="AB3928">
        <v>1314</v>
      </c>
      <c r="AC3928">
        <v>9657.9</v>
      </c>
      <c r="AD3928">
        <v>7872.18</v>
      </c>
      <c r="AE3928">
        <v>13</v>
      </c>
      <c r="AF3928">
        <v>14.94</v>
      </c>
    </row>
    <row r="3929" spans="24:32">
      <c r="X3929">
        <v>20120101</v>
      </c>
      <c r="Y3929">
        <v>20120101</v>
      </c>
      <c r="Z3929">
        <v>120110</v>
      </c>
      <c r="AA3929">
        <v>800235818</v>
      </c>
      <c r="AB3929">
        <v>23</v>
      </c>
      <c r="AC3929">
        <v>164.22</v>
      </c>
      <c r="AD3929">
        <v>137.79</v>
      </c>
      <c r="AE3929">
        <v>13</v>
      </c>
      <c r="AF3929">
        <v>14.94</v>
      </c>
    </row>
    <row r="3930" spans="24:32">
      <c r="X3930">
        <v>20120101</v>
      </c>
      <c r="Y3930">
        <v>20120101</v>
      </c>
      <c r="Z3930">
        <v>120110</v>
      </c>
      <c r="AA3930">
        <v>800235818</v>
      </c>
      <c r="AB3930">
        <v>26</v>
      </c>
      <c r="AC3930">
        <v>191.1</v>
      </c>
      <c r="AD3930">
        <v>151.41999999999999</v>
      </c>
      <c r="AE3930">
        <v>13</v>
      </c>
      <c r="AF3930">
        <v>14.94</v>
      </c>
    </row>
    <row r="3931" spans="24:32">
      <c r="X3931">
        <v>20120101</v>
      </c>
      <c r="Y3931">
        <v>20120101</v>
      </c>
      <c r="Z3931">
        <v>120110</v>
      </c>
      <c r="AA3931">
        <v>800235818</v>
      </c>
      <c r="AB3931">
        <v>716</v>
      </c>
      <c r="AC3931">
        <v>3121.76</v>
      </c>
      <c r="AD3931">
        <v>5119.8999999999996</v>
      </c>
      <c r="AE3931">
        <v>13</v>
      </c>
      <c r="AF3931">
        <v>14.94</v>
      </c>
    </row>
    <row r="3932" spans="24:32">
      <c r="X3932">
        <v>20120101</v>
      </c>
      <c r="Y3932">
        <v>20120101</v>
      </c>
      <c r="Z3932">
        <v>120110</v>
      </c>
      <c r="AA3932">
        <v>800235818</v>
      </c>
      <c r="AB3932">
        <v>1460</v>
      </c>
      <c r="AC3932">
        <v>6365.6</v>
      </c>
      <c r="AD3932">
        <v>10183.209999999999</v>
      </c>
      <c r="AE3932">
        <v>13</v>
      </c>
      <c r="AF3932">
        <v>14.94</v>
      </c>
    </row>
    <row r="3933" spans="24:32">
      <c r="X3933">
        <v>20120101</v>
      </c>
      <c r="Y3933">
        <v>20120101</v>
      </c>
      <c r="Z3933">
        <v>120110</v>
      </c>
      <c r="AA3933">
        <v>800235818</v>
      </c>
      <c r="AB3933">
        <v>25</v>
      </c>
      <c r="AC3933">
        <v>109</v>
      </c>
      <c r="AD3933">
        <v>167.62</v>
      </c>
      <c r="AE3933">
        <v>13</v>
      </c>
      <c r="AF3933">
        <v>14.94</v>
      </c>
    </row>
    <row r="3934" spans="24:32">
      <c r="X3934">
        <v>20120101</v>
      </c>
      <c r="Y3934">
        <v>20120101</v>
      </c>
      <c r="Z3934">
        <v>120110</v>
      </c>
      <c r="AA3934">
        <v>800235818</v>
      </c>
      <c r="AB3934">
        <v>15</v>
      </c>
      <c r="AC3934">
        <v>94.5</v>
      </c>
      <c r="AD3934">
        <v>89.87</v>
      </c>
      <c r="AE3934">
        <v>13</v>
      </c>
      <c r="AF3934">
        <v>14.94</v>
      </c>
    </row>
    <row r="3935" spans="24:32">
      <c r="X3935">
        <v>20120101</v>
      </c>
      <c r="Y3935">
        <v>20120101</v>
      </c>
      <c r="Z3935">
        <v>120110</v>
      </c>
      <c r="AA3935">
        <v>800235818</v>
      </c>
      <c r="AB3935">
        <v>24</v>
      </c>
      <c r="AC3935">
        <v>104.64</v>
      </c>
      <c r="AD3935">
        <v>131.91999999999999</v>
      </c>
      <c r="AE3935">
        <v>13</v>
      </c>
      <c r="AF3935">
        <v>14.94</v>
      </c>
    </row>
    <row r="3936" spans="24:32">
      <c r="X3936">
        <v>20120101</v>
      </c>
      <c r="Y3936">
        <v>20120101</v>
      </c>
      <c r="Z3936">
        <v>120110</v>
      </c>
      <c r="AA3936">
        <v>800235819</v>
      </c>
      <c r="AB3936">
        <v>21</v>
      </c>
      <c r="AC3936">
        <v>119.07</v>
      </c>
      <c r="AD3936">
        <v>55.09</v>
      </c>
      <c r="AE3936">
        <v>13</v>
      </c>
      <c r="AF3936">
        <v>14.94</v>
      </c>
    </row>
    <row r="3937" spans="24:32">
      <c r="X3937">
        <v>20120101</v>
      </c>
      <c r="Y3937">
        <v>20120101</v>
      </c>
      <c r="Z3937">
        <v>120110</v>
      </c>
      <c r="AA3937">
        <v>800235819</v>
      </c>
      <c r="AB3937">
        <v>1359</v>
      </c>
      <c r="AC3937">
        <v>7134.75</v>
      </c>
      <c r="AD3937">
        <v>3565.61</v>
      </c>
      <c r="AE3937">
        <v>13</v>
      </c>
      <c r="AF3937">
        <v>14.94</v>
      </c>
    </row>
    <row r="3938" spans="24:32">
      <c r="X3938">
        <v>20120101</v>
      </c>
      <c r="Y3938">
        <v>20120101</v>
      </c>
      <c r="Z3938">
        <v>120110</v>
      </c>
      <c r="AA3938">
        <v>800235819</v>
      </c>
      <c r="AB3938">
        <v>26</v>
      </c>
      <c r="AC3938">
        <v>136.5</v>
      </c>
      <c r="AD3938">
        <v>72.77</v>
      </c>
      <c r="AE3938">
        <v>13</v>
      </c>
      <c r="AF3938">
        <v>14.94</v>
      </c>
    </row>
    <row r="3939" spans="24:32">
      <c r="X3939">
        <v>20120101</v>
      </c>
      <c r="Y3939">
        <v>20120101</v>
      </c>
      <c r="Z3939">
        <v>120110</v>
      </c>
      <c r="AA3939">
        <v>800235820</v>
      </c>
      <c r="AB3939">
        <v>547.5</v>
      </c>
      <c r="AC3939">
        <v>897.9</v>
      </c>
      <c r="AD3939">
        <v>775.59</v>
      </c>
      <c r="AE3939">
        <v>13</v>
      </c>
      <c r="AF3939">
        <v>14.94</v>
      </c>
    </row>
    <row r="3940" spans="24:32">
      <c r="X3940">
        <v>20120101</v>
      </c>
      <c r="Y3940">
        <v>20120101</v>
      </c>
      <c r="Z3940">
        <v>120110</v>
      </c>
      <c r="AA3940">
        <v>800235820</v>
      </c>
      <c r="AB3940">
        <v>781.5</v>
      </c>
      <c r="AC3940">
        <v>742.43</v>
      </c>
      <c r="AD3940">
        <v>1107.08</v>
      </c>
      <c r="AE3940">
        <v>13</v>
      </c>
      <c r="AF3940">
        <v>14.94</v>
      </c>
    </row>
    <row r="3941" spans="24:32">
      <c r="X3941">
        <v>20120101</v>
      </c>
      <c r="Y3941">
        <v>20120101</v>
      </c>
      <c r="Z3941">
        <v>120110</v>
      </c>
      <c r="AA3941">
        <v>800235820</v>
      </c>
      <c r="AB3941">
        <v>30</v>
      </c>
      <c r="AC3941">
        <v>28.5</v>
      </c>
      <c r="AD3941">
        <v>46.03</v>
      </c>
      <c r="AE3941">
        <v>13</v>
      </c>
      <c r="AF3941">
        <v>14.94</v>
      </c>
    </row>
    <row r="3942" spans="24:32">
      <c r="X3942">
        <v>20120101</v>
      </c>
      <c r="Y3942">
        <v>20120101</v>
      </c>
      <c r="Z3942">
        <v>120110</v>
      </c>
      <c r="AA3942">
        <v>800235820</v>
      </c>
      <c r="AB3942">
        <v>28</v>
      </c>
      <c r="AC3942">
        <v>64.680000000000007</v>
      </c>
      <c r="AD3942">
        <v>39.659999999999997</v>
      </c>
      <c r="AE3942">
        <v>13</v>
      </c>
      <c r="AF3942">
        <v>14.94</v>
      </c>
    </row>
    <row r="3943" spans="24:32">
      <c r="X3943">
        <v>20120101</v>
      </c>
      <c r="Y3943">
        <v>20120101</v>
      </c>
      <c r="Z3943">
        <v>120110</v>
      </c>
      <c r="AA3943">
        <v>800235820</v>
      </c>
      <c r="AB3943">
        <v>960</v>
      </c>
      <c r="AC3943">
        <v>1574.4</v>
      </c>
      <c r="AD3943">
        <v>1238.1099999999999</v>
      </c>
      <c r="AE3943">
        <v>13</v>
      </c>
      <c r="AF3943">
        <v>14.94</v>
      </c>
    </row>
    <row r="3944" spans="24:32">
      <c r="X3944">
        <v>20120101</v>
      </c>
      <c r="Y3944">
        <v>20120101</v>
      </c>
      <c r="Z3944">
        <v>120110</v>
      </c>
      <c r="AA3944">
        <v>800235820</v>
      </c>
      <c r="AB3944">
        <v>360</v>
      </c>
      <c r="AC3944">
        <v>590.4</v>
      </c>
      <c r="AD3944">
        <v>464.29</v>
      </c>
      <c r="AE3944">
        <v>13</v>
      </c>
      <c r="AF3944">
        <v>14.94</v>
      </c>
    </row>
    <row r="3945" spans="24:32">
      <c r="X3945">
        <v>20120101</v>
      </c>
      <c r="Y3945">
        <v>20120101</v>
      </c>
      <c r="Z3945">
        <v>120110</v>
      </c>
      <c r="AA3945">
        <v>800235820</v>
      </c>
      <c r="AB3945">
        <v>29</v>
      </c>
      <c r="AC3945">
        <v>73.08</v>
      </c>
      <c r="AD3945">
        <v>41.08</v>
      </c>
      <c r="AE3945">
        <v>13</v>
      </c>
      <c r="AF3945">
        <v>14.94</v>
      </c>
    </row>
    <row r="3946" spans="24:32">
      <c r="X3946">
        <v>20120101</v>
      </c>
      <c r="Y3946">
        <v>20120101</v>
      </c>
      <c r="Z3946">
        <v>120110</v>
      </c>
      <c r="AA3946">
        <v>800235820</v>
      </c>
      <c r="AB3946">
        <v>543.5</v>
      </c>
      <c r="AC3946">
        <v>516.32000000000005</v>
      </c>
      <c r="AD3946">
        <v>915.42</v>
      </c>
      <c r="AE3946">
        <v>13</v>
      </c>
      <c r="AF3946">
        <v>14.94</v>
      </c>
    </row>
    <row r="3947" spans="24:32">
      <c r="X3947">
        <v>20120101</v>
      </c>
      <c r="Y3947">
        <v>20120101</v>
      </c>
      <c r="Z3947">
        <v>120110</v>
      </c>
      <c r="AA3947">
        <v>800235821</v>
      </c>
      <c r="AB3947">
        <v>760</v>
      </c>
      <c r="AC3947">
        <v>2872.8</v>
      </c>
      <c r="AD3947">
        <v>1731.51</v>
      </c>
      <c r="AE3947">
        <v>13</v>
      </c>
      <c r="AF3947">
        <v>14.94</v>
      </c>
    </row>
    <row r="3948" spans="24:32">
      <c r="X3948">
        <v>20120101</v>
      </c>
      <c r="Y3948">
        <v>20120101</v>
      </c>
      <c r="Z3948">
        <v>120110</v>
      </c>
      <c r="AA3948">
        <v>800235821</v>
      </c>
      <c r="AB3948">
        <v>190</v>
      </c>
      <c r="AC3948">
        <v>718.2</v>
      </c>
      <c r="AD3948">
        <v>453.04</v>
      </c>
      <c r="AE3948">
        <v>13</v>
      </c>
      <c r="AF3948">
        <v>14.94</v>
      </c>
    </row>
    <row r="3949" spans="24:32">
      <c r="X3949">
        <v>20120101</v>
      </c>
      <c r="Y3949">
        <v>20120101</v>
      </c>
      <c r="Z3949">
        <v>120110</v>
      </c>
      <c r="AA3949">
        <v>800235821</v>
      </c>
      <c r="AB3949">
        <v>184</v>
      </c>
      <c r="AC3949">
        <v>502.32</v>
      </c>
      <c r="AD3949">
        <v>432.84</v>
      </c>
      <c r="AE3949">
        <v>13</v>
      </c>
      <c r="AF3949">
        <v>14.94</v>
      </c>
    </row>
    <row r="3950" spans="24:32">
      <c r="X3950">
        <v>20120101</v>
      </c>
      <c r="Y3950">
        <v>20120101</v>
      </c>
      <c r="Z3950">
        <v>120110</v>
      </c>
      <c r="AA3950">
        <v>800235821</v>
      </c>
      <c r="AB3950">
        <v>610</v>
      </c>
      <c r="AC3950">
        <v>1665.3</v>
      </c>
      <c r="AD3950">
        <v>1454.48</v>
      </c>
      <c r="AE3950">
        <v>13</v>
      </c>
      <c r="AF3950">
        <v>14.94</v>
      </c>
    </row>
    <row r="3951" spans="24:32">
      <c r="X3951">
        <v>20120101</v>
      </c>
      <c r="Y3951">
        <v>20120101</v>
      </c>
      <c r="Z3951">
        <v>120110</v>
      </c>
      <c r="AA3951">
        <v>800235822</v>
      </c>
      <c r="AB3951">
        <v>50</v>
      </c>
      <c r="AC3951">
        <v>400</v>
      </c>
      <c r="AD3951">
        <v>321.19</v>
      </c>
      <c r="AE3951">
        <v>13</v>
      </c>
      <c r="AF3951">
        <v>14.94</v>
      </c>
    </row>
    <row r="3952" spans="24:32">
      <c r="X3952">
        <v>20120101</v>
      </c>
      <c r="Y3952">
        <v>20120101</v>
      </c>
      <c r="Z3952">
        <v>120110</v>
      </c>
      <c r="AA3952">
        <v>800235822</v>
      </c>
      <c r="AB3952">
        <v>51</v>
      </c>
      <c r="AC3952">
        <v>408</v>
      </c>
      <c r="AD3952">
        <v>315.02</v>
      </c>
      <c r="AE3952">
        <v>13</v>
      </c>
      <c r="AF3952">
        <v>14.94</v>
      </c>
    </row>
    <row r="3953" spans="24:32">
      <c r="X3953">
        <v>20120101</v>
      </c>
      <c r="Y3953">
        <v>20120101</v>
      </c>
      <c r="Z3953">
        <v>120110</v>
      </c>
      <c r="AA3953">
        <v>800235822</v>
      </c>
      <c r="AB3953">
        <v>51</v>
      </c>
      <c r="AC3953">
        <v>408</v>
      </c>
      <c r="AD3953">
        <v>318.51</v>
      </c>
      <c r="AE3953">
        <v>13</v>
      </c>
      <c r="AF3953">
        <v>14.94</v>
      </c>
    </row>
    <row r="3954" spans="24:32">
      <c r="X3954">
        <v>20120101</v>
      </c>
      <c r="Y3954">
        <v>20120101</v>
      </c>
      <c r="Z3954">
        <v>120110</v>
      </c>
      <c r="AA3954">
        <v>800235822</v>
      </c>
      <c r="AB3954">
        <v>5</v>
      </c>
      <c r="AC3954">
        <v>40</v>
      </c>
      <c r="AD3954">
        <v>31.47</v>
      </c>
      <c r="AE3954">
        <v>13</v>
      </c>
      <c r="AF3954">
        <v>14.94</v>
      </c>
    </row>
    <row r="3955" spans="24:32">
      <c r="X3955">
        <v>20120101</v>
      </c>
      <c r="Y3955">
        <v>20120101</v>
      </c>
      <c r="Z3955">
        <v>120110</v>
      </c>
      <c r="AA3955">
        <v>800235822</v>
      </c>
      <c r="AB3955">
        <v>50</v>
      </c>
      <c r="AC3955">
        <v>400</v>
      </c>
      <c r="AD3955">
        <v>313.48</v>
      </c>
      <c r="AE3955">
        <v>13</v>
      </c>
      <c r="AF3955">
        <v>14.94</v>
      </c>
    </row>
    <row r="3956" spans="24:32">
      <c r="X3956">
        <v>20120101</v>
      </c>
      <c r="Y3956">
        <v>20120101</v>
      </c>
      <c r="Z3956">
        <v>120110</v>
      </c>
      <c r="AA3956">
        <v>800235822</v>
      </c>
      <c r="AB3956">
        <v>50</v>
      </c>
      <c r="AC3956">
        <v>400</v>
      </c>
      <c r="AD3956">
        <v>288.27</v>
      </c>
      <c r="AE3956">
        <v>13</v>
      </c>
      <c r="AF3956">
        <v>14.94</v>
      </c>
    </row>
    <row r="3957" spans="24:32">
      <c r="X3957">
        <v>20120101</v>
      </c>
      <c r="Y3957">
        <v>20120101</v>
      </c>
      <c r="Z3957">
        <v>120110</v>
      </c>
      <c r="AA3957">
        <v>800235822</v>
      </c>
      <c r="AB3957">
        <v>52</v>
      </c>
      <c r="AC3957">
        <v>416</v>
      </c>
      <c r="AD3957">
        <v>322.66000000000003</v>
      </c>
      <c r="AE3957">
        <v>13</v>
      </c>
      <c r="AF3957">
        <v>14.94</v>
      </c>
    </row>
    <row r="3958" spans="24:32">
      <c r="X3958">
        <v>20120101</v>
      </c>
      <c r="Y3958">
        <v>20120101</v>
      </c>
      <c r="Z3958">
        <v>120110</v>
      </c>
      <c r="AA3958">
        <v>800235822</v>
      </c>
      <c r="AB3958">
        <v>52</v>
      </c>
      <c r="AC3958">
        <v>416</v>
      </c>
      <c r="AD3958">
        <v>322.25</v>
      </c>
      <c r="AE3958">
        <v>13</v>
      </c>
      <c r="AF3958">
        <v>14.94</v>
      </c>
    </row>
    <row r="3959" spans="24:32">
      <c r="X3959">
        <v>20120101</v>
      </c>
      <c r="Y3959">
        <v>20120101</v>
      </c>
      <c r="Z3959">
        <v>120110</v>
      </c>
      <c r="AA3959">
        <v>800235823</v>
      </c>
      <c r="AB3959">
        <v>1310</v>
      </c>
      <c r="AC3959">
        <v>4401.6000000000004</v>
      </c>
      <c r="AD3959">
        <v>2458.7399999999998</v>
      </c>
      <c r="AE3959">
        <v>13</v>
      </c>
      <c r="AF3959">
        <v>14.94</v>
      </c>
    </row>
    <row r="3960" spans="24:32">
      <c r="X3960">
        <v>20120101</v>
      </c>
      <c r="Y3960">
        <v>20120101</v>
      </c>
      <c r="Z3960">
        <v>120110</v>
      </c>
      <c r="AA3960">
        <v>800235823</v>
      </c>
      <c r="AB3960">
        <v>27</v>
      </c>
      <c r="AC3960">
        <v>90.72</v>
      </c>
      <c r="AD3960">
        <v>64.92</v>
      </c>
      <c r="AE3960">
        <v>13</v>
      </c>
      <c r="AF3960">
        <v>14.94</v>
      </c>
    </row>
    <row r="3961" spans="24:32">
      <c r="X3961">
        <v>20120101</v>
      </c>
      <c r="Y3961">
        <v>20120101</v>
      </c>
      <c r="Z3961">
        <v>120110</v>
      </c>
      <c r="AA3961">
        <v>800235823</v>
      </c>
      <c r="AB3961">
        <v>33</v>
      </c>
      <c r="AC3961">
        <v>110.88</v>
      </c>
      <c r="AD3961">
        <v>54.96</v>
      </c>
      <c r="AE3961">
        <v>13</v>
      </c>
      <c r="AF3961">
        <v>14.94</v>
      </c>
    </row>
    <row r="3962" spans="24:32">
      <c r="X3962">
        <v>20120101</v>
      </c>
      <c r="Y3962">
        <v>20120101</v>
      </c>
      <c r="Z3962">
        <v>120110</v>
      </c>
      <c r="AA3962">
        <v>800235824</v>
      </c>
      <c r="AB3962">
        <v>26</v>
      </c>
      <c r="AC3962">
        <v>273</v>
      </c>
      <c r="AD3962">
        <v>142.44</v>
      </c>
      <c r="AE3962">
        <v>13</v>
      </c>
      <c r="AF3962">
        <v>14.94</v>
      </c>
    </row>
    <row r="3963" spans="24:32">
      <c r="X3963">
        <v>20120101</v>
      </c>
      <c r="Y3963">
        <v>20120101</v>
      </c>
      <c r="Z3963">
        <v>120110</v>
      </c>
      <c r="AA3963">
        <v>800235824</v>
      </c>
      <c r="AB3963">
        <v>106</v>
      </c>
      <c r="AC3963">
        <v>1113</v>
      </c>
      <c r="AD3963">
        <v>657.68</v>
      </c>
      <c r="AE3963">
        <v>13</v>
      </c>
      <c r="AF3963">
        <v>14.94</v>
      </c>
    </row>
    <row r="3964" spans="24:32">
      <c r="X3964">
        <v>20120101</v>
      </c>
      <c r="Y3964">
        <v>20120101</v>
      </c>
      <c r="Z3964">
        <v>120110</v>
      </c>
      <c r="AA3964">
        <v>800235824</v>
      </c>
      <c r="AB3964">
        <v>43</v>
      </c>
      <c r="AC3964">
        <v>451.5</v>
      </c>
      <c r="AD3964">
        <v>202.32</v>
      </c>
      <c r="AE3964">
        <v>13</v>
      </c>
      <c r="AF3964">
        <v>14.94</v>
      </c>
    </row>
    <row r="3965" spans="24:32">
      <c r="X3965">
        <v>20120101</v>
      </c>
      <c r="Y3965">
        <v>20120101</v>
      </c>
      <c r="Z3965">
        <v>120110</v>
      </c>
      <c r="AA3965">
        <v>800235824</v>
      </c>
      <c r="AB3965">
        <v>71</v>
      </c>
      <c r="AC3965">
        <v>745.5</v>
      </c>
      <c r="AD3965">
        <v>385.08</v>
      </c>
      <c r="AE3965">
        <v>13</v>
      </c>
      <c r="AF3965">
        <v>14.94</v>
      </c>
    </row>
    <row r="3966" spans="24:32">
      <c r="X3966">
        <v>20120101</v>
      </c>
      <c r="Y3966">
        <v>20120101</v>
      </c>
      <c r="Z3966">
        <v>120110</v>
      </c>
      <c r="AA3966">
        <v>800235824</v>
      </c>
      <c r="AB3966">
        <v>10</v>
      </c>
      <c r="AC3966">
        <v>105</v>
      </c>
      <c r="AD3966">
        <v>47.93</v>
      </c>
      <c r="AE3966">
        <v>13</v>
      </c>
      <c r="AF3966">
        <v>14.94</v>
      </c>
    </row>
    <row r="3967" spans="24:32">
      <c r="X3967">
        <v>20120101</v>
      </c>
      <c r="Y3967">
        <v>20120101</v>
      </c>
      <c r="Z3967">
        <v>120110</v>
      </c>
      <c r="AA3967">
        <v>800235824</v>
      </c>
      <c r="AB3967">
        <v>106</v>
      </c>
      <c r="AC3967">
        <v>1113</v>
      </c>
      <c r="AD3967">
        <v>495.75</v>
      </c>
      <c r="AE3967">
        <v>13</v>
      </c>
      <c r="AF3967">
        <v>14.94</v>
      </c>
    </row>
    <row r="3968" spans="24:32">
      <c r="X3968">
        <v>20120101</v>
      </c>
      <c r="Y3968">
        <v>20120101</v>
      </c>
      <c r="Z3968">
        <v>120110</v>
      </c>
      <c r="AA3968">
        <v>800235824</v>
      </c>
      <c r="AB3968">
        <v>43</v>
      </c>
      <c r="AC3968">
        <v>451.5</v>
      </c>
      <c r="AD3968">
        <v>204.05</v>
      </c>
      <c r="AE3968">
        <v>13</v>
      </c>
      <c r="AF3968">
        <v>14.94</v>
      </c>
    </row>
    <row r="3969" spans="24:32">
      <c r="X3969">
        <v>20120101</v>
      </c>
      <c r="Y3969">
        <v>20120101</v>
      </c>
      <c r="Z3969">
        <v>120110</v>
      </c>
      <c r="AA3969">
        <v>800235824</v>
      </c>
      <c r="AB3969">
        <v>28</v>
      </c>
      <c r="AC3969">
        <v>294</v>
      </c>
      <c r="AD3969">
        <v>175.69</v>
      </c>
      <c r="AE3969">
        <v>13</v>
      </c>
      <c r="AF3969">
        <v>14.94</v>
      </c>
    </row>
    <row r="3970" spans="24:32">
      <c r="X3970">
        <v>20120101</v>
      </c>
      <c r="Y3970">
        <v>20120101</v>
      </c>
      <c r="Z3970">
        <v>120110</v>
      </c>
      <c r="AA3970">
        <v>800235824</v>
      </c>
      <c r="AB3970">
        <v>21</v>
      </c>
      <c r="AC3970">
        <v>220.5</v>
      </c>
      <c r="AD3970">
        <v>132.99</v>
      </c>
      <c r="AE3970">
        <v>13</v>
      </c>
      <c r="AF3970">
        <v>14.94</v>
      </c>
    </row>
    <row r="3971" spans="24:32">
      <c r="X3971">
        <v>20120101</v>
      </c>
      <c r="Y3971">
        <v>20120101</v>
      </c>
      <c r="Z3971">
        <v>120110</v>
      </c>
      <c r="AA3971">
        <v>800235824</v>
      </c>
      <c r="AB3971">
        <v>20</v>
      </c>
      <c r="AC3971">
        <v>210</v>
      </c>
      <c r="AD3971">
        <v>95.93</v>
      </c>
      <c r="AE3971">
        <v>13</v>
      </c>
      <c r="AF3971">
        <v>14.94</v>
      </c>
    </row>
    <row r="3972" spans="24:32">
      <c r="X3972">
        <v>20120101</v>
      </c>
      <c r="Y3972">
        <v>20120101</v>
      </c>
      <c r="Z3972">
        <v>120110</v>
      </c>
      <c r="AA3972">
        <v>800235824</v>
      </c>
      <c r="AB3972">
        <v>71</v>
      </c>
      <c r="AC3972">
        <v>745.5</v>
      </c>
      <c r="AD3972">
        <v>340.16</v>
      </c>
      <c r="AE3972">
        <v>13</v>
      </c>
      <c r="AF3972">
        <v>14.94</v>
      </c>
    </row>
    <row r="3973" spans="24:32">
      <c r="X3973">
        <v>20120101</v>
      </c>
      <c r="Y3973">
        <v>20120101</v>
      </c>
      <c r="Z3973">
        <v>120110</v>
      </c>
      <c r="AA3973">
        <v>800235824</v>
      </c>
      <c r="AB3973">
        <v>30</v>
      </c>
      <c r="AC3973">
        <v>315</v>
      </c>
      <c r="AD3973">
        <v>149.53</v>
      </c>
      <c r="AE3973">
        <v>13</v>
      </c>
      <c r="AF3973">
        <v>14.94</v>
      </c>
    </row>
    <row r="3974" spans="24:32">
      <c r="X3974">
        <v>20120101</v>
      </c>
      <c r="Y3974">
        <v>20120101</v>
      </c>
      <c r="Z3974">
        <v>120110</v>
      </c>
      <c r="AA3974">
        <v>800235825</v>
      </c>
      <c r="AB3974">
        <v>762</v>
      </c>
      <c r="AC3974">
        <v>4800.6000000000004</v>
      </c>
      <c r="AD3974">
        <v>3395.01</v>
      </c>
      <c r="AE3974">
        <v>13</v>
      </c>
      <c r="AF3974">
        <v>14.94</v>
      </c>
    </row>
    <row r="3975" spans="24:32">
      <c r="X3975">
        <v>20120101</v>
      </c>
      <c r="Y3975">
        <v>20120101</v>
      </c>
      <c r="Z3975">
        <v>120110</v>
      </c>
      <c r="AA3975">
        <v>800235825</v>
      </c>
      <c r="AB3975">
        <v>530.79999999999995</v>
      </c>
      <c r="AC3975">
        <v>2898.17</v>
      </c>
      <c r="AD3975">
        <v>2431.0100000000002</v>
      </c>
      <c r="AE3975">
        <v>13</v>
      </c>
      <c r="AF3975">
        <v>14.94</v>
      </c>
    </row>
    <row r="3976" spans="24:32">
      <c r="X3976">
        <v>20120101</v>
      </c>
      <c r="Y3976">
        <v>20120101</v>
      </c>
      <c r="Z3976">
        <v>120110</v>
      </c>
      <c r="AA3976">
        <v>800235825</v>
      </c>
      <c r="AB3976">
        <v>888.2</v>
      </c>
      <c r="AC3976">
        <v>2629.07</v>
      </c>
      <c r="AD3976">
        <v>4067.87</v>
      </c>
      <c r="AE3976">
        <v>13</v>
      </c>
      <c r="AF3976">
        <v>14.94</v>
      </c>
    </row>
    <row r="3977" spans="24:32">
      <c r="X3977">
        <v>20120101</v>
      </c>
      <c r="Y3977">
        <v>20120101</v>
      </c>
      <c r="Z3977">
        <v>120110</v>
      </c>
      <c r="AA3977">
        <v>800235825</v>
      </c>
      <c r="AB3977">
        <v>728</v>
      </c>
      <c r="AC3977">
        <v>2154.88</v>
      </c>
      <c r="AD3977">
        <v>3325.43</v>
      </c>
      <c r="AE3977">
        <v>13</v>
      </c>
      <c r="AF3977">
        <v>14.94</v>
      </c>
    </row>
    <row r="3978" spans="24:32">
      <c r="X3978">
        <v>20120101</v>
      </c>
      <c r="Y3978">
        <v>20120101</v>
      </c>
      <c r="Z3978">
        <v>120110</v>
      </c>
      <c r="AA3978">
        <v>800235825</v>
      </c>
      <c r="AB3978">
        <v>644</v>
      </c>
      <c r="AC3978">
        <v>4057.2</v>
      </c>
      <c r="AD3978">
        <v>2941.73</v>
      </c>
      <c r="AE3978">
        <v>13</v>
      </c>
      <c r="AF3978">
        <v>14.94</v>
      </c>
    </row>
    <row r="3979" spans="24:32">
      <c r="X3979">
        <v>20120101</v>
      </c>
      <c r="Y3979">
        <v>20120101</v>
      </c>
      <c r="Z3979">
        <v>120110</v>
      </c>
      <c r="AA3979">
        <v>800235825</v>
      </c>
      <c r="AB3979">
        <v>909.2</v>
      </c>
      <c r="AC3979">
        <v>4964.2299999999996</v>
      </c>
      <c r="AD3979">
        <v>3962.84</v>
      </c>
      <c r="AE3979">
        <v>13</v>
      </c>
      <c r="AF3979">
        <v>14.94</v>
      </c>
    </row>
    <row r="3980" spans="24:32">
      <c r="X3980">
        <v>20120101</v>
      </c>
      <c r="Y3980">
        <v>20120101</v>
      </c>
      <c r="Z3980">
        <v>120110</v>
      </c>
      <c r="AA3980">
        <v>800235826</v>
      </c>
      <c r="AB3980">
        <v>21</v>
      </c>
      <c r="AC3980">
        <v>105.84</v>
      </c>
      <c r="AD3980">
        <v>77.22</v>
      </c>
      <c r="AE3980">
        <v>13</v>
      </c>
      <c r="AF3980">
        <v>14.94</v>
      </c>
    </row>
    <row r="3981" spans="24:32">
      <c r="X3981">
        <v>20120101</v>
      </c>
      <c r="Y3981">
        <v>20120101</v>
      </c>
      <c r="Z3981">
        <v>120110</v>
      </c>
      <c r="AA3981">
        <v>800235826</v>
      </c>
      <c r="AB3981">
        <v>24</v>
      </c>
      <c r="AC3981">
        <v>131.04</v>
      </c>
      <c r="AD3981">
        <v>88.25</v>
      </c>
      <c r="AE3981">
        <v>13</v>
      </c>
      <c r="AF3981">
        <v>14.94</v>
      </c>
    </row>
    <row r="3982" spans="24:32">
      <c r="X3982">
        <v>20120101</v>
      </c>
      <c r="Y3982">
        <v>20120101</v>
      </c>
      <c r="Z3982">
        <v>120110</v>
      </c>
      <c r="AA3982">
        <v>800235826</v>
      </c>
      <c r="AB3982">
        <v>19</v>
      </c>
      <c r="AC3982">
        <v>47.88</v>
      </c>
      <c r="AD3982">
        <v>75.59</v>
      </c>
      <c r="AE3982">
        <v>13</v>
      </c>
      <c r="AF3982">
        <v>14.94</v>
      </c>
    </row>
    <row r="3983" spans="24:32">
      <c r="X3983">
        <v>20120101</v>
      </c>
      <c r="Y3983">
        <v>20120101</v>
      </c>
      <c r="Z3983">
        <v>120110</v>
      </c>
      <c r="AA3983">
        <v>800235826</v>
      </c>
      <c r="AB3983">
        <v>710</v>
      </c>
      <c r="AC3983">
        <v>3727.5</v>
      </c>
      <c r="AD3983">
        <v>2610.6</v>
      </c>
      <c r="AE3983">
        <v>13</v>
      </c>
      <c r="AF3983">
        <v>14.94</v>
      </c>
    </row>
    <row r="3984" spans="24:32">
      <c r="X3984">
        <v>20120101</v>
      </c>
      <c r="Y3984">
        <v>20120101</v>
      </c>
      <c r="Z3984">
        <v>120110</v>
      </c>
      <c r="AA3984">
        <v>800235826</v>
      </c>
      <c r="AB3984">
        <v>28</v>
      </c>
      <c r="AC3984">
        <v>70.56</v>
      </c>
      <c r="AD3984">
        <v>102.95</v>
      </c>
      <c r="AE3984">
        <v>13</v>
      </c>
      <c r="AF3984">
        <v>14.94</v>
      </c>
    </row>
    <row r="3985" spans="24:32">
      <c r="X3985">
        <v>20120101</v>
      </c>
      <c r="Y3985">
        <v>20120101</v>
      </c>
      <c r="Z3985">
        <v>120110</v>
      </c>
      <c r="AA3985">
        <v>800235827</v>
      </c>
      <c r="AB3985">
        <v>154</v>
      </c>
      <c r="AC3985">
        <v>2263.8000000000002</v>
      </c>
      <c r="AD3985">
        <v>1270.8800000000001</v>
      </c>
      <c r="AE3985">
        <v>13</v>
      </c>
      <c r="AF3985">
        <v>14.94</v>
      </c>
    </row>
    <row r="3986" spans="24:32">
      <c r="X3986">
        <v>20120101</v>
      </c>
      <c r="Y3986">
        <v>20120101</v>
      </c>
      <c r="Z3986">
        <v>120110</v>
      </c>
      <c r="AA3986">
        <v>800235827</v>
      </c>
      <c r="AB3986">
        <v>132</v>
      </c>
      <c r="AC3986">
        <v>1524.6</v>
      </c>
      <c r="AD3986">
        <v>1156.21</v>
      </c>
      <c r="AE3986">
        <v>13</v>
      </c>
      <c r="AF3986">
        <v>14.94</v>
      </c>
    </row>
    <row r="3987" spans="24:32">
      <c r="X3987">
        <v>20120101</v>
      </c>
      <c r="Y3987">
        <v>20120101</v>
      </c>
      <c r="Z3987">
        <v>120110</v>
      </c>
      <c r="AA3987">
        <v>800235827</v>
      </c>
      <c r="AB3987">
        <v>96</v>
      </c>
      <c r="AC3987">
        <v>1108.8</v>
      </c>
      <c r="AD3987">
        <v>905.4</v>
      </c>
      <c r="AE3987">
        <v>13</v>
      </c>
      <c r="AF3987">
        <v>14.94</v>
      </c>
    </row>
    <row r="3988" spans="24:32">
      <c r="X3988">
        <v>20120101</v>
      </c>
      <c r="Y3988">
        <v>20120101</v>
      </c>
      <c r="Z3988">
        <v>120110</v>
      </c>
      <c r="AA3988">
        <v>800235827</v>
      </c>
      <c r="AB3988">
        <v>166</v>
      </c>
      <c r="AC3988">
        <v>1917.3</v>
      </c>
      <c r="AD3988">
        <v>823.54</v>
      </c>
      <c r="AE3988">
        <v>13</v>
      </c>
      <c r="AF3988">
        <v>14.94</v>
      </c>
    </row>
    <row r="3989" spans="24:32">
      <c r="X3989">
        <v>20120101</v>
      </c>
      <c r="Y3989">
        <v>20120101</v>
      </c>
      <c r="Z3989">
        <v>120110</v>
      </c>
      <c r="AA3989">
        <v>800235827</v>
      </c>
      <c r="AB3989">
        <v>71</v>
      </c>
      <c r="AC3989">
        <v>820.05</v>
      </c>
      <c r="AD3989">
        <v>585.92999999999995</v>
      </c>
      <c r="AE3989">
        <v>13</v>
      </c>
      <c r="AF3989">
        <v>14.94</v>
      </c>
    </row>
    <row r="3990" spans="24:32">
      <c r="X3990">
        <v>20120101</v>
      </c>
      <c r="Y3990">
        <v>20120101</v>
      </c>
      <c r="Z3990">
        <v>120110</v>
      </c>
      <c r="AA3990">
        <v>800235827</v>
      </c>
      <c r="AB3990">
        <v>23</v>
      </c>
      <c r="AC3990">
        <v>289.8</v>
      </c>
      <c r="AD3990">
        <v>203.88</v>
      </c>
      <c r="AE3990">
        <v>13</v>
      </c>
      <c r="AF3990">
        <v>14.94</v>
      </c>
    </row>
    <row r="3991" spans="24:32">
      <c r="X3991">
        <v>20120101</v>
      </c>
      <c r="Y3991">
        <v>20120101</v>
      </c>
      <c r="Z3991">
        <v>120110</v>
      </c>
      <c r="AA3991">
        <v>800235827</v>
      </c>
      <c r="AB3991">
        <v>77</v>
      </c>
      <c r="AC3991">
        <v>679.14</v>
      </c>
      <c r="AD3991">
        <v>859.97</v>
      </c>
      <c r="AE3991">
        <v>13</v>
      </c>
      <c r="AF3991">
        <v>14.94</v>
      </c>
    </row>
    <row r="3992" spans="24:32">
      <c r="X3992">
        <v>20120101</v>
      </c>
      <c r="Y3992">
        <v>20120101</v>
      </c>
      <c r="Z3992">
        <v>120110</v>
      </c>
      <c r="AA3992">
        <v>800235827</v>
      </c>
      <c r="AB3992">
        <v>62</v>
      </c>
      <c r="AC3992">
        <v>846.3</v>
      </c>
      <c r="AD3992">
        <v>692.44</v>
      </c>
      <c r="AE3992">
        <v>13</v>
      </c>
      <c r="AF3992">
        <v>14.94</v>
      </c>
    </row>
    <row r="3993" spans="24:32">
      <c r="X3993">
        <v>20120101</v>
      </c>
      <c r="Y3993">
        <v>20120101</v>
      </c>
      <c r="Z3993">
        <v>120110</v>
      </c>
      <c r="AA3993">
        <v>800235827</v>
      </c>
      <c r="AB3993">
        <v>288</v>
      </c>
      <c r="AC3993">
        <v>2540.16</v>
      </c>
      <c r="AD3993">
        <v>3251.92</v>
      </c>
      <c r="AE3993">
        <v>13</v>
      </c>
      <c r="AF3993">
        <v>14.94</v>
      </c>
    </row>
    <row r="3994" spans="24:32">
      <c r="X3994">
        <v>20120101</v>
      </c>
      <c r="Y3994">
        <v>20120101</v>
      </c>
      <c r="Z3994">
        <v>120110</v>
      </c>
      <c r="AA3994">
        <v>800235827</v>
      </c>
      <c r="AB3994">
        <v>95</v>
      </c>
      <c r="AC3994">
        <v>1197</v>
      </c>
      <c r="AD3994">
        <v>707.14</v>
      </c>
      <c r="AE3994">
        <v>13</v>
      </c>
      <c r="AF3994">
        <v>14.94</v>
      </c>
    </row>
    <row r="3995" spans="24:32">
      <c r="X3995">
        <v>20120101</v>
      </c>
      <c r="Y3995">
        <v>20120101</v>
      </c>
      <c r="Z3995">
        <v>120110</v>
      </c>
      <c r="AA3995">
        <v>800235827</v>
      </c>
      <c r="AB3995">
        <v>126</v>
      </c>
      <c r="AC3995">
        <v>1481.76</v>
      </c>
      <c r="AD3995">
        <v>1116.8900000000001</v>
      </c>
      <c r="AE3995">
        <v>13</v>
      </c>
      <c r="AF3995">
        <v>14.94</v>
      </c>
    </row>
    <row r="3996" spans="24:32">
      <c r="X3996">
        <v>20120101</v>
      </c>
      <c r="Y3996">
        <v>20120101</v>
      </c>
      <c r="Z3996">
        <v>120110</v>
      </c>
      <c r="AA3996">
        <v>800235827</v>
      </c>
      <c r="AB3996">
        <v>38</v>
      </c>
      <c r="AC3996">
        <v>335.16</v>
      </c>
      <c r="AD3996">
        <v>477.3</v>
      </c>
      <c r="AE3996">
        <v>13</v>
      </c>
      <c r="AF3996">
        <v>14.94</v>
      </c>
    </row>
    <row r="3997" spans="24:32">
      <c r="X3997">
        <v>20120101</v>
      </c>
      <c r="Y3997">
        <v>20120101</v>
      </c>
      <c r="Z3997">
        <v>120110</v>
      </c>
      <c r="AA3997">
        <v>800235827</v>
      </c>
      <c r="AB3997">
        <v>134</v>
      </c>
      <c r="AC3997">
        <v>1829.1</v>
      </c>
      <c r="AD3997">
        <v>1700.37</v>
      </c>
      <c r="AE3997">
        <v>13</v>
      </c>
      <c r="AF3997">
        <v>14.94</v>
      </c>
    </row>
    <row r="3998" spans="24:32">
      <c r="X3998">
        <v>20120101</v>
      </c>
      <c r="Y3998">
        <v>20120101</v>
      </c>
      <c r="Z3998">
        <v>120110</v>
      </c>
      <c r="AA3998">
        <v>800235827</v>
      </c>
      <c r="AB3998">
        <v>95</v>
      </c>
      <c r="AC3998">
        <v>1097.25</v>
      </c>
      <c r="AD3998">
        <v>1193.26</v>
      </c>
      <c r="AE3998">
        <v>13</v>
      </c>
      <c r="AF3998">
        <v>14.94</v>
      </c>
    </row>
    <row r="3999" spans="24:32">
      <c r="X3999">
        <v>20120101</v>
      </c>
      <c r="Y3999">
        <v>20120101</v>
      </c>
      <c r="Z3999">
        <v>120110</v>
      </c>
      <c r="AA3999">
        <v>800235827</v>
      </c>
      <c r="AB3999">
        <v>34</v>
      </c>
      <c r="AC3999">
        <v>464.1</v>
      </c>
      <c r="AD3999">
        <v>407.97</v>
      </c>
      <c r="AE3999">
        <v>13</v>
      </c>
      <c r="AF3999">
        <v>14.94</v>
      </c>
    </row>
    <row r="4000" spans="24:32">
      <c r="X4000">
        <v>20120101</v>
      </c>
      <c r="Y4000">
        <v>20120101</v>
      </c>
      <c r="Z4000">
        <v>120110</v>
      </c>
      <c r="AA4000">
        <v>800235827</v>
      </c>
      <c r="AB4000">
        <v>84</v>
      </c>
      <c r="AC4000">
        <v>987.84</v>
      </c>
      <c r="AD4000">
        <v>693.21</v>
      </c>
      <c r="AE4000">
        <v>13</v>
      </c>
      <c r="AF4000">
        <v>14.94</v>
      </c>
    </row>
    <row r="4001" spans="24:32">
      <c r="X4001">
        <v>20120101</v>
      </c>
      <c r="Y4001">
        <v>20120101</v>
      </c>
      <c r="Z4001">
        <v>120110</v>
      </c>
      <c r="AA4001">
        <v>800235827</v>
      </c>
      <c r="AB4001">
        <v>130</v>
      </c>
      <c r="AC4001">
        <v>1638</v>
      </c>
      <c r="AD4001">
        <v>1120.3800000000001</v>
      </c>
      <c r="AE4001">
        <v>13</v>
      </c>
      <c r="AF4001">
        <v>14.94</v>
      </c>
    </row>
    <row r="4002" spans="24:32">
      <c r="X4002">
        <v>20120101</v>
      </c>
      <c r="Y4002">
        <v>20120101</v>
      </c>
      <c r="Z4002">
        <v>120110</v>
      </c>
      <c r="AA4002">
        <v>800235827</v>
      </c>
      <c r="AB4002">
        <v>112</v>
      </c>
      <c r="AC4002">
        <v>987.84</v>
      </c>
      <c r="AD4002">
        <v>1312.72</v>
      </c>
      <c r="AE4002">
        <v>13</v>
      </c>
      <c r="AF4002">
        <v>14.94</v>
      </c>
    </row>
    <row r="4003" spans="24:32">
      <c r="X4003">
        <v>20120101</v>
      </c>
      <c r="Y4003">
        <v>20120101</v>
      </c>
      <c r="Z4003">
        <v>120110</v>
      </c>
      <c r="AA4003">
        <v>800235828</v>
      </c>
      <c r="AB4003">
        <v>133</v>
      </c>
      <c r="AC4003">
        <v>977.55</v>
      </c>
      <c r="AD4003">
        <v>579.11</v>
      </c>
      <c r="AE4003">
        <v>13</v>
      </c>
      <c r="AF4003">
        <v>14.94</v>
      </c>
    </row>
    <row r="4004" spans="24:32">
      <c r="X4004">
        <v>20120101</v>
      </c>
      <c r="Y4004">
        <v>20120101</v>
      </c>
      <c r="Z4004">
        <v>120110</v>
      </c>
      <c r="AA4004">
        <v>800235828</v>
      </c>
      <c r="AB4004">
        <v>386</v>
      </c>
      <c r="AC4004">
        <v>2837.1</v>
      </c>
      <c r="AD4004">
        <v>1797.91</v>
      </c>
      <c r="AE4004">
        <v>13</v>
      </c>
      <c r="AF4004">
        <v>14.94</v>
      </c>
    </row>
    <row r="4005" spans="24:32">
      <c r="X4005">
        <v>20120101</v>
      </c>
      <c r="Y4005">
        <v>20120101</v>
      </c>
      <c r="Z4005">
        <v>120110</v>
      </c>
      <c r="AA4005">
        <v>800235828</v>
      </c>
      <c r="AB4005">
        <v>698</v>
      </c>
      <c r="AC4005">
        <v>5130.3</v>
      </c>
      <c r="AD4005">
        <v>2717.66</v>
      </c>
      <c r="AE4005">
        <v>13</v>
      </c>
      <c r="AF4005">
        <v>14.94</v>
      </c>
    </row>
    <row r="4006" spans="24:32">
      <c r="X4006">
        <v>20120101</v>
      </c>
      <c r="Y4006">
        <v>20120101</v>
      </c>
      <c r="Z4006">
        <v>120110</v>
      </c>
      <c r="AA4006">
        <v>800235828</v>
      </c>
      <c r="AB4006">
        <v>840</v>
      </c>
      <c r="AC4006">
        <v>3570</v>
      </c>
      <c r="AD4006">
        <v>3657.53</v>
      </c>
      <c r="AE4006">
        <v>13</v>
      </c>
      <c r="AF4006">
        <v>14.94</v>
      </c>
    </row>
    <row r="4007" spans="24:32">
      <c r="X4007">
        <v>20120101</v>
      </c>
      <c r="Y4007">
        <v>20120101</v>
      </c>
      <c r="Z4007">
        <v>120110</v>
      </c>
      <c r="AA4007">
        <v>800235828</v>
      </c>
      <c r="AB4007">
        <v>68</v>
      </c>
      <c r="AC4007">
        <v>499.8</v>
      </c>
      <c r="AD4007">
        <v>316.73</v>
      </c>
      <c r="AE4007">
        <v>13</v>
      </c>
      <c r="AF4007">
        <v>14.94</v>
      </c>
    </row>
    <row r="4008" spans="24:32">
      <c r="X4008">
        <v>20120101</v>
      </c>
      <c r="Y4008">
        <v>20120101</v>
      </c>
      <c r="Z4008">
        <v>120110</v>
      </c>
      <c r="AA4008">
        <v>800235829</v>
      </c>
      <c r="AB4008">
        <v>830.6</v>
      </c>
      <c r="AC4008">
        <v>6146.44</v>
      </c>
      <c r="AD4008">
        <v>7715.53</v>
      </c>
      <c r="AE4008">
        <v>13</v>
      </c>
      <c r="AF4008">
        <v>14.94</v>
      </c>
    </row>
    <row r="4009" spans="24:32">
      <c r="X4009">
        <v>20120101</v>
      </c>
      <c r="Y4009">
        <v>20120101</v>
      </c>
      <c r="Z4009">
        <v>120110</v>
      </c>
      <c r="AA4009">
        <v>800235829</v>
      </c>
      <c r="AB4009">
        <v>554</v>
      </c>
      <c r="AC4009">
        <v>4099.6000000000004</v>
      </c>
      <c r="AD4009">
        <v>2488.62</v>
      </c>
      <c r="AE4009">
        <v>13</v>
      </c>
      <c r="AF4009">
        <v>14.94</v>
      </c>
    </row>
    <row r="4010" spans="24:32">
      <c r="X4010">
        <v>20120101</v>
      </c>
      <c r="Y4010">
        <v>20120101</v>
      </c>
      <c r="Z4010">
        <v>120110</v>
      </c>
      <c r="AA4010">
        <v>800235829</v>
      </c>
      <c r="AB4010">
        <v>682</v>
      </c>
      <c r="AC4010">
        <v>5872.02</v>
      </c>
      <c r="AD4010">
        <v>3063.61</v>
      </c>
      <c r="AE4010">
        <v>13</v>
      </c>
      <c r="AF4010">
        <v>14.94</v>
      </c>
    </row>
    <row r="4011" spans="24:32">
      <c r="X4011">
        <v>20120101</v>
      </c>
      <c r="Y4011">
        <v>20120101</v>
      </c>
      <c r="Z4011">
        <v>120110</v>
      </c>
      <c r="AA4011">
        <v>800235829</v>
      </c>
      <c r="AB4011">
        <v>1192</v>
      </c>
      <c r="AC4011">
        <v>10012.799999999999</v>
      </c>
      <c r="AD4011">
        <v>8919.5</v>
      </c>
      <c r="AE4011">
        <v>13</v>
      </c>
      <c r="AF4011">
        <v>14.94</v>
      </c>
    </row>
    <row r="4012" spans="24:32">
      <c r="X4012">
        <v>20120101</v>
      </c>
      <c r="Y4012">
        <v>20120101</v>
      </c>
      <c r="Z4012">
        <v>120110</v>
      </c>
      <c r="AA4012">
        <v>800235829</v>
      </c>
      <c r="AB4012">
        <v>28</v>
      </c>
      <c r="AC4012">
        <v>235.2</v>
      </c>
      <c r="AD4012">
        <v>193.97</v>
      </c>
      <c r="AE4012">
        <v>13</v>
      </c>
      <c r="AF4012">
        <v>14.94</v>
      </c>
    </row>
    <row r="4013" spans="24:32">
      <c r="X4013">
        <v>20120101</v>
      </c>
      <c r="Y4013">
        <v>20120101</v>
      </c>
      <c r="Z4013">
        <v>120110</v>
      </c>
      <c r="AA4013">
        <v>800235829</v>
      </c>
      <c r="AB4013">
        <v>14</v>
      </c>
      <c r="AC4013">
        <v>120.54</v>
      </c>
      <c r="AD4013">
        <v>62.46</v>
      </c>
      <c r="AE4013">
        <v>13</v>
      </c>
      <c r="AF4013">
        <v>14.94</v>
      </c>
    </row>
    <row r="4014" spans="24:32">
      <c r="X4014">
        <v>20120101</v>
      </c>
      <c r="Y4014">
        <v>20120101</v>
      </c>
      <c r="Z4014">
        <v>120110</v>
      </c>
      <c r="AA4014">
        <v>800235829</v>
      </c>
      <c r="AB4014">
        <v>20</v>
      </c>
      <c r="AC4014">
        <v>168</v>
      </c>
      <c r="AD4014">
        <v>142.28</v>
      </c>
      <c r="AE4014">
        <v>13</v>
      </c>
      <c r="AF4014">
        <v>14.94</v>
      </c>
    </row>
    <row r="4015" spans="24:32">
      <c r="X4015">
        <v>20120101</v>
      </c>
      <c r="Y4015">
        <v>20120101</v>
      </c>
      <c r="Z4015">
        <v>120110</v>
      </c>
      <c r="AA4015">
        <v>800235829</v>
      </c>
      <c r="AB4015">
        <v>44</v>
      </c>
      <c r="AC4015">
        <v>378.84</v>
      </c>
      <c r="AD4015">
        <v>329.24</v>
      </c>
      <c r="AE4015">
        <v>13</v>
      </c>
      <c r="AF4015">
        <v>14.94</v>
      </c>
    </row>
    <row r="4016" spans="24:32">
      <c r="X4016">
        <v>20120101</v>
      </c>
      <c r="Y4016">
        <v>20120101</v>
      </c>
      <c r="Z4016">
        <v>120110</v>
      </c>
      <c r="AA4016">
        <v>800235829</v>
      </c>
      <c r="AB4016">
        <v>23</v>
      </c>
      <c r="AC4016">
        <v>231.84</v>
      </c>
      <c r="AD4016">
        <v>103.32</v>
      </c>
      <c r="AE4016">
        <v>13</v>
      </c>
      <c r="AF4016">
        <v>14.94</v>
      </c>
    </row>
    <row r="4017" spans="24:32">
      <c r="X4017">
        <v>20120101</v>
      </c>
      <c r="Y4017">
        <v>20120101</v>
      </c>
      <c r="Z4017">
        <v>120110</v>
      </c>
      <c r="AA4017">
        <v>800235830</v>
      </c>
      <c r="AB4017">
        <v>312.7</v>
      </c>
      <c r="AC4017">
        <v>1538.48</v>
      </c>
      <c r="AD4017">
        <v>1616.1</v>
      </c>
      <c r="AE4017">
        <v>13</v>
      </c>
      <c r="AF4017">
        <v>14.94</v>
      </c>
    </row>
    <row r="4018" spans="24:32">
      <c r="X4018">
        <v>20120101</v>
      </c>
      <c r="Y4018">
        <v>20120101</v>
      </c>
      <c r="Z4018">
        <v>120110</v>
      </c>
      <c r="AA4018">
        <v>800235830</v>
      </c>
      <c r="AB4018">
        <v>558</v>
      </c>
      <c r="AC4018">
        <v>2745.36</v>
      </c>
      <c r="AD4018">
        <v>2883.86</v>
      </c>
      <c r="AE4018">
        <v>13</v>
      </c>
      <c r="AF4018">
        <v>14.94</v>
      </c>
    </row>
    <row r="4019" spans="24:32">
      <c r="X4019">
        <v>20120101</v>
      </c>
      <c r="Y4019">
        <v>20120101</v>
      </c>
      <c r="Z4019">
        <v>120110</v>
      </c>
      <c r="AA4019">
        <v>800235831</v>
      </c>
      <c r="AB4019">
        <v>19</v>
      </c>
      <c r="AC4019">
        <v>99.75</v>
      </c>
      <c r="AD4019">
        <v>71.33</v>
      </c>
      <c r="AE4019">
        <v>13</v>
      </c>
      <c r="AF4019">
        <v>14.94</v>
      </c>
    </row>
    <row r="4020" spans="24:32">
      <c r="X4020">
        <v>20120101</v>
      </c>
      <c r="Y4020">
        <v>20120101</v>
      </c>
      <c r="Z4020">
        <v>120110</v>
      </c>
      <c r="AA4020">
        <v>800235831</v>
      </c>
      <c r="AB4020">
        <v>18</v>
      </c>
      <c r="AC4020">
        <v>120.96</v>
      </c>
      <c r="AD4020">
        <v>89.87</v>
      </c>
      <c r="AE4020">
        <v>13</v>
      </c>
      <c r="AF4020">
        <v>14.94</v>
      </c>
    </row>
    <row r="4021" spans="24:32">
      <c r="X4021">
        <v>20120101</v>
      </c>
      <c r="Y4021">
        <v>20120101</v>
      </c>
      <c r="Z4021">
        <v>120110</v>
      </c>
      <c r="AA4021">
        <v>800235831</v>
      </c>
      <c r="AB4021">
        <v>15</v>
      </c>
      <c r="AC4021">
        <v>94.5</v>
      </c>
      <c r="AD4021">
        <v>56.32</v>
      </c>
      <c r="AE4021">
        <v>13</v>
      </c>
      <c r="AF4021">
        <v>14.94</v>
      </c>
    </row>
    <row r="4022" spans="24:32">
      <c r="X4022">
        <v>20120101</v>
      </c>
      <c r="Y4022">
        <v>20120101</v>
      </c>
      <c r="Z4022">
        <v>120110</v>
      </c>
      <c r="AA4022">
        <v>800235831</v>
      </c>
      <c r="AB4022">
        <v>2</v>
      </c>
      <c r="AC4022">
        <v>13.44</v>
      </c>
      <c r="AD4022">
        <v>7.51</v>
      </c>
      <c r="AE4022">
        <v>13</v>
      </c>
      <c r="AF4022">
        <v>14.94</v>
      </c>
    </row>
    <row r="4023" spans="24:32">
      <c r="X4023">
        <v>20120101</v>
      </c>
      <c r="Y4023">
        <v>20120101</v>
      </c>
      <c r="Z4023">
        <v>120110</v>
      </c>
      <c r="AA4023">
        <v>800235832</v>
      </c>
      <c r="AB4023">
        <v>20</v>
      </c>
      <c r="AC4023">
        <v>140</v>
      </c>
      <c r="AD4023">
        <v>69.69</v>
      </c>
      <c r="AE4023">
        <v>13</v>
      </c>
      <c r="AF4023">
        <v>14.94</v>
      </c>
    </row>
    <row r="4024" spans="24:32">
      <c r="X4024">
        <v>20120101</v>
      </c>
      <c r="Y4024">
        <v>20120101</v>
      </c>
      <c r="Z4024">
        <v>120110</v>
      </c>
      <c r="AA4024">
        <v>800235832</v>
      </c>
      <c r="AB4024">
        <v>27</v>
      </c>
      <c r="AC4024">
        <v>189</v>
      </c>
      <c r="AD4024">
        <v>86.32</v>
      </c>
      <c r="AE4024">
        <v>13</v>
      </c>
      <c r="AF4024">
        <v>14.94</v>
      </c>
    </row>
    <row r="4025" spans="24:32">
      <c r="X4025">
        <v>20120101</v>
      </c>
      <c r="Y4025">
        <v>20120101</v>
      </c>
      <c r="Z4025">
        <v>120110</v>
      </c>
      <c r="AA4025">
        <v>800235832</v>
      </c>
      <c r="AB4025">
        <v>6</v>
      </c>
      <c r="AC4025">
        <v>25.2</v>
      </c>
      <c r="AD4025">
        <v>20.54</v>
      </c>
      <c r="AE4025">
        <v>13</v>
      </c>
      <c r="AF4025">
        <v>14.94</v>
      </c>
    </row>
    <row r="4026" spans="24:32">
      <c r="X4026">
        <v>20120101</v>
      </c>
      <c r="Y4026">
        <v>20120101</v>
      </c>
      <c r="Z4026">
        <v>120110</v>
      </c>
      <c r="AA4026">
        <v>800235832</v>
      </c>
      <c r="AB4026">
        <v>21</v>
      </c>
      <c r="AC4026">
        <v>147</v>
      </c>
      <c r="AD4026">
        <v>79.73</v>
      </c>
      <c r="AE4026">
        <v>13</v>
      </c>
      <c r="AF4026">
        <v>14.94</v>
      </c>
    </row>
    <row r="4027" spans="24:32">
      <c r="X4027">
        <v>20120101</v>
      </c>
      <c r="Y4027">
        <v>20120101</v>
      </c>
      <c r="Z4027">
        <v>120110</v>
      </c>
      <c r="AA4027">
        <v>800235832</v>
      </c>
      <c r="AB4027">
        <v>21</v>
      </c>
      <c r="AC4027">
        <v>147</v>
      </c>
      <c r="AD4027">
        <v>90.99</v>
      </c>
      <c r="AE4027">
        <v>13</v>
      </c>
      <c r="AF4027">
        <v>14.94</v>
      </c>
    </row>
    <row r="4028" spans="24:32">
      <c r="X4028">
        <v>20120101</v>
      </c>
      <c r="Y4028">
        <v>20120101</v>
      </c>
      <c r="Z4028">
        <v>120110</v>
      </c>
      <c r="AA4028">
        <v>800235832</v>
      </c>
      <c r="AB4028">
        <v>9</v>
      </c>
      <c r="AC4028">
        <v>37.799999999999997</v>
      </c>
      <c r="AD4028">
        <v>30.85</v>
      </c>
      <c r="AE4028">
        <v>13</v>
      </c>
      <c r="AF4028">
        <v>14.94</v>
      </c>
    </row>
    <row r="4029" spans="24:32">
      <c r="X4029">
        <v>20120101</v>
      </c>
      <c r="Y4029">
        <v>20120101</v>
      </c>
      <c r="Z4029">
        <v>120110</v>
      </c>
      <c r="AA4029">
        <v>800235832</v>
      </c>
      <c r="AB4029">
        <v>71</v>
      </c>
      <c r="AC4029">
        <v>497</v>
      </c>
      <c r="AD4029">
        <v>233.66</v>
      </c>
      <c r="AE4029">
        <v>13</v>
      </c>
      <c r="AF4029">
        <v>14.94</v>
      </c>
    </row>
    <row r="4030" spans="24:32">
      <c r="X4030">
        <v>20120101</v>
      </c>
      <c r="Y4030">
        <v>20120101</v>
      </c>
      <c r="Z4030">
        <v>120110</v>
      </c>
      <c r="AA4030">
        <v>800235832</v>
      </c>
      <c r="AB4030">
        <v>25</v>
      </c>
      <c r="AC4030">
        <v>175</v>
      </c>
      <c r="AD4030">
        <v>85.59</v>
      </c>
      <c r="AE4030">
        <v>13</v>
      </c>
      <c r="AF4030">
        <v>14.94</v>
      </c>
    </row>
    <row r="4031" spans="24:32">
      <c r="X4031">
        <v>20120101</v>
      </c>
      <c r="Y4031">
        <v>20120101</v>
      </c>
      <c r="Z4031">
        <v>120110</v>
      </c>
      <c r="AA4031">
        <v>800235832</v>
      </c>
      <c r="AB4031">
        <v>20</v>
      </c>
      <c r="AC4031">
        <v>140</v>
      </c>
      <c r="AD4031">
        <v>68.540000000000006</v>
      </c>
      <c r="AE4031">
        <v>13</v>
      </c>
      <c r="AF4031">
        <v>14.94</v>
      </c>
    </row>
    <row r="4032" spans="24:32">
      <c r="X4032">
        <v>20120101</v>
      </c>
      <c r="Y4032">
        <v>20120101</v>
      </c>
      <c r="Z4032">
        <v>120110</v>
      </c>
      <c r="AA4032">
        <v>800235832</v>
      </c>
      <c r="AB4032">
        <v>71</v>
      </c>
      <c r="AC4032">
        <v>497</v>
      </c>
      <c r="AD4032">
        <v>227.56</v>
      </c>
      <c r="AE4032">
        <v>13</v>
      </c>
      <c r="AF4032">
        <v>14.94</v>
      </c>
    </row>
    <row r="4033" spans="24:32">
      <c r="X4033">
        <v>20120101</v>
      </c>
      <c r="Y4033">
        <v>20120101</v>
      </c>
      <c r="Z4033">
        <v>120110</v>
      </c>
      <c r="AA4033">
        <v>800235832</v>
      </c>
      <c r="AB4033">
        <v>3</v>
      </c>
      <c r="AC4033">
        <v>21</v>
      </c>
      <c r="AD4033">
        <v>12.61</v>
      </c>
      <c r="AE4033">
        <v>13</v>
      </c>
      <c r="AF4033">
        <v>14.94</v>
      </c>
    </row>
    <row r="4034" spans="24:32">
      <c r="X4034">
        <v>20120101</v>
      </c>
      <c r="Y4034">
        <v>20120101</v>
      </c>
      <c r="Z4034">
        <v>120110</v>
      </c>
      <c r="AA4034">
        <v>800235833</v>
      </c>
      <c r="AB4034">
        <v>536.9</v>
      </c>
      <c r="AC4034">
        <v>569.11</v>
      </c>
      <c r="AD4034">
        <v>1448.13</v>
      </c>
      <c r="AE4034">
        <v>13</v>
      </c>
      <c r="AF4034">
        <v>14.94</v>
      </c>
    </row>
    <row r="4035" spans="24:32">
      <c r="X4035">
        <v>20120101</v>
      </c>
      <c r="Y4035">
        <v>20120101</v>
      </c>
      <c r="Z4035">
        <v>120110</v>
      </c>
      <c r="AA4035">
        <v>800235833</v>
      </c>
      <c r="AB4035">
        <v>407.4</v>
      </c>
      <c r="AC4035">
        <v>1026.6500000000001</v>
      </c>
      <c r="AD4035">
        <v>450.13</v>
      </c>
      <c r="AE4035">
        <v>13</v>
      </c>
      <c r="AF4035">
        <v>14.94</v>
      </c>
    </row>
    <row r="4036" spans="24:32">
      <c r="X4036">
        <v>20120101</v>
      </c>
      <c r="Y4036">
        <v>20120101</v>
      </c>
      <c r="Z4036">
        <v>120110</v>
      </c>
      <c r="AA4036">
        <v>800235833</v>
      </c>
      <c r="AB4036">
        <v>20</v>
      </c>
      <c r="AC4036">
        <v>88.2</v>
      </c>
      <c r="AD4036">
        <v>55.82</v>
      </c>
      <c r="AE4036">
        <v>13</v>
      </c>
      <c r="AF4036">
        <v>14.94</v>
      </c>
    </row>
    <row r="4037" spans="24:32">
      <c r="X4037">
        <v>20120101</v>
      </c>
      <c r="Y4037">
        <v>20120101</v>
      </c>
      <c r="Z4037">
        <v>120110</v>
      </c>
      <c r="AA4037">
        <v>800235833</v>
      </c>
      <c r="AB4037">
        <v>25</v>
      </c>
      <c r="AC4037">
        <v>26.5</v>
      </c>
      <c r="AD4037">
        <v>68.19</v>
      </c>
      <c r="AE4037">
        <v>13</v>
      </c>
      <c r="AF4037">
        <v>14.94</v>
      </c>
    </row>
    <row r="4038" spans="24:32">
      <c r="X4038">
        <v>20120101</v>
      </c>
      <c r="Y4038">
        <v>20120101</v>
      </c>
      <c r="Z4038">
        <v>120110</v>
      </c>
      <c r="AA4038">
        <v>800235833</v>
      </c>
      <c r="AB4038">
        <v>505.1</v>
      </c>
      <c r="AC4038">
        <v>2227.4899999999998</v>
      </c>
      <c r="AD4038">
        <v>1362.35</v>
      </c>
      <c r="AE4038">
        <v>13</v>
      </c>
      <c r="AF4038">
        <v>14.94</v>
      </c>
    </row>
    <row r="4039" spans="24:32">
      <c r="X4039">
        <v>20120101</v>
      </c>
      <c r="Y4039">
        <v>20120101</v>
      </c>
      <c r="Z4039">
        <v>120110</v>
      </c>
      <c r="AA4039">
        <v>800235833</v>
      </c>
      <c r="AB4039">
        <v>20</v>
      </c>
      <c r="AC4039">
        <v>84</v>
      </c>
      <c r="AD4039">
        <v>62.47</v>
      </c>
      <c r="AE4039">
        <v>13</v>
      </c>
      <c r="AF4039">
        <v>14.94</v>
      </c>
    </row>
    <row r="4040" spans="24:32">
      <c r="X4040">
        <v>20120101</v>
      </c>
      <c r="Y4040">
        <v>20120101</v>
      </c>
      <c r="Z4040">
        <v>120110</v>
      </c>
      <c r="AA4040">
        <v>800235833</v>
      </c>
      <c r="AB4040">
        <v>406.6</v>
      </c>
      <c r="AC4040">
        <v>1024.6300000000001</v>
      </c>
      <c r="AD4040">
        <v>1153.69</v>
      </c>
      <c r="AE4040">
        <v>13</v>
      </c>
      <c r="AF4040">
        <v>14.94</v>
      </c>
    </row>
    <row r="4041" spans="24:32">
      <c r="X4041">
        <v>20120101</v>
      </c>
      <c r="Y4041">
        <v>20120101</v>
      </c>
      <c r="Z4041">
        <v>120110</v>
      </c>
      <c r="AA4041">
        <v>800235833</v>
      </c>
      <c r="AB4041">
        <v>2263.6</v>
      </c>
      <c r="AC4041">
        <v>2399.42</v>
      </c>
      <c r="AD4041">
        <v>2501.0500000000002</v>
      </c>
      <c r="AE4041">
        <v>13</v>
      </c>
      <c r="AF4041">
        <v>14.94</v>
      </c>
    </row>
    <row r="4042" spans="24:32">
      <c r="X4042">
        <v>20120101</v>
      </c>
      <c r="Y4042">
        <v>20120101</v>
      </c>
      <c r="Z4042">
        <v>120110</v>
      </c>
      <c r="AA4042">
        <v>800235833</v>
      </c>
      <c r="AB4042">
        <v>24</v>
      </c>
      <c r="AC4042">
        <v>60.48</v>
      </c>
      <c r="AD4042">
        <v>60.82</v>
      </c>
      <c r="AE4042">
        <v>13</v>
      </c>
      <c r="AF4042">
        <v>14.94</v>
      </c>
    </row>
    <row r="4043" spans="24:32">
      <c r="X4043">
        <v>20120101</v>
      </c>
      <c r="Y4043">
        <v>20120101</v>
      </c>
      <c r="Z4043">
        <v>120110</v>
      </c>
      <c r="AA4043">
        <v>800235833</v>
      </c>
      <c r="AB4043">
        <v>23</v>
      </c>
      <c r="AC4043">
        <v>24.38</v>
      </c>
      <c r="AD4043">
        <v>64.040000000000006</v>
      </c>
      <c r="AE4043">
        <v>13</v>
      </c>
      <c r="AF4043">
        <v>14.94</v>
      </c>
    </row>
    <row r="4044" spans="24:32">
      <c r="X4044">
        <v>20120101</v>
      </c>
      <c r="Y4044">
        <v>20120101</v>
      </c>
      <c r="Z4044">
        <v>120110</v>
      </c>
      <c r="AA4044">
        <v>800235833</v>
      </c>
      <c r="AB4044">
        <v>20</v>
      </c>
      <c r="AC4044">
        <v>50.4</v>
      </c>
      <c r="AD4044">
        <v>50.45</v>
      </c>
      <c r="AE4044">
        <v>13</v>
      </c>
      <c r="AF4044">
        <v>14.94</v>
      </c>
    </row>
    <row r="4045" spans="24:32">
      <c r="X4045">
        <v>20120101</v>
      </c>
      <c r="Y4045">
        <v>20120101</v>
      </c>
      <c r="Z4045">
        <v>120110</v>
      </c>
      <c r="AA4045">
        <v>800235833</v>
      </c>
      <c r="AB4045">
        <v>826</v>
      </c>
      <c r="AC4045">
        <v>3469.2</v>
      </c>
      <c r="AD4045">
        <v>1111.22</v>
      </c>
      <c r="AE4045">
        <v>13</v>
      </c>
      <c r="AF4045">
        <v>14.94</v>
      </c>
    </row>
    <row r="4046" spans="24:32">
      <c r="X4046">
        <v>20120101</v>
      </c>
      <c r="Y4046">
        <v>20120101</v>
      </c>
      <c r="Z4046">
        <v>120110</v>
      </c>
      <c r="AA4046">
        <v>800235833</v>
      </c>
      <c r="AB4046">
        <v>1265</v>
      </c>
      <c r="AC4046">
        <v>3187.8</v>
      </c>
      <c r="AD4046">
        <v>3236.25</v>
      </c>
      <c r="AE4046">
        <v>13</v>
      </c>
      <c r="AF4046">
        <v>14.94</v>
      </c>
    </row>
    <row r="4047" spans="24:32">
      <c r="X4047">
        <v>20120101</v>
      </c>
      <c r="Y4047">
        <v>20120101</v>
      </c>
      <c r="Z4047">
        <v>120110</v>
      </c>
      <c r="AA4047">
        <v>800235833</v>
      </c>
      <c r="AB4047">
        <v>1310</v>
      </c>
      <c r="AC4047">
        <v>1388.6</v>
      </c>
      <c r="AD4047">
        <v>3134.96</v>
      </c>
      <c r="AE4047">
        <v>13</v>
      </c>
      <c r="AF4047">
        <v>14.94</v>
      </c>
    </row>
    <row r="4048" spans="24:32">
      <c r="X4048">
        <v>20120101</v>
      </c>
      <c r="Y4048">
        <v>20120101</v>
      </c>
      <c r="Z4048">
        <v>120110</v>
      </c>
      <c r="AA4048">
        <v>800235833</v>
      </c>
      <c r="AB4048">
        <v>2322.6</v>
      </c>
      <c r="AC4048">
        <v>4389.71</v>
      </c>
      <c r="AD4048">
        <v>2637.55</v>
      </c>
      <c r="AE4048">
        <v>13</v>
      </c>
      <c r="AF4048">
        <v>14.94</v>
      </c>
    </row>
    <row r="4049" spans="24:32">
      <c r="X4049">
        <v>20120101</v>
      </c>
      <c r="Y4049">
        <v>20120101</v>
      </c>
      <c r="Z4049">
        <v>120110</v>
      </c>
      <c r="AA4049">
        <v>800235833</v>
      </c>
      <c r="AB4049">
        <v>40</v>
      </c>
      <c r="AC4049">
        <v>100.8</v>
      </c>
      <c r="AD4049">
        <v>102.82</v>
      </c>
      <c r="AE4049">
        <v>13</v>
      </c>
      <c r="AF4049">
        <v>14.94</v>
      </c>
    </row>
    <row r="4050" spans="24:32">
      <c r="X4050">
        <v>20120101</v>
      </c>
      <c r="Y4050">
        <v>20120101</v>
      </c>
      <c r="Z4050">
        <v>120110</v>
      </c>
      <c r="AA4050">
        <v>800235833</v>
      </c>
      <c r="AB4050">
        <v>18</v>
      </c>
      <c r="AC4050">
        <v>56.7</v>
      </c>
      <c r="AD4050">
        <v>48.55</v>
      </c>
      <c r="AE4050">
        <v>13</v>
      </c>
      <c r="AF4050">
        <v>14.94</v>
      </c>
    </row>
    <row r="4051" spans="24:32">
      <c r="X4051">
        <v>20120101</v>
      </c>
      <c r="Y4051">
        <v>20120101</v>
      </c>
      <c r="Z4051">
        <v>120110</v>
      </c>
      <c r="AA4051">
        <v>800235833</v>
      </c>
      <c r="AB4051">
        <v>20</v>
      </c>
      <c r="AC4051">
        <v>21.2</v>
      </c>
      <c r="AD4051">
        <v>45.39</v>
      </c>
      <c r="AE4051">
        <v>13</v>
      </c>
      <c r="AF4051">
        <v>14.94</v>
      </c>
    </row>
    <row r="4052" spans="24:32">
      <c r="X4052">
        <v>20120101</v>
      </c>
      <c r="Y4052">
        <v>20120101</v>
      </c>
      <c r="Z4052">
        <v>120110</v>
      </c>
      <c r="AA4052">
        <v>800235833</v>
      </c>
      <c r="AB4052">
        <v>759.9</v>
      </c>
      <c r="AC4052">
        <v>3351.16</v>
      </c>
      <c r="AD4052">
        <v>1022.29</v>
      </c>
      <c r="AE4052">
        <v>13</v>
      </c>
      <c r="AF4052">
        <v>14.94</v>
      </c>
    </row>
    <row r="4053" spans="24:32">
      <c r="X4053">
        <v>20120101</v>
      </c>
      <c r="Y4053">
        <v>20120101</v>
      </c>
      <c r="Z4053">
        <v>120110</v>
      </c>
      <c r="AA4053">
        <v>800235833</v>
      </c>
      <c r="AB4053">
        <v>717</v>
      </c>
      <c r="AC4053">
        <v>760.02</v>
      </c>
      <c r="AD4053">
        <v>1939.13</v>
      </c>
      <c r="AE4053">
        <v>13</v>
      </c>
      <c r="AF4053">
        <v>14.94</v>
      </c>
    </row>
    <row r="4054" spans="24:32">
      <c r="X4054">
        <v>20120101</v>
      </c>
      <c r="Y4054">
        <v>20120101</v>
      </c>
      <c r="Z4054">
        <v>120110</v>
      </c>
      <c r="AA4054">
        <v>800235833</v>
      </c>
      <c r="AB4054">
        <v>1329.1</v>
      </c>
      <c r="AC4054">
        <v>4199.96</v>
      </c>
      <c r="AD4054">
        <v>1788.04</v>
      </c>
      <c r="AE4054">
        <v>13</v>
      </c>
      <c r="AF4054">
        <v>14.94</v>
      </c>
    </row>
    <row r="4055" spans="24:32">
      <c r="X4055">
        <v>20120101</v>
      </c>
      <c r="Y4055">
        <v>20120101</v>
      </c>
      <c r="Z4055">
        <v>120110</v>
      </c>
      <c r="AA4055">
        <v>800235833</v>
      </c>
      <c r="AB4055">
        <v>351.4</v>
      </c>
      <c r="AC4055">
        <v>664.15</v>
      </c>
      <c r="AD4055">
        <v>997.06</v>
      </c>
      <c r="AE4055">
        <v>13</v>
      </c>
      <c r="AF4055">
        <v>14.94</v>
      </c>
    </row>
    <row r="4056" spans="24:32">
      <c r="X4056">
        <v>20120101</v>
      </c>
      <c r="Y4056">
        <v>20120101</v>
      </c>
      <c r="Z4056">
        <v>120110</v>
      </c>
      <c r="AA4056">
        <v>800235833</v>
      </c>
      <c r="AB4056">
        <v>650</v>
      </c>
      <c r="AC4056">
        <v>1638</v>
      </c>
      <c r="AD4056">
        <v>1659.06</v>
      </c>
      <c r="AE4056">
        <v>13</v>
      </c>
      <c r="AF4056">
        <v>14.94</v>
      </c>
    </row>
    <row r="4057" spans="24:32">
      <c r="X4057">
        <v>20120101</v>
      </c>
      <c r="Y4057">
        <v>20120101</v>
      </c>
      <c r="Z4057">
        <v>120110</v>
      </c>
      <c r="AA4057">
        <v>800235833</v>
      </c>
      <c r="AB4057">
        <v>715</v>
      </c>
      <c r="AC4057">
        <v>757.9</v>
      </c>
      <c r="AD4057">
        <v>1856.64</v>
      </c>
      <c r="AE4057">
        <v>13</v>
      </c>
      <c r="AF4057">
        <v>14.94</v>
      </c>
    </row>
    <row r="4058" spans="24:32">
      <c r="X4058">
        <v>20120101</v>
      </c>
      <c r="Y4058">
        <v>20120101</v>
      </c>
      <c r="Z4058">
        <v>120110</v>
      </c>
      <c r="AA4058">
        <v>800235833</v>
      </c>
      <c r="AB4058">
        <v>25</v>
      </c>
      <c r="AC4058">
        <v>63</v>
      </c>
      <c r="AD4058">
        <v>62.52</v>
      </c>
      <c r="AE4058">
        <v>13</v>
      </c>
      <c r="AF4058">
        <v>14.94</v>
      </c>
    </row>
    <row r="4059" spans="24:32">
      <c r="X4059">
        <v>20120101</v>
      </c>
      <c r="Y4059">
        <v>20120101</v>
      </c>
      <c r="Z4059">
        <v>120110</v>
      </c>
      <c r="AA4059">
        <v>800235833</v>
      </c>
      <c r="AB4059">
        <v>22</v>
      </c>
      <c r="AC4059">
        <v>50.82</v>
      </c>
      <c r="AD4059">
        <v>24.98</v>
      </c>
      <c r="AE4059">
        <v>13</v>
      </c>
      <c r="AF4059">
        <v>14.94</v>
      </c>
    </row>
    <row r="4060" spans="24:32">
      <c r="X4060">
        <v>20120101</v>
      </c>
      <c r="Y4060">
        <v>20120101</v>
      </c>
      <c r="Z4060">
        <v>120110</v>
      </c>
      <c r="AA4060">
        <v>800235833</v>
      </c>
      <c r="AB4060">
        <v>22</v>
      </c>
      <c r="AC4060">
        <v>55.44</v>
      </c>
      <c r="AD4060">
        <v>52.1</v>
      </c>
      <c r="AE4060">
        <v>13</v>
      </c>
      <c r="AF4060">
        <v>14.94</v>
      </c>
    </row>
    <row r="4061" spans="24:32">
      <c r="X4061">
        <v>20120101</v>
      </c>
      <c r="Y4061">
        <v>20120101</v>
      </c>
      <c r="Z4061">
        <v>120110</v>
      </c>
      <c r="AA4061">
        <v>800235833</v>
      </c>
      <c r="AB4061">
        <v>1260</v>
      </c>
      <c r="AC4061">
        <v>1335.6</v>
      </c>
      <c r="AD4061">
        <v>3030.3</v>
      </c>
      <c r="AE4061">
        <v>13</v>
      </c>
      <c r="AF4061">
        <v>14.94</v>
      </c>
    </row>
    <row r="4062" spans="24:32">
      <c r="X4062">
        <v>20120101</v>
      </c>
      <c r="Y4062">
        <v>20120101</v>
      </c>
      <c r="Z4062">
        <v>120110</v>
      </c>
      <c r="AA4062">
        <v>800235833</v>
      </c>
      <c r="AB4062">
        <v>16</v>
      </c>
      <c r="AC4062">
        <v>30.24</v>
      </c>
      <c r="AD4062">
        <v>50.66</v>
      </c>
      <c r="AE4062">
        <v>13</v>
      </c>
      <c r="AF4062">
        <v>14.94</v>
      </c>
    </row>
    <row r="4063" spans="24:32">
      <c r="X4063">
        <v>20120101</v>
      </c>
      <c r="Y4063">
        <v>20120101</v>
      </c>
      <c r="Z4063">
        <v>120110</v>
      </c>
      <c r="AA4063">
        <v>800235833</v>
      </c>
      <c r="AB4063">
        <v>34</v>
      </c>
      <c r="AC4063">
        <v>114.24</v>
      </c>
      <c r="AD4063">
        <v>37.57</v>
      </c>
      <c r="AE4063">
        <v>13</v>
      </c>
      <c r="AF4063">
        <v>14.94</v>
      </c>
    </row>
    <row r="4064" spans="24:32">
      <c r="X4064">
        <v>20120101</v>
      </c>
      <c r="Y4064">
        <v>20120101</v>
      </c>
      <c r="Z4064">
        <v>120110</v>
      </c>
      <c r="AA4064">
        <v>800235906</v>
      </c>
      <c r="AB4064">
        <v>1</v>
      </c>
      <c r="AC4064">
        <v>85</v>
      </c>
      <c r="AD4064">
        <v>73.95</v>
      </c>
      <c r="AE4064">
        <v>17</v>
      </c>
      <c r="AF4064">
        <v>17</v>
      </c>
    </row>
    <row r="4065" spans="24:32">
      <c r="X4065">
        <v>20120101</v>
      </c>
      <c r="Y4065">
        <v>20120101</v>
      </c>
      <c r="Z4065">
        <v>120110</v>
      </c>
      <c r="AA4065">
        <v>800235906</v>
      </c>
      <c r="AB4065">
        <v>1</v>
      </c>
      <c r="AC4065">
        <v>88</v>
      </c>
      <c r="AD4065">
        <v>76.56</v>
      </c>
      <c r="AE4065">
        <v>17</v>
      </c>
      <c r="AF4065">
        <v>17</v>
      </c>
    </row>
    <row r="4066" spans="24:32">
      <c r="X4066">
        <v>20120101</v>
      </c>
      <c r="Y4066">
        <v>20120101</v>
      </c>
      <c r="Z4066">
        <v>120110</v>
      </c>
      <c r="AA4066">
        <v>800235906</v>
      </c>
      <c r="AB4066">
        <v>1</v>
      </c>
      <c r="AC4066">
        <v>42</v>
      </c>
      <c r="AD4066">
        <v>36.54</v>
      </c>
      <c r="AE4066">
        <v>17</v>
      </c>
      <c r="AF4066">
        <v>17</v>
      </c>
    </row>
    <row r="4067" spans="24:32">
      <c r="X4067">
        <v>20120101</v>
      </c>
      <c r="Y4067">
        <v>20120101</v>
      </c>
      <c r="Z4067">
        <v>120110</v>
      </c>
      <c r="AA4067">
        <v>800235906</v>
      </c>
      <c r="AB4067">
        <v>1</v>
      </c>
      <c r="AC4067">
        <v>99</v>
      </c>
      <c r="AD4067">
        <v>86.13</v>
      </c>
      <c r="AE4067">
        <v>17</v>
      </c>
      <c r="AF4067">
        <v>17</v>
      </c>
    </row>
    <row r="4068" spans="24:32">
      <c r="X4068">
        <v>20120101</v>
      </c>
      <c r="Y4068">
        <v>20120101</v>
      </c>
      <c r="Z4068">
        <v>120110</v>
      </c>
      <c r="AA4068">
        <v>800236333</v>
      </c>
      <c r="AB4068">
        <v>9</v>
      </c>
      <c r="AC4068">
        <v>17.100000000000001</v>
      </c>
      <c r="AD4068">
        <v>14.85</v>
      </c>
      <c r="AE4068">
        <v>13</v>
      </c>
      <c r="AF4068">
        <v>13</v>
      </c>
    </row>
    <row r="4069" spans="24:32">
      <c r="X4069">
        <v>20120101</v>
      </c>
      <c r="Y4069">
        <v>20120101</v>
      </c>
      <c r="Z4069">
        <v>120110</v>
      </c>
      <c r="AA4069">
        <v>800236334</v>
      </c>
      <c r="AB4069">
        <v>2</v>
      </c>
      <c r="AC4069">
        <v>7</v>
      </c>
      <c r="AD4069">
        <v>5.6</v>
      </c>
      <c r="AE4069">
        <v>13</v>
      </c>
      <c r="AF4069">
        <v>13</v>
      </c>
    </row>
    <row r="4070" spans="24:32">
      <c r="X4070">
        <v>20120101</v>
      </c>
      <c r="Y4070">
        <v>20120101</v>
      </c>
      <c r="Z4070">
        <v>120110</v>
      </c>
      <c r="AA4070">
        <v>800236341</v>
      </c>
      <c r="AB4070">
        <v>1</v>
      </c>
      <c r="AC4070">
        <v>1</v>
      </c>
      <c r="AD4070">
        <v>0.78</v>
      </c>
      <c r="AE4070">
        <v>13</v>
      </c>
      <c r="AF4070">
        <v>13</v>
      </c>
    </row>
    <row r="4071" spans="24:32">
      <c r="X4071">
        <v>20120101</v>
      </c>
      <c r="Y4071">
        <v>20120101</v>
      </c>
      <c r="Z4071">
        <v>120110</v>
      </c>
      <c r="AA4071">
        <v>800236342</v>
      </c>
      <c r="AB4071">
        <v>1</v>
      </c>
      <c r="AC4071">
        <v>1</v>
      </c>
      <c r="AD4071">
        <v>0.78</v>
      </c>
      <c r="AE4071">
        <v>13</v>
      </c>
      <c r="AF4071">
        <v>13</v>
      </c>
    </row>
    <row r="4072" spans="24:32">
      <c r="X4072">
        <v>20120101</v>
      </c>
      <c r="Y4072">
        <v>20120101</v>
      </c>
      <c r="Z4072">
        <v>120110</v>
      </c>
      <c r="AA4072">
        <v>800236568</v>
      </c>
      <c r="AB4072">
        <v>1</v>
      </c>
      <c r="AC4072">
        <v>1</v>
      </c>
      <c r="AD4072">
        <v>0.9</v>
      </c>
      <c r="AE4072">
        <v>17</v>
      </c>
      <c r="AF4072">
        <v>17</v>
      </c>
    </row>
    <row r="4073" spans="24:32">
      <c r="X4073">
        <v>20120101</v>
      </c>
      <c r="Y4073">
        <v>20120101</v>
      </c>
      <c r="Z4073">
        <v>120110</v>
      </c>
      <c r="AA4073">
        <v>800236847</v>
      </c>
      <c r="AB4073">
        <v>2</v>
      </c>
      <c r="AC4073">
        <v>8.4</v>
      </c>
      <c r="AD4073">
        <v>7</v>
      </c>
      <c r="AE4073">
        <v>17</v>
      </c>
      <c r="AF4073">
        <v>17</v>
      </c>
    </row>
    <row r="4074" spans="24:32">
      <c r="X4074">
        <v>20120101</v>
      </c>
      <c r="Y4074">
        <v>20120101</v>
      </c>
      <c r="Z4074">
        <v>120110</v>
      </c>
      <c r="AA4074">
        <v>800236860</v>
      </c>
      <c r="AB4074">
        <v>5</v>
      </c>
      <c r="AC4074">
        <v>31</v>
      </c>
      <c r="AD4074">
        <v>26</v>
      </c>
      <c r="AE4074">
        <v>17</v>
      </c>
      <c r="AF4074">
        <v>17</v>
      </c>
    </row>
    <row r="4075" spans="24:32">
      <c r="X4075">
        <v>20120101</v>
      </c>
      <c r="Y4075">
        <v>20120101</v>
      </c>
      <c r="Z4075">
        <v>120110</v>
      </c>
      <c r="AA4075">
        <v>800236861</v>
      </c>
      <c r="AB4075">
        <v>1</v>
      </c>
      <c r="AC4075">
        <v>3.7</v>
      </c>
      <c r="AD4075">
        <v>2.6</v>
      </c>
      <c r="AE4075">
        <v>17</v>
      </c>
      <c r="AF4075">
        <v>17</v>
      </c>
    </row>
    <row r="4076" spans="24:32">
      <c r="X4076">
        <v>20120101</v>
      </c>
      <c r="Y4076">
        <v>20120101</v>
      </c>
      <c r="Z4076">
        <v>120110</v>
      </c>
      <c r="AA4076">
        <v>800236861</v>
      </c>
      <c r="AB4076">
        <v>3</v>
      </c>
      <c r="AC4076">
        <v>11.1</v>
      </c>
      <c r="AD4076">
        <v>9</v>
      </c>
      <c r="AE4076">
        <v>17</v>
      </c>
      <c r="AF4076">
        <v>17</v>
      </c>
    </row>
    <row r="4077" spans="24:32">
      <c r="X4077">
        <v>20120101</v>
      </c>
      <c r="Y4077">
        <v>20120101</v>
      </c>
      <c r="Z4077">
        <v>120110</v>
      </c>
      <c r="AA4077">
        <v>800236863</v>
      </c>
      <c r="AB4077">
        <v>1</v>
      </c>
      <c r="AC4077">
        <v>1</v>
      </c>
      <c r="AD4077">
        <v>0.95</v>
      </c>
      <c r="AE4077">
        <v>17</v>
      </c>
      <c r="AF4077">
        <v>17</v>
      </c>
    </row>
    <row r="4078" spans="24:32">
      <c r="X4078">
        <v>20120101</v>
      </c>
      <c r="Y4078">
        <v>20120101</v>
      </c>
      <c r="Z4078">
        <v>120110</v>
      </c>
      <c r="AA4078">
        <v>800236908</v>
      </c>
      <c r="AB4078">
        <v>2</v>
      </c>
      <c r="AC4078">
        <v>21.6</v>
      </c>
      <c r="AD4078">
        <v>18.600000000000001</v>
      </c>
      <c r="AE4078">
        <v>17</v>
      </c>
      <c r="AF4078">
        <v>17</v>
      </c>
    </row>
    <row r="4079" spans="24:32">
      <c r="X4079">
        <v>20120101</v>
      </c>
      <c r="Y4079">
        <v>20120101</v>
      </c>
      <c r="Z4079">
        <v>120110</v>
      </c>
      <c r="AA4079">
        <v>800236940</v>
      </c>
      <c r="AB4079">
        <v>1</v>
      </c>
      <c r="AC4079">
        <v>3.5</v>
      </c>
      <c r="AD4079">
        <v>2.9</v>
      </c>
      <c r="AE4079">
        <v>17</v>
      </c>
      <c r="AF4079">
        <v>17</v>
      </c>
    </row>
    <row r="4080" spans="24:32">
      <c r="X4080">
        <v>20120101</v>
      </c>
      <c r="Y4080">
        <v>20120101</v>
      </c>
      <c r="Z4080">
        <v>120110</v>
      </c>
      <c r="AA4080">
        <v>800236953</v>
      </c>
      <c r="AB4080">
        <v>2</v>
      </c>
      <c r="AC4080">
        <v>4.4000000000000004</v>
      </c>
      <c r="AD4080">
        <v>4.5</v>
      </c>
      <c r="AE4080">
        <v>17</v>
      </c>
      <c r="AF4080">
        <v>17</v>
      </c>
    </row>
    <row r="4081" spans="24:32">
      <c r="X4081">
        <v>20120101</v>
      </c>
      <c r="Y4081">
        <v>20120101</v>
      </c>
      <c r="Z4081">
        <v>120110</v>
      </c>
      <c r="AA4081">
        <v>800236954</v>
      </c>
      <c r="AB4081">
        <v>1</v>
      </c>
      <c r="AC4081">
        <v>2.2000000000000002</v>
      </c>
      <c r="AD4081">
        <v>2.15</v>
      </c>
      <c r="AE4081">
        <v>17</v>
      </c>
      <c r="AF4081">
        <v>17</v>
      </c>
    </row>
    <row r="4082" spans="24:32">
      <c r="X4082">
        <v>20120101</v>
      </c>
      <c r="Y4082">
        <v>20120101</v>
      </c>
      <c r="Z4082">
        <v>120110</v>
      </c>
      <c r="AA4082">
        <v>800237082</v>
      </c>
      <c r="AB4082">
        <v>1</v>
      </c>
      <c r="AC4082">
        <v>8.9</v>
      </c>
      <c r="AD4082">
        <v>7.15</v>
      </c>
      <c r="AE4082">
        <v>17</v>
      </c>
      <c r="AF4082">
        <v>17</v>
      </c>
    </row>
    <row r="4083" spans="24:32">
      <c r="X4083">
        <v>20120101</v>
      </c>
      <c r="Y4083">
        <v>20120101</v>
      </c>
      <c r="Z4083">
        <v>120110</v>
      </c>
      <c r="AA4083">
        <v>800237084</v>
      </c>
      <c r="AB4083">
        <v>2</v>
      </c>
      <c r="AC4083">
        <v>9.8000000000000007</v>
      </c>
      <c r="AD4083">
        <v>7.6</v>
      </c>
      <c r="AE4083">
        <v>17</v>
      </c>
      <c r="AF4083">
        <v>17</v>
      </c>
    </row>
    <row r="4084" spans="24:32">
      <c r="X4084">
        <v>20120101</v>
      </c>
      <c r="Y4084">
        <v>20120101</v>
      </c>
      <c r="Z4084">
        <v>120110</v>
      </c>
      <c r="AA4084">
        <v>800237185</v>
      </c>
      <c r="AB4084">
        <v>1</v>
      </c>
      <c r="AC4084">
        <v>58</v>
      </c>
      <c r="AD4084">
        <v>52</v>
      </c>
      <c r="AE4084">
        <v>17</v>
      </c>
      <c r="AF4084">
        <v>17</v>
      </c>
    </row>
    <row r="4085" spans="24:32">
      <c r="X4085">
        <v>20120101</v>
      </c>
      <c r="Y4085">
        <v>20120101</v>
      </c>
      <c r="Z4085">
        <v>120110</v>
      </c>
      <c r="AA4085">
        <v>800237199</v>
      </c>
      <c r="AB4085">
        <v>164</v>
      </c>
      <c r="AC4085">
        <v>738</v>
      </c>
      <c r="AD4085">
        <v>721.6</v>
      </c>
      <c r="AE4085">
        <v>13</v>
      </c>
      <c r="AF4085">
        <v>13</v>
      </c>
    </row>
    <row r="4086" spans="24:32">
      <c r="X4086">
        <v>20120101</v>
      </c>
      <c r="Y4086">
        <v>20120101</v>
      </c>
      <c r="Z4086">
        <v>120110</v>
      </c>
      <c r="AA4086">
        <v>800237319</v>
      </c>
      <c r="AB4086">
        <v>0.18</v>
      </c>
      <c r="AC4086">
        <v>6.05</v>
      </c>
      <c r="AD4086">
        <v>5.45</v>
      </c>
      <c r="AE4086">
        <v>13</v>
      </c>
      <c r="AF4086">
        <v>14.94</v>
      </c>
    </row>
    <row r="4087" spans="24:32">
      <c r="X4087">
        <v>20120101</v>
      </c>
      <c r="Y4087">
        <v>20120101</v>
      </c>
      <c r="Z4087">
        <v>120110</v>
      </c>
      <c r="AA4087">
        <v>800237322</v>
      </c>
      <c r="AB4087">
        <v>0.6</v>
      </c>
      <c r="AC4087">
        <v>20.16</v>
      </c>
      <c r="AD4087">
        <v>18.14</v>
      </c>
      <c r="AE4087">
        <v>13</v>
      </c>
      <c r="AF4087">
        <v>14.94</v>
      </c>
    </row>
    <row r="4088" spans="24:32">
      <c r="X4088">
        <v>20120101</v>
      </c>
      <c r="Y4088">
        <v>20120101</v>
      </c>
      <c r="Z4088">
        <v>120110</v>
      </c>
      <c r="AA4088">
        <v>800237324</v>
      </c>
      <c r="AB4088">
        <v>0.36</v>
      </c>
      <c r="AC4088">
        <v>22.17</v>
      </c>
      <c r="AD4088">
        <v>19.95</v>
      </c>
      <c r="AE4088">
        <v>13</v>
      </c>
      <c r="AF4088">
        <v>14.94</v>
      </c>
    </row>
    <row r="4089" spans="24:32">
      <c r="X4089">
        <v>20120101</v>
      </c>
      <c r="Y4089">
        <v>20120101</v>
      </c>
      <c r="Z4089">
        <v>120110</v>
      </c>
      <c r="AA4089">
        <v>800237325</v>
      </c>
      <c r="AB4089">
        <v>2.4700000000000002</v>
      </c>
      <c r="AC4089">
        <v>53.36</v>
      </c>
      <c r="AD4089">
        <v>48.02</v>
      </c>
      <c r="AE4089">
        <v>13</v>
      </c>
      <c r="AF4089">
        <v>14.94</v>
      </c>
    </row>
    <row r="4090" spans="24:32">
      <c r="X4090">
        <v>20120101</v>
      </c>
      <c r="Y4090">
        <v>20120101</v>
      </c>
      <c r="Z4090">
        <v>120110</v>
      </c>
      <c r="AA4090">
        <v>800237327</v>
      </c>
      <c r="AB4090">
        <v>0.63</v>
      </c>
      <c r="AC4090">
        <v>33.770000000000003</v>
      </c>
      <c r="AD4090">
        <v>30.39</v>
      </c>
      <c r="AE4090">
        <v>13</v>
      </c>
      <c r="AF4090">
        <v>14.94</v>
      </c>
    </row>
    <row r="4091" spans="24:32">
      <c r="X4091">
        <v>20120101</v>
      </c>
      <c r="Y4091">
        <v>20120101</v>
      </c>
      <c r="Z4091">
        <v>120110</v>
      </c>
      <c r="AA4091">
        <v>800237329</v>
      </c>
      <c r="AB4091">
        <v>0.6</v>
      </c>
      <c r="AC4091">
        <v>15.37</v>
      </c>
      <c r="AD4091">
        <v>13.83</v>
      </c>
      <c r="AE4091">
        <v>13</v>
      </c>
      <c r="AF4091">
        <v>14.94</v>
      </c>
    </row>
    <row r="4092" spans="24:32">
      <c r="X4092">
        <v>20120101</v>
      </c>
      <c r="Y4092">
        <v>20120101</v>
      </c>
      <c r="Z4092">
        <v>120110</v>
      </c>
      <c r="AA4092">
        <v>800237339</v>
      </c>
      <c r="AB4092">
        <v>12.99</v>
      </c>
      <c r="AC4092">
        <v>358.54</v>
      </c>
      <c r="AD4092">
        <v>322.69</v>
      </c>
      <c r="AE4092">
        <v>13</v>
      </c>
      <c r="AF4092">
        <v>14.94</v>
      </c>
    </row>
    <row r="4093" spans="24:32">
      <c r="X4093">
        <v>20120101</v>
      </c>
      <c r="Y4093">
        <v>20120101</v>
      </c>
      <c r="Z4093">
        <v>120110</v>
      </c>
      <c r="AA4093">
        <v>800237344</v>
      </c>
      <c r="AB4093">
        <v>1</v>
      </c>
      <c r="AC4093">
        <v>17.5</v>
      </c>
      <c r="AD4093">
        <v>14.21</v>
      </c>
      <c r="AE4093">
        <v>17</v>
      </c>
      <c r="AF4093">
        <v>17</v>
      </c>
    </row>
    <row r="4094" spans="24:32">
      <c r="X4094">
        <v>20120101</v>
      </c>
      <c r="Y4094">
        <v>20120101</v>
      </c>
      <c r="Z4094">
        <v>120110</v>
      </c>
      <c r="AA4094">
        <v>800237345</v>
      </c>
      <c r="AB4094">
        <v>3</v>
      </c>
      <c r="AC4094">
        <v>155.69999999999999</v>
      </c>
      <c r="AD4094">
        <v>181.5</v>
      </c>
      <c r="AE4094">
        <v>17</v>
      </c>
      <c r="AF4094">
        <v>17</v>
      </c>
    </row>
    <row r="4095" spans="24:32">
      <c r="X4095">
        <v>20120101</v>
      </c>
      <c r="Y4095">
        <v>20120101</v>
      </c>
      <c r="Z4095">
        <v>120110</v>
      </c>
      <c r="AA4095">
        <v>800237348</v>
      </c>
      <c r="AB4095">
        <v>1</v>
      </c>
      <c r="AC4095">
        <v>49.9</v>
      </c>
      <c r="AD4095">
        <v>36.9</v>
      </c>
      <c r="AE4095">
        <v>17</v>
      </c>
      <c r="AF4095">
        <v>17</v>
      </c>
    </row>
    <row r="4096" spans="24:32">
      <c r="X4096">
        <v>20120101</v>
      </c>
      <c r="Y4096">
        <v>20120101</v>
      </c>
      <c r="Z4096">
        <v>120110</v>
      </c>
      <c r="AA4096">
        <v>800237351</v>
      </c>
      <c r="AB4096">
        <v>1</v>
      </c>
      <c r="AC4096">
        <v>17.5</v>
      </c>
      <c r="AD4096">
        <v>13.2</v>
      </c>
      <c r="AE4096">
        <v>17</v>
      </c>
      <c r="AF4096">
        <v>17</v>
      </c>
    </row>
    <row r="4097" spans="24:32">
      <c r="X4097">
        <v>20120101</v>
      </c>
      <c r="Y4097">
        <v>20120101</v>
      </c>
      <c r="Z4097">
        <v>120110</v>
      </c>
      <c r="AA4097">
        <v>800237353</v>
      </c>
      <c r="AB4097">
        <v>1.88</v>
      </c>
      <c r="AC4097">
        <v>40.6</v>
      </c>
      <c r="AD4097">
        <v>36.54</v>
      </c>
      <c r="AE4097">
        <v>13</v>
      </c>
      <c r="AF4097">
        <v>14.94</v>
      </c>
    </row>
    <row r="4098" spans="24:32">
      <c r="X4098">
        <v>20120101</v>
      </c>
      <c r="Y4098">
        <v>20120101</v>
      </c>
      <c r="Z4098">
        <v>120110</v>
      </c>
      <c r="AA4098">
        <v>800237355</v>
      </c>
      <c r="AB4098">
        <v>4.71</v>
      </c>
      <c r="AC4098">
        <v>92.3</v>
      </c>
      <c r="AD4098">
        <v>83.07</v>
      </c>
      <c r="AE4098">
        <v>13</v>
      </c>
      <c r="AF4098">
        <v>14.94</v>
      </c>
    </row>
    <row r="4099" spans="24:32">
      <c r="X4099">
        <v>20120101</v>
      </c>
      <c r="Y4099">
        <v>20120101</v>
      </c>
      <c r="Z4099">
        <v>120110</v>
      </c>
      <c r="AA4099">
        <v>800237357</v>
      </c>
      <c r="AB4099">
        <v>0.37</v>
      </c>
      <c r="AC4099">
        <v>13.91</v>
      </c>
      <c r="AD4099">
        <v>12.52</v>
      </c>
      <c r="AE4099">
        <v>13</v>
      </c>
      <c r="AF4099">
        <v>14.94</v>
      </c>
    </row>
    <row r="4100" spans="24:32">
      <c r="X4100">
        <v>20120101</v>
      </c>
      <c r="Y4100">
        <v>20120101</v>
      </c>
      <c r="Z4100">
        <v>120110</v>
      </c>
      <c r="AA4100">
        <v>800237360</v>
      </c>
      <c r="AB4100">
        <v>0.6</v>
      </c>
      <c r="AC4100">
        <v>26.16</v>
      </c>
      <c r="AD4100">
        <v>23.54</v>
      </c>
      <c r="AE4100">
        <v>13</v>
      </c>
      <c r="AF4100">
        <v>14.94</v>
      </c>
    </row>
    <row r="4101" spans="24:32">
      <c r="X4101">
        <v>20120101</v>
      </c>
      <c r="Y4101">
        <v>20120101</v>
      </c>
      <c r="Z4101">
        <v>120110</v>
      </c>
      <c r="AA4101">
        <v>800237378</v>
      </c>
      <c r="AB4101">
        <v>2</v>
      </c>
      <c r="AC4101">
        <v>15.6</v>
      </c>
      <c r="AD4101">
        <v>11.4</v>
      </c>
      <c r="AE4101">
        <v>17</v>
      </c>
      <c r="AF4101">
        <v>17</v>
      </c>
    </row>
    <row r="4102" spans="24:32">
      <c r="X4102">
        <v>20120101</v>
      </c>
      <c r="Y4102">
        <v>20120101</v>
      </c>
      <c r="Z4102">
        <v>120110</v>
      </c>
      <c r="AA4102">
        <v>800237393</v>
      </c>
      <c r="AB4102">
        <v>1</v>
      </c>
      <c r="AC4102">
        <v>18.8</v>
      </c>
      <c r="AD4102">
        <v>14.8</v>
      </c>
      <c r="AE4102">
        <v>13</v>
      </c>
      <c r="AF4102">
        <v>13</v>
      </c>
    </row>
    <row r="4103" spans="24:32">
      <c r="X4103">
        <v>20120101</v>
      </c>
      <c r="Y4103">
        <v>20120101</v>
      </c>
      <c r="Z4103">
        <v>120110</v>
      </c>
      <c r="AA4103">
        <v>800237395</v>
      </c>
      <c r="AB4103">
        <v>3</v>
      </c>
      <c r="AC4103">
        <v>16.5</v>
      </c>
      <c r="AD4103">
        <v>12.6</v>
      </c>
      <c r="AE4103">
        <v>13</v>
      </c>
      <c r="AF4103">
        <v>17</v>
      </c>
    </row>
    <row r="4104" spans="24:32">
      <c r="X4104">
        <v>20120101</v>
      </c>
      <c r="Y4104">
        <v>20120101</v>
      </c>
      <c r="Z4104">
        <v>120110</v>
      </c>
      <c r="AA4104">
        <v>800237520</v>
      </c>
      <c r="AB4104">
        <v>7</v>
      </c>
      <c r="AC4104">
        <v>19.600000000000001</v>
      </c>
      <c r="AD4104">
        <v>15.05</v>
      </c>
      <c r="AE4104">
        <v>17</v>
      </c>
      <c r="AF4104">
        <v>17</v>
      </c>
    </row>
    <row r="4105" spans="24:32">
      <c r="X4105">
        <v>20120101</v>
      </c>
      <c r="Y4105">
        <v>20120101</v>
      </c>
      <c r="Z4105">
        <v>120110</v>
      </c>
      <c r="AA4105">
        <v>800237522</v>
      </c>
      <c r="AB4105">
        <v>1</v>
      </c>
      <c r="AC4105">
        <v>14.9</v>
      </c>
      <c r="AD4105">
        <v>11.57</v>
      </c>
      <c r="AE4105">
        <v>17</v>
      </c>
      <c r="AF4105">
        <v>17</v>
      </c>
    </row>
    <row r="4106" spans="24:32">
      <c r="X4106">
        <v>20120101</v>
      </c>
      <c r="Y4106">
        <v>20120101</v>
      </c>
      <c r="Z4106">
        <v>120110</v>
      </c>
      <c r="AA4106">
        <v>800237643</v>
      </c>
      <c r="AB4106">
        <v>1</v>
      </c>
      <c r="AC4106">
        <v>11.5</v>
      </c>
      <c r="AD4106">
        <v>9.17</v>
      </c>
      <c r="AE4106">
        <v>17</v>
      </c>
      <c r="AF4106">
        <v>17</v>
      </c>
    </row>
    <row r="4107" spans="24:32">
      <c r="X4107">
        <v>20120101</v>
      </c>
      <c r="Y4107">
        <v>20120101</v>
      </c>
      <c r="Z4107">
        <v>120110</v>
      </c>
      <c r="AA4107">
        <v>800237708</v>
      </c>
      <c r="AB4107">
        <v>1</v>
      </c>
      <c r="AC4107">
        <v>12.9</v>
      </c>
      <c r="AD4107">
        <v>9.5</v>
      </c>
      <c r="AE4107">
        <v>17</v>
      </c>
      <c r="AF4107">
        <v>17</v>
      </c>
    </row>
    <row r="4108" spans="24:32">
      <c r="X4108">
        <v>20120101</v>
      </c>
      <c r="Y4108">
        <v>20120101</v>
      </c>
      <c r="Z4108">
        <v>120110</v>
      </c>
      <c r="AA4108">
        <v>800237727</v>
      </c>
      <c r="AB4108">
        <v>1</v>
      </c>
      <c r="AC4108">
        <v>2.9</v>
      </c>
      <c r="AD4108">
        <v>1.8</v>
      </c>
      <c r="AE4108">
        <v>17</v>
      </c>
      <c r="AF4108">
        <v>17</v>
      </c>
    </row>
    <row r="4109" spans="24:32">
      <c r="X4109">
        <v>20120101</v>
      </c>
      <c r="Y4109">
        <v>20120101</v>
      </c>
      <c r="Z4109">
        <v>120110</v>
      </c>
      <c r="AA4109">
        <v>800237728</v>
      </c>
      <c r="AB4109">
        <v>7</v>
      </c>
      <c r="AC4109">
        <v>22.4</v>
      </c>
      <c r="AD4109">
        <v>18.829999999999998</v>
      </c>
      <c r="AE4109">
        <v>17</v>
      </c>
      <c r="AF4109">
        <v>17</v>
      </c>
    </row>
    <row r="4110" spans="24:32">
      <c r="X4110">
        <v>20120101</v>
      </c>
      <c r="Y4110">
        <v>20120101</v>
      </c>
      <c r="Z4110">
        <v>120110</v>
      </c>
      <c r="AA4110">
        <v>800237770</v>
      </c>
      <c r="AB4110">
        <v>3</v>
      </c>
      <c r="AC4110">
        <v>137.4</v>
      </c>
      <c r="AD4110">
        <v>112.5</v>
      </c>
      <c r="AE4110">
        <v>17</v>
      </c>
      <c r="AF4110">
        <v>17</v>
      </c>
    </row>
    <row r="4111" spans="24:32">
      <c r="X4111">
        <v>20120101</v>
      </c>
      <c r="Y4111">
        <v>20120101</v>
      </c>
      <c r="Z4111">
        <v>120110</v>
      </c>
      <c r="AA4111">
        <v>800237771</v>
      </c>
      <c r="AB4111">
        <v>1</v>
      </c>
      <c r="AC4111">
        <v>48</v>
      </c>
      <c r="AD4111">
        <v>37.5</v>
      </c>
      <c r="AE4111">
        <v>17</v>
      </c>
      <c r="AF4111">
        <v>17</v>
      </c>
    </row>
    <row r="4112" spans="24:32">
      <c r="X4112">
        <v>20120101</v>
      </c>
      <c r="Y4112">
        <v>20120101</v>
      </c>
      <c r="Z4112">
        <v>120110</v>
      </c>
      <c r="AA4112">
        <v>800237778</v>
      </c>
      <c r="AB4112">
        <v>1</v>
      </c>
      <c r="AC4112">
        <v>38</v>
      </c>
      <c r="AD4112">
        <v>31.16</v>
      </c>
      <c r="AE4112">
        <v>17</v>
      </c>
      <c r="AF4112">
        <v>17</v>
      </c>
    </row>
    <row r="4113" spans="24:32">
      <c r="X4113">
        <v>20120101</v>
      </c>
      <c r="Y4113">
        <v>20120101</v>
      </c>
      <c r="Z4113">
        <v>120110</v>
      </c>
      <c r="AA4113">
        <v>800237780</v>
      </c>
      <c r="AB4113">
        <v>1</v>
      </c>
      <c r="AC4113">
        <v>19</v>
      </c>
      <c r="AD4113">
        <v>15.58</v>
      </c>
      <c r="AE4113">
        <v>17</v>
      </c>
      <c r="AF4113">
        <v>17</v>
      </c>
    </row>
    <row r="4114" spans="24:32">
      <c r="X4114">
        <v>20120101</v>
      </c>
      <c r="Y4114">
        <v>20120101</v>
      </c>
      <c r="Z4114">
        <v>120110</v>
      </c>
      <c r="AA4114">
        <v>800237781</v>
      </c>
      <c r="AB4114">
        <v>1</v>
      </c>
      <c r="AC4114">
        <v>19</v>
      </c>
      <c r="AD4114">
        <v>15.58</v>
      </c>
      <c r="AE4114">
        <v>17</v>
      </c>
      <c r="AF4114">
        <v>17</v>
      </c>
    </row>
    <row r="4115" spans="24:32">
      <c r="X4115">
        <v>20120101</v>
      </c>
      <c r="Y4115">
        <v>20120101</v>
      </c>
      <c r="Z4115">
        <v>120110</v>
      </c>
      <c r="AA4115">
        <v>800237786</v>
      </c>
      <c r="AB4115">
        <v>3</v>
      </c>
      <c r="AC4115">
        <v>77.7</v>
      </c>
      <c r="AD4115">
        <v>61.5</v>
      </c>
      <c r="AE4115">
        <v>17</v>
      </c>
      <c r="AF4115">
        <v>17</v>
      </c>
    </row>
    <row r="4116" spans="24:32">
      <c r="X4116">
        <v>20120101</v>
      </c>
      <c r="Y4116">
        <v>20120101</v>
      </c>
      <c r="Z4116">
        <v>120110</v>
      </c>
      <c r="AA4116">
        <v>800237792</v>
      </c>
      <c r="AB4116">
        <v>5</v>
      </c>
      <c r="AC4116">
        <v>124.5</v>
      </c>
      <c r="AD4116">
        <v>107.5</v>
      </c>
      <c r="AE4116">
        <v>17</v>
      </c>
      <c r="AF4116">
        <v>17</v>
      </c>
    </row>
    <row r="4117" spans="24:32">
      <c r="X4117">
        <v>20120101</v>
      </c>
      <c r="Y4117">
        <v>20120101</v>
      </c>
      <c r="Z4117">
        <v>120110</v>
      </c>
      <c r="AA4117">
        <v>800237827</v>
      </c>
      <c r="AB4117">
        <v>2</v>
      </c>
      <c r="AC4117">
        <v>43.8</v>
      </c>
      <c r="AD4117">
        <v>32.6</v>
      </c>
      <c r="AE4117">
        <v>17</v>
      </c>
      <c r="AF4117">
        <v>17</v>
      </c>
    </row>
    <row r="4118" spans="24:32">
      <c r="X4118">
        <v>20120101</v>
      </c>
      <c r="Y4118">
        <v>20120101</v>
      </c>
      <c r="Z4118">
        <v>120110</v>
      </c>
      <c r="AA4118">
        <v>800237844</v>
      </c>
      <c r="AB4118">
        <v>1</v>
      </c>
      <c r="AC4118">
        <v>11.9</v>
      </c>
      <c r="AD4118">
        <v>8.1</v>
      </c>
      <c r="AE4118">
        <v>17</v>
      </c>
      <c r="AF4118">
        <v>17</v>
      </c>
    </row>
    <row r="4119" spans="24:32">
      <c r="X4119">
        <v>20120101</v>
      </c>
      <c r="Y4119">
        <v>20120101</v>
      </c>
      <c r="Z4119">
        <v>120110</v>
      </c>
      <c r="AA4119">
        <v>800237857</v>
      </c>
      <c r="AB4119">
        <v>1</v>
      </c>
      <c r="AC4119">
        <v>7.9</v>
      </c>
      <c r="AD4119">
        <v>5.8</v>
      </c>
      <c r="AE4119">
        <v>17</v>
      </c>
      <c r="AF4119">
        <v>17</v>
      </c>
    </row>
    <row r="4120" spans="24:32">
      <c r="X4120">
        <v>20120101</v>
      </c>
      <c r="Y4120">
        <v>20120101</v>
      </c>
      <c r="Z4120">
        <v>120110</v>
      </c>
      <c r="AA4120">
        <v>800237876</v>
      </c>
      <c r="AB4120">
        <v>1</v>
      </c>
      <c r="AC4120">
        <v>9.9</v>
      </c>
      <c r="AD4120">
        <v>6</v>
      </c>
      <c r="AE4120">
        <v>17</v>
      </c>
      <c r="AF4120">
        <v>17</v>
      </c>
    </row>
    <row r="4121" spans="24:32">
      <c r="X4121">
        <v>20120101</v>
      </c>
      <c r="Y4121">
        <v>20120101</v>
      </c>
      <c r="Z4121">
        <v>120110</v>
      </c>
      <c r="AA4121">
        <v>800237914</v>
      </c>
      <c r="AB4121">
        <v>2</v>
      </c>
      <c r="AC4121">
        <v>13.6</v>
      </c>
      <c r="AD4121">
        <v>11.2</v>
      </c>
      <c r="AE4121">
        <v>17</v>
      </c>
      <c r="AF4121">
        <v>17</v>
      </c>
    </row>
    <row r="4122" spans="24:32">
      <c r="X4122">
        <v>20120101</v>
      </c>
      <c r="Y4122">
        <v>20120101</v>
      </c>
      <c r="Z4122">
        <v>120110</v>
      </c>
      <c r="AA4122">
        <v>800237915</v>
      </c>
      <c r="AB4122">
        <v>2</v>
      </c>
      <c r="AC4122">
        <v>13.6</v>
      </c>
      <c r="AD4122">
        <v>11.2</v>
      </c>
      <c r="AE4122">
        <v>17</v>
      </c>
      <c r="AF4122">
        <v>17</v>
      </c>
    </row>
    <row r="4123" spans="24:32">
      <c r="X4123">
        <v>20120101</v>
      </c>
      <c r="Y4123">
        <v>20120101</v>
      </c>
      <c r="Z4123">
        <v>120110</v>
      </c>
      <c r="AA4123">
        <v>800238016</v>
      </c>
      <c r="AB4123">
        <v>1</v>
      </c>
      <c r="AC4123">
        <v>9.9</v>
      </c>
      <c r="AD4123">
        <v>6.5</v>
      </c>
      <c r="AE4123">
        <v>17</v>
      </c>
      <c r="AF4123">
        <v>17</v>
      </c>
    </row>
    <row r="4124" spans="24:32">
      <c r="X4124">
        <v>20120101</v>
      </c>
      <c r="Y4124">
        <v>20120101</v>
      </c>
      <c r="Z4124">
        <v>120110</v>
      </c>
      <c r="AA4124">
        <v>800238020</v>
      </c>
      <c r="AB4124">
        <v>1</v>
      </c>
      <c r="AC4124">
        <v>1.9</v>
      </c>
      <c r="AD4124">
        <v>1.27</v>
      </c>
      <c r="AE4124">
        <v>17</v>
      </c>
      <c r="AF4124">
        <v>17</v>
      </c>
    </row>
    <row r="4125" spans="24:32">
      <c r="X4125">
        <v>20120101</v>
      </c>
      <c r="Y4125">
        <v>20120101</v>
      </c>
      <c r="Z4125">
        <v>120110</v>
      </c>
      <c r="AA4125">
        <v>800238133</v>
      </c>
      <c r="AB4125">
        <v>1</v>
      </c>
      <c r="AC4125">
        <v>59</v>
      </c>
      <c r="AD4125">
        <v>36</v>
      </c>
      <c r="AE4125">
        <v>17</v>
      </c>
      <c r="AF4125">
        <v>17</v>
      </c>
    </row>
    <row r="4126" spans="24:32">
      <c r="X4126">
        <v>20120101</v>
      </c>
      <c r="Y4126">
        <v>20120101</v>
      </c>
      <c r="Z4126">
        <v>120110</v>
      </c>
      <c r="AA4126">
        <v>800238308</v>
      </c>
      <c r="AB4126">
        <v>1</v>
      </c>
      <c r="AC4126">
        <v>6.8</v>
      </c>
      <c r="AD4126">
        <v>5.4</v>
      </c>
      <c r="AE4126">
        <v>17</v>
      </c>
      <c r="AF4126">
        <v>17</v>
      </c>
    </row>
    <row r="4127" spans="24:32">
      <c r="X4127">
        <v>20120101</v>
      </c>
      <c r="Y4127">
        <v>20120101</v>
      </c>
      <c r="Z4127">
        <v>120110</v>
      </c>
      <c r="AA4127">
        <v>800238491</v>
      </c>
      <c r="AB4127">
        <v>1</v>
      </c>
      <c r="AC4127">
        <v>15.9</v>
      </c>
      <c r="AD4127">
        <v>12.5</v>
      </c>
      <c r="AE4127">
        <v>17</v>
      </c>
      <c r="AF4127">
        <v>17</v>
      </c>
    </row>
    <row r="4128" spans="24:32">
      <c r="X4128">
        <v>20120101</v>
      </c>
      <c r="Y4128">
        <v>20120101</v>
      </c>
      <c r="Z4128">
        <v>120110</v>
      </c>
      <c r="AA4128">
        <v>800238532</v>
      </c>
      <c r="AB4128">
        <v>1</v>
      </c>
      <c r="AC4128">
        <v>2.2000000000000002</v>
      </c>
      <c r="AD4128">
        <v>1.7</v>
      </c>
      <c r="AE4128">
        <v>17</v>
      </c>
      <c r="AF4128">
        <v>17</v>
      </c>
    </row>
    <row r="4129" spans="24:32">
      <c r="X4129">
        <v>20120101</v>
      </c>
      <c r="Y4129">
        <v>20120101</v>
      </c>
      <c r="Z4129">
        <v>120110</v>
      </c>
      <c r="AA4129">
        <v>800238536</v>
      </c>
      <c r="AB4129">
        <v>1</v>
      </c>
      <c r="AC4129">
        <v>2.2000000000000002</v>
      </c>
      <c r="AD4129">
        <v>1.7</v>
      </c>
      <c r="AE4129">
        <v>17</v>
      </c>
      <c r="AF4129">
        <v>17</v>
      </c>
    </row>
    <row r="4130" spans="24:32">
      <c r="X4130">
        <v>20120101</v>
      </c>
      <c r="Y4130">
        <v>20120101</v>
      </c>
      <c r="Z4130">
        <v>120110</v>
      </c>
      <c r="AA4130">
        <v>800238537</v>
      </c>
      <c r="AB4130">
        <v>4</v>
      </c>
      <c r="AC4130">
        <v>8.8000000000000007</v>
      </c>
      <c r="AD4130">
        <v>6.64</v>
      </c>
      <c r="AE4130">
        <v>17</v>
      </c>
      <c r="AF4130">
        <v>17</v>
      </c>
    </row>
    <row r="4131" spans="24:32">
      <c r="X4131">
        <v>20120101</v>
      </c>
      <c r="Y4131">
        <v>20120101</v>
      </c>
      <c r="Z4131">
        <v>120110</v>
      </c>
      <c r="AA4131">
        <v>800238538</v>
      </c>
      <c r="AB4131">
        <v>1</v>
      </c>
      <c r="AC4131">
        <v>3.5</v>
      </c>
      <c r="AD4131">
        <v>2.69</v>
      </c>
      <c r="AE4131">
        <v>17</v>
      </c>
      <c r="AF4131">
        <v>17</v>
      </c>
    </row>
    <row r="4132" spans="24:32">
      <c r="X4132">
        <v>20120101</v>
      </c>
      <c r="Y4132">
        <v>20120101</v>
      </c>
      <c r="Z4132">
        <v>120110</v>
      </c>
      <c r="AA4132">
        <v>800238579</v>
      </c>
      <c r="AB4132">
        <v>0.46</v>
      </c>
      <c r="AC4132">
        <v>13.7</v>
      </c>
      <c r="AD4132">
        <v>11.27</v>
      </c>
      <c r="AE4132">
        <v>17</v>
      </c>
      <c r="AF4132">
        <v>17</v>
      </c>
    </row>
    <row r="4133" spans="24:32">
      <c r="X4133">
        <v>20120101</v>
      </c>
      <c r="Y4133">
        <v>20120101</v>
      </c>
      <c r="Z4133">
        <v>120110</v>
      </c>
      <c r="AA4133">
        <v>800238604</v>
      </c>
      <c r="AB4133">
        <v>1.1100000000000001</v>
      </c>
      <c r="AC4133">
        <v>19.54</v>
      </c>
      <c r="AD4133">
        <v>16.43</v>
      </c>
      <c r="AE4133">
        <v>17</v>
      </c>
      <c r="AF4133">
        <v>17</v>
      </c>
    </row>
    <row r="4134" spans="24:32">
      <c r="X4134">
        <v>20120101</v>
      </c>
      <c r="Y4134">
        <v>20120101</v>
      </c>
      <c r="Z4134">
        <v>120110</v>
      </c>
      <c r="AA4134">
        <v>800238626</v>
      </c>
      <c r="AB4134">
        <v>1</v>
      </c>
      <c r="AC4134">
        <v>38.799999999999997</v>
      </c>
      <c r="AD4134">
        <v>32.979999999999997</v>
      </c>
      <c r="AE4134">
        <v>17</v>
      </c>
      <c r="AF4134">
        <v>17</v>
      </c>
    </row>
    <row r="4135" spans="24:32">
      <c r="X4135">
        <v>20120101</v>
      </c>
      <c r="Y4135">
        <v>20120101</v>
      </c>
      <c r="Z4135">
        <v>120110</v>
      </c>
      <c r="AA4135">
        <v>800238640</v>
      </c>
      <c r="AB4135">
        <v>3</v>
      </c>
      <c r="AC4135">
        <v>182.7</v>
      </c>
      <c r="AD4135">
        <v>173.34</v>
      </c>
      <c r="AE4135">
        <v>13</v>
      </c>
      <c r="AF4135">
        <v>13</v>
      </c>
    </row>
    <row r="4136" spans="24:32">
      <c r="X4136">
        <v>20120101</v>
      </c>
      <c r="Y4136">
        <v>20120101</v>
      </c>
      <c r="Z4136">
        <v>120110</v>
      </c>
      <c r="AA4136">
        <v>800238658</v>
      </c>
      <c r="AB4136">
        <v>1</v>
      </c>
      <c r="AC4136">
        <v>5.2</v>
      </c>
      <c r="AD4136">
        <v>4.16</v>
      </c>
      <c r="AE4136">
        <v>17</v>
      </c>
      <c r="AF4136">
        <v>17</v>
      </c>
    </row>
    <row r="4137" spans="24:32">
      <c r="X4137">
        <v>20120101</v>
      </c>
      <c r="Y4137">
        <v>20120101</v>
      </c>
      <c r="Z4137">
        <v>120110</v>
      </c>
      <c r="AA4137">
        <v>800238668</v>
      </c>
      <c r="AB4137">
        <v>1</v>
      </c>
      <c r="AC4137">
        <v>5</v>
      </c>
      <c r="AD4137">
        <v>4.0999999999999996</v>
      </c>
      <c r="AE4137">
        <v>17</v>
      </c>
      <c r="AF4137">
        <v>17</v>
      </c>
    </row>
    <row r="4138" spans="24:32">
      <c r="X4138">
        <v>20120101</v>
      </c>
      <c r="Y4138">
        <v>20120101</v>
      </c>
      <c r="Z4138">
        <v>120110</v>
      </c>
      <c r="AA4138">
        <v>800238694</v>
      </c>
      <c r="AB4138">
        <v>2</v>
      </c>
      <c r="AC4138">
        <v>4.4000000000000004</v>
      </c>
      <c r="AD4138">
        <v>4.2</v>
      </c>
      <c r="AE4138">
        <v>17</v>
      </c>
      <c r="AF4138">
        <v>17</v>
      </c>
    </row>
    <row r="4139" spans="24:32">
      <c r="X4139">
        <v>20120101</v>
      </c>
      <c r="Y4139">
        <v>20120101</v>
      </c>
      <c r="Z4139">
        <v>120110</v>
      </c>
      <c r="AA4139">
        <v>800238696</v>
      </c>
      <c r="AB4139">
        <v>2</v>
      </c>
      <c r="AC4139">
        <v>6</v>
      </c>
      <c r="AD4139">
        <v>5.6</v>
      </c>
      <c r="AE4139">
        <v>17</v>
      </c>
      <c r="AF4139">
        <v>17</v>
      </c>
    </row>
    <row r="4140" spans="24:32">
      <c r="X4140">
        <v>20120101</v>
      </c>
      <c r="Y4140">
        <v>20120101</v>
      </c>
      <c r="Z4140">
        <v>120110</v>
      </c>
      <c r="AA4140">
        <v>800238697</v>
      </c>
      <c r="AB4140">
        <v>1</v>
      </c>
      <c r="AC4140">
        <v>3</v>
      </c>
      <c r="AD4140">
        <v>2.8</v>
      </c>
      <c r="AE4140">
        <v>17</v>
      </c>
      <c r="AF4140">
        <v>17</v>
      </c>
    </row>
    <row r="4141" spans="24:32">
      <c r="X4141">
        <v>20120101</v>
      </c>
      <c r="Y4141">
        <v>20120101</v>
      </c>
      <c r="Z4141">
        <v>120110</v>
      </c>
      <c r="AA4141">
        <v>800238750</v>
      </c>
      <c r="AB4141">
        <v>1</v>
      </c>
      <c r="AC4141">
        <v>3.5</v>
      </c>
      <c r="AD4141">
        <v>2.8</v>
      </c>
      <c r="AE4141">
        <v>17</v>
      </c>
      <c r="AF4141">
        <v>17</v>
      </c>
    </row>
    <row r="4142" spans="24:32">
      <c r="X4142">
        <v>20120101</v>
      </c>
      <c r="Y4142">
        <v>20120101</v>
      </c>
      <c r="Z4142">
        <v>120110</v>
      </c>
      <c r="AA4142">
        <v>800238806</v>
      </c>
      <c r="AB4142">
        <v>2</v>
      </c>
      <c r="AC4142">
        <v>9.6</v>
      </c>
      <c r="AD4142">
        <v>7.2</v>
      </c>
      <c r="AE4142">
        <v>17</v>
      </c>
      <c r="AF4142">
        <v>17</v>
      </c>
    </row>
    <row r="4143" spans="24:32">
      <c r="X4143">
        <v>20120101</v>
      </c>
      <c r="Y4143">
        <v>20120101</v>
      </c>
      <c r="Z4143">
        <v>120110</v>
      </c>
      <c r="AA4143">
        <v>800238808</v>
      </c>
      <c r="AB4143">
        <v>1</v>
      </c>
      <c r="AC4143">
        <v>7.5</v>
      </c>
      <c r="AD4143">
        <v>5.0999999999999996</v>
      </c>
      <c r="AE4143">
        <v>17</v>
      </c>
      <c r="AF4143">
        <v>17</v>
      </c>
    </row>
    <row r="4144" spans="24:32">
      <c r="X4144">
        <v>20120101</v>
      </c>
      <c r="Y4144">
        <v>20120101</v>
      </c>
      <c r="Z4144">
        <v>120110</v>
      </c>
      <c r="AA4144">
        <v>800238829</v>
      </c>
      <c r="AB4144">
        <v>2</v>
      </c>
      <c r="AC4144">
        <v>6</v>
      </c>
      <c r="AD4144">
        <v>5.5</v>
      </c>
      <c r="AE4144">
        <v>17</v>
      </c>
      <c r="AF4144">
        <v>17</v>
      </c>
    </row>
    <row r="4145" spans="24:32">
      <c r="X4145">
        <v>20120101</v>
      </c>
      <c r="Y4145">
        <v>20120101</v>
      </c>
      <c r="Z4145">
        <v>120110</v>
      </c>
      <c r="AA4145">
        <v>800238972</v>
      </c>
      <c r="AB4145">
        <v>1</v>
      </c>
      <c r="AC4145">
        <v>7.8</v>
      </c>
      <c r="AD4145">
        <v>6.39</v>
      </c>
      <c r="AE4145">
        <v>17</v>
      </c>
      <c r="AF4145">
        <v>17</v>
      </c>
    </row>
    <row r="4146" spans="24:32">
      <c r="X4146">
        <v>20120101</v>
      </c>
      <c r="Y4146">
        <v>20120101</v>
      </c>
      <c r="Z4146">
        <v>120110</v>
      </c>
      <c r="AA4146">
        <v>800239216</v>
      </c>
      <c r="AB4146">
        <v>1</v>
      </c>
      <c r="AC4146">
        <v>2.9</v>
      </c>
      <c r="AD4146">
        <v>1.81</v>
      </c>
      <c r="AE4146">
        <v>17</v>
      </c>
      <c r="AF4146">
        <v>17</v>
      </c>
    </row>
    <row r="4147" spans="24:32">
      <c r="X4147">
        <v>20120101</v>
      </c>
      <c r="Y4147">
        <v>20120101</v>
      </c>
      <c r="Z4147">
        <v>120110</v>
      </c>
      <c r="AA4147">
        <v>800239218</v>
      </c>
      <c r="AB4147">
        <v>1</v>
      </c>
      <c r="AC4147">
        <v>2.9</v>
      </c>
      <c r="AD4147">
        <v>2.2799999999999998</v>
      </c>
      <c r="AE4147">
        <v>17</v>
      </c>
      <c r="AF4147">
        <v>17</v>
      </c>
    </row>
    <row r="4148" spans="24:32">
      <c r="X4148">
        <v>20120101</v>
      </c>
      <c r="Y4148">
        <v>20120101</v>
      </c>
      <c r="Z4148">
        <v>120110</v>
      </c>
      <c r="AA4148">
        <v>800239219</v>
      </c>
      <c r="AB4148">
        <v>1</v>
      </c>
      <c r="AC4148">
        <v>9.9</v>
      </c>
      <c r="AD4148">
        <v>6.94</v>
      </c>
      <c r="AE4148">
        <v>17</v>
      </c>
      <c r="AF4148">
        <v>17</v>
      </c>
    </row>
    <row r="4149" spans="24:32">
      <c r="X4149">
        <v>20120101</v>
      </c>
      <c r="Y4149">
        <v>20120101</v>
      </c>
      <c r="Z4149">
        <v>120110</v>
      </c>
      <c r="AA4149">
        <v>800239222</v>
      </c>
      <c r="AB4149">
        <v>1</v>
      </c>
      <c r="AC4149">
        <v>8.9</v>
      </c>
      <c r="AD4149">
        <v>6.56</v>
      </c>
      <c r="AE4149">
        <v>17</v>
      </c>
      <c r="AF4149">
        <v>17</v>
      </c>
    </row>
    <row r="4150" spans="24:32">
      <c r="X4150">
        <v>20120101</v>
      </c>
      <c r="Y4150">
        <v>20120101</v>
      </c>
      <c r="Z4150">
        <v>120110</v>
      </c>
      <c r="AA4150">
        <v>800239225</v>
      </c>
      <c r="AB4150">
        <v>1</v>
      </c>
      <c r="AC4150">
        <v>35.9</v>
      </c>
      <c r="AD4150">
        <v>26.9</v>
      </c>
      <c r="AE4150">
        <v>17</v>
      </c>
      <c r="AF4150">
        <v>17</v>
      </c>
    </row>
    <row r="4151" spans="24:32">
      <c r="X4151">
        <v>20120101</v>
      </c>
      <c r="Y4151">
        <v>20120101</v>
      </c>
      <c r="Z4151">
        <v>120110</v>
      </c>
      <c r="AA4151">
        <v>800239227</v>
      </c>
      <c r="AB4151">
        <v>1</v>
      </c>
      <c r="AC4151">
        <v>2.2000000000000002</v>
      </c>
      <c r="AD4151">
        <v>1.67</v>
      </c>
      <c r="AE4151">
        <v>17</v>
      </c>
      <c r="AF4151">
        <v>17</v>
      </c>
    </row>
    <row r="4152" spans="24:32">
      <c r="X4152">
        <v>20120101</v>
      </c>
      <c r="Y4152">
        <v>20120101</v>
      </c>
      <c r="Z4152">
        <v>120110</v>
      </c>
      <c r="AA4152">
        <v>800239229</v>
      </c>
      <c r="AB4152">
        <v>1</v>
      </c>
      <c r="AC4152">
        <v>8.3000000000000007</v>
      </c>
      <c r="AD4152">
        <v>6.66</v>
      </c>
      <c r="AE4152">
        <v>17</v>
      </c>
      <c r="AF4152">
        <v>17</v>
      </c>
    </row>
    <row r="4153" spans="24:32">
      <c r="X4153">
        <v>20120101</v>
      </c>
      <c r="Y4153">
        <v>20120101</v>
      </c>
      <c r="Z4153">
        <v>120110</v>
      </c>
      <c r="AA4153">
        <v>800239231</v>
      </c>
      <c r="AB4153">
        <v>1</v>
      </c>
      <c r="AC4153">
        <v>2.5</v>
      </c>
      <c r="AD4153">
        <v>1.96</v>
      </c>
      <c r="AE4153">
        <v>17</v>
      </c>
      <c r="AF4153">
        <v>17</v>
      </c>
    </row>
    <row r="4154" spans="24:32">
      <c r="X4154">
        <v>20120101</v>
      </c>
      <c r="Y4154">
        <v>20120101</v>
      </c>
      <c r="Z4154">
        <v>120110</v>
      </c>
      <c r="AA4154">
        <v>800239232</v>
      </c>
      <c r="AB4154">
        <v>1</v>
      </c>
      <c r="AC4154">
        <v>1.8</v>
      </c>
      <c r="AD4154">
        <v>1.17</v>
      </c>
      <c r="AE4154">
        <v>17</v>
      </c>
      <c r="AF4154">
        <v>17</v>
      </c>
    </row>
    <row r="4155" spans="24:32">
      <c r="X4155">
        <v>20120101</v>
      </c>
      <c r="Y4155">
        <v>20120101</v>
      </c>
      <c r="Z4155">
        <v>120110</v>
      </c>
      <c r="AA4155">
        <v>800239421</v>
      </c>
      <c r="AB4155">
        <v>1</v>
      </c>
      <c r="AC4155">
        <v>3</v>
      </c>
      <c r="AD4155">
        <v>2.2599999999999998</v>
      </c>
      <c r="AE4155">
        <v>17</v>
      </c>
      <c r="AF4155">
        <v>17</v>
      </c>
    </row>
    <row r="4156" spans="24:32">
      <c r="X4156">
        <v>20120101</v>
      </c>
      <c r="Y4156">
        <v>20120101</v>
      </c>
      <c r="Z4156">
        <v>120110</v>
      </c>
      <c r="AA4156">
        <v>800239426</v>
      </c>
      <c r="AB4156">
        <v>2</v>
      </c>
      <c r="AC4156">
        <v>15.8</v>
      </c>
      <c r="AD4156">
        <v>10.16</v>
      </c>
      <c r="AE4156">
        <v>17</v>
      </c>
      <c r="AF4156">
        <v>17</v>
      </c>
    </row>
    <row r="4157" spans="24:32">
      <c r="X4157">
        <v>20120101</v>
      </c>
      <c r="Y4157">
        <v>20120101</v>
      </c>
      <c r="Z4157">
        <v>120110</v>
      </c>
      <c r="AA4157">
        <v>800239427</v>
      </c>
      <c r="AB4157">
        <v>1</v>
      </c>
      <c r="AC4157">
        <v>7.9</v>
      </c>
      <c r="AD4157">
        <v>6.2</v>
      </c>
      <c r="AE4157">
        <v>17</v>
      </c>
      <c r="AF4157">
        <v>17</v>
      </c>
    </row>
    <row r="4158" spans="24:32">
      <c r="X4158">
        <v>20120101</v>
      </c>
      <c r="Y4158">
        <v>20120101</v>
      </c>
      <c r="Z4158">
        <v>120110</v>
      </c>
      <c r="AA4158">
        <v>800239430</v>
      </c>
      <c r="AB4158">
        <v>2</v>
      </c>
      <c r="AC4158">
        <v>15.6</v>
      </c>
      <c r="AD4158">
        <v>10.8</v>
      </c>
      <c r="AE4158">
        <v>17</v>
      </c>
      <c r="AF4158">
        <v>17</v>
      </c>
    </row>
    <row r="4159" spans="24:32">
      <c r="X4159">
        <v>20120101</v>
      </c>
      <c r="Y4159">
        <v>20120101</v>
      </c>
      <c r="Z4159">
        <v>120110</v>
      </c>
      <c r="AA4159">
        <v>800239444</v>
      </c>
      <c r="AB4159">
        <v>1</v>
      </c>
      <c r="AC4159">
        <v>7.8</v>
      </c>
      <c r="AD4159">
        <v>6.3</v>
      </c>
      <c r="AE4159">
        <v>17</v>
      </c>
      <c r="AF4159">
        <v>17</v>
      </c>
    </row>
    <row r="4160" spans="24:32">
      <c r="X4160">
        <v>20120101</v>
      </c>
      <c r="Y4160">
        <v>20120101</v>
      </c>
      <c r="Z4160">
        <v>120110</v>
      </c>
      <c r="AA4160">
        <v>800239447</v>
      </c>
      <c r="AB4160">
        <v>1</v>
      </c>
      <c r="AC4160">
        <v>5.6</v>
      </c>
      <c r="AD4160">
        <v>4.0999999999999996</v>
      </c>
      <c r="AE4160">
        <v>17</v>
      </c>
      <c r="AF4160">
        <v>17</v>
      </c>
    </row>
    <row r="4161" spans="24:32">
      <c r="X4161">
        <v>20120101</v>
      </c>
      <c r="Y4161">
        <v>20120101</v>
      </c>
      <c r="Z4161">
        <v>120110</v>
      </c>
      <c r="AA4161">
        <v>800239457</v>
      </c>
      <c r="AB4161">
        <v>76</v>
      </c>
      <c r="AC4161">
        <v>980.4</v>
      </c>
      <c r="AD4161">
        <v>820.8</v>
      </c>
      <c r="AE4161">
        <v>17</v>
      </c>
      <c r="AF4161">
        <v>17</v>
      </c>
    </row>
    <row r="4162" spans="24:32">
      <c r="X4162">
        <v>20120101</v>
      </c>
      <c r="Y4162">
        <v>20120101</v>
      </c>
      <c r="Z4162">
        <v>120110</v>
      </c>
      <c r="AA4162">
        <v>800239499</v>
      </c>
      <c r="AB4162">
        <v>4</v>
      </c>
      <c r="AC4162">
        <v>119.6</v>
      </c>
      <c r="AD4162">
        <v>114</v>
      </c>
      <c r="AE4162">
        <v>13</v>
      </c>
      <c r="AF4162">
        <v>13</v>
      </c>
    </row>
    <row r="4163" spans="24:32">
      <c r="X4163">
        <v>20120101</v>
      </c>
      <c r="Y4163">
        <v>20120101</v>
      </c>
      <c r="Z4163">
        <v>120110</v>
      </c>
      <c r="AA4163">
        <v>800239549</v>
      </c>
      <c r="AB4163">
        <v>1</v>
      </c>
      <c r="AC4163">
        <v>15.8</v>
      </c>
      <c r="AD4163">
        <v>12.85</v>
      </c>
      <c r="AE4163">
        <v>17</v>
      </c>
      <c r="AF4163">
        <v>17</v>
      </c>
    </row>
    <row r="4164" spans="24:32">
      <c r="X4164">
        <v>20120101</v>
      </c>
      <c r="Y4164">
        <v>20120101</v>
      </c>
      <c r="Z4164">
        <v>120110</v>
      </c>
      <c r="AA4164">
        <v>800239554</v>
      </c>
      <c r="AB4164">
        <v>1</v>
      </c>
      <c r="AC4164">
        <v>34.799999999999997</v>
      </c>
      <c r="AD4164">
        <v>31</v>
      </c>
      <c r="AE4164">
        <v>17</v>
      </c>
      <c r="AF4164">
        <v>17</v>
      </c>
    </row>
    <row r="4165" spans="24:32">
      <c r="X4165">
        <v>20120101</v>
      </c>
      <c r="Y4165">
        <v>20120101</v>
      </c>
      <c r="Z4165">
        <v>120110</v>
      </c>
      <c r="AA4165">
        <v>800239564</v>
      </c>
      <c r="AB4165">
        <v>7</v>
      </c>
      <c r="AC4165">
        <v>24.5</v>
      </c>
      <c r="AD4165">
        <v>16.8</v>
      </c>
      <c r="AE4165">
        <v>17</v>
      </c>
      <c r="AF4165">
        <v>17</v>
      </c>
    </row>
    <row r="4166" spans="24:32">
      <c r="X4166">
        <v>20120101</v>
      </c>
      <c r="Y4166">
        <v>20120101</v>
      </c>
      <c r="Z4166">
        <v>120110</v>
      </c>
      <c r="AA4166">
        <v>800239565</v>
      </c>
      <c r="AB4166">
        <v>1</v>
      </c>
      <c r="AC4166">
        <v>3.5</v>
      </c>
      <c r="AD4166">
        <v>2.87</v>
      </c>
      <c r="AE4166">
        <v>17</v>
      </c>
      <c r="AF4166">
        <v>17</v>
      </c>
    </row>
    <row r="4167" spans="24:32">
      <c r="X4167">
        <v>20120101</v>
      </c>
      <c r="Y4167">
        <v>20120101</v>
      </c>
      <c r="Z4167">
        <v>120110</v>
      </c>
      <c r="AA4167">
        <v>800239569</v>
      </c>
      <c r="AB4167">
        <v>5</v>
      </c>
      <c r="AC4167">
        <v>8</v>
      </c>
      <c r="AD4167">
        <v>6.15</v>
      </c>
      <c r="AE4167">
        <v>17</v>
      </c>
      <c r="AF4167">
        <v>17</v>
      </c>
    </row>
    <row r="4168" spans="24:32">
      <c r="X4168">
        <v>20120101</v>
      </c>
      <c r="Y4168">
        <v>20120101</v>
      </c>
      <c r="Z4168">
        <v>120110</v>
      </c>
      <c r="AA4168">
        <v>800239570</v>
      </c>
      <c r="AB4168">
        <v>2</v>
      </c>
      <c r="AC4168">
        <v>3.2</v>
      </c>
      <c r="AD4168">
        <v>2.5</v>
      </c>
      <c r="AE4168">
        <v>17</v>
      </c>
      <c r="AF4168">
        <v>17</v>
      </c>
    </row>
    <row r="4169" spans="24:32">
      <c r="X4169">
        <v>20120101</v>
      </c>
      <c r="Y4169">
        <v>20120101</v>
      </c>
      <c r="Z4169">
        <v>120110</v>
      </c>
      <c r="AA4169">
        <v>800239708</v>
      </c>
      <c r="AB4169">
        <v>75</v>
      </c>
      <c r="AC4169">
        <v>682.5</v>
      </c>
      <c r="AD4169">
        <v>576</v>
      </c>
      <c r="AE4169">
        <v>17</v>
      </c>
      <c r="AF4169">
        <v>17</v>
      </c>
    </row>
    <row r="4170" spans="24:32">
      <c r="X4170">
        <v>20120101</v>
      </c>
      <c r="Y4170">
        <v>20120101</v>
      </c>
      <c r="Z4170">
        <v>120110</v>
      </c>
      <c r="AA4170">
        <v>800239837</v>
      </c>
      <c r="AB4170">
        <v>1</v>
      </c>
      <c r="AC4170">
        <v>8.6</v>
      </c>
      <c r="AD4170">
        <v>7.2</v>
      </c>
      <c r="AE4170">
        <v>17</v>
      </c>
      <c r="AF4170">
        <v>17</v>
      </c>
    </row>
    <row r="4171" spans="24:32">
      <c r="X4171">
        <v>20120101</v>
      </c>
      <c r="Y4171">
        <v>20120101</v>
      </c>
      <c r="Z4171">
        <v>120110</v>
      </c>
      <c r="AA4171">
        <v>800239839</v>
      </c>
      <c r="AB4171">
        <v>1</v>
      </c>
      <c r="AC4171">
        <v>5.9</v>
      </c>
      <c r="AD4171">
        <v>3.5</v>
      </c>
      <c r="AE4171">
        <v>17</v>
      </c>
      <c r="AF4171">
        <v>17</v>
      </c>
    </row>
    <row r="4172" spans="24:32">
      <c r="X4172">
        <v>20120101</v>
      </c>
      <c r="Y4172">
        <v>20120101</v>
      </c>
      <c r="Z4172">
        <v>120110</v>
      </c>
      <c r="AA4172">
        <v>800239840</v>
      </c>
      <c r="AB4172">
        <v>1</v>
      </c>
      <c r="AC4172">
        <v>8.6</v>
      </c>
      <c r="AD4172">
        <v>7.2</v>
      </c>
      <c r="AE4172">
        <v>17</v>
      </c>
      <c r="AF4172">
        <v>17</v>
      </c>
    </row>
    <row r="4173" spans="24:32">
      <c r="X4173">
        <v>20120101</v>
      </c>
      <c r="Y4173">
        <v>20120101</v>
      </c>
      <c r="Z4173">
        <v>120110</v>
      </c>
      <c r="AA4173">
        <v>800239896</v>
      </c>
      <c r="AB4173">
        <v>1</v>
      </c>
      <c r="AC4173">
        <v>2.9</v>
      </c>
      <c r="AD4173">
        <v>2.2000000000000002</v>
      </c>
      <c r="AE4173">
        <v>17</v>
      </c>
      <c r="AF4173">
        <v>17</v>
      </c>
    </row>
    <row r="4174" spans="24:32">
      <c r="X4174">
        <v>20120101</v>
      </c>
      <c r="Y4174">
        <v>20120101</v>
      </c>
      <c r="Z4174">
        <v>120110</v>
      </c>
      <c r="AA4174">
        <v>800239897</v>
      </c>
      <c r="AB4174">
        <v>2</v>
      </c>
      <c r="AC4174">
        <v>7.2</v>
      </c>
      <c r="AD4174">
        <v>5.2</v>
      </c>
      <c r="AE4174">
        <v>17</v>
      </c>
      <c r="AF4174">
        <v>17</v>
      </c>
    </row>
    <row r="4175" spans="24:32">
      <c r="X4175">
        <v>20120101</v>
      </c>
      <c r="Y4175">
        <v>20120101</v>
      </c>
      <c r="Z4175">
        <v>120110</v>
      </c>
      <c r="AA4175">
        <v>800239899</v>
      </c>
      <c r="AB4175">
        <v>1</v>
      </c>
      <c r="AC4175">
        <v>3.5</v>
      </c>
      <c r="AD4175">
        <v>2</v>
      </c>
      <c r="AE4175">
        <v>17</v>
      </c>
      <c r="AF4175">
        <v>17</v>
      </c>
    </row>
    <row r="4176" spans="24:32">
      <c r="X4176">
        <v>20120101</v>
      </c>
      <c r="Y4176">
        <v>20120101</v>
      </c>
      <c r="Z4176">
        <v>120110</v>
      </c>
      <c r="AA4176">
        <v>800239904</v>
      </c>
      <c r="AB4176">
        <v>3</v>
      </c>
      <c r="AC4176">
        <v>8.6999999999999993</v>
      </c>
      <c r="AD4176">
        <v>7.8</v>
      </c>
      <c r="AE4176">
        <v>17</v>
      </c>
      <c r="AF4176">
        <v>17</v>
      </c>
    </row>
    <row r="4177" spans="24:32">
      <c r="X4177">
        <v>20120101</v>
      </c>
      <c r="Y4177">
        <v>20120101</v>
      </c>
      <c r="Z4177">
        <v>120110</v>
      </c>
      <c r="AA4177">
        <v>800239996</v>
      </c>
      <c r="AB4177">
        <v>2</v>
      </c>
      <c r="AC4177">
        <v>9</v>
      </c>
      <c r="AD4177">
        <v>7</v>
      </c>
      <c r="AE4177">
        <v>17</v>
      </c>
      <c r="AF4177">
        <v>17</v>
      </c>
    </row>
    <row r="4178" spans="24:32">
      <c r="X4178">
        <v>20120101</v>
      </c>
      <c r="Y4178">
        <v>20120101</v>
      </c>
      <c r="Z4178">
        <v>120110</v>
      </c>
      <c r="AA4178">
        <v>800240020</v>
      </c>
      <c r="AB4178">
        <v>1</v>
      </c>
      <c r="AC4178">
        <v>3.2</v>
      </c>
      <c r="AD4178">
        <v>2.4</v>
      </c>
      <c r="AE4178">
        <v>17</v>
      </c>
      <c r="AF4178">
        <v>17</v>
      </c>
    </row>
    <row r="4179" spans="24:32">
      <c r="X4179">
        <v>20120101</v>
      </c>
      <c r="Y4179">
        <v>20120101</v>
      </c>
      <c r="Z4179">
        <v>120110</v>
      </c>
      <c r="AA4179">
        <v>800240021</v>
      </c>
      <c r="AB4179">
        <v>2</v>
      </c>
      <c r="AC4179">
        <v>13.8</v>
      </c>
      <c r="AD4179">
        <v>9.1999999999999993</v>
      </c>
      <c r="AE4179">
        <v>17</v>
      </c>
      <c r="AF4179">
        <v>17</v>
      </c>
    </row>
    <row r="4180" spans="24:32">
      <c r="X4180">
        <v>20120101</v>
      </c>
      <c r="Y4180">
        <v>20120101</v>
      </c>
      <c r="Z4180">
        <v>120110</v>
      </c>
      <c r="AA4180">
        <v>800240022</v>
      </c>
      <c r="AB4180">
        <v>1</v>
      </c>
      <c r="AC4180">
        <v>10.199999999999999</v>
      </c>
      <c r="AD4180">
        <v>8.4</v>
      </c>
      <c r="AE4180">
        <v>17</v>
      </c>
      <c r="AF4180">
        <v>17</v>
      </c>
    </row>
    <row r="4181" spans="24:32">
      <c r="X4181">
        <v>20120101</v>
      </c>
      <c r="Y4181">
        <v>20120101</v>
      </c>
      <c r="Z4181">
        <v>120110</v>
      </c>
      <c r="AA4181">
        <v>800240024</v>
      </c>
      <c r="AB4181">
        <v>7</v>
      </c>
      <c r="AC4181">
        <v>43.4</v>
      </c>
      <c r="AD4181">
        <v>31.5</v>
      </c>
      <c r="AE4181">
        <v>17</v>
      </c>
      <c r="AF4181">
        <v>17</v>
      </c>
    </row>
    <row r="4182" spans="24:32">
      <c r="X4182">
        <v>20120101</v>
      </c>
      <c r="Y4182">
        <v>20120101</v>
      </c>
      <c r="Z4182">
        <v>120110</v>
      </c>
      <c r="AA4182">
        <v>800240067</v>
      </c>
      <c r="AB4182">
        <v>1</v>
      </c>
      <c r="AC4182">
        <v>4.2</v>
      </c>
      <c r="AD4182">
        <v>3.9</v>
      </c>
      <c r="AE4182">
        <v>17</v>
      </c>
      <c r="AF4182">
        <v>17</v>
      </c>
    </row>
    <row r="4183" spans="24:32">
      <c r="X4183">
        <v>20120101</v>
      </c>
      <c r="Y4183">
        <v>20120101</v>
      </c>
      <c r="Z4183">
        <v>120110</v>
      </c>
      <c r="AA4183">
        <v>800240072</v>
      </c>
      <c r="AB4183">
        <v>3</v>
      </c>
      <c r="AC4183">
        <v>8.6999999999999993</v>
      </c>
      <c r="AD4183">
        <v>6.9</v>
      </c>
      <c r="AE4183">
        <v>17</v>
      </c>
      <c r="AF4183">
        <v>17</v>
      </c>
    </row>
    <row r="4184" spans="24:32">
      <c r="X4184">
        <v>20120101</v>
      </c>
      <c r="Y4184">
        <v>20120101</v>
      </c>
      <c r="Z4184">
        <v>120110</v>
      </c>
      <c r="AA4184">
        <v>800240073</v>
      </c>
      <c r="AB4184">
        <v>1</v>
      </c>
      <c r="AC4184">
        <v>2.9</v>
      </c>
      <c r="AD4184">
        <v>2.2999999999999998</v>
      </c>
      <c r="AE4184">
        <v>17</v>
      </c>
      <c r="AF4184">
        <v>17</v>
      </c>
    </row>
    <row r="4185" spans="24:32">
      <c r="X4185">
        <v>20120101</v>
      </c>
      <c r="Y4185">
        <v>20120101</v>
      </c>
      <c r="Z4185">
        <v>120110</v>
      </c>
      <c r="AA4185">
        <v>800240075</v>
      </c>
      <c r="AB4185">
        <v>1</v>
      </c>
      <c r="AC4185">
        <v>1.6</v>
      </c>
      <c r="AD4185">
        <v>1.2</v>
      </c>
      <c r="AE4185">
        <v>17</v>
      </c>
      <c r="AF4185">
        <v>17</v>
      </c>
    </row>
    <row r="4186" spans="24:32">
      <c r="X4186">
        <v>20120101</v>
      </c>
      <c r="Y4186">
        <v>20120101</v>
      </c>
      <c r="Z4186">
        <v>120110</v>
      </c>
      <c r="AA4186">
        <v>800240077</v>
      </c>
      <c r="AB4186">
        <v>2</v>
      </c>
      <c r="AC4186">
        <v>3.2</v>
      </c>
      <c r="AD4186">
        <v>2.4</v>
      </c>
      <c r="AE4186">
        <v>17</v>
      </c>
      <c r="AF4186">
        <v>17</v>
      </c>
    </row>
    <row r="4187" spans="24:32">
      <c r="X4187">
        <v>20120101</v>
      </c>
      <c r="Y4187">
        <v>20120101</v>
      </c>
      <c r="Z4187">
        <v>120110</v>
      </c>
      <c r="AA4187">
        <v>800240080</v>
      </c>
      <c r="AB4187">
        <v>1</v>
      </c>
      <c r="AC4187">
        <v>2.9</v>
      </c>
      <c r="AD4187">
        <v>2.2999999999999998</v>
      </c>
      <c r="AE4187">
        <v>17</v>
      </c>
      <c r="AF4187">
        <v>17</v>
      </c>
    </row>
    <row r="4188" spans="24:32">
      <c r="X4188">
        <v>20120101</v>
      </c>
      <c r="Y4188">
        <v>20120101</v>
      </c>
      <c r="Z4188">
        <v>120110</v>
      </c>
      <c r="AA4188">
        <v>800240716</v>
      </c>
      <c r="AB4188">
        <v>2</v>
      </c>
      <c r="AC4188">
        <v>47.8</v>
      </c>
      <c r="AD4188">
        <v>37.08</v>
      </c>
      <c r="AE4188">
        <v>17</v>
      </c>
      <c r="AF4188">
        <v>17</v>
      </c>
    </row>
    <row r="4189" spans="24:32">
      <c r="X4189">
        <v>20120101</v>
      </c>
      <c r="Y4189">
        <v>20120101</v>
      </c>
      <c r="Z4189">
        <v>120110</v>
      </c>
      <c r="AA4189">
        <v>800240726</v>
      </c>
      <c r="AB4189">
        <v>0.13</v>
      </c>
      <c r="AC4189">
        <v>9.31</v>
      </c>
      <c r="AD4189">
        <v>8.3800000000000008</v>
      </c>
      <c r="AE4189">
        <v>13</v>
      </c>
      <c r="AF4189">
        <v>14.94</v>
      </c>
    </row>
    <row r="4190" spans="24:32">
      <c r="X4190">
        <v>20120101</v>
      </c>
      <c r="Y4190">
        <v>20120101</v>
      </c>
      <c r="Z4190">
        <v>120110</v>
      </c>
      <c r="AA4190">
        <v>800240727</v>
      </c>
      <c r="AB4190">
        <v>0.79</v>
      </c>
      <c r="AC4190">
        <v>37.6</v>
      </c>
      <c r="AD4190">
        <v>33.840000000000003</v>
      </c>
      <c r="AE4190">
        <v>13</v>
      </c>
      <c r="AF4190">
        <v>14.94</v>
      </c>
    </row>
    <row r="4191" spans="24:32">
      <c r="X4191">
        <v>20120101</v>
      </c>
      <c r="Y4191">
        <v>20120101</v>
      </c>
      <c r="Z4191">
        <v>120110</v>
      </c>
      <c r="AA4191">
        <v>800240728</v>
      </c>
      <c r="AB4191">
        <v>0.33</v>
      </c>
      <c r="AC4191">
        <v>11.09</v>
      </c>
      <c r="AD4191">
        <v>9.98</v>
      </c>
      <c r="AE4191">
        <v>13</v>
      </c>
      <c r="AF4191">
        <v>14.94</v>
      </c>
    </row>
    <row r="4192" spans="24:32">
      <c r="X4192">
        <v>20120101</v>
      </c>
      <c r="Y4192">
        <v>20120101</v>
      </c>
      <c r="Z4192">
        <v>120110</v>
      </c>
      <c r="AA4192">
        <v>800240729</v>
      </c>
      <c r="AB4192">
        <v>0.15</v>
      </c>
      <c r="AC4192">
        <v>6.24</v>
      </c>
      <c r="AD4192">
        <v>5.62</v>
      </c>
      <c r="AE4192">
        <v>13</v>
      </c>
      <c r="AF4192">
        <v>14.94</v>
      </c>
    </row>
    <row r="4193" spans="24:32">
      <c r="X4193">
        <v>20120101</v>
      </c>
      <c r="Y4193">
        <v>20120101</v>
      </c>
      <c r="Z4193">
        <v>120110</v>
      </c>
      <c r="AA4193">
        <v>800240730</v>
      </c>
      <c r="AB4193">
        <v>0.32</v>
      </c>
      <c r="AC4193">
        <v>21.63</v>
      </c>
      <c r="AD4193">
        <v>19.47</v>
      </c>
      <c r="AE4193">
        <v>13</v>
      </c>
      <c r="AF4193">
        <v>14.94</v>
      </c>
    </row>
    <row r="4194" spans="24:32">
      <c r="X4194">
        <v>20120101</v>
      </c>
      <c r="Y4194">
        <v>20120101</v>
      </c>
      <c r="Z4194">
        <v>120110</v>
      </c>
      <c r="AA4194">
        <v>800240731</v>
      </c>
      <c r="AB4194">
        <v>0.96</v>
      </c>
      <c r="AC4194">
        <v>32.25</v>
      </c>
      <c r="AD4194">
        <v>29.03</v>
      </c>
      <c r="AE4194">
        <v>13</v>
      </c>
      <c r="AF4194">
        <v>14.94</v>
      </c>
    </row>
    <row r="4195" spans="24:32">
      <c r="X4195">
        <v>20120101</v>
      </c>
      <c r="Y4195">
        <v>20120101</v>
      </c>
      <c r="Z4195">
        <v>120110</v>
      </c>
      <c r="AA4195">
        <v>800240773</v>
      </c>
      <c r="AB4195">
        <v>4</v>
      </c>
      <c r="AC4195">
        <v>14</v>
      </c>
      <c r="AD4195">
        <v>11.6</v>
      </c>
      <c r="AE4195">
        <v>17</v>
      </c>
      <c r="AF4195">
        <v>17</v>
      </c>
    </row>
    <row r="4196" spans="24:32">
      <c r="X4196">
        <v>20120101</v>
      </c>
      <c r="Y4196">
        <v>20120101</v>
      </c>
      <c r="Z4196">
        <v>120110</v>
      </c>
      <c r="AA4196">
        <v>800240774</v>
      </c>
      <c r="AB4196">
        <v>2</v>
      </c>
      <c r="AC4196">
        <v>11.6</v>
      </c>
      <c r="AD4196">
        <v>9.4</v>
      </c>
      <c r="AE4196">
        <v>17</v>
      </c>
      <c r="AF4196">
        <v>17</v>
      </c>
    </row>
    <row r="4197" spans="24:32">
      <c r="X4197">
        <v>20120101</v>
      </c>
      <c r="Y4197">
        <v>20120101</v>
      </c>
      <c r="Z4197">
        <v>120110</v>
      </c>
      <c r="AA4197">
        <v>800240840</v>
      </c>
      <c r="AB4197">
        <v>1</v>
      </c>
      <c r="AC4197">
        <v>25.9</v>
      </c>
      <c r="AD4197">
        <v>19</v>
      </c>
      <c r="AE4197">
        <v>17</v>
      </c>
      <c r="AF4197">
        <v>17</v>
      </c>
    </row>
    <row r="4198" spans="24:32">
      <c r="X4198">
        <v>20120101</v>
      </c>
      <c r="Y4198">
        <v>20120101</v>
      </c>
      <c r="Z4198">
        <v>120110</v>
      </c>
      <c r="AA4198">
        <v>800240842</v>
      </c>
      <c r="AB4198">
        <v>4</v>
      </c>
      <c r="AC4198">
        <v>39.6</v>
      </c>
      <c r="AD4198">
        <v>29.6</v>
      </c>
      <c r="AE4198">
        <v>17</v>
      </c>
      <c r="AF4198">
        <v>17</v>
      </c>
    </row>
    <row r="4199" spans="24:32">
      <c r="X4199">
        <v>20120101</v>
      </c>
      <c r="Y4199">
        <v>20120101</v>
      </c>
      <c r="Z4199">
        <v>120110</v>
      </c>
      <c r="AA4199">
        <v>800240842</v>
      </c>
      <c r="AB4199">
        <v>1</v>
      </c>
      <c r="AC4199">
        <v>9.9</v>
      </c>
      <c r="AD4199">
        <v>7.4</v>
      </c>
      <c r="AE4199">
        <v>17</v>
      </c>
      <c r="AF4199">
        <v>17</v>
      </c>
    </row>
    <row r="4200" spans="24:32">
      <c r="X4200">
        <v>20120101</v>
      </c>
      <c r="Y4200">
        <v>20120101</v>
      </c>
      <c r="Z4200">
        <v>120110</v>
      </c>
      <c r="AA4200">
        <v>800240843</v>
      </c>
      <c r="AB4200">
        <v>1</v>
      </c>
      <c r="AC4200">
        <v>14.9</v>
      </c>
      <c r="AD4200">
        <v>11</v>
      </c>
      <c r="AE4200">
        <v>17</v>
      </c>
      <c r="AF4200">
        <v>17</v>
      </c>
    </row>
    <row r="4201" spans="24:32">
      <c r="X4201">
        <v>20120101</v>
      </c>
      <c r="Y4201">
        <v>20120101</v>
      </c>
      <c r="Z4201">
        <v>120110</v>
      </c>
      <c r="AA4201">
        <v>800241313</v>
      </c>
      <c r="AB4201">
        <v>1</v>
      </c>
      <c r="AC4201">
        <v>5.9</v>
      </c>
      <c r="AD4201">
        <v>4.8</v>
      </c>
      <c r="AE4201">
        <v>17</v>
      </c>
      <c r="AF4201">
        <v>17</v>
      </c>
    </row>
    <row r="4202" spans="24:32">
      <c r="X4202">
        <v>20120101</v>
      </c>
      <c r="Y4202">
        <v>20120101</v>
      </c>
      <c r="Z4202">
        <v>120110</v>
      </c>
      <c r="AA4202">
        <v>800241314</v>
      </c>
      <c r="AB4202">
        <v>2</v>
      </c>
      <c r="AC4202">
        <v>8.4</v>
      </c>
      <c r="AD4202">
        <v>5</v>
      </c>
      <c r="AE4202">
        <v>17</v>
      </c>
      <c r="AF4202">
        <v>17</v>
      </c>
    </row>
    <row r="4203" spans="24:32">
      <c r="X4203">
        <v>20120101</v>
      </c>
      <c r="Y4203">
        <v>20120101</v>
      </c>
      <c r="Z4203">
        <v>120110</v>
      </c>
      <c r="AA4203">
        <v>800241316</v>
      </c>
      <c r="AB4203">
        <v>1</v>
      </c>
      <c r="AC4203">
        <v>3.9</v>
      </c>
      <c r="AD4203">
        <v>2.9</v>
      </c>
      <c r="AE4203">
        <v>17</v>
      </c>
      <c r="AF4203">
        <v>17</v>
      </c>
    </row>
    <row r="4204" spans="24:32">
      <c r="X4204">
        <v>20120101</v>
      </c>
      <c r="Y4204">
        <v>20120101</v>
      </c>
      <c r="Z4204">
        <v>120110</v>
      </c>
      <c r="AA4204">
        <v>800241317</v>
      </c>
      <c r="AB4204">
        <v>3</v>
      </c>
      <c r="AC4204">
        <v>13.5</v>
      </c>
      <c r="AD4204">
        <v>9</v>
      </c>
      <c r="AE4204">
        <v>17</v>
      </c>
      <c r="AF4204">
        <v>17</v>
      </c>
    </row>
    <row r="4205" spans="24:32">
      <c r="X4205">
        <v>20120101</v>
      </c>
      <c r="Y4205">
        <v>20120101</v>
      </c>
      <c r="Z4205">
        <v>120110</v>
      </c>
      <c r="AA4205">
        <v>800241436</v>
      </c>
      <c r="AB4205">
        <v>1</v>
      </c>
      <c r="AC4205">
        <v>74.8</v>
      </c>
      <c r="AD4205">
        <v>63.81</v>
      </c>
      <c r="AE4205">
        <v>13</v>
      </c>
      <c r="AF4205">
        <v>13</v>
      </c>
    </row>
    <row r="4206" spans="24:32">
      <c r="X4206">
        <v>20120101</v>
      </c>
      <c r="Y4206">
        <v>20120101</v>
      </c>
      <c r="Z4206">
        <v>120110</v>
      </c>
      <c r="AA4206">
        <v>800241437</v>
      </c>
      <c r="AB4206">
        <v>1</v>
      </c>
      <c r="AC4206">
        <v>118</v>
      </c>
      <c r="AD4206">
        <v>108.62</v>
      </c>
      <c r="AE4206">
        <v>13</v>
      </c>
      <c r="AF4206">
        <v>13</v>
      </c>
    </row>
    <row r="4207" spans="24:32">
      <c r="X4207">
        <v>20120101</v>
      </c>
      <c r="Y4207">
        <v>20120101</v>
      </c>
      <c r="Z4207">
        <v>120110</v>
      </c>
      <c r="AA4207">
        <v>800241527</v>
      </c>
      <c r="AB4207">
        <v>1</v>
      </c>
      <c r="AC4207">
        <v>9.9</v>
      </c>
      <c r="AD4207">
        <v>8.48</v>
      </c>
      <c r="AE4207">
        <v>17</v>
      </c>
      <c r="AF4207">
        <v>17</v>
      </c>
    </row>
    <row r="4208" spans="24:32">
      <c r="X4208">
        <v>20120101</v>
      </c>
      <c r="Y4208">
        <v>20120101</v>
      </c>
      <c r="Z4208">
        <v>120110</v>
      </c>
      <c r="AA4208">
        <v>800241574</v>
      </c>
      <c r="AB4208">
        <v>2</v>
      </c>
      <c r="AC4208">
        <v>6.4</v>
      </c>
      <c r="AD4208">
        <v>4.9000000000000004</v>
      </c>
      <c r="AE4208">
        <v>17</v>
      </c>
      <c r="AF4208">
        <v>17</v>
      </c>
    </row>
    <row r="4209" spans="24:32">
      <c r="X4209">
        <v>20120101</v>
      </c>
      <c r="Y4209">
        <v>20120101</v>
      </c>
      <c r="Z4209">
        <v>120110</v>
      </c>
      <c r="AA4209">
        <v>800241578</v>
      </c>
      <c r="AB4209">
        <v>1</v>
      </c>
      <c r="AC4209">
        <v>14.9</v>
      </c>
      <c r="AD4209">
        <v>10.09</v>
      </c>
      <c r="AE4209">
        <v>17</v>
      </c>
      <c r="AF4209">
        <v>17</v>
      </c>
    </row>
    <row r="4210" spans="24:32">
      <c r="X4210">
        <v>20120101</v>
      </c>
      <c r="Y4210">
        <v>20120101</v>
      </c>
      <c r="Z4210">
        <v>120110</v>
      </c>
      <c r="AA4210">
        <v>800241580</v>
      </c>
      <c r="AB4210">
        <v>2</v>
      </c>
      <c r="AC4210">
        <v>31.8</v>
      </c>
      <c r="AD4210">
        <v>26.2</v>
      </c>
      <c r="AE4210">
        <v>17</v>
      </c>
      <c r="AF4210">
        <v>17</v>
      </c>
    </row>
    <row r="4211" spans="24:32">
      <c r="X4211">
        <v>20120101</v>
      </c>
      <c r="Y4211">
        <v>20120101</v>
      </c>
      <c r="Z4211">
        <v>120110</v>
      </c>
      <c r="AA4211">
        <v>800241581</v>
      </c>
      <c r="AB4211">
        <v>3</v>
      </c>
      <c r="AC4211">
        <v>47.7</v>
      </c>
      <c r="AD4211">
        <v>39.299999999999997</v>
      </c>
      <c r="AE4211">
        <v>17</v>
      </c>
      <c r="AF4211">
        <v>17</v>
      </c>
    </row>
    <row r="4212" spans="24:32">
      <c r="X4212">
        <v>20120101</v>
      </c>
      <c r="Y4212">
        <v>20120101</v>
      </c>
      <c r="Z4212">
        <v>120110</v>
      </c>
      <c r="AA4212">
        <v>800241605</v>
      </c>
      <c r="AB4212">
        <v>2</v>
      </c>
      <c r="AC4212">
        <v>119.8</v>
      </c>
      <c r="AD4212">
        <v>106</v>
      </c>
      <c r="AE4212">
        <v>17</v>
      </c>
      <c r="AF4212">
        <v>17</v>
      </c>
    </row>
    <row r="4213" spans="24:32">
      <c r="X4213">
        <v>20120101</v>
      </c>
      <c r="Y4213">
        <v>20120101</v>
      </c>
      <c r="Z4213">
        <v>120110</v>
      </c>
      <c r="AA4213">
        <v>800241610</v>
      </c>
      <c r="AB4213">
        <v>1</v>
      </c>
      <c r="AC4213">
        <v>15.9</v>
      </c>
      <c r="AD4213">
        <v>10.6</v>
      </c>
      <c r="AE4213">
        <v>17</v>
      </c>
      <c r="AF4213">
        <v>17</v>
      </c>
    </row>
    <row r="4214" spans="24:32">
      <c r="X4214">
        <v>20120101</v>
      </c>
      <c r="Y4214">
        <v>20120101</v>
      </c>
      <c r="Z4214">
        <v>120110</v>
      </c>
      <c r="AA4214">
        <v>800241619</v>
      </c>
      <c r="AB4214">
        <v>1</v>
      </c>
      <c r="AC4214">
        <v>5.8</v>
      </c>
      <c r="AD4214">
        <v>4.68</v>
      </c>
      <c r="AE4214">
        <v>17</v>
      </c>
      <c r="AF4214">
        <v>17</v>
      </c>
    </row>
    <row r="4215" spans="24:32">
      <c r="X4215">
        <v>20120101</v>
      </c>
      <c r="Y4215">
        <v>20120101</v>
      </c>
      <c r="Z4215">
        <v>120110</v>
      </c>
      <c r="AA4215">
        <v>800241634</v>
      </c>
      <c r="AB4215">
        <v>1</v>
      </c>
      <c r="AC4215">
        <v>4.5</v>
      </c>
      <c r="AD4215">
        <v>3.3</v>
      </c>
      <c r="AE4215">
        <v>17</v>
      </c>
      <c r="AF4215">
        <v>17</v>
      </c>
    </row>
    <row r="4216" spans="24:32">
      <c r="X4216">
        <v>20120101</v>
      </c>
      <c r="Y4216">
        <v>20120101</v>
      </c>
      <c r="Z4216">
        <v>120110</v>
      </c>
      <c r="AA4216">
        <v>800241635</v>
      </c>
      <c r="AB4216">
        <v>1</v>
      </c>
      <c r="AC4216">
        <v>6.8</v>
      </c>
      <c r="AD4216">
        <v>4.8</v>
      </c>
      <c r="AE4216">
        <v>17</v>
      </c>
      <c r="AF4216">
        <v>17</v>
      </c>
    </row>
    <row r="4217" spans="24:32">
      <c r="X4217">
        <v>20120101</v>
      </c>
      <c r="Y4217">
        <v>20120101</v>
      </c>
      <c r="Z4217">
        <v>120110</v>
      </c>
      <c r="AA4217">
        <v>800241636</v>
      </c>
      <c r="AB4217">
        <v>1</v>
      </c>
      <c r="AC4217">
        <v>6.9</v>
      </c>
      <c r="AD4217">
        <v>5.2</v>
      </c>
      <c r="AE4217">
        <v>17</v>
      </c>
      <c r="AF4217">
        <v>17</v>
      </c>
    </row>
    <row r="4218" spans="24:32">
      <c r="X4218">
        <v>20120101</v>
      </c>
      <c r="Y4218">
        <v>20120101</v>
      </c>
      <c r="Z4218">
        <v>120110</v>
      </c>
      <c r="AA4218">
        <v>800241644</v>
      </c>
      <c r="AB4218">
        <v>1</v>
      </c>
      <c r="AC4218">
        <v>7.9</v>
      </c>
      <c r="AD4218">
        <v>6.2</v>
      </c>
      <c r="AE4218">
        <v>17</v>
      </c>
      <c r="AF4218">
        <v>17</v>
      </c>
    </row>
    <row r="4219" spans="24:32">
      <c r="X4219">
        <v>20120101</v>
      </c>
      <c r="Y4219">
        <v>20120101</v>
      </c>
      <c r="Z4219">
        <v>120110</v>
      </c>
      <c r="AA4219">
        <v>800241645</v>
      </c>
      <c r="AB4219">
        <v>2</v>
      </c>
      <c r="AC4219">
        <v>23.8</v>
      </c>
      <c r="AD4219">
        <v>17.8</v>
      </c>
      <c r="AE4219">
        <v>17</v>
      </c>
      <c r="AF4219">
        <v>17</v>
      </c>
    </row>
    <row r="4220" spans="24:32">
      <c r="X4220">
        <v>20120101</v>
      </c>
      <c r="Y4220">
        <v>20120101</v>
      </c>
      <c r="Z4220">
        <v>120110</v>
      </c>
      <c r="AA4220">
        <v>800241930</v>
      </c>
      <c r="AB4220">
        <v>1</v>
      </c>
      <c r="AC4220">
        <v>49</v>
      </c>
      <c r="AD4220">
        <v>26.9</v>
      </c>
      <c r="AE4220">
        <v>17</v>
      </c>
      <c r="AF4220">
        <v>17</v>
      </c>
    </row>
    <row r="4221" spans="24:32">
      <c r="X4221">
        <v>20120101</v>
      </c>
      <c r="Y4221">
        <v>20120101</v>
      </c>
      <c r="Z4221">
        <v>120110</v>
      </c>
      <c r="AA4221">
        <v>800242938</v>
      </c>
      <c r="AB4221">
        <v>1</v>
      </c>
      <c r="AC4221">
        <v>4.8</v>
      </c>
      <c r="AD4221">
        <v>3.6</v>
      </c>
      <c r="AE4221">
        <v>17</v>
      </c>
      <c r="AF4221">
        <v>17</v>
      </c>
    </row>
    <row r="4222" spans="24:32">
      <c r="X4222">
        <v>20120101</v>
      </c>
      <c r="Y4222">
        <v>20120101</v>
      </c>
      <c r="Z4222">
        <v>120110</v>
      </c>
      <c r="AA4222">
        <v>800242951</v>
      </c>
      <c r="AB4222">
        <v>14</v>
      </c>
      <c r="AC4222">
        <v>138.6</v>
      </c>
      <c r="AD4222">
        <v>134.4</v>
      </c>
      <c r="AE4222">
        <v>13</v>
      </c>
      <c r="AF4222">
        <v>13</v>
      </c>
    </row>
    <row r="4223" spans="24:32">
      <c r="X4223">
        <v>20120101</v>
      </c>
      <c r="Y4223">
        <v>20120101</v>
      </c>
      <c r="Z4223">
        <v>120110</v>
      </c>
      <c r="AA4223">
        <v>800242984</v>
      </c>
      <c r="AB4223">
        <v>2</v>
      </c>
      <c r="AC4223">
        <v>15.6</v>
      </c>
      <c r="AD4223">
        <v>13.4</v>
      </c>
      <c r="AE4223">
        <v>17</v>
      </c>
      <c r="AF4223">
        <v>17</v>
      </c>
    </row>
    <row r="4224" spans="24:32">
      <c r="X4224">
        <v>20120101</v>
      </c>
      <c r="Y4224">
        <v>20120101</v>
      </c>
      <c r="Z4224">
        <v>120110</v>
      </c>
      <c r="AA4224">
        <v>800242991</v>
      </c>
      <c r="AB4224">
        <v>1</v>
      </c>
      <c r="AC4224">
        <v>3.8</v>
      </c>
      <c r="AD4224">
        <v>3.2</v>
      </c>
      <c r="AE4224">
        <v>17</v>
      </c>
      <c r="AF4224">
        <v>17</v>
      </c>
    </row>
    <row r="4225" spans="24:32">
      <c r="X4225">
        <v>20120101</v>
      </c>
      <c r="Y4225">
        <v>20120101</v>
      </c>
      <c r="Z4225">
        <v>120110</v>
      </c>
      <c r="AA4225">
        <v>800242993</v>
      </c>
      <c r="AB4225">
        <v>3</v>
      </c>
      <c r="AC4225">
        <v>13.5</v>
      </c>
      <c r="AD4225">
        <v>11.7</v>
      </c>
      <c r="AE4225">
        <v>17</v>
      </c>
      <c r="AF4225">
        <v>17</v>
      </c>
    </row>
    <row r="4226" spans="24:32">
      <c r="X4226">
        <v>20120101</v>
      </c>
      <c r="Y4226">
        <v>20120101</v>
      </c>
      <c r="Z4226">
        <v>120110</v>
      </c>
      <c r="AA4226">
        <v>800243175</v>
      </c>
      <c r="AB4226">
        <v>2</v>
      </c>
      <c r="AC4226">
        <v>138</v>
      </c>
      <c r="AD4226">
        <v>120</v>
      </c>
      <c r="AE4226">
        <v>17</v>
      </c>
      <c r="AF4226">
        <v>17</v>
      </c>
    </row>
    <row r="4227" spans="24:32">
      <c r="X4227">
        <v>20120101</v>
      </c>
      <c r="Y4227">
        <v>20120101</v>
      </c>
      <c r="Z4227">
        <v>120110</v>
      </c>
      <c r="AA4227">
        <v>800243325</v>
      </c>
      <c r="AB4227">
        <v>1</v>
      </c>
      <c r="AC4227">
        <v>4</v>
      </c>
      <c r="AD4227">
        <v>3.6</v>
      </c>
      <c r="AE4227">
        <v>17</v>
      </c>
      <c r="AF4227">
        <v>17</v>
      </c>
    </row>
    <row r="4228" spans="24:32">
      <c r="X4228">
        <v>20120101</v>
      </c>
      <c r="Y4228">
        <v>20120101</v>
      </c>
      <c r="Z4228">
        <v>120110</v>
      </c>
      <c r="AA4228">
        <v>800243392</v>
      </c>
      <c r="AB4228">
        <v>7</v>
      </c>
      <c r="AC4228">
        <v>35</v>
      </c>
      <c r="AD4228">
        <v>28.77</v>
      </c>
      <c r="AE4228">
        <v>17</v>
      </c>
      <c r="AF4228">
        <v>17</v>
      </c>
    </row>
    <row r="4229" spans="24:32">
      <c r="X4229">
        <v>20120101</v>
      </c>
      <c r="Y4229">
        <v>20120101</v>
      </c>
      <c r="Z4229">
        <v>120110</v>
      </c>
      <c r="AA4229">
        <v>800243393</v>
      </c>
      <c r="AB4229">
        <v>10</v>
      </c>
      <c r="AC4229">
        <v>50</v>
      </c>
      <c r="AD4229">
        <v>41.1</v>
      </c>
      <c r="AE4229">
        <v>17</v>
      </c>
      <c r="AF4229">
        <v>17</v>
      </c>
    </row>
    <row r="4230" spans="24:32">
      <c r="X4230">
        <v>20120101</v>
      </c>
      <c r="Y4230">
        <v>20120101</v>
      </c>
      <c r="Z4230">
        <v>120110</v>
      </c>
      <c r="AA4230">
        <v>800243471</v>
      </c>
      <c r="AB4230">
        <v>30</v>
      </c>
      <c r="AC4230">
        <v>177</v>
      </c>
      <c r="AD4230">
        <v>132.6</v>
      </c>
      <c r="AE4230">
        <v>17</v>
      </c>
      <c r="AF4230">
        <v>17</v>
      </c>
    </row>
    <row r="4231" spans="24:32">
      <c r="X4231">
        <v>20120101</v>
      </c>
      <c r="Y4231">
        <v>20120101</v>
      </c>
      <c r="Z4231">
        <v>120110</v>
      </c>
      <c r="AA4231">
        <v>800243471</v>
      </c>
      <c r="AB4231">
        <v>15</v>
      </c>
      <c r="AC4231">
        <v>88.5</v>
      </c>
      <c r="AD4231">
        <v>66.3</v>
      </c>
      <c r="AE4231">
        <v>17</v>
      </c>
      <c r="AF4231">
        <v>17</v>
      </c>
    </row>
    <row r="4232" spans="24:32">
      <c r="X4232">
        <v>20120101</v>
      </c>
      <c r="Y4232">
        <v>20120101</v>
      </c>
      <c r="Z4232">
        <v>120110</v>
      </c>
      <c r="AA4232">
        <v>800243471</v>
      </c>
      <c r="AB4232">
        <v>30</v>
      </c>
      <c r="AC4232">
        <v>177</v>
      </c>
      <c r="AD4232">
        <v>132.6</v>
      </c>
      <c r="AE4232">
        <v>17</v>
      </c>
      <c r="AF4232">
        <v>17</v>
      </c>
    </row>
    <row r="4233" spans="24:32">
      <c r="X4233">
        <v>20120101</v>
      </c>
      <c r="Y4233">
        <v>20120101</v>
      </c>
      <c r="Z4233">
        <v>120110</v>
      </c>
      <c r="AA4233">
        <v>800243472</v>
      </c>
      <c r="AB4233">
        <v>1</v>
      </c>
      <c r="AC4233">
        <v>2.9</v>
      </c>
      <c r="AD4233">
        <v>2.1</v>
      </c>
      <c r="AE4233">
        <v>17</v>
      </c>
      <c r="AF4233">
        <v>17</v>
      </c>
    </row>
    <row r="4234" spans="24:32">
      <c r="X4234">
        <v>20120101</v>
      </c>
      <c r="Y4234">
        <v>20120101</v>
      </c>
      <c r="Z4234">
        <v>120110</v>
      </c>
      <c r="AA4234">
        <v>800243472</v>
      </c>
      <c r="AB4234">
        <v>1</v>
      </c>
      <c r="AC4234">
        <v>2.9</v>
      </c>
      <c r="AD4234">
        <v>2.1</v>
      </c>
      <c r="AE4234">
        <v>17</v>
      </c>
      <c r="AF4234">
        <v>17</v>
      </c>
    </row>
    <row r="4235" spans="24:32">
      <c r="X4235">
        <v>20120101</v>
      </c>
      <c r="Y4235">
        <v>20120101</v>
      </c>
      <c r="Z4235">
        <v>120110</v>
      </c>
      <c r="AA4235">
        <v>800243475</v>
      </c>
      <c r="AB4235">
        <v>1</v>
      </c>
      <c r="AC4235">
        <v>4.5</v>
      </c>
      <c r="AD4235">
        <v>3.4</v>
      </c>
      <c r="AE4235">
        <v>17</v>
      </c>
      <c r="AF4235">
        <v>17</v>
      </c>
    </row>
    <row r="4236" spans="24:32">
      <c r="X4236">
        <v>20120101</v>
      </c>
      <c r="Y4236">
        <v>20120101</v>
      </c>
      <c r="Z4236">
        <v>120110</v>
      </c>
      <c r="AA4236">
        <v>800243489</v>
      </c>
      <c r="AB4236">
        <v>1</v>
      </c>
      <c r="AC4236">
        <v>2.9</v>
      </c>
      <c r="AD4236">
        <v>2.2000000000000002</v>
      </c>
      <c r="AE4236">
        <v>17</v>
      </c>
      <c r="AF4236">
        <v>17</v>
      </c>
    </row>
    <row r="4237" spans="24:32">
      <c r="X4237">
        <v>20120101</v>
      </c>
      <c r="Y4237">
        <v>20120101</v>
      </c>
      <c r="Z4237">
        <v>120110</v>
      </c>
      <c r="AA4237">
        <v>800243508</v>
      </c>
      <c r="AB4237">
        <v>1</v>
      </c>
      <c r="AC4237">
        <v>6.9</v>
      </c>
      <c r="AD4237">
        <v>5.0999999999999996</v>
      </c>
      <c r="AE4237">
        <v>17</v>
      </c>
      <c r="AF4237">
        <v>17</v>
      </c>
    </row>
    <row r="4238" spans="24:32">
      <c r="X4238">
        <v>20120101</v>
      </c>
      <c r="Y4238">
        <v>20120101</v>
      </c>
      <c r="Z4238">
        <v>120110</v>
      </c>
      <c r="AA4238">
        <v>800243510</v>
      </c>
      <c r="AB4238">
        <v>4</v>
      </c>
      <c r="AC4238">
        <v>15.6</v>
      </c>
      <c r="AD4238">
        <v>8.8000000000000007</v>
      </c>
      <c r="AE4238">
        <v>17</v>
      </c>
      <c r="AF4238">
        <v>17</v>
      </c>
    </row>
    <row r="4239" spans="24:32">
      <c r="X4239">
        <v>20120101</v>
      </c>
      <c r="Y4239">
        <v>20120101</v>
      </c>
      <c r="Z4239">
        <v>120110</v>
      </c>
      <c r="AA4239">
        <v>800243524</v>
      </c>
      <c r="AB4239">
        <v>1</v>
      </c>
      <c r="AC4239">
        <v>6.9</v>
      </c>
      <c r="AD4239">
        <v>4.59</v>
      </c>
      <c r="AE4239">
        <v>17</v>
      </c>
      <c r="AF4239">
        <v>17</v>
      </c>
    </row>
    <row r="4240" spans="24:32">
      <c r="X4240">
        <v>20120101</v>
      </c>
      <c r="Y4240">
        <v>20120101</v>
      </c>
      <c r="Z4240">
        <v>120110</v>
      </c>
      <c r="AA4240">
        <v>800243868</v>
      </c>
      <c r="AB4240">
        <v>1</v>
      </c>
      <c r="AC4240">
        <v>6.9</v>
      </c>
      <c r="AD4240">
        <v>6</v>
      </c>
      <c r="AE4240">
        <v>17</v>
      </c>
      <c r="AF4240">
        <v>17</v>
      </c>
    </row>
    <row r="4241" spans="24:32">
      <c r="X4241">
        <v>20120101</v>
      </c>
      <c r="Y4241">
        <v>20120101</v>
      </c>
      <c r="Z4241">
        <v>120110</v>
      </c>
      <c r="AA4241">
        <v>800243869</v>
      </c>
      <c r="AB4241">
        <v>1</v>
      </c>
      <c r="AC4241">
        <v>6.9</v>
      </c>
      <c r="AD4241">
        <v>6</v>
      </c>
      <c r="AE4241">
        <v>17</v>
      </c>
      <c r="AF4241">
        <v>17</v>
      </c>
    </row>
    <row r="4242" spans="24:32">
      <c r="X4242">
        <v>20120101</v>
      </c>
      <c r="Y4242">
        <v>20120101</v>
      </c>
      <c r="Z4242">
        <v>120110</v>
      </c>
      <c r="AA4242">
        <v>800243870</v>
      </c>
      <c r="AB4242">
        <v>1</v>
      </c>
      <c r="AC4242">
        <v>6.9</v>
      </c>
      <c r="AD4242">
        <v>6</v>
      </c>
      <c r="AE4242">
        <v>17</v>
      </c>
      <c r="AF4242">
        <v>17</v>
      </c>
    </row>
    <row r="4243" spans="24:32">
      <c r="X4243">
        <v>20120101</v>
      </c>
      <c r="Y4243">
        <v>20120101</v>
      </c>
      <c r="Z4243">
        <v>120110</v>
      </c>
      <c r="AA4243">
        <v>800243964</v>
      </c>
      <c r="AB4243">
        <v>1</v>
      </c>
      <c r="AC4243">
        <v>269</v>
      </c>
      <c r="AD4243">
        <v>224</v>
      </c>
      <c r="AE4243">
        <v>17</v>
      </c>
      <c r="AF4243">
        <v>17</v>
      </c>
    </row>
    <row r="4244" spans="24:32">
      <c r="X4244">
        <v>20120101</v>
      </c>
      <c r="Y4244">
        <v>20120101</v>
      </c>
      <c r="Z4244">
        <v>120110</v>
      </c>
      <c r="AA4244">
        <v>800244001</v>
      </c>
      <c r="AB4244">
        <v>3</v>
      </c>
      <c r="AC4244">
        <v>597</v>
      </c>
      <c r="AD4244">
        <v>540</v>
      </c>
      <c r="AE4244">
        <v>17</v>
      </c>
      <c r="AF4244">
        <v>17</v>
      </c>
    </row>
    <row r="4245" spans="24:32">
      <c r="X4245">
        <v>20120101</v>
      </c>
      <c r="Y4245">
        <v>20120101</v>
      </c>
      <c r="Z4245">
        <v>120110</v>
      </c>
      <c r="AA4245">
        <v>800244226</v>
      </c>
      <c r="AB4245">
        <v>4</v>
      </c>
      <c r="AC4245">
        <v>4</v>
      </c>
      <c r="AD4245">
        <v>3</v>
      </c>
      <c r="AE4245">
        <v>17</v>
      </c>
      <c r="AF4245">
        <v>17</v>
      </c>
    </row>
    <row r="4246" spans="24:32">
      <c r="X4246">
        <v>20120101</v>
      </c>
      <c r="Y4246">
        <v>20120101</v>
      </c>
      <c r="Z4246">
        <v>120110</v>
      </c>
      <c r="AA4246">
        <v>800244227</v>
      </c>
      <c r="AB4246">
        <v>11</v>
      </c>
      <c r="AC4246">
        <v>11</v>
      </c>
      <c r="AD4246">
        <v>8.25</v>
      </c>
      <c r="AE4246">
        <v>17</v>
      </c>
      <c r="AF4246">
        <v>17</v>
      </c>
    </row>
    <row r="4247" spans="24:32">
      <c r="X4247">
        <v>20120101</v>
      </c>
      <c r="Y4247">
        <v>20120101</v>
      </c>
      <c r="Z4247">
        <v>120110</v>
      </c>
      <c r="AA4247">
        <v>800244228</v>
      </c>
      <c r="AB4247">
        <v>3</v>
      </c>
      <c r="AC4247">
        <v>3</v>
      </c>
      <c r="AD4247">
        <v>2.25</v>
      </c>
      <c r="AE4247">
        <v>17</v>
      </c>
      <c r="AF4247">
        <v>17</v>
      </c>
    </row>
    <row r="4248" spans="24:32">
      <c r="X4248">
        <v>20120101</v>
      </c>
      <c r="Y4248">
        <v>20120101</v>
      </c>
      <c r="Z4248">
        <v>120110</v>
      </c>
      <c r="AA4248">
        <v>800244253</v>
      </c>
      <c r="AB4248">
        <v>5</v>
      </c>
      <c r="AC4248">
        <v>54</v>
      </c>
      <c r="AD4248">
        <v>42</v>
      </c>
      <c r="AE4248">
        <v>17</v>
      </c>
      <c r="AF4248">
        <v>17</v>
      </c>
    </row>
    <row r="4249" spans="24:32">
      <c r="X4249">
        <v>20120101</v>
      </c>
      <c r="Y4249">
        <v>20120101</v>
      </c>
      <c r="Z4249">
        <v>120110</v>
      </c>
      <c r="AA4249">
        <v>800244318</v>
      </c>
      <c r="AB4249">
        <v>1</v>
      </c>
      <c r="AC4249">
        <v>1.9</v>
      </c>
      <c r="AD4249">
        <v>1.35</v>
      </c>
      <c r="AE4249">
        <v>17</v>
      </c>
      <c r="AF4249">
        <v>17</v>
      </c>
    </row>
    <row r="4250" spans="24:32">
      <c r="X4250">
        <v>20120101</v>
      </c>
      <c r="Y4250">
        <v>20120101</v>
      </c>
      <c r="Z4250">
        <v>120110</v>
      </c>
      <c r="AA4250">
        <v>800244321</v>
      </c>
      <c r="AB4250">
        <v>2</v>
      </c>
      <c r="AC4250">
        <v>11.8</v>
      </c>
      <c r="AD4250">
        <v>5.7</v>
      </c>
      <c r="AE4250">
        <v>17</v>
      </c>
      <c r="AF4250">
        <v>17</v>
      </c>
    </row>
    <row r="4251" spans="24:32">
      <c r="X4251">
        <v>20120101</v>
      </c>
      <c r="Y4251">
        <v>20120101</v>
      </c>
      <c r="Z4251">
        <v>120110</v>
      </c>
      <c r="AA4251">
        <v>800244340</v>
      </c>
      <c r="AB4251">
        <v>1</v>
      </c>
      <c r="AC4251">
        <v>4.9000000000000004</v>
      </c>
      <c r="AD4251">
        <v>2.1</v>
      </c>
      <c r="AE4251">
        <v>17</v>
      </c>
      <c r="AF4251">
        <v>17</v>
      </c>
    </row>
    <row r="4252" spans="24:32">
      <c r="X4252">
        <v>20120101</v>
      </c>
      <c r="Y4252">
        <v>20120101</v>
      </c>
      <c r="Z4252">
        <v>120110</v>
      </c>
      <c r="AA4252">
        <v>800244355</v>
      </c>
      <c r="AB4252">
        <v>1</v>
      </c>
      <c r="AC4252">
        <v>26.9</v>
      </c>
      <c r="AD4252">
        <v>19.5</v>
      </c>
      <c r="AE4252">
        <v>17</v>
      </c>
      <c r="AF4252">
        <v>17</v>
      </c>
    </row>
    <row r="4253" spans="24:32">
      <c r="X4253">
        <v>20120101</v>
      </c>
      <c r="Y4253">
        <v>20120101</v>
      </c>
      <c r="Z4253">
        <v>120110</v>
      </c>
      <c r="AA4253">
        <v>800244359</v>
      </c>
      <c r="AB4253">
        <v>2</v>
      </c>
      <c r="AC4253">
        <v>159.80000000000001</v>
      </c>
      <c r="AD4253">
        <v>107.82</v>
      </c>
      <c r="AE4253">
        <v>17</v>
      </c>
      <c r="AF4253">
        <v>17</v>
      </c>
    </row>
    <row r="4254" spans="24:32">
      <c r="X4254">
        <v>20120101</v>
      </c>
      <c r="Y4254">
        <v>20120101</v>
      </c>
      <c r="Z4254">
        <v>120110</v>
      </c>
      <c r="AA4254">
        <v>800244380</v>
      </c>
      <c r="AB4254">
        <v>1</v>
      </c>
      <c r="AC4254">
        <v>5.5</v>
      </c>
      <c r="AD4254">
        <v>4.5</v>
      </c>
      <c r="AE4254">
        <v>17</v>
      </c>
      <c r="AF4254">
        <v>17</v>
      </c>
    </row>
    <row r="4255" spans="24:32">
      <c r="X4255">
        <v>20120101</v>
      </c>
      <c r="Y4255">
        <v>20120101</v>
      </c>
      <c r="Z4255">
        <v>120110</v>
      </c>
      <c r="AA4255">
        <v>800244381</v>
      </c>
      <c r="AB4255">
        <v>7</v>
      </c>
      <c r="AC4255">
        <v>34.299999999999997</v>
      </c>
      <c r="AD4255">
        <v>28</v>
      </c>
      <c r="AE4255">
        <v>17</v>
      </c>
      <c r="AF4255">
        <v>17</v>
      </c>
    </row>
    <row r="4256" spans="24:32">
      <c r="X4256">
        <v>20120101</v>
      </c>
      <c r="Y4256">
        <v>20120101</v>
      </c>
      <c r="Z4256">
        <v>120110</v>
      </c>
      <c r="AA4256">
        <v>800244497</v>
      </c>
      <c r="AB4256">
        <v>6</v>
      </c>
      <c r="AC4256">
        <v>82.8</v>
      </c>
      <c r="AD4256">
        <v>79.2</v>
      </c>
      <c r="AE4256">
        <v>17</v>
      </c>
      <c r="AF4256">
        <v>17</v>
      </c>
    </row>
    <row r="4257" spans="24:32">
      <c r="X4257">
        <v>20120101</v>
      </c>
      <c r="Y4257">
        <v>20120101</v>
      </c>
      <c r="Z4257">
        <v>120110</v>
      </c>
      <c r="AA4257">
        <v>800244499</v>
      </c>
      <c r="AB4257">
        <v>3</v>
      </c>
      <c r="AC4257">
        <v>13.5</v>
      </c>
      <c r="AD4257">
        <v>12.9</v>
      </c>
      <c r="AE4257">
        <v>17</v>
      </c>
      <c r="AF4257">
        <v>17</v>
      </c>
    </row>
    <row r="4258" spans="24:32">
      <c r="X4258">
        <v>20120101</v>
      </c>
      <c r="Y4258">
        <v>20120101</v>
      </c>
      <c r="Z4258">
        <v>120110</v>
      </c>
      <c r="AA4258">
        <v>800244501</v>
      </c>
      <c r="AB4258">
        <v>1</v>
      </c>
      <c r="AC4258">
        <v>4.5</v>
      </c>
      <c r="AD4258">
        <v>4.3</v>
      </c>
      <c r="AE4258">
        <v>17</v>
      </c>
      <c r="AF4258">
        <v>17</v>
      </c>
    </row>
    <row r="4259" spans="24:32">
      <c r="X4259">
        <v>20120101</v>
      </c>
      <c r="Y4259">
        <v>20120101</v>
      </c>
      <c r="Z4259">
        <v>120110</v>
      </c>
      <c r="AA4259">
        <v>800244535</v>
      </c>
      <c r="AB4259">
        <v>18</v>
      </c>
      <c r="AC4259">
        <v>126</v>
      </c>
      <c r="AD4259">
        <v>108</v>
      </c>
      <c r="AE4259">
        <v>17</v>
      </c>
      <c r="AF4259">
        <v>17</v>
      </c>
    </row>
    <row r="4260" spans="24:32">
      <c r="X4260">
        <v>20120101</v>
      </c>
      <c r="Y4260">
        <v>20120101</v>
      </c>
      <c r="Z4260">
        <v>120110</v>
      </c>
      <c r="AA4260">
        <v>800244536</v>
      </c>
      <c r="AB4260">
        <v>10</v>
      </c>
      <c r="AC4260">
        <v>70</v>
      </c>
      <c r="AD4260">
        <v>60</v>
      </c>
      <c r="AE4260">
        <v>17</v>
      </c>
      <c r="AF4260">
        <v>17</v>
      </c>
    </row>
    <row r="4261" spans="24:32">
      <c r="X4261">
        <v>20120101</v>
      </c>
      <c r="Y4261">
        <v>20120101</v>
      </c>
      <c r="Z4261">
        <v>120110</v>
      </c>
      <c r="AA4261">
        <v>800244538</v>
      </c>
      <c r="AB4261">
        <v>1</v>
      </c>
      <c r="AC4261">
        <v>7</v>
      </c>
      <c r="AD4261">
        <v>6</v>
      </c>
      <c r="AE4261">
        <v>17</v>
      </c>
      <c r="AF4261">
        <v>17</v>
      </c>
    </row>
    <row r="4262" spans="24:32">
      <c r="X4262">
        <v>20120101</v>
      </c>
      <c r="Y4262">
        <v>20120101</v>
      </c>
      <c r="Z4262">
        <v>120110</v>
      </c>
      <c r="AA4262">
        <v>800244539</v>
      </c>
      <c r="AB4262">
        <v>1</v>
      </c>
      <c r="AC4262">
        <v>7</v>
      </c>
      <c r="AD4262">
        <v>6</v>
      </c>
      <c r="AE4262">
        <v>17</v>
      </c>
      <c r="AF4262">
        <v>17</v>
      </c>
    </row>
    <row r="4263" spans="24:32">
      <c r="X4263">
        <v>20120101</v>
      </c>
      <c r="Y4263">
        <v>20120101</v>
      </c>
      <c r="Z4263">
        <v>120110</v>
      </c>
      <c r="AA4263">
        <v>800244542</v>
      </c>
      <c r="AB4263">
        <v>12</v>
      </c>
      <c r="AC4263">
        <v>454.8</v>
      </c>
      <c r="AD4263">
        <v>463.2</v>
      </c>
      <c r="AE4263">
        <v>17</v>
      </c>
      <c r="AF4263">
        <v>17</v>
      </c>
    </row>
    <row r="4264" spans="24:32">
      <c r="X4264">
        <v>20120101</v>
      </c>
      <c r="Y4264">
        <v>20120101</v>
      </c>
      <c r="Z4264">
        <v>120110</v>
      </c>
      <c r="AA4264">
        <v>800244543</v>
      </c>
      <c r="AB4264">
        <v>4</v>
      </c>
      <c r="AC4264">
        <v>151.6</v>
      </c>
      <c r="AD4264">
        <v>154.4</v>
      </c>
      <c r="AE4264">
        <v>17</v>
      </c>
      <c r="AF4264">
        <v>17</v>
      </c>
    </row>
    <row r="4265" spans="24:32">
      <c r="X4265">
        <v>20120101</v>
      </c>
      <c r="Y4265">
        <v>20120101</v>
      </c>
      <c r="Z4265">
        <v>120110</v>
      </c>
      <c r="AA4265">
        <v>800244548</v>
      </c>
      <c r="AB4265">
        <v>2</v>
      </c>
      <c r="AC4265">
        <v>21</v>
      </c>
      <c r="AD4265">
        <v>18</v>
      </c>
      <c r="AE4265">
        <v>17</v>
      </c>
      <c r="AF4265">
        <v>17</v>
      </c>
    </row>
    <row r="4266" spans="24:32">
      <c r="X4266">
        <v>20120101</v>
      </c>
      <c r="Y4266">
        <v>20120101</v>
      </c>
      <c r="Z4266">
        <v>120110</v>
      </c>
      <c r="AA4266">
        <v>800244551</v>
      </c>
      <c r="AB4266">
        <v>3</v>
      </c>
      <c r="AC4266">
        <v>31.5</v>
      </c>
      <c r="AD4266">
        <v>27</v>
      </c>
      <c r="AE4266">
        <v>17</v>
      </c>
      <c r="AF4266">
        <v>17</v>
      </c>
    </row>
    <row r="4267" spans="24:32">
      <c r="X4267">
        <v>20120101</v>
      </c>
      <c r="Y4267">
        <v>20120101</v>
      </c>
      <c r="Z4267">
        <v>120110</v>
      </c>
      <c r="AA4267">
        <v>800244553</v>
      </c>
      <c r="AB4267">
        <v>1</v>
      </c>
      <c r="AC4267">
        <v>5</v>
      </c>
      <c r="AD4267">
        <v>4.2</v>
      </c>
      <c r="AE4267">
        <v>17</v>
      </c>
      <c r="AF4267">
        <v>17</v>
      </c>
    </row>
    <row r="4268" spans="24:32">
      <c r="X4268">
        <v>20120101</v>
      </c>
      <c r="Y4268">
        <v>20120101</v>
      </c>
      <c r="Z4268">
        <v>120110</v>
      </c>
      <c r="AA4268">
        <v>800244556</v>
      </c>
      <c r="AB4268">
        <v>8</v>
      </c>
      <c r="AC4268">
        <v>303.2</v>
      </c>
      <c r="AD4268">
        <v>308.8</v>
      </c>
      <c r="AE4268">
        <v>17</v>
      </c>
      <c r="AF4268">
        <v>17</v>
      </c>
    </row>
    <row r="4269" spans="24:32">
      <c r="X4269">
        <v>20120101</v>
      </c>
      <c r="Y4269">
        <v>20120101</v>
      </c>
      <c r="Z4269">
        <v>120110</v>
      </c>
      <c r="AA4269">
        <v>800244597</v>
      </c>
      <c r="AB4269">
        <v>1</v>
      </c>
      <c r="AC4269">
        <v>2.5</v>
      </c>
      <c r="AD4269">
        <v>1.31</v>
      </c>
      <c r="AE4269">
        <v>17</v>
      </c>
      <c r="AF4269">
        <v>17</v>
      </c>
    </row>
    <row r="4270" spans="24:32">
      <c r="X4270">
        <v>20120101</v>
      </c>
      <c r="Y4270">
        <v>20120101</v>
      </c>
      <c r="Z4270">
        <v>120110</v>
      </c>
      <c r="AA4270">
        <v>800244696</v>
      </c>
      <c r="AB4270">
        <v>1</v>
      </c>
      <c r="AC4270">
        <v>3.5</v>
      </c>
      <c r="AD4270">
        <v>2</v>
      </c>
      <c r="AE4270">
        <v>17</v>
      </c>
      <c r="AF4270">
        <v>17</v>
      </c>
    </row>
    <row r="4271" spans="24:32">
      <c r="X4271">
        <v>20120101</v>
      </c>
      <c r="Y4271">
        <v>20120101</v>
      </c>
      <c r="Z4271">
        <v>120110</v>
      </c>
      <c r="AA4271">
        <v>800244731</v>
      </c>
      <c r="AB4271">
        <v>1</v>
      </c>
      <c r="AC4271">
        <v>2</v>
      </c>
      <c r="AD4271">
        <v>1.66</v>
      </c>
      <c r="AE4271">
        <v>17</v>
      </c>
      <c r="AF4271">
        <v>17</v>
      </c>
    </row>
    <row r="4272" spans="24:32">
      <c r="X4272">
        <v>20120101</v>
      </c>
      <c r="Y4272">
        <v>20120101</v>
      </c>
      <c r="Z4272">
        <v>120110</v>
      </c>
      <c r="AA4272">
        <v>800244737</v>
      </c>
      <c r="AB4272">
        <v>1</v>
      </c>
      <c r="AC4272">
        <v>2</v>
      </c>
      <c r="AD4272">
        <v>1.66</v>
      </c>
      <c r="AE4272">
        <v>17</v>
      </c>
      <c r="AF4272">
        <v>17</v>
      </c>
    </row>
    <row r="4273" spans="24:32">
      <c r="X4273">
        <v>20120101</v>
      </c>
      <c r="Y4273">
        <v>20120101</v>
      </c>
      <c r="Z4273">
        <v>120110</v>
      </c>
      <c r="AA4273">
        <v>800244738</v>
      </c>
      <c r="AB4273">
        <v>3</v>
      </c>
      <c r="AC4273">
        <v>14.7</v>
      </c>
      <c r="AD4273">
        <v>12.6</v>
      </c>
      <c r="AE4273">
        <v>17</v>
      </c>
      <c r="AF4273">
        <v>17</v>
      </c>
    </row>
    <row r="4274" spans="24:32">
      <c r="X4274">
        <v>20120101</v>
      </c>
      <c r="Y4274">
        <v>20120101</v>
      </c>
      <c r="Z4274">
        <v>120110</v>
      </c>
      <c r="AA4274">
        <v>800244738</v>
      </c>
      <c r="AB4274">
        <v>6</v>
      </c>
      <c r="AC4274">
        <v>29.4</v>
      </c>
      <c r="AD4274">
        <v>25.2</v>
      </c>
      <c r="AE4274">
        <v>17</v>
      </c>
      <c r="AF4274">
        <v>17</v>
      </c>
    </row>
    <row r="4275" spans="24:32">
      <c r="X4275">
        <v>20120101</v>
      </c>
      <c r="Y4275">
        <v>20120101</v>
      </c>
      <c r="Z4275">
        <v>120110</v>
      </c>
      <c r="AA4275">
        <v>800244740</v>
      </c>
      <c r="AB4275">
        <v>2</v>
      </c>
      <c r="AC4275">
        <v>9.8000000000000007</v>
      </c>
      <c r="AD4275">
        <v>8.4</v>
      </c>
      <c r="AE4275">
        <v>17</v>
      </c>
      <c r="AF4275">
        <v>17</v>
      </c>
    </row>
    <row r="4276" spans="24:32">
      <c r="X4276">
        <v>20120101</v>
      </c>
      <c r="Y4276">
        <v>20120101</v>
      </c>
      <c r="Z4276">
        <v>120110</v>
      </c>
      <c r="AA4276">
        <v>800244741</v>
      </c>
      <c r="AB4276">
        <v>1</v>
      </c>
      <c r="AC4276">
        <v>2</v>
      </c>
      <c r="AD4276">
        <v>1.66</v>
      </c>
      <c r="AE4276">
        <v>17</v>
      </c>
      <c r="AF4276">
        <v>17</v>
      </c>
    </row>
    <row r="4277" spans="24:32">
      <c r="X4277">
        <v>20120101</v>
      </c>
      <c r="Y4277">
        <v>20120101</v>
      </c>
      <c r="Z4277">
        <v>120110</v>
      </c>
      <c r="AA4277">
        <v>800244742</v>
      </c>
      <c r="AB4277">
        <v>2</v>
      </c>
      <c r="AC4277">
        <v>9.8000000000000007</v>
      </c>
      <c r="AD4277">
        <v>8.4</v>
      </c>
      <c r="AE4277">
        <v>17</v>
      </c>
      <c r="AF4277">
        <v>17</v>
      </c>
    </row>
    <row r="4278" spans="24:32">
      <c r="X4278">
        <v>20120101</v>
      </c>
      <c r="Y4278">
        <v>20120101</v>
      </c>
      <c r="Z4278">
        <v>120110</v>
      </c>
      <c r="AA4278">
        <v>800244744</v>
      </c>
      <c r="AB4278">
        <v>2</v>
      </c>
      <c r="AC4278">
        <v>19.8</v>
      </c>
      <c r="AD4278">
        <v>17.04</v>
      </c>
      <c r="AE4278">
        <v>17</v>
      </c>
      <c r="AF4278">
        <v>17</v>
      </c>
    </row>
    <row r="4279" spans="24:32">
      <c r="X4279">
        <v>20120101</v>
      </c>
      <c r="Y4279">
        <v>20120101</v>
      </c>
      <c r="Z4279">
        <v>120110</v>
      </c>
      <c r="AA4279">
        <v>800245023</v>
      </c>
      <c r="AB4279">
        <v>1</v>
      </c>
      <c r="AC4279">
        <v>2.5</v>
      </c>
      <c r="AD4279">
        <v>2.25</v>
      </c>
      <c r="AE4279">
        <v>17</v>
      </c>
      <c r="AF4279">
        <v>17</v>
      </c>
    </row>
    <row r="4280" spans="24:32">
      <c r="X4280">
        <v>20120101</v>
      </c>
      <c r="Y4280">
        <v>20120101</v>
      </c>
      <c r="Z4280">
        <v>120110</v>
      </c>
      <c r="AA4280">
        <v>800245024</v>
      </c>
      <c r="AB4280">
        <v>3</v>
      </c>
      <c r="AC4280">
        <v>6.9</v>
      </c>
      <c r="AD4280">
        <v>6.21</v>
      </c>
      <c r="AE4280">
        <v>17</v>
      </c>
      <c r="AF4280">
        <v>17</v>
      </c>
    </row>
    <row r="4281" spans="24:32">
      <c r="X4281">
        <v>20120101</v>
      </c>
      <c r="Y4281">
        <v>20120101</v>
      </c>
      <c r="Z4281">
        <v>120110</v>
      </c>
      <c r="AA4281">
        <v>800245025</v>
      </c>
      <c r="AB4281">
        <v>1</v>
      </c>
      <c r="AC4281">
        <v>2.5</v>
      </c>
      <c r="AD4281">
        <v>2.0699999999999998</v>
      </c>
      <c r="AE4281">
        <v>17</v>
      </c>
      <c r="AF4281">
        <v>17</v>
      </c>
    </row>
    <row r="4282" spans="24:32">
      <c r="X4282">
        <v>20120101</v>
      </c>
      <c r="Y4282">
        <v>20120101</v>
      </c>
      <c r="Z4282">
        <v>120110</v>
      </c>
      <c r="AA4282">
        <v>800245026</v>
      </c>
      <c r="AB4282">
        <v>1</v>
      </c>
      <c r="AC4282">
        <v>12.5</v>
      </c>
      <c r="AD4282">
        <v>10.35</v>
      </c>
      <c r="AE4282">
        <v>17</v>
      </c>
      <c r="AF4282">
        <v>17</v>
      </c>
    </row>
    <row r="4283" spans="24:32">
      <c r="X4283">
        <v>20120101</v>
      </c>
      <c r="Y4283">
        <v>20120101</v>
      </c>
      <c r="Z4283">
        <v>120110</v>
      </c>
      <c r="AA4283">
        <v>800245027</v>
      </c>
      <c r="AB4283">
        <v>2</v>
      </c>
      <c r="AC4283">
        <v>25</v>
      </c>
      <c r="AD4283">
        <v>20.7</v>
      </c>
      <c r="AE4283">
        <v>17</v>
      </c>
      <c r="AF4283">
        <v>17</v>
      </c>
    </row>
    <row r="4284" spans="24:32">
      <c r="X4284">
        <v>20120101</v>
      </c>
      <c r="Y4284">
        <v>20120101</v>
      </c>
      <c r="Z4284">
        <v>120110</v>
      </c>
      <c r="AA4284">
        <v>800245027</v>
      </c>
      <c r="AB4284">
        <v>11</v>
      </c>
      <c r="AC4284">
        <v>137.5</v>
      </c>
      <c r="AD4284">
        <v>108.13</v>
      </c>
      <c r="AE4284">
        <v>17</v>
      </c>
      <c r="AF4284">
        <v>17</v>
      </c>
    </row>
    <row r="4285" spans="24:32">
      <c r="X4285">
        <v>20120101</v>
      </c>
      <c r="Y4285">
        <v>20120101</v>
      </c>
      <c r="Z4285">
        <v>120110</v>
      </c>
      <c r="AA4285">
        <v>800245029</v>
      </c>
      <c r="AB4285">
        <v>2</v>
      </c>
      <c r="AC4285">
        <v>5</v>
      </c>
      <c r="AD4285">
        <v>4.5</v>
      </c>
      <c r="AE4285">
        <v>17</v>
      </c>
      <c r="AF4285">
        <v>17</v>
      </c>
    </row>
    <row r="4286" spans="24:32">
      <c r="X4286">
        <v>20120101</v>
      </c>
      <c r="Y4286">
        <v>20120101</v>
      </c>
      <c r="Z4286">
        <v>120110</v>
      </c>
      <c r="AA4286">
        <v>800245032</v>
      </c>
      <c r="AB4286">
        <v>3</v>
      </c>
      <c r="AC4286">
        <v>12.6</v>
      </c>
      <c r="AD4286">
        <v>10.8</v>
      </c>
      <c r="AE4286">
        <v>17</v>
      </c>
      <c r="AF4286">
        <v>17</v>
      </c>
    </row>
    <row r="4287" spans="24:32">
      <c r="X4287">
        <v>20120101</v>
      </c>
      <c r="Y4287">
        <v>20120101</v>
      </c>
      <c r="Z4287">
        <v>120110</v>
      </c>
      <c r="AA4287">
        <v>800245208</v>
      </c>
      <c r="AB4287">
        <v>1</v>
      </c>
      <c r="AC4287">
        <v>1.7</v>
      </c>
      <c r="AD4287">
        <v>1.3</v>
      </c>
      <c r="AE4287">
        <v>17</v>
      </c>
      <c r="AF4287">
        <v>17</v>
      </c>
    </row>
    <row r="4288" spans="24:32">
      <c r="X4288">
        <v>20120101</v>
      </c>
      <c r="Y4288">
        <v>20120101</v>
      </c>
      <c r="Z4288">
        <v>120110</v>
      </c>
      <c r="AA4288">
        <v>800245209</v>
      </c>
      <c r="AB4288">
        <v>1</v>
      </c>
      <c r="AC4288">
        <v>3.2</v>
      </c>
      <c r="AD4288">
        <v>2.6</v>
      </c>
      <c r="AE4288">
        <v>17</v>
      </c>
      <c r="AF4288">
        <v>17</v>
      </c>
    </row>
    <row r="4289" spans="24:32">
      <c r="X4289">
        <v>20120101</v>
      </c>
      <c r="Y4289">
        <v>20120101</v>
      </c>
      <c r="Z4289">
        <v>120110</v>
      </c>
      <c r="AA4289">
        <v>800245210</v>
      </c>
      <c r="AB4289">
        <v>3</v>
      </c>
      <c r="AC4289">
        <v>14.7</v>
      </c>
      <c r="AD4289">
        <v>12.3</v>
      </c>
      <c r="AE4289">
        <v>17</v>
      </c>
      <c r="AF4289">
        <v>17</v>
      </c>
    </row>
    <row r="4290" spans="24:32">
      <c r="X4290">
        <v>20120101</v>
      </c>
      <c r="Y4290">
        <v>20120101</v>
      </c>
      <c r="Z4290">
        <v>120110</v>
      </c>
      <c r="AA4290">
        <v>800245218</v>
      </c>
      <c r="AB4290">
        <v>1</v>
      </c>
      <c r="AC4290">
        <v>3.2</v>
      </c>
      <c r="AD4290">
        <v>2.6</v>
      </c>
      <c r="AE4290">
        <v>17</v>
      </c>
      <c r="AF4290">
        <v>17</v>
      </c>
    </row>
    <row r="4291" spans="24:32">
      <c r="X4291">
        <v>20120101</v>
      </c>
      <c r="Y4291">
        <v>20120101</v>
      </c>
      <c r="Z4291">
        <v>120110</v>
      </c>
      <c r="AA4291">
        <v>800245228</v>
      </c>
      <c r="AB4291">
        <v>3</v>
      </c>
      <c r="AC4291">
        <v>3.6</v>
      </c>
      <c r="AD4291">
        <v>2.7</v>
      </c>
      <c r="AE4291">
        <v>17</v>
      </c>
      <c r="AF4291">
        <v>17</v>
      </c>
    </row>
    <row r="4292" spans="24:32">
      <c r="X4292">
        <v>20120101</v>
      </c>
      <c r="Y4292">
        <v>20120101</v>
      </c>
      <c r="Z4292">
        <v>120110</v>
      </c>
      <c r="AA4292">
        <v>800245231</v>
      </c>
      <c r="AB4292">
        <v>0.71</v>
      </c>
      <c r="AC4292">
        <v>17.75</v>
      </c>
      <c r="AD4292">
        <v>2.27</v>
      </c>
      <c r="AE4292">
        <v>17</v>
      </c>
      <c r="AF4292">
        <v>17</v>
      </c>
    </row>
    <row r="4293" spans="24:32">
      <c r="X4293">
        <v>20120101</v>
      </c>
      <c r="Y4293">
        <v>20120101</v>
      </c>
      <c r="Z4293">
        <v>120110</v>
      </c>
      <c r="AA4293">
        <v>800245334</v>
      </c>
      <c r="AB4293">
        <v>1</v>
      </c>
      <c r="AC4293">
        <v>3.9</v>
      </c>
      <c r="AD4293">
        <v>3.1</v>
      </c>
      <c r="AE4293">
        <v>17</v>
      </c>
      <c r="AF4293">
        <v>17</v>
      </c>
    </row>
    <row r="4294" spans="24:32">
      <c r="X4294">
        <v>20120101</v>
      </c>
      <c r="Y4294">
        <v>20120101</v>
      </c>
      <c r="Z4294">
        <v>120110</v>
      </c>
      <c r="AA4294">
        <v>800245348</v>
      </c>
      <c r="AB4294">
        <v>1</v>
      </c>
      <c r="AC4294">
        <v>26.9</v>
      </c>
      <c r="AD4294">
        <v>22.3</v>
      </c>
      <c r="AE4294">
        <v>17</v>
      </c>
      <c r="AF4294">
        <v>17</v>
      </c>
    </row>
    <row r="4295" spans="24:32">
      <c r="X4295">
        <v>20120101</v>
      </c>
      <c r="Y4295">
        <v>20120101</v>
      </c>
      <c r="Z4295">
        <v>120110</v>
      </c>
      <c r="AA4295">
        <v>800246018</v>
      </c>
      <c r="AB4295">
        <v>9</v>
      </c>
      <c r="AC4295">
        <v>53.1</v>
      </c>
      <c r="AD4295">
        <v>44.25</v>
      </c>
      <c r="AE4295">
        <v>17</v>
      </c>
      <c r="AF4295">
        <v>17</v>
      </c>
    </row>
    <row r="4296" spans="24:32">
      <c r="X4296">
        <v>20120101</v>
      </c>
      <c r="Y4296">
        <v>20120101</v>
      </c>
      <c r="Z4296">
        <v>120110</v>
      </c>
      <c r="AA4296">
        <v>800246167</v>
      </c>
      <c r="AB4296">
        <v>1</v>
      </c>
      <c r="AC4296">
        <v>32.6</v>
      </c>
      <c r="AD4296">
        <v>26.74</v>
      </c>
      <c r="AE4296">
        <v>17</v>
      </c>
      <c r="AF4296">
        <v>17</v>
      </c>
    </row>
    <row r="4297" spans="24:32">
      <c r="X4297">
        <v>20120101</v>
      </c>
      <c r="Y4297">
        <v>20120101</v>
      </c>
      <c r="Z4297">
        <v>120110</v>
      </c>
      <c r="AA4297">
        <v>800246168</v>
      </c>
      <c r="AB4297">
        <v>1</v>
      </c>
      <c r="AC4297">
        <v>32.6</v>
      </c>
      <c r="AD4297">
        <v>26.74</v>
      </c>
      <c r="AE4297">
        <v>17</v>
      </c>
      <c r="AF4297">
        <v>17</v>
      </c>
    </row>
    <row r="4298" spans="24:32">
      <c r="X4298">
        <v>20120101</v>
      </c>
      <c r="Y4298">
        <v>20120101</v>
      </c>
      <c r="Z4298">
        <v>120110</v>
      </c>
      <c r="AA4298">
        <v>800246259</v>
      </c>
      <c r="AB4298">
        <v>1</v>
      </c>
      <c r="AC4298">
        <v>119</v>
      </c>
      <c r="AD4298">
        <v>98.7</v>
      </c>
      <c r="AE4298">
        <v>17</v>
      </c>
      <c r="AF4298">
        <v>17</v>
      </c>
    </row>
    <row r="4299" spans="24:32">
      <c r="X4299">
        <v>20120101</v>
      </c>
      <c r="Y4299">
        <v>20120101</v>
      </c>
      <c r="Z4299">
        <v>120110</v>
      </c>
      <c r="AA4299">
        <v>800246716</v>
      </c>
      <c r="AB4299">
        <v>1</v>
      </c>
      <c r="AC4299">
        <v>12.5</v>
      </c>
      <c r="AD4299">
        <v>10.9</v>
      </c>
      <c r="AE4299">
        <v>17</v>
      </c>
      <c r="AF4299">
        <v>17</v>
      </c>
    </row>
    <row r="4300" spans="24:32">
      <c r="X4300">
        <v>20120101</v>
      </c>
      <c r="Y4300">
        <v>20120101</v>
      </c>
      <c r="Z4300">
        <v>120110</v>
      </c>
      <c r="AA4300">
        <v>800246717</v>
      </c>
      <c r="AB4300">
        <v>7</v>
      </c>
      <c r="AC4300">
        <v>24.5</v>
      </c>
      <c r="AD4300">
        <v>23.1</v>
      </c>
      <c r="AE4300">
        <v>17</v>
      </c>
      <c r="AF4300">
        <v>17</v>
      </c>
    </row>
    <row r="4301" spans="24:32">
      <c r="X4301">
        <v>20120101</v>
      </c>
      <c r="Y4301">
        <v>20120101</v>
      </c>
      <c r="Z4301">
        <v>120110</v>
      </c>
      <c r="AA4301">
        <v>800246720</v>
      </c>
      <c r="AB4301">
        <v>17</v>
      </c>
      <c r="AC4301">
        <v>59.5</v>
      </c>
      <c r="AD4301">
        <v>56.1</v>
      </c>
      <c r="AE4301">
        <v>17</v>
      </c>
      <c r="AF4301">
        <v>17</v>
      </c>
    </row>
    <row r="4302" spans="24:32">
      <c r="X4302">
        <v>20120101</v>
      </c>
      <c r="Y4302">
        <v>20120101</v>
      </c>
      <c r="Z4302">
        <v>120110</v>
      </c>
      <c r="AA4302">
        <v>800246785</v>
      </c>
      <c r="AB4302">
        <v>1</v>
      </c>
      <c r="AC4302">
        <v>11.5</v>
      </c>
      <c r="AD4302">
        <v>11.2</v>
      </c>
      <c r="AE4302">
        <v>17</v>
      </c>
      <c r="AF4302">
        <v>17</v>
      </c>
    </row>
    <row r="4303" spans="24:32">
      <c r="X4303">
        <v>20120101</v>
      </c>
      <c r="Y4303">
        <v>20120101</v>
      </c>
      <c r="Z4303">
        <v>120110</v>
      </c>
      <c r="AA4303">
        <v>800246786</v>
      </c>
      <c r="AB4303">
        <v>1</v>
      </c>
      <c r="AC4303">
        <v>19.899999999999999</v>
      </c>
      <c r="AD4303">
        <v>15.5</v>
      </c>
      <c r="AE4303">
        <v>17</v>
      </c>
      <c r="AF4303">
        <v>17</v>
      </c>
    </row>
    <row r="4304" spans="24:32">
      <c r="X4304">
        <v>20120101</v>
      </c>
      <c r="Y4304">
        <v>20120101</v>
      </c>
      <c r="Z4304">
        <v>120110</v>
      </c>
      <c r="AA4304">
        <v>800246792</v>
      </c>
      <c r="AB4304">
        <v>0.17</v>
      </c>
      <c r="AC4304">
        <v>2.4500000000000002</v>
      </c>
      <c r="AD4304">
        <v>2.21</v>
      </c>
      <c r="AE4304">
        <v>17</v>
      </c>
      <c r="AF4304">
        <v>17</v>
      </c>
    </row>
    <row r="4305" spans="24:32">
      <c r="X4305">
        <v>20120101</v>
      </c>
      <c r="Y4305">
        <v>20120101</v>
      </c>
      <c r="Z4305">
        <v>120110</v>
      </c>
      <c r="AA4305">
        <v>800246799</v>
      </c>
      <c r="AB4305">
        <v>1</v>
      </c>
      <c r="AC4305">
        <v>11.5</v>
      </c>
      <c r="AD4305">
        <v>9.1</v>
      </c>
      <c r="AE4305">
        <v>17</v>
      </c>
      <c r="AF4305">
        <v>17</v>
      </c>
    </row>
    <row r="4306" spans="24:32">
      <c r="X4306">
        <v>20120101</v>
      </c>
      <c r="Y4306">
        <v>20120101</v>
      </c>
      <c r="Z4306">
        <v>120110</v>
      </c>
      <c r="AA4306">
        <v>800247075</v>
      </c>
      <c r="AB4306">
        <v>5</v>
      </c>
      <c r="AC4306">
        <v>17</v>
      </c>
      <c r="AD4306">
        <v>15.95</v>
      </c>
      <c r="AE4306">
        <v>17</v>
      </c>
      <c r="AF4306">
        <v>17</v>
      </c>
    </row>
    <row r="4307" spans="24:32">
      <c r="X4307">
        <v>20120101</v>
      </c>
      <c r="Y4307">
        <v>20120101</v>
      </c>
      <c r="Z4307">
        <v>120110</v>
      </c>
      <c r="AA4307">
        <v>800247079</v>
      </c>
      <c r="AB4307">
        <v>1</v>
      </c>
      <c r="AC4307">
        <v>14.9</v>
      </c>
      <c r="AD4307">
        <v>12</v>
      </c>
      <c r="AE4307">
        <v>17</v>
      </c>
      <c r="AF4307">
        <v>17</v>
      </c>
    </row>
    <row r="4308" spans="24:32">
      <c r="X4308">
        <v>20120101</v>
      </c>
      <c r="Y4308">
        <v>20120101</v>
      </c>
      <c r="Z4308">
        <v>120110</v>
      </c>
      <c r="AA4308">
        <v>800247288</v>
      </c>
      <c r="AB4308">
        <v>1</v>
      </c>
      <c r="AC4308">
        <v>249</v>
      </c>
      <c r="AD4308">
        <v>179</v>
      </c>
      <c r="AE4308">
        <v>17</v>
      </c>
      <c r="AF4308">
        <v>17</v>
      </c>
    </row>
    <row r="4309" spans="24:32">
      <c r="X4309">
        <v>20120101</v>
      </c>
      <c r="Y4309">
        <v>20120101</v>
      </c>
      <c r="Z4309">
        <v>120110</v>
      </c>
      <c r="AA4309">
        <v>800247519</v>
      </c>
      <c r="AB4309">
        <v>1</v>
      </c>
      <c r="AC4309">
        <v>14.2</v>
      </c>
      <c r="AD4309">
        <v>8.9</v>
      </c>
      <c r="AE4309">
        <v>17</v>
      </c>
      <c r="AF4309">
        <v>17</v>
      </c>
    </row>
    <row r="4310" spans="24:32">
      <c r="X4310">
        <v>20120101</v>
      </c>
      <c r="Y4310">
        <v>20120101</v>
      </c>
      <c r="Z4310">
        <v>120110</v>
      </c>
      <c r="AA4310">
        <v>800247538</v>
      </c>
      <c r="AB4310">
        <v>1</v>
      </c>
      <c r="AC4310">
        <v>2.5</v>
      </c>
      <c r="AD4310">
        <v>2.35</v>
      </c>
      <c r="AE4310">
        <v>17</v>
      </c>
      <c r="AF4310">
        <v>17</v>
      </c>
    </row>
    <row r="4311" spans="24:32">
      <c r="X4311">
        <v>20120101</v>
      </c>
      <c r="Y4311">
        <v>20120101</v>
      </c>
      <c r="Z4311">
        <v>120110</v>
      </c>
      <c r="AA4311">
        <v>800247756</v>
      </c>
      <c r="AB4311">
        <v>1</v>
      </c>
      <c r="AC4311">
        <v>69</v>
      </c>
      <c r="AD4311">
        <v>32</v>
      </c>
      <c r="AE4311">
        <v>17</v>
      </c>
      <c r="AF4311">
        <v>17</v>
      </c>
    </row>
    <row r="4312" spans="24:32">
      <c r="X4312">
        <v>20120101</v>
      </c>
      <c r="Y4312">
        <v>20120101</v>
      </c>
      <c r="Z4312">
        <v>120110</v>
      </c>
      <c r="AA4312">
        <v>800248050</v>
      </c>
      <c r="AB4312">
        <v>3</v>
      </c>
      <c r="AC4312">
        <v>12.3</v>
      </c>
      <c r="AD4312">
        <v>10.199999999999999</v>
      </c>
      <c r="AE4312">
        <v>17</v>
      </c>
      <c r="AF4312">
        <v>17</v>
      </c>
    </row>
    <row r="4313" spans="24:32">
      <c r="X4313">
        <v>20120101</v>
      </c>
      <c r="Y4313">
        <v>20120101</v>
      </c>
      <c r="Z4313">
        <v>120110</v>
      </c>
      <c r="AA4313">
        <v>800248050</v>
      </c>
      <c r="AB4313">
        <v>1</v>
      </c>
      <c r="AC4313">
        <v>4.0999999999999996</v>
      </c>
      <c r="AD4313">
        <v>3.4</v>
      </c>
      <c r="AE4313">
        <v>17</v>
      </c>
      <c r="AF4313">
        <v>17</v>
      </c>
    </row>
    <row r="4314" spans="24:32">
      <c r="X4314">
        <v>20120101</v>
      </c>
      <c r="Y4314">
        <v>20120101</v>
      </c>
      <c r="Z4314">
        <v>120110</v>
      </c>
      <c r="AA4314">
        <v>800248101</v>
      </c>
      <c r="AB4314">
        <v>5</v>
      </c>
      <c r="AC4314">
        <v>54.5</v>
      </c>
      <c r="AD4314">
        <v>44.5</v>
      </c>
      <c r="AE4314">
        <v>17</v>
      </c>
      <c r="AF4314">
        <v>17</v>
      </c>
    </row>
    <row r="4315" spans="24:32">
      <c r="X4315">
        <v>20120101</v>
      </c>
      <c r="Y4315">
        <v>20120101</v>
      </c>
      <c r="Z4315">
        <v>120110</v>
      </c>
      <c r="AA4315">
        <v>800248116</v>
      </c>
      <c r="AB4315">
        <v>5</v>
      </c>
      <c r="AC4315">
        <v>39.5</v>
      </c>
      <c r="AD4315">
        <v>30</v>
      </c>
      <c r="AE4315">
        <v>17</v>
      </c>
      <c r="AF4315">
        <v>17</v>
      </c>
    </row>
    <row r="4316" spans="24:32">
      <c r="X4316">
        <v>20120101</v>
      </c>
      <c r="Y4316">
        <v>20120101</v>
      </c>
      <c r="Z4316">
        <v>120110</v>
      </c>
      <c r="AA4316">
        <v>800248584</v>
      </c>
      <c r="AB4316">
        <v>3</v>
      </c>
      <c r="AC4316">
        <v>17.7</v>
      </c>
      <c r="AD4316">
        <v>15</v>
      </c>
      <c r="AE4316">
        <v>17</v>
      </c>
      <c r="AF4316">
        <v>17</v>
      </c>
    </row>
    <row r="4317" spans="24:32">
      <c r="X4317">
        <v>20120101</v>
      </c>
      <c r="Y4317">
        <v>20120101</v>
      </c>
      <c r="Z4317">
        <v>120110</v>
      </c>
      <c r="AA4317">
        <v>800248587</v>
      </c>
      <c r="AB4317">
        <v>2</v>
      </c>
      <c r="AC4317">
        <v>10.199999999999999</v>
      </c>
      <c r="AD4317">
        <v>8.18</v>
      </c>
      <c r="AE4317">
        <v>17</v>
      </c>
      <c r="AF4317">
        <v>17</v>
      </c>
    </row>
    <row r="4318" spans="24:32">
      <c r="X4318">
        <v>20120101</v>
      </c>
      <c r="Y4318">
        <v>20120101</v>
      </c>
      <c r="Z4318">
        <v>120110</v>
      </c>
      <c r="AA4318">
        <v>800248606</v>
      </c>
      <c r="AB4318">
        <v>1</v>
      </c>
      <c r="AC4318">
        <v>4.2</v>
      </c>
      <c r="AD4318">
        <v>3.7</v>
      </c>
      <c r="AE4318">
        <v>17</v>
      </c>
      <c r="AF4318">
        <v>17</v>
      </c>
    </row>
    <row r="4319" spans="24:32">
      <c r="X4319">
        <v>20120101</v>
      </c>
      <c r="Y4319">
        <v>20120101</v>
      </c>
      <c r="Z4319">
        <v>120110</v>
      </c>
      <c r="AA4319">
        <v>800248606</v>
      </c>
      <c r="AB4319">
        <v>3</v>
      </c>
      <c r="AC4319">
        <v>12.6</v>
      </c>
      <c r="AD4319">
        <v>10.5</v>
      </c>
      <c r="AE4319">
        <v>17</v>
      </c>
      <c r="AF4319">
        <v>17</v>
      </c>
    </row>
    <row r="4320" spans="24:32">
      <c r="X4320">
        <v>20120101</v>
      </c>
      <c r="Y4320">
        <v>20120101</v>
      </c>
      <c r="Z4320">
        <v>120110</v>
      </c>
      <c r="AA4320">
        <v>800248607</v>
      </c>
      <c r="AB4320">
        <v>5</v>
      </c>
      <c r="AC4320">
        <v>21</v>
      </c>
      <c r="AD4320">
        <v>17.5</v>
      </c>
      <c r="AE4320">
        <v>17</v>
      </c>
      <c r="AF4320">
        <v>17</v>
      </c>
    </row>
    <row r="4321" spans="24:32">
      <c r="X4321">
        <v>20120101</v>
      </c>
      <c r="Y4321">
        <v>20120101</v>
      </c>
      <c r="Z4321">
        <v>120110</v>
      </c>
      <c r="AA4321">
        <v>800248689</v>
      </c>
      <c r="AB4321">
        <v>1</v>
      </c>
      <c r="AC4321">
        <v>14.9</v>
      </c>
      <c r="AD4321">
        <v>12.6</v>
      </c>
      <c r="AE4321">
        <v>17</v>
      </c>
      <c r="AF4321">
        <v>17</v>
      </c>
    </row>
    <row r="4322" spans="24:32">
      <c r="X4322">
        <v>20120101</v>
      </c>
      <c r="Y4322">
        <v>20120101</v>
      </c>
      <c r="Z4322">
        <v>120110</v>
      </c>
      <c r="AA4322">
        <v>800249105</v>
      </c>
      <c r="AB4322">
        <v>12</v>
      </c>
      <c r="AC4322">
        <v>46.8</v>
      </c>
      <c r="AD4322">
        <v>42</v>
      </c>
      <c r="AE4322">
        <v>17</v>
      </c>
      <c r="AF4322">
        <v>17</v>
      </c>
    </row>
    <row r="4323" spans="24:32">
      <c r="X4323">
        <v>20120101</v>
      </c>
      <c r="Y4323">
        <v>20120101</v>
      </c>
      <c r="Z4323">
        <v>120110</v>
      </c>
      <c r="AA4323">
        <v>800249106</v>
      </c>
      <c r="AB4323">
        <v>42</v>
      </c>
      <c r="AC4323">
        <v>163.80000000000001</v>
      </c>
      <c r="AD4323">
        <v>147</v>
      </c>
      <c r="AE4323">
        <v>17</v>
      </c>
      <c r="AF4323">
        <v>17</v>
      </c>
    </row>
    <row r="4324" spans="24:32">
      <c r="X4324">
        <v>20120101</v>
      </c>
      <c r="Y4324">
        <v>20120101</v>
      </c>
      <c r="Z4324">
        <v>120110</v>
      </c>
      <c r="AA4324">
        <v>800249498</v>
      </c>
      <c r="AB4324">
        <v>3</v>
      </c>
      <c r="AC4324">
        <v>102</v>
      </c>
      <c r="AD4324">
        <v>90</v>
      </c>
      <c r="AE4324">
        <v>17</v>
      </c>
      <c r="AF4324">
        <v>17</v>
      </c>
    </row>
    <row r="4325" spans="24:32">
      <c r="X4325">
        <v>20120101</v>
      </c>
      <c r="Y4325">
        <v>20120101</v>
      </c>
      <c r="Z4325">
        <v>120110</v>
      </c>
      <c r="AA4325">
        <v>800249511</v>
      </c>
      <c r="AB4325">
        <v>1</v>
      </c>
      <c r="AC4325">
        <v>21.5</v>
      </c>
      <c r="AD4325">
        <v>18.62</v>
      </c>
      <c r="AE4325">
        <v>17</v>
      </c>
      <c r="AF4325">
        <v>17</v>
      </c>
    </row>
    <row r="4326" spans="24:32">
      <c r="X4326">
        <v>20120101</v>
      </c>
      <c r="Y4326">
        <v>20120101</v>
      </c>
      <c r="Z4326">
        <v>120110</v>
      </c>
      <c r="AA4326">
        <v>800249533</v>
      </c>
      <c r="AB4326">
        <v>1</v>
      </c>
      <c r="AC4326">
        <v>9.6</v>
      </c>
      <c r="AD4326">
        <v>8</v>
      </c>
      <c r="AE4326">
        <v>17</v>
      </c>
      <c r="AF4326">
        <v>17</v>
      </c>
    </row>
    <row r="4327" spans="24:32">
      <c r="X4327">
        <v>20120101</v>
      </c>
      <c r="Y4327">
        <v>20120101</v>
      </c>
      <c r="Z4327">
        <v>120110</v>
      </c>
      <c r="AA4327">
        <v>800249535</v>
      </c>
      <c r="AB4327">
        <v>8</v>
      </c>
      <c r="AC4327">
        <v>54.4</v>
      </c>
      <c r="AD4327">
        <v>52</v>
      </c>
      <c r="AE4327">
        <v>17</v>
      </c>
      <c r="AF4327">
        <v>17</v>
      </c>
    </row>
    <row r="4328" spans="24:32">
      <c r="X4328">
        <v>20120101</v>
      </c>
      <c r="Y4328">
        <v>20120101</v>
      </c>
      <c r="Z4328">
        <v>120110</v>
      </c>
      <c r="AA4328">
        <v>800249539</v>
      </c>
      <c r="AB4328">
        <v>9</v>
      </c>
      <c r="AC4328">
        <v>44.1</v>
      </c>
      <c r="AD4328">
        <v>36.72</v>
      </c>
      <c r="AE4328">
        <v>17</v>
      </c>
      <c r="AF4328">
        <v>17</v>
      </c>
    </row>
    <row r="4329" spans="24:32">
      <c r="X4329">
        <v>20120101</v>
      </c>
      <c r="Y4329">
        <v>20120101</v>
      </c>
      <c r="Z4329">
        <v>120110</v>
      </c>
      <c r="AA4329">
        <v>800249541</v>
      </c>
      <c r="AB4329">
        <v>5</v>
      </c>
      <c r="AC4329">
        <v>24.5</v>
      </c>
      <c r="AD4329">
        <v>20.399999999999999</v>
      </c>
      <c r="AE4329">
        <v>17</v>
      </c>
      <c r="AF4329">
        <v>17</v>
      </c>
    </row>
    <row r="4330" spans="24:32">
      <c r="X4330">
        <v>20120101</v>
      </c>
      <c r="Y4330">
        <v>20120101</v>
      </c>
      <c r="Z4330">
        <v>120110</v>
      </c>
      <c r="AA4330">
        <v>800250039</v>
      </c>
      <c r="AB4330">
        <v>1</v>
      </c>
      <c r="AC4330">
        <v>29.9</v>
      </c>
      <c r="AD4330">
        <v>22</v>
      </c>
      <c r="AE4330">
        <v>17</v>
      </c>
      <c r="AF4330">
        <v>17</v>
      </c>
    </row>
    <row r="4331" spans="24:32">
      <c r="X4331">
        <v>20120101</v>
      </c>
      <c r="Y4331">
        <v>20120101</v>
      </c>
      <c r="Z4331">
        <v>120110</v>
      </c>
      <c r="AA4331">
        <v>800250066</v>
      </c>
      <c r="AB4331">
        <v>1</v>
      </c>
      <c r="AC4331">
        <v>12.9</v>
      </c>
      <c r="AD4331">
        <v>8.9</v>
      </c>
      <c r="AE4331">
        <v>17</v>
      </c>
      <c r="AF4331">
        <v>17</v>
      </c>
    </row>
    <row r="4332" spans="24:32">
      <c r="X4332">
        <v>20120101</v>
      </c>
      <c r="Y4332">
        <v>20120101</v>
      </c>
      <c r="Z4332">
        <v>120110</v>
      </c>
      <c r="AA4332">
        <v>800250069</v>
      </c>
      <c r="AB4332">
        <v>2</v>
      </c>
      <c r="AC4332">
        <v>11.6</v>
      </c>
      <c r="AD4332">
        <v>8.4</v>
      </c>
      <c r="AE4332">
        <v>17</v>
      </c>
      <c r="AF4332">
        <v>17</v>
      </c>
    </row>
    <row r="4333" spans="24:32">
      <c r="X4333">
        <v>20120101</v>
      </c>
      <c r="Y4333">
        <v>20120101</v>
      </c>
      <c r="Z4333">
        <v>120110</v>
      </c>
      <c r="AA4333">
        <v>800250071</v>
      </c>
      <c r="AB4333">
        <v>4</v>
      </c>
      <c r="AC4333">
        <v>39.6</v>
      </c>
      <c r="AD4333">
        <v>36</v>
      </c>
      <c r="AE4333">
        <v>17</v>
      </c>
      <c r="AF4333">
        <v>17</v>
      </c>
    </row>
    <row r="4334" spans="24:32">
      <c r="X4334">
        <v>20120101</v>
      </c>
      <c r="Y4334">
        <v>20120101</v>
      </c>
      <c r="Z4334">
        <v>120110</v>
      </c>
      <c r="AA4334">
        <v>800250104</v>
      </c>
      <c r="AB4334">
        <v>1</v>
      </c>
      <c r="AC4334">
        <v>15.9</v>
      </c>
      <c r="AD4334">
        <v>9.6999999999999993</v>
      </c>
      <c r="AE4334">
        <v>17</v>
      </c>
      <c r="AF4334">
        <v>17</v>
      </c>
    </row>
    <row r="4335" spans="24:32">
      <c r="X4335">
        <v>20120101</v>
      </c>
      <c r="Y4335">
        <v>20120101</v>
      </c>
      <c r="Z4335">
        <v>120110</v>
      </c>
      <c r="AA4335">
        <v>800250205</v>
      </c>
      <c r="AB4335">
        <v>3</v>
      </c>
      <c r="AC4335">
        <v>3.3</v>
      </c>
      <c r="AD4335">
        <v>2.5499999999999998</v>
      </c>
      <c r="AE4335">
        <v>17</v>
      </c>
      <c r="AF4335">
        <v>17</v>
      </c>
    </row>
    <row r="4336" spans="24:32">
      <c r="X4336">
        <v>20120101</v>
      </c>
      <c r="Y4336">
        <v>20120101</v>
      </c>
      <c r="Z4336">
        <v>120110</v>
      </c>
      <c r="AA4336">
        <v>800251825</v>
      </c>
      <c r="AB4336">
        <v>0.66</v>
      </c>
      <c r="AC4336">
        <v>16.61</v>
      </c>
      <c r="AD4336">
        <v>15.51</v>
      </c>
      <c r="AE4336">
        <v>17</v>
      </c>
      <c r="AF4336">
        <v>17</v>
      </c>
    </row>
    <row r="4337" spans="24:32">
      <c r="X4337">
        <v>20120101</v>
      </c>
      <c r="Y4337">
        <v>20120101</v>
      </c>
      <c r="Z4337">
        <v>120110</v>
      </c>
      <c r="AA4337">
        <v>800251825</v>
      </c>
      <c r="AB4337">
        <v>24.28</v>
      </c>
      <c r="AC4337">
        <v>610.89</v>
      </c>
      <c r="AD4337">
        <v>570.58000000000004</v>
      </c>
      <c r="AE4337">
        <v>17</v>
      </c>
      <c r="AF4337">
        <v>17</v>
      </c>
    </row>
    <row r="4338" spans="24:32">
      <c r="X4338">
        <v>20120101</v>
      </c>
      <c r="Y4338">
        <v>20120101</v>
      </c>
      <c r="Z4338">
        <v>120110</v>
      </c>
      <c r="AA4338">
        <v>800251825</v>
      </c>
      <c r="AB4338">
        <v>32.659999999999997</v>
      </c>
      <c r="AC4338">
        <v>821.74</v>
      </c>
      <c r="AD4338">
        <v>767.51</v>
      </c>
      <c r="AE4338">
        <v>17</v>
      </c>
      <c r="AF4338">
        <v>17</v>
      </c>
    </row>
    <row r="4339" spans="24:32">
      <c r="X4339">
        <v>20120101</v>
      </c>
      <c r="Y4339">
        <v>20120101</v>
      </c>
      <c r="Z4339">
        <v>120110</v>
      </c>
      <c r="AA4339">
        <v>800259999</v>
      </c>
      <c r="AB4339">
        <v>3</v>
      </c>
      <c r="AC4339">
        <v>18</v>
      </c>
      <c r="AD4339">
        <v>14.76</v>
      </c>
      <c r="AE4339">
        <v>17</v>
      </c>
      <c r="AF4339">
        <v>17</v>
      </c>
    </row>
    <row r="4340" spans="24:32">
      <c r="X4340">
        <v>20120101</v>
      </c>
      <c r="Y4340">
        <v>20120101</v>
      </c>
      <c r="Z4340">
        <v>120110</v>
      </c>
      <c r="AA4340">
        <v>800260000</v>
      </c>
      <c r="AB4340">
        <v>2</v>
      </c>
      <c r="AC4340">
        <v>13.8</v>
      </c>
      <c r="AD4340">
        <v>11.32</v>
      </c>
      <c r="AE4340">
        <v>17</v>
      </c>
      <c r="AF4340">
        <v>17</v>
      </c>
    </row>
    <row r="4341" spans="24:32">
      <c r="X4341">
        <v>20120101</v>
      </c>
      <c r="Y4341">
        <v>20120101</v>
      </c>
      <c r="Z4341">
        <v>120110</v>
      </c>
      <c r="AA4341">
        <v>800260028</v>
      </c>
      <c r="AB4341">
        <v>1</v>
      </c>
      <c r="AC4341">
        <v>12.5</v>
      </c>
      <c r="AD4341">
        <v>11.66</v>
      </c>
      <c r="AE4341">
        <v>17</v>
      </c>
      <c r="AF4341">
        <v>17</v>
      </c>
    </row>
    <row r="4342" spans="24:32">
      <c r="X4342">
        <v>20120101</v>
      </c>
      <c r="Y4342">
        <v>20120101</v>
      </c>
      <c r="Z4342">
        <v>120110</v>
      </c>
      <c r="AA4342">
        <v>800260031</v>
      </c>
      <c r="AB4342">
        <v>1</v>
      </c>
      <c r="AC4342">
        <v>14.5</v>
      </c>
      <c r="AD4342">
        <v>8.75</v>
      </c>
      <c r="AE4342">
        <v>17</v>
      </c>
      <c r="AF4342">
        <v>17</v>
      </c>
    </row>
    <row r="4343" spans="24:32">
      <c r="X4343">
        <v>20120101</v>
      </c>
      <c r="Y4343">
        <v>20120101</v>
      </c>
      <c r="Z4343">
        <v>120110</v>
      </c>
      <c r="AA4343">
        <v>800260031</v>
      </c>
      <c r="AB4343">
        <v>13</v>
      </c>
      <c r="AC4343">
        <v>128.69999999999999</v>
      </c>
      <c r="AD4343">
        <v>113.75</v>
      </c>
      <c r="AE4343">
        <v>17</v>
      </c>
      <c r="AF4343">
        <v>17</v>
      </c>
    </row>
    <row r="4344" spans="24:32">
      <c r="X4344">
        <v>20120101</v>
      </c>
      <c r="Y4344">
        <v>20120101</v>
      </c>
      <c r="Z4344">
        <v>120110</v>
      </c>
      <c r="AA4344">
        <v>800260031</v>
      </c>
      <c r="AB4344">
        <v>-1</v>
      </c>
      <c r="AC4344">
        <v>-14.5</v>
      </c>
      <c r="AD4344">
        <v>-8.8000000000000007</v>
      </c>
      <c r="AE4344">
        <v>17</v>
      </c>
      <c r="AF4344">
        <v>17</v>
      </c>
    </row>
    <row r="4345" spans="24:32">
      <c r="X4345">
        <v>20120101</v>
      </c>
      <c r="Y4345">
        <v>20120101</v>
      </c>
      <c r="Z4345">
        <v>120110</v>
      </c>
      <c r="AA4345">
        <v>800260137</v>
      </c>
      <c r="AB4345">
        <v>0.33</v>
      </c>
      <c r="AC4345">
        <v>5.15</v>
      </c>
      <c r="AD4345">
        <v>1.39</v>
      </c>
      <c r="AE4345">
        <v>13</v>
      </c>
      <c r="AF4345">
        <v>13</v>
      </c>
    </row>
    <row r="4346" spans="24:32">
      <c r="X4346">
        <v>20120101</v>
      </c>
      <c r="Y4346">
        <v>20120101</v>
      </c>
      <c r="Z4346">
        <v>120110</v>
      </c>
      <c r="AA4346">
        <v>800260192</v>
      </c>
      <c r="AB4346">
        <v>1</v>
      </c>
      <c r="AC4346">
        <v>9.1</v>
      </c>
      <c r="AD4346">
        <v>7.81</v>
      </c>
      <c r="AE4346">
        <v>17</v>
      </c>
      <c r="AF4346">
        <v>17</v>
      </c>
    </row>
    <row r="4347" spans="24:32">
      <c r="X4347">
        <v>20120101</v>
      </c>
      <c r="Y4347">
        <v>20120101</v>
      </c>
      <c r="Z4347">
        <v>120110</v>
      </c>
      <c r="AA4347">
        <v>800260195</v>
      </c>
      <c r="AB4347">
        <v>6</v>
      </c>
      <c r="AC4347">
        <v>9</v>
      </c>
      <c r="AD4347">
        <v>7.92</v>
      </c>
      <c r="AE4347">
        <v>17</v>
      </c>
      <c r="AF4347">
        <v>17</v>
      </c>
    </row>
    <row r="4348" spans="24:32">
      <c r="X4348">
        <v>20120101</v>
      </c>
      <c r="Y4348">
        <v>20120101</v>
      </c>
      <c r="Z4348">
        <v>120110</v>
      </c>
      <c r="AA4348">
        <v>800260196</v>
      </c>
      <c r="AB4348">
        <v>2</v>
      </c>
      <c r="AC4348">
        <v>3</v>
      </c>
      <c r="AD4348">
        <v>2.64</v>
      </c>
      <c r="AE4348">
        <v>17</v>
      </c>
      <c r="AF4348">
        <v>17</v>
      </c>
    </row>
    <row r="4349" spans="24:32">
      <c r="X4349">
        <v>20120101</v>
      </c>
      <c r="Y4349">
        <v>20120101</v>
      </c>
      <c r="Z4349">
        <v>120110</v>
      </c>
      <c r="AA4349">
        <v>800260202</v>
      </c>
      <c r="AB4349">
        <v>2</v>
      </c>
      <c r="AC4349">
        <v>13.6</v>
      </c>
      <c r="AD4349">
        <v>10.8</v>
      </c>
      <c r="AE4349">
        <v>17</v>
      </c>
      <c r="AF4349">
        <v>17</v>
      </c>
    </row>
    <row r="4350" spans="24:32">
      <c r="X4350">
        <v>20120101</v>
      </c>
      <c r="Y4350">
        <v>20120101</v>
      </c>
      <c r="Z4350">
        <v>120110</v>
      </c>
      <c r="AA4350">
        <v>800260207</v>
      </c>
      <c r="AB4350">
        <v>12.35</v>
      </c>
      <c r="AC4350">
        <v>130.41999999999999</v>
      </c>
      <c r="AD4350">
        <v>93.86</v>
      </c>
      <c r="AE4350">
        <v>13</v>
      </c>
      <c r="AF4350">
        <v>13</v>
      </c>
    </row>
    <row r="4351" spans="24:32">
      <c r="X4351">
        <v>20120101</v>
      </c>
      <c r="Y4351">
        <v>20120101</v>
      </c>
      <c r="Z4351">
        <v>120110</v>
      </c>
      <c r="AA4351">
        <v>800260208</v>
      </c>
      <c r="AB4351">
        <v>10.65</v>
      </c>
      <c r="AC4351">
        <v>95.41</v>
      </c>
      <c r="AD4351">
        <v>83.07</v>
      </c>
      <c r="AE4351">
        <v>13</v>
      </c>
      <c r="AF4351">
        <v>13</v>
      </c>
    </row>
    <row r="4352" spans="24:32">
      <c r="X4352">
        <v>20120101</v>
      </c>
      <c r="Y4352">
        <v>20120101</v>
      </c>
      <c r="Z4352">
        <v>120110</v>
      </c>
      <c r="AA4352">
        <v>800260395</v>
      </c>
      <c r="AB4352">
        <v>6</v>
      </c>
      <c r="AC4352">
        <v>40.799999999999997</v>
      </c>
      <c r="AD4352">
        <v>25.2</v>
      </c>
      <c r="AE4352">
        <v>13</v>
      </c>
      <c r="AF4352">
        <v>14.94</v>
      </c>
    </row>
    <row r="4353" spans="24:32">
      <c r="X4353">
        <v>20120101</v>
      </c>
      <c r="Y4353">
        <v>20120101</v>
      </c>
      <c r="Z4353">
        <v>120110</v>
      </c>
      <c r="AA4353">
        <v>800260421</v>
      </c>
      <c r="AB4353">
        <v>1</v>
      </c>
      <c r="AC4353">
        <v>19.899999999999999</v>
      </c>
      <c r="AD4353">
        <v>18.5</v>
      </c>
      <c r="AE4353">
        <v>17</v>
      </c>
      <c r="AF4353">
        <v>17</v>
      </c>
    </row>
    <row r="4354" spans="24:32">
      <c r="X4354">
        <v>20120101</v>
      </c>
      <c r="Y4354">
        <v>20120101</v>
      </c>
      <c r="Z4354">
        <v>120110</v>
      </c>
      <c r="AA4354">
        <v>800260508</v>
      </c>
      <c r="AB4354">
        <v>8.56</v>
      </c>
      <c r="AC4354">
        <v>330.4</v>
      </c>
      <c r="AD4354">
        <v>299.60000000000002</v>
      </c>
      <c r="AE4354">
        <v>17</v>
      </c>
      <c r="AF4354">
        <v>17</v>
      </c>
    </row>
    <row r="4355" spans="24:32">
      <c r="X4355">
        <v>20120101</v>
      </c>
      <c r="Y4355">
        <v>20120101</v>
      </c>
      <c r="Z4355">
        <v>120110</v>
      </c>
      <c r="AA4355">
        <v>800261218</v>
      </c>
      <c r="AB4355">
        <v>1</v>
      </c>
      <c r="AC4355">
        <v>5.8</v>
      </c>
      <c r="AD4355">
        <v>4.5999999999999996</v>
      </c>
      <c r="AE4355">
        <v>17</v>
      </c>
      <c r="AF4355">
        <v>17</v>
      </c>
    </row>
    <row r="4356" spans="24:32">
      <c r="X4356">
        <v>20120101</v>
      </c>
      <c r="Y4356">
        <v>20120101</v>
      </c>
      <c r="Z4356">
        <v>120110</v>
      </c>
      <c r="AA4356">
        <v>800261219</v>
      </c>
      <c r="AB4356">
        <v>4</v>
      </c>
      <c r="AC4356">
        <v>23.2</v>
      </c>
      <c r="AD4356">
        <v>17.600000000000001</v>
      </c>
      <c r="AE4356">
        <v>17</v>
      </c>
      <c r="AF4356">
        <v>17</v>
      </c>
    </row>
    <row r="4357" spans="24:32">
      <c r="X4357">
        <v>20120101</v>
      </c>
      <c r="Y4357">
        <v>20120101</v>
      </c>
      <c r="Z4357">
        <v>120110</v>
      </c>
      <c r="AA4357">
        <v>800261238</v>
      </c>
      <c r="AB4357">
        <v>2</v>
      </c>
      <c r="AC4357">
        <v>19.8</v>
      </c>
      <c r="AD4357">
        <v>16</v>
      </c>
      <c r="AE4357">
        <v>13</v>
      </c>
      <c r="AF4357">
        <v>13</v>
      </c>
    </row>
    <row r="4358" spans="24:32">
      <c r="X4358">
        <v>20120101</v>
      </c>
      <c r="Y4358">
        <v>20120101</v>
      </c>
      <c r="Z4358">
        <v>120110</v>
      </c>
      <c r="AA4358">
        <v>800261241</v>
      </c>
      <c r="AB4358">
        <v>1</v>
      </c>
      <c r="AC4358">
        <v>9.9</v>
      </c>
      <c r="AD4358">
        <v>8</v>
      </c>
      <c r="AE4358">
        <v>13</v>
      </c>
      <c r="AF4358">
        <v>13</v>
      </c>
    </row>
    <row r="4359" spans="24:32">
      <c r="X4359">
        <v>20120101</v>
      </c>
      <c r="Y4359">
        <v>20120101</v>
      </c>
      <c r="Z4359">
        <v>120110</v>
      </c>
      <c r="AA4359">
        <v>800261243</v>
      </c>
      <c r="AB4359">
        <v>13</v>
      </c>
      <c r="AC4359">
        <v>387.4</v>
      </c>
      <c r="AD4359">
        <v>309.39999999999998</v>
      </c>
      <c r="AE4359">
        <v>13</v>
      </c>
      <c r="AF4359">
        <v>13</v>
      </c>
    </row>
    <row r="4360" spans="24:32">
      <c r="X4360">
        <v>20120101</v>
      </c>
      <c r="Y4360">
        <v>20120101</v>
      </c>
      <c r="Z4360">
        <v>120110</v>
      </c>
      <c r="AA4360">
        <v>800261244</v>
      </c>
      <c r="AB4360">
        <v>1</v>
      </c>
      <c r="AC4360">
        <v>26.8</v>
      </c>
      <c r="AD4360">
        <v>19.7</v>
      </c>
      <c r="AE4360">
        <v>13</v>
      </c>
      <c r="AF4360">
        <v>13</v>
      </c>
    </row>
    <row r="4361" spans="24:32">
      <c r="X4361">
        <v>20120101</v>
      </c>
      <c r="Y4361">
        <v>20120101</v>
      </c>
      <c r="Z4361">
        <v>120110</v>
      </c>
      <c r="AA4361">
        <v>800261287</v>
      </c>
      <c r="AB4361">
        <v>1</v>
      </c>
      <c r="AC4361">
        <v>49</v>
      </c>
      <c r="AD4361">
        <v>35.6</v>
      </c>
      <c r="AE4361">
        <v>17</v>
      </c>
      <c r="AF4361">
        <v>17</v>
      </c>
    </row>
    <row r="4362" spans="24:32">
      <c r="X4362">
        <v>20120101</v>
      </c>
      <c r="Y4362">
        <v>20120101</v>
      </c>
      <c r="Z4362">
        <v>120110</v>
      </c>
      <c r="AA4362">
        <v>800261290</v>
      </c>
      <c r="AB4362">
        <v>1</v>
      </c>
      <c r="AC4362">
        <v>6.9</v>
      </c>
      <c r="AD4362">
        <v>5.13</v>
      </c>
      <c r="AE4362">
        <v>17</v>
      </c>
      <c r="AF4362">
        <v>17</v>
      </c>
    </row>
    <row r="4363" spans="24:32">
      <c r="X4363">
        <v>20120101</v>
      </c>
      <c r="Y4363">
        <v>20120101</v>
      </c>
      <c r="Z4363">
        <v>120110</v>
      </c>
      <c r="AA4363">
        <v>800261298</v>
      </c>
      <c r="AB4363">
        <v>1</v>
      </c>
      <c r="AC4363">
        <v>12.9</v>
      </c>
      <c r="AD4363">
        <v>6.5</v>
      </c>
      <c r="AE4363">
        <v>17</v>
      </c>
      <c r="AF4363">
        <v>17</v>
      </c>
    </row>
    <row r="4364" spans="24:32">
      <c r="X4364">
        <v>20120101</v>
      </c>
      <c r="Y4364">
        <v>20120101</v>
      </c>
      <c r="Z4364">
        <v>120110</v>
      </c>
      <c r="AA4364">
        <v>800261332</v>
      </c>
      <c r="AB4364">
        <v>1</v>
      </c>
      <c r="AC4364">
        <v>9.9</v>
      </c>
      <c r="AD4364">
        <v>7.4</v>
      </c>
      <c r="AE4364">
        <v>17</v>
      </c>
      <c r="AF4364">
        <v>17</v>
      </c>
    </row>
    <row r="4365" spans="24:32">
      <c r="X4365">
        <v>20120101</v>
      </c>
      <c r="Y4365">
        <v>20120101</v>
      </c>
      <c r="Z4365">
        <v>120110</v>
      </c>
      <c r="AA4365">
        <v>800261347</v>
      </c>
      <c r="AB4365">
        <v>15</v>
      </c>
      <c r="AC4365">
        <v>87</v>
      </c>
      <c r="AD4365">
        <v>78</v>
      </c>
      <c r="AE4365">
        <v>17</v>
      </c>
      <c r="AF4365">
        <v>17</v>
      </c>
    </row>
    <row r="4366" spans="24:32">
      <c r="X4366">
        <v>20120101</v>
      </c>
      <c r="Y4366">
        <v>20120101</v>
      </c>
      <c r="Z4366">
        <v>120110</v>
      </c>
      <c r="AA4366">
        <v>800261525</v>
      </c>
      <c r="AB4366">
        <v>0.86</v>
      </c>
      <c r="AC4366">
        <v>16.86</v>
      </c>
      <c r="AD4366">
        <v>10.66</v>
      </c>
      <c r="AE4366">
        <v>13</v>
      </c>
      <c r="AF4366">
        <v>14.94</v>
      </c>
    </row>
    <row r="4367" spans="24:32">
      <c r="X4367">
        <v>20120101</v>
      </c>
      <c r="Y4367">
        <v>20120101</v>
      </c>
      <c r="Z4367">
        <v>120110</v>
      </c>
      <c r="AA4367">
        <v>800261571</v>
      </c>
      <c r="AB4367">
        <v>1</v>
      </c>
      <c r="AC4367">
        <v>147.6</v>
      </c>
      <c r="AD4367">
        <v>125</v>
      </c>
      <c r="AE4367">
        <v>17</v>
      </c>
      <c r="AF4367">
        <v>17</v>
      </c>
    </row>
    <row r="4368" spans="24:32">
      <c r="X4368">
        <v>20120101</v>
      </c>
      <c r="Y4368">
        <v>20120101</v>
      </c>
      <c r="Z4368">
        <v>120110</v>
      </c>
      <c r="AA4368">
        <v>800261792</v>
      </c>
      <c r="AB4368">
        <v>12</v>
      </c>
      <c r="AC4368">
        <v>46.8</v>
      </c>
      <c r="AD4368">
        <v>43.2</v>
      </c>
      <c r="AE4368">
        <v>17</v>
      </c>
      <c r="AF4368">
        <v>17</v>
      </c>
    </row>
    <row r="4369" spans="24:32">
      <c r="X4369">
        <v>20120101</v>
      </c>
      <c r="Y4369">
        <v>20120101</v>
      </c>
      <c r="Z4369">
        <v>120110</v>
      </c>
      <c r="AA4369">
        <v>800261872</v>
      </c>
      <c r="AB4369">
        <v>1</v>
      </c>
      <c r="AC4369">
        <v>19.899999999999999</v>
      </c>
      <c r="AD4369">
        <v>14.5</v>
      </c>
      <c r="AE4369">
        <v>17</v>
      </c>
      <c r="AF4369">
        <v>17</v>
      </c>
    </row>
    <row r="4370" spans="24:32">
      <c r="X4370">
        <v>20120101</v>
      </c>
      <c r="Y4370">
        <v>20120101</v>
      </c>
      <c r="Z4370">
        <v>120110</v>
      </c>
      <c r="AA4370">
        <v>800261985</v>
      </c>
      <c r="AB4370">
        <v>1</v>
      </c>
      <c r="AC4370">
        <v>19.899999999999999</v>
      </c>
      <c r="AD4370">
        <v>10.7</v>
      </c>
      <c r="AE4370">
        <v>17</v>
      </c>
      <c r="AF4370">
        <v>17</v>
      </c>
    </row>
    <row r="4371" spans="24:32">
      <c r="X4371">
        <v>20120101</v>
      </c>
      <c r="Y4371">
        <v>20120101</v>
      </c>
      <c r="Z4371">
        <v>120110</v>
      </c>
      <c r="AA4371">
        <v>800261997</v>
      </c>
      <c r="AB4371">
        <v>1</v>
      </c>
      <c r="AC4371">
        <v>22.9</v>
      </c>
      <c r="AD4371">
        <v>17.100000000000001</v>
      </c>
      <c r="AE4371">
        <v>17</v>
      </c>
      <c r="AF4371">
        <v>17</v>
      </c>
    </row>
    <row r="4372" spans="24:32">
      <c r="X4372">
        <v>20120101</v>
      </c>
      <c r="Y4372">
        <v>20120101</v>
      </c>
      <c r="Z4372">
        <v>120110</v>
      </c>
      <c r="AA4372">
        <v>800262006</v>
      </c>
      <c r="AB4372">
        <v>1</v>
      </c>
      <c r="AC4372">
        <v>5.9</v>
      </c>
      <c r="AD4372">
        <v>4.4000000000000004</v>
      </c>
      <c r="AE4372">
        <v>17</v>
      </c>
      <c r="AF4372">
        <v>17</v>
      </c>
    </row>
    <row r="4373" spans="24:32">
      <c r="X4373">
        <v>20120101</v>
      </c>
      <c r="Y4373">
        <v>20120101</v>
      </c>
      <c r="Z4373">
        <v>120110</v>
      </c>
      <c r="AA4373">
        <v>800262025</v>
      </c>
      <c r="AB4373">
        <v>1</v>
      </c>
      <c r="AC4373">
        <v>12.9</v>
      </c>
      <c r="AD4373">
        <v>8.8000000000000007</v>
      </c>
      <c r="AE4373">
        <v>17</v>
      </c>
      <c r="AF4373">
        <v>17</v>
      </c>
    </row>
    <row r="4374" spans="24:32">
      <c r="X4374">
        <v>20120101</v>
      </c>
      <c r="Y4374">
        <v>20120101</v>
      </c>
      <c r="Z4374">
        <v>120110</v>
      </c>
      <c r="AA4374">
        <v>800262034</v>
      </c>
      <c r="AB4374">
        <v>2</v>
      </c>
      <c r="AC4374">
        <v>7.8</v>
      </c>
      <c r="AD4374">
        <v>4.5999999999999996</v>
      </c>
      <c r="AE4374">
        <v>17</v>
      </c>
      <c r="AF4374">
        <v>17</v>
      </c>
    </row>
    <row r="4375" spans="24:32">
      <c r="X4375">
        <v>20120101</v>
      </c>
      <c r="Y4375">
        <v>20120101</v>
      </c>
      <c r="Z4375">
        <v>120110</v>
      </c>
      <c r="AA4375">
        <v>800262422</v>
      </c>
      <c r="AB4375">
        <v>1</v>
      </c>
      <c r="AC4375">
        <v>25.9</v>
      </c>
      <c r="AD4375">
        <v>20.2</v>
      </c>
      <c r="AE4375">
        <v>17</v>
      </c>
      <c r="AF4375">
        <v>17</v>
      </c>
    </row>
    <row r="4376" spans="24:32">
      <c r="X4376">
        <v>20120101</v>
      </c>
      <c r="Y4376">
        <v>20120101</v>
      </c>
      <c r="Z4376">
        <v>120110</v>
      </c>
      <c r="AA4376">
        <v>800262423</v>
      </c>
      <c r="AB4376">
        <v>2</v>
      </c>
      <c r="AC4376">
        <v>39.799999999999997</v>
      </c>
      <c r="AD4376">
        <v>26</v>
      </c>
      <c r="AE4376">
        <v>17</v>
      </c>
      <c r="AF4376">
        <v>17</v>
      </c>
    </row>
    <row r="4377" spans="24:32">
      <c r="X4377">
        <v>20120101</v>
      </c>
      <c r="Y4377">
        <v>20120101</v>
      </c>
      <c r="Z4377">
        <v>120110</v>
      </c>
      <c r="AA4377">
        <v>800262498</v>
      </c>
      <c r="AB4377">
        <v>3</v>
      </c>
      <c r="AC4377">
        <v>20.7</v>
      </c>
      <c r="AD4377">
        <v>16.2</v>
      </c>
      <c r="AE4377">
        <v>17</v>
      </c>
      <c r="AF4377">
        <v>17</v>
      </c>
    </row>
    <row r="4378" spans="24:32">
      <c r="X4378">
        <v>20120101</v>
      </c>
      <c r="Y4378">
        <v>20120101</v>
      </c>
      <c r="Z4378">
        <v>120110</v>
      </c>
      <c r="AA4378">
        <v>800262871</v>
      </c>
      <c r="AB4378">
        <v>2</v>
      </c>
      <c r="AC4378">
        <v>7.6</v>
      </c>
      <c r="AD4378">
        <v>6.3</v>
      </c>
      <c r="AE4378">
        <v>17</v>
      </c>
      <c r="AF4378">
        <v>17</v>
      </c>
    </row>
    <row r="4379" spans="24:32">
      <c r="X4379">
        <v>20120101</v>
      </c>
      <c r="Y4379">
        <v>20120101</v>
      </c>
      <c r="Z4379">
        <v>120110</v>
      </c>
      <c r="AA4379">
        <v>800263033</v>
      </c>
      <c r="AB4379">
        <v>1</v>
      </c>
      <c r="AC4379">
        <v>19.899999999999999</v>
      </c>
      <c r="AD4379">
        <v>15.1</v>
      </c>
      <c r="AE4379">
        <v>17</v>
      </c>
      <c r="AF4379">
        <v>17</v>
      </c>
    </row>
    <row r="4380" spans="24:32">
      <c r="X4380">
        <v>20120101</v>
      </c>
      <c r="Y4380">
        <v>20120101</v>
      </c>
      <c r="Z4380">
        <v>120110</v>
      </c>
      <c r="AA4380">
        <v>800263041</v>
      </c>
      <c r="AB4380">
        <v>1</v>
      </c>
      <c r="AC4380">
        <v>15.9</v>
      </c>
      <c r="AD4380">
        <v>12.1</v>
      </c>
      <c r="AE4380">
        <v>17</v>
      </c>
      <c r="AF4380">
        <v>17</v>
      </c>
    </row>
    <row r="4381" spans="24:32">
      <c r="X4381">
        <v>20120101</v>
      </c>
      <c r="Y4381">
        <v>20120101</v>
      </c>
      <c r="Z4381">
        <v>120110</v>
      </c>
      <c r="AA4381">
        <v>800263046</v>
      </c>
      <c r="AB4381">
        <v>1</v>
      </c>
      <c r="AC4381">
        <v>19.899999999999999</v>
      </c>
      <c r="AD4381">
        <v>15.1</v>
      </c>
      <c r="AE4381">
        <v>17</v>
      </c>
      <c r="AF4381">
        <v>17</v>
      </c>
    </row>
    <row r="4382" spans="24:32">
      <c r="X4382">
        <v>20120101</v>
      </c>
      <c r="Y4382">
        <v>20120101</v>
      </c>
      <c r="Z4382">
        <v>120110</v>
      </c>
      <c r="AA4382">
        <v>800263064</v>
      </c>
      <c r="AB4382">
        <v>1</v>
      </c>
      <c r="AC4382">
        <v>9.9</v>
      </c>
      <c r="AD4382">
        <v>7.5</v>
      </c>
      <c r="AE4382">
        <v>17</v>
      </c>
      <c r="AF4382">
        <v>17</v>
      </c>
    </row>
    <row r="4383" spans="24:32">
      <c r="X4383">
        <v>20120101</v>
      </c>
      <c r="Y4383">
        <v>20120101</v>
      </c>
      <c r="Z4383">
        <v>120110</v>
      </c>
      <c r="AA4383">
        <v>800263225</v>
      </c>
      <c r="AB4383">
        <v>10</v>
      </c>
      <c r="AC4383">
        <v>49</v>
      </c>
      <c r="AD4383">
        <v>37</v>
      </c>
      <c r="AE4383">
        <v>17</v>
      </c>
      <c r="AF4383">
        <v>17</v>
      </c>
    </row>
    <row r="4384" spans="24:32">
      <c r="X4384">
        <v>20120101</v>
      </c>
      <c r="Y4384">
        <v>20120101</v>
      </c>
      <c r="Z4384">
        <v>120110</v>
      </c>
      <c r="AA4384">
        <v>800263279</v>
      </c>
      <c r="AB4384">
        <v>3</v>
      </c>
      <c r="AC4384">
        <v>26.7</v>
      </c>
      <c r="AD4384">
        <v>22.5</v>
      </c>
      <c r="AE4384">
        <v>17</v>
      </c>
      <c r="AF4384">
        <v>17</v>
      </c>
    </row>
    <row r="4385" spans="24:32">
      <c r="X4385">
        <v>20120101</v>
      </c>
      <c r="Y4385">
        <v>20120101</v>
      </c>
      <c r="Z4385">
        <v>120110</v>
      </c>
      <c r="AA4385">
        <v>800263345</v>
      </c>
      <c r="AB4385">
        <v>1</v>
      </c>
      <c r="AC4385">
        <v>5.9</v>
      </c>
      <c r="AD4385">
        <v>4.7</v>
      </c>
      <c r="AE4385">
        <v>13</v>
      </c>
      <c r="AF4385">
        <v>17</v>
      </c>
    </row>
    <row r="4386" spans="24:32">
      <c r="X4386">
        <v>20120101</v>
      </c>
      <c r="Y4386">
        <v>20120101</v>
      </c>
      <c r="Z4386">
        <v>120110</v>
      </c>
      <c r="AA4386">
        <v>800263483</v>
      </c>
      <c r="AB4386">
        <v>4.5999999999999996</v>
      </c>
      <c r="AC4386">
        <v>246.57</v>
      </c>
      <c r="AD4386">
        <v>147.52000000000001</v>
      </c>
      <c r="AE4386">
        <v>13</v>
      </c>
      <c r="AF4386">
        <v>14.94</v>
      </c>
    </row>
    <row r="4387" spans="24:32">
      <c r="X4387">
        <v>20120101</v>
      </c>
      <c r="Y4387">
        <v>20120101</v>
      </c>
      <c r="Z4387">
        <v>120110</v>
      </c>
      <c r="AA4387">
        <v>800263483</v>
      </c>
      <c r="AB4387">
        <v>1.5</v>
      </c>
      <c r="AC4387">
        <v>80.400000000000006</v>
      </c>
      <c r="AD4387">
        <v>52.64</v>
      </c>
      <c r="AE4387">
        <v>13</v>
      </c>
      <c r="AF4387">
        <v>14.94</v>
      </c>
    </row>
    <row r="4388" spans="24:32">
      <c r="X4388">
        <v>20120101</v>
      </c>
      <c r="Y4388">
        <v>20120101</v>
      </c>
      <c r="Z4388">
        <v>120110</v>
      </c>
      <c r="AA4388">
        <v>800263484</v>
      </c>
      <c r="AB4388">
        <v>12</v>
      </c>
      <c r="AC4388">
        <v>82.8</v>
      </c>
      <c r="AD4388">
        <v>72</v>
      </c>
      <c r="AE4388">
        <v>17</v>
      </c>
      <c r="AF4388">
        <v>17</v>
      </c>
    </row>
    <row r="4389" spans="24:32">
      <c r="X4389">
        <v>20120101</v>
      </c>
      <c r="Y4389">
        <v>20120101</v>
      </c>
      <c r="Z4389">
        <v>120110</v>
      </c>
      <c r="AA4389">
        <v>800263485</v>
      </c>
      <c r="AB4389">
        <v>3</v>
      </c>
      <c r="AC4389">
        <v>20.7</v>
      </c>
      <c r="AD4389">
        <v>18</v>
      </c>
      <c r="AE4389">
        <v>17</v>
      </c>
      <c r="AF4389">
        <v>17</v>
      </c>
    </row>
    <row r="4390" spans="24:32">
      <c r="X4390">
        <v>20120101</v>
      </c>
      <c r="Y4390">
        <v>20120101</v>
      </c>
      <c r="Z4390">
        <v>120110</v>
      </c>
      <c r="AA4390">
        <v>800263486</v>
      </c>
      <c r="AB4390">
        <v>5</v>
      </c>
      <c r="AC4390">
        <v>34.5</v>
      </c>
      <c r="AD4390">
        <v>30</v>
      </c>
      <c r="AE4390">
        <v>17</v>
      </c>
      <c r="AF4390">
        <v>17</v>
      </c>
    </row>
    <row r="4391" spans="24:32">
      <c r="X4391">
        <v>20120101</v>
      </c>
      <c r="Y4391">
        <v>20120101</v>
      </c>
      <c r="Z4391">
        <v>120110</v>
      </c>
      <c r="AA4391">
        <v>800263489</v>
      </c>
      <c r="AB4391">
        <v>1</v>
      </c>
      <c r="AC4391">
        <v>13.2</v>
      </c>
      <c r="AD4391">
        <v>10.9</v>
      </c>
      <c r="AE4391">
        <v>17</v>
      </c>
      <c r="AF4391">
        <v>17</v>
      </c>
    </row>
    <row r="4392" spans="24:32">
      <c r="X4392">
        <v>20120101</v>
      </c>
      <c r="Y4392">
        <v>20120101</v>
      </c>
      <c r="Z4392">
        <v>120110</v>
      </c>
      <c r="AA4392">
        <v>800263490</v>
      </c>
      <c r="AB4392">
        <v>2</v>
      </c>
      <c r="AC4392">
        <v>43.6</v>
      </c>
      <c r="AD4392">
        <v>35</v>
      </c>
      <c r="AE4392">
        <v>17</v>
      </c>
      <c r="AF4392">
        <v>17</v>
      </c>
    </row>
    <row r="4393" spans="24:32">
      <c r="X4393">
        <v>20120101</v>
      </c>
      <c r="Y4393">
        <v>20120101</v>
      </c>
      <c r="Z4393">
        <v>120110</v>
      </c>
      <c r="AA4393">
        <v>800263491</v>
      </c>
      <c r="AB4393">
        <v>1</v>
      </c>
      <c r="AC4393">
        <v>21.8</v>
      </c>
      <c r="AD4393">
        <v>17.5</v>
      </c>
      <c r="AE4393">
        <v>17</v>
      </c>
      <c r="AF4393">
        <v>17</v>
      </c>
    </row>
    <row r="4394" spans="24:32">
      <c r="X4394">
        <v>20120101</v>
      </c>
      <c r="Y4394">
        <v>20120101</v>
      </c>
      <c r="Z4394">
        <v>120110</v>
      </c>
      <c r="AA4394">
        <v>800263493</v>
      </c>
      <c r="AB4394">
        <v>1.66</v>
      </c>
      <c r="AC4394">
        <v>81.010000000000005</v>
      </c>
      <c r="AD4394">
        <v>61.42</v>
      </c>
      <c r="AE4394">
        <v>17</v>
      </c>
      <c r="AF4394">
        <v>17</v>
      </c>
    </row>
    <row r="4395" spans="24:32">
      <c r="X4395">
        <v>20120101</v>
      </c>
      <c r="Y4395">
        <v>20120101</v>
      </c>
      <c r="Z4395">
        <v>120110</v>
      </c>
      <c r="AA4395">
        <v>800263497</v>
      </c>
      <c r="AB4395">
        <v>1</v>
      </c>
      <c r="AC4395">
        <v>4.9000000000000004</v>
      </c>
      <c r="AD4395">
        <v>4.5999999999999996</v>
      </c>
      <c r="AE4395">
        <v>17</v>
      </c>
      <c r="AF4395">
        <v>17</v>
      </c>
    </row>
    <row r="4396" spans="24:32">
      <c r="X4396">
        <v>20120101</v>
      </c>
      <c r="Y4396">
        <v>20120101</v>
      </c>
      <c r="Z4396">
        <v>120110</v>
      </c>
      <c r="AA4396">
        <v>800263617</v>
      </c>
      <c r="AB4396">
        <v>1</v>
      </c>
      <c r="AC4396">
        <v>41.5</v>
      </c>
      <c r="AD4396">
        <v>35.840000000000003</v>
      </c>
      <c r="AE4396">
        <v>17</v>
      </c>
      <c r="AF4396">
        <v>17</v>
      </c>
    </row>
    <row r="4397" spans="24:32">
      <c r="X4397">
        <v>20120101</v>
      </c>
      <c r="Y4397">
        <v>20120101</v>
      </c>
      <c r="Z4397">
        <v>120110</v>
      </c>
      <c r="AA4397">
        <v>800263675</v>
      </c>
      <c r="AB4397">
        <v>1</v>
      </c>
      <c r="AC4397">
        <v>15.2</v>
      </c>
      <c r="AD4397">
        <v>10</v>
      </c>
      <c r="AE4397">
        <v>13</v>
      </c>
      <c r="AF4397">
        <v>13</v>
      </c>
    </row>
    <row r="4398" spans="24:32">
      <c r="X4398">
        <v>20120101</v>
      </c>
      <c r="Y4398">
        <v>20120101</v>
      </c>
      <c r="Z4398">
        <v>120110</v>
      </c>
      <c r="AA4398">
        <v>800263677</v>
      </c>
      <c r="AB4398">
        <v>1</v>
      </c>
      <c r="AC4398">
        <v>6.5</v>
      </c>
      <c r="AD4398">
        <v>6.2</v>
      </c>
      <c r="AE4398">
        <v>13</v>
      </c>
      <c r="AF4398">
        <v>13</v>
      </c>
    </row>
    <row r="4399" spans="24:32">
      <c r="X4399">
        <v>20120101</v>
      </c>
      <c r="Y4399">
        <v>20120101</v>
      </c>
      <c r="Z4399">
        <v>120110</v>
      </c>
      <c r="AA4399">
        <v>800263884</v>
      </c>
      <c r="AB4399">
        <v>1</v>
      </c>
      <c r="AC4399">
        <v>21.9</v>
      </c>
      <c r="AD4399">
        <v>15.9</v>
      </c>
      <c r="AE4399">
        <v>17</v>
      </c>
      <c r="AF4399">
        <v>17</v>
      </c>
    </row>
    <row r="4400" spans="24:32">
      <c r="X4400">
        <v>20120101</v>
      </c>
      <c r="Y4400">
        <v>20120101</v>
      </c>
      <c r="Z4400">
        <v>120110</v>
      </c>
      <c r="AA4400">
        <v>800263907</v>
      </c>
      <c r="AB4400">
        <v>1</v>
      </c>
      <c r="AC4400">
        <v>12.9</v>
      </c>
      <c r="AD4400">
        <v>8.85</v>
      </c>
      <c r="AE4400">
        <v>17</v>
      </c>
      <c r="AF4400">
        <v>17</v>
      </c>
    </row>
    <row r="4401" spans="24:32">
      <c r="X4401">
        <v>20120101</v>
      </c>
      <c r="Y4401">
        <v>20120101</v>
      </c>
      <c r="Z4401">
        <v>120110</v>
      </c>
      <c r="AA4401">
        <v>800263982</v>
      </c>
      <c r="AB4401">
        <v>13</v>
      </c>
      <c r="AC4401">
        <v>52</v>
      </c>
      <c r="AD4401">
        <v>46.8</v>
      </c>
      <c r="AE4401">
        <v>17</v>
      </c>
      <c r="AF4401">
        <v>17</v>
      </c>
    </row>
    <row r="4402" spans="24:32">
      <c r="X4402">
        <v>20120101</v>
      </c>
      <c r="Y4402">
        <v>20120101</v>
      </c>
      <c r="Z4402">
        <v>120110</v>
      </c>
      <c r="AA4402">
        <v>800264094</v>
      </c>
      <c r="AB4402">
        <v>1</v>
      </c>
      <c r="AC4402">
        <v>17.899999999999999</v>
      </c>
      <c r="AD4402">
        <v>10.5</v>
      </c>
      <c r="AE4402">
        <v>17</v>
      </c>
      <c r="AF4402">
        <v>17</v>
      </c>
    </row>
    <row r="4403" spans="24:32">
      <c r="X4403">
        <v>20120101</v>
      </c>
      <c r="Y4403">
        <v>20120101</v>
      </c>
      <c r="Z4403">
        <v>120110</v>
      </c>
      <c r="AA4403">
        <v>800265183</v>
      </c>
      <c r="AB4403">
        <v>1</v>
      </c>
      <c r="AC4403">
        <v>19.899999999999999</v>
      </c>
      <c r="AD4403">
        <v>15.7</v>
      </c>
      <c r="AE4403">
        <v>17</v>
      </c>
      <c r="AF4403">
        <v>17</v>
      </c>
    </row>
    <row r="4404" spans="24:32">
      <c r="X4404">
        <v>20120101</v>
      </c>
      <c r="Y4404">
        <v>20120101</v>
      </c>
      <c r="Z4404">
        <v>120110</v>
      </c>
      <c r="AA4404">
        <v>800265802</v>
      </c>
      <c r="AB4404">
        <v>1</v>
      </c>
      <c r="AC4404">
        <v>16.8</v>
      </c>
      <c r="AD4404">
        <v>11.4</v>
      </c>
      <c r="AE4404">
        <v>17</v>
      </c>
      <c r="AF4404">
        <v>17</v>
      </c>
    </row>
    <row r="4405" spans="24:32">
      <c r="X4405">
        <v>20120101</v>
      </c>
      <c r="Y4405">
        <v>20120101</v>
      </c>
      <c r="Z4405">
        <v>120110</v>
      </c>
      <c r="AA4405">
        <v>800265813</v>
      </c>
      <c r="AB4405">
        <v>1</v>
      </c>
      <c r="AC4405">
        <v>49.9</v>
      </c>
      <c r="AD4405">
        <v>30</v>
      </c>
      <c r="AE4405">
        <v>17</v>
      </c>
      <c r="AF4405">
        <v>17</v>
      </c>
    </row>
    <row r="4406" spans="24:32">
      <c r="X4406">
        <v>20120101</v>
      </c>
      <c r="Y4406">
        <v>20120101</v>
      </c>
      <c r="Z4406">
        <v>120110</v>
      </c>
      <c r="AA4406">
        <v>800266694</v>
      </c>
      <c r="AB4406">
        <v>1</v>
      </c>
      <c r="AC4406">
        <v>33.9</v>
      </c>
      <c r="AD4406">
        <v>23.08</v>
      </c>
      <c r="AE4406">
        <v>17</v>
      </c>
      <c r="AF4406">
        <v>17</v>
      </c>
    </row>
    <row r="4407" spans="24:32">
      <c r="X4407">
        <v>20120101</v>
      </c>
      <c r="Y4407">
        <v>20120101</v>
      </c>
      <c r="Z4407">
        <v>120110</v>
      </c>
      <c r="AA4407">
        <v>800266969</v>
      </c>
      <c r="AB4407">
        <v>15</v>
      </c>
      <c r="AC4407">
        <v>15</v>
      </c>
      <c r="AD4407">
        <v>11.25</v>
      </c>
      <c r="AE4407">
        <v>17</v>
      </c>
      <c r="AF4407">
        <v>17</v>
      </c>
    </row>
    <row r="4408" spans="24:32">
      <c r="X4408">
        <v>20120101</v>
      </c>
      <c r="Y4408">
        <v>20120101</v>
      </c>
      <c r="Z4408">
        <v>120110</v>
      </c>
      <c r="AA4408">
        <v>800266970</v>
      </c>
      <c r="AB4408">
        <v>3</v>
      </c>
      <c r="AC4408">
        <v>3</v>
      </c>
      <c r="AD4408">
        <v>2.1</v>
      </c>
      <c r="AE4408">
        <v>17</v>
      </c>
      <c r="AF4408">
        <v>17</v>
      </c>
    </row>
    <row r="4409" spans="24:32">
      <c r="X4409">
        <v>20120101</v>
      </c>
      <c r="Y4409">
        <v>20120101</v>
      </c>
      <c r="Z4409">
        <v>120110</v>
      </c>
      <c r="AA4409">
        <v>800266971</v>
      </c>
      <c r="AB4409">
        <v>16</v>
      </c>
      <c r="AC4409">
        <v>16</v>
      </c>
      <c r="AD4409">
        <v>12</v>
      </c>
      <c r="AE4409">
        <v>17</v>
      </c>
      <c r="AF4409">
        <v>17</v>
      </c>
    </row>
    <row r="4410" spans="24:32">
      <c r="X4410">
        <v>20120101</v>
      </c>
      <c r="Y4410">
        <v>20120101</v>
      </c>
      <c r="Z4410">
        <v>120110</v>
      </c>
      <c r="AA4410">
        <v>800270037</v>
      </c>
      <c r="AB4410">
        <v>2.5099999999999998</v>
      </c>
      <c r="AC4410">
        <v>199.79</v>
      </c>
      <c r="AD4410">
        <v>145.58000000000001</v>
      </c>
      <c r="AE4410">
        <v>17</v>
      </c>
      <c r="AF4410">
        <v>17</v>
      </c>
    </row>
    <row r="4411" spans="24:32">
      <c r="X4411">
        <v>20120101</v>
      </c>
      <c r="Y4411">
        <v>20120101</v>
      </c>
      <c r="Z4411">
        <v>120110</v>
      </c>
      <c r="AA4411">
        <v>800270498</v>
      </c>
      <c r="AB4411">
        <v>3</v>
      </c>
      <c r="AC4411">
        <v>3.6</v>
      </c>
      <c r="AD4411">
        <v>2.7</v>
      </c>
      <c r="AE4411">
        <v>17</v>
      </c>
      <c r="AF4411">
        <v>17</v>
      </c>
    </row>
    <row r="4412" spans="24:32">
      <c r="X4412">
        <v>20120101</v>
      </c>
      <c r="Y4412">
        <v>20120101</v>
      </c>
      <c r="Z4412">
        <v>120110</v>
      </c>
      <c r="AA4412">
        <v>800271383</v>
      </c>
      <c r="AB4412">
        <v>4.4400000000000004</v>
      </c>
      <c r="AC4412">
        <v>113.66</v>
      </c>
      <c r="AD4412">
        <v>90.93</v>
      </c>
      <c r="AE4412">
        <v>17</v>
      </c>
      <c r="AF4412">
        <v>17</v>
      </c>
    </row>
    <row r="4413" spans="24:32">
      <c r="X4413">
        <v>20120101</v>
      </c>
      <c r="Y4413">
        <v>20120101</v>
      </c>
      <c r="Z4413">
        <v>120110</v>
      </c>
      <c r="AA4413">
        <v>800271388</v>
      </c>
      <c r="AB4413">
        <v>0.22</v>
      </c>
      <c r="AC4413">
        <v>7.04</v>
      </c>
      <c r="AD4413">
        <v>5.63</v>
      </c>
      <c r="AE4413">
        <v>17</v>
      </c>
      <c r="AF4413">
        <v>17</v>
      </c>
    </row>
    <row r="4414" spans="24:32">
      <c r="X4414">
        <v>20120101</v>
      </c>
      <c r="Y4414">
        <v>20120101</v>
      </c>
      <c r="Z4414">
        <v>120110</v>
      </c>
      <c r="AA4414">
        <v>800272016</v>
      </c>
      <c r="AB4414">
        <v>1</v>
      </c>
      <c r="AC4414">
        <v>3.2</v>
      </c>
      <c r="AD4414">
        <v>2.5</v>
      </c>
      <c r="AE4414">
        <v>17</v>
      </c>
      <c r="AF4414">
        <v>17</v>
      </c>
    </row>
    <row r="4415" spans="24:32">
      <c r="X4415">
        <v>20120101</v>
      </c>
      <c r="Y4415">
        <v>20120101</v>
      </c>
      <c r="Z4415">
        <v>120110</v>
      </c>
      <c r="AA4415">
        <v>800272019</v>
      </c>
      <c r="AB4415">
        <v>4</v>
      </c>
      <c r="AC4415">
        <v>12.8</v>
      </c>
      <c r="AD4415">
        <v>10.4</v>
      </c>
      <c r="AE4415">
        <v>17</v>
      </c>
      <c r="AF4415">
        <v>17</v>
      </c>
    </row>
    <row r="4416" spans="24:32">
      <c r="X4416">
        <v>20120101</v>
      </c>
      <c r="Y4416">
        <v>20120101</v>
      </c>
      <c r="Z4416">
        <v>120110</v>
      </c>
      <c r="AA4416">
        <v>800272039</v>
      </c>
      <c r="AB4416">
        <v>1</v>
      </c>
      <c r="AC4416">
        <v>24.2</v>
      </c>
      <c r="AD4416">
        <v>20.86</v>
      </c>
      <c r="AE4416">
        <v>17</v>
      </c>
      <c r="AF4416">
        <v>17</v>
      </c>
    </row>
    <row r="4417" spans="24:32">
      <c r="X4417">
        <v>20120101</v>
      </c>
      <c r="Y4417">
        <v>20120101</v>
      </c>
      <c r="Z4417">
        <v>120110</v>
      </c>
      <c r="AA4417">
        <v>800275518</v>
      </c>
      <c r="AB4417">
        <v>1</v>
      </c>
      <c r="AC4417">
        <v>6.5</v>
      </c>
      <c r="AD4417">
        <v>5.24</v>
      </c>
      <c r="AE4417">
        <v>17</v>
      </c>
      <c r="AF4417">
        <v>17</v>
      </c>
    </row>
    <row r="4418" spans="24:32">
      <c r="X4418">
        <v>20120101</v>
      </c>
      <c r="Y4418">
        <v>20120101</v>
      </c>
      <c r="Z4418">
        <v>120110</v>
      </c>
      <c r="AA4418">
        <v>800275527</v>
      </c>
      <c r="AB4418">
        <v>2</v>
      </c>
      <c r="AC4418">
        <v>9.8000000000000007</v>
      </c>
      <c r="AD4418">
        <v>8.36</v>
      </c>
      <c r="AE4418">
        <v>17</v>
      </c>
      <c r="AF4418">
        <v>17</v>
      </c>
    </row>
    <row r="4419" spans="24:32">
      <c r="X4419">
        <v>20120101</v>
      </c>
      <c r="Y4419">
        <v>20120101</v>
      </c>
      <c r="Z4419">
        <v>120110</v>
      </c>
      <c r="AA4419">
        <v>800278332</v>
      </c>
      <c r="AB4419">
        <v>1</v>
      </c>
      <c r="AC4419">
        <v>10.9</v>
      </c>
      <c r="AD4419">
        <v>8.36</v>
      </c>
      <c r="AE4419">
        <v>17</v>
      </c>
      <c r="AF4419">
        <v>17</v>
      </c>
    </row>
    <row r="4420" spans="24:32">
      <c r="X4420">
        <v>20120101</v>
      </c>
      <c r="Y4420">
        <v>20120101</v>
      </c>
      <c r="Z4420">
        <v>120110</v>
      </c>
      <c r="AA4420">
        <v>800278333</v>
      </c>
      <c r="AB4420">
        <v>1</v>
      </c>
      <c r="AC4420">
        <v>10.9</v>
      </c>
      <c r="AD4420">
        <v>8.36</v>
      </c>
      <c r="AE4420">
        <v>17</v>
      </c>
      <c r="AF4420">
        <v>17</v>
      </c>
    </row>
    <row r="4421" spans="24:32">
      <c r="X4421">
        <v>20120101</v>
      </c>
      <c r="Y4421">
        <v>20120101</v>
      </c>
      <c r="Z4421">
        <v>120110</v>
      </c>
      <c r="AA4421">
        <v>800278334</v>
      </c>
      <c r="AB4421">
        <v>2</v>
      </c>
      <c r="AC4421">
        <v>21.8</v>
      </c>
      <c r="AD4421">
        <v>16.72</v>
      </c>
      <c r="AE4421">
        <v>17</v>
      </c>
      <c r="AF4421">
        <v>17</v>
      </c>
    </row>
    <row r="4422" spans="24:32">
      <c r="X4422">
        <v>20120101</v>
      </c>
      <c r="Y4422">
        <v>20120101</v>
      </c>
      <c r="Z4422">
        <v>120110</v>
      </c>
      <c r="AA4422">
        <v>800278335</v>
      </c>
      <c r="AB4422">
        <v>1</v>
      </c>
      <c r="AC4422">
        <v>10.9</v>
      </c>
      <c r="AD4422">
        <v>8.36</v>
      </c>
      <c r="AE4422">
        <v>17</v>
      </c>
      <c r="AF4422">
        <v>17</v>
      </c>
    </row>
    <row r="4423" spans="24:32">
      <c r="X4423">
        <v>20120101</v>
      </c>
      <c r="Y4423">
        <v>20120101</v>
      </c>
      <c r="Z4423">
        <v>120110</v>
      </c>
      <c r="AA4423">
        <v>800278386</v>
      </c>
      <c r="AB4423">
        <v>1</v>
      </c>
      <c r="AC4423">
        <v>4.9000000000000004</v>
      </c>
      <c r="AD4423">
        <v>4.05</v>
      </c>
      <c r="AE4423">
        <v>17</v>
      </c>
      <c r="AF4423">
        <v>17</v>
      </c>
    </row>
    <row r="4424" spans="24:32">
      <c r="X4424">
        <v>20120101</v>
      </c>
      <c r="Y4424">
        <v>20120101</v>
      </c>
      <c r="Z4424">
        <v>120110</v>
      </c>
      <c r="AA4424">
        <v>800278388</v>
      </c>
      <c r="AB4424">
        <v>1</v>
      </c>
      <c r="AC4424">
        <v>4.9000000000000004</v>
      </c>
      <c r="AD4424">
        <v>4.05</v>
      </c>
      <c r="AE4424">
        <v>17</v>
      </c>
      <c r="AF4424">
        <v>17</v>
      </c>
    </row>
    <row r="4425" spans="24:32">
      <c r="X4425">
        <v>20120101</v>
      </c>
      <c r="Y4425">
        <v>20120101</v>
      </c>
      <c r="Z4425">
        <v>120110</v>
      </c>
      <c r="AA4425">
        <v>800278565</v>
      </c>
      <c r="AB4425">
        <v>1</v>
      </c>
      <c r="AC4425">
        <v>9.9</v>
      </c>
      <c r="AD4425">
        <v>8.1</v>
      </c>
      <c r="AE4425">
        <v>17</v>
      </c>
      <c r="AF4425">
        <v>17</v>
      </c>
    </row>
    <row r="4426" spans="24:32">
      <c r="X4426">
        <v>20120101</v>
      </c>
      <c r="Y4426">
        <v>20120101</v>
      </c>
      <c r="Z4426">
        <v>120110</v>
      </c>
      <c r="AA4426">
        <v>800278751</v>
      </c>
      <c r="AB4426">
        <v>4</v>
      </c>
      <c r="AC4426">
        <v>135.19999999999999</v>
      </c>
      <c r="AD4426">
        <v>124.76</v>
      </c>
      <c r="AE4426">
        <v>17</v>
      </c>
      <c r="AF4426">
        <v>17</v>
      </c>
    </row>
    <row r="4427" spans="24:32">
      <c r="X4427">
        <v>20120101</v>
      </c>
      <c r="Y4427">
        <v>20120101</v>
      </c>
      <c r="Z4427">
        <v>120110</v>
      </c>
      <c r="AA4427">
        <v>800279107</v>
      </c>
      <c r="AB4427">
        <v>2</v>
      </c>
      <c r="AC4427">
        <v>7.8</v>
      </c>
      <c r="AD4427">
        <v>5.2</v>
      </c>
      <c r="AE4427">
        <v>17</v>
      </c>
      <c r="AF4427">
        <v>17</v>
      </c>
    </row>
    <row r="4428" spans="24:32">
      <c r="X4428">
        <v>20120101</v>
      </c>
      <c r="Y4428">
        <v>20120101</v>
      </c>
      <c r="Z4428">
        <v>120110</v>
      </c>
      <c r="AA4428">
        <v>800279114</v>
      </c>
      <c r="AB4428">
        <v>1</v>
      </c>
      <c r="AC4428">
        <v>3.9</v>
      </c>
      <c r="AD4428">
        <v>3.5</v>
      </c>
      <c r="AE4428">
        <v>17</v>
      </c>
      <c r="AF4428">
        <v>17</v>
      </c>
    </row>
    <row r="4429" spans="24:32">
      <c r="X4429">
        <v>20120101</v>
      </c>
      <c r="Y4429">
        <v>20120101</v>
      </c>
      <c r="Z4429">
        <v>120110</v>
      </c>
      <c r="AA4429">
        <v>800279156</v>
      </c>
      <c r="AB4429">
        <v>1</v>
      </c>
      <c r="AC4429">
        <v>7.9</v>
      </c>
      <c r="AD4429">
        <v>5.3</v>
      </c>
      <c r="AE4429">
        <v>17</v>
      </c>
      <c r="AF4429">
        <v>17</v>
      </c>
    </row>
    <row r="4430" spans="24:32">
      <c r="X4430">
        <v>20120101</v>
      </c>
      <c r="Y4430">
        <v>20120101</v>
      </c>
      <c r="Z4430">
        <v>120110</v>
      </c>
      <c r="AA4430">
        <v>800279379</v>
      </c>
      <c r="AB4430">
        <v>1</v>
      </c>
      <c r="AC4430">
        <v>16.899999999999999</v>
      </c>
      <c r="AD4430">
        <v>10.3</v>
      </c>
      <c r="AE4430">
        <v>17</v>
      </c>
      <c r="AF4430">
        <v>17</v>
      </c>
    </row>
    <row r="4431" spans="24:32">
      <c r="X4431">
        <v>20120101</v>
      </c>
      <c r="Y4431">
        <v>20120101</v>
      </c>
      <c r="Z4431">
        <v>120110</v>
      </c>
      <c r="AA4431">
        <v>800279593</v>
      </c>
      <c r="AB4431">
        <v>2</v>
      </c>
      <c r="AC4431">
        <v>338</v>
      </c>
      <c r="AD4431">
        <v>278.88</v>
      </c>
      <c r="AE4431">
        <v>13</v>
      </c>
      <c r="AF4431">
        <v>13</v>
      </c>
    </row>
    <row r="4432" spans="24:32">
      <c r="X4432">
        <v>20120101</v>
      </c>
      <c r="Y4432">
        <v>20120101</v>
      </c>
      <c r="Z4432">
        <v>120110</v>
      </c>
      <c r="AA4432">
        <v>800279594</v>
      </c>
      <c r="AB4432">
        <v>1</v>
      </c>
      <c r="AC4432">
        <v>278</v>
      </c>
      <c r="AD4432">
        <v>192</v>
      </c>
      <c r="AE4432">
        <v>13</v>
      </c>
      <c r="AF4432">
        <v>13</v>
      </c>
    </row>
    <row r="4433" spans="24:32">
      <c r="X4433">
        <v>20120101</v>
      </c>
      <c r="Y4433">
        <v>20120101</v>
      </c>
      <c r="Z4433">
        <v>120110</v>
      </c>
      <c r="AA4433">
        <v>800279848</v>
      </c>
      <c r="AB4433">
        <v>1</v>
      </c>
      <c r="AC4433">
        <v>5.61</v>
      </c>
      <c r="AD4433">
        <v>5.8</v>
      </c>
      <c r="AE4433">
        <v>17</v>
      </c>
      <c r="AF4433">
        <v>17</v>
      </c>
    </row>
    <row r="4434" spans="24:32">
      <c r="X4434">
        <v>20120101</v>
      </c>
      <c r="Y4434">
        <v>20120101</v>
      </c>
      <c r="Z4434">
        <v>120110</v>
      </c>
      <c r="AA4434">
        <v>800279850</v>
      </c>
      <c r="AB4434">
        <v>2</v>
      </c>
      <c r="AC4434">
        <v>10.66</v>
      </c>
      <c r="AD4434">
        <v>10.78</v>
      </c>
      <c r="AE4434">
        <v>17</v>
      </c>
      <c r="AF4434">
        <v>17</v>
      </c>
    </row>
    <row r="4435" spans="24:32">
      <c r="X4435">
        <v>20120101</v>
      </c>
      <c r="Y4435">
        <v>20120101</v>
      </c>
      <c r="Z4435">
        <v>120110</v>
      </c>
      <c r="AA4435">
        <v>800279850</v>
      </c>
      <c r="AB4435">
        <v>1</v>
      </c>
      <c r="AC4435">
        <v>5.34</v>
      </c>
      <c r="AD4435">
        <v>5.39</v>
      </c>
      <c r="AE4435">
        <v>17</v>
      </c>
      <c r="AF4435">
        <v>17</v>
      </c>
    </row>
    <row r="4436" spans="24:32">
      <c r="X4436">
        <v>20120101</v>
      </c>
      <c r="Y4436">
        <v>20120101</v>
      </c>
      <c r="Z4436">
        <v>120110</v>
      </c>
      <c r="AA4436">
        <v>800279850</v>
      </c>
      <c r="AB4436">
        <v>1</v>
      </c>
      <c r="AC4436">
        <v>5.41</v>
      </c>
      <c r="AD4436">
        <v>5.39</v>
      </c>
      <c r="AE4436">
        <v>17</v>
      </c>
      <c r="AF4436">
        <v>17</v>
      </c>
    </row>
    <row r="4437" spans="24:32">
      <c r="X4437">
        <v>20120101</v>
      </c>
      <c r="Y4437">
        <v>20120101</v>
      </c>
      <c r="Z4437">
        <v>120110</v>
      </c>
      <c r="AA4437">
        <v>800279850</v>
      </c>
      <c r="AB4437">
        <v>7</v>
      </c>
      <c r="AC4437">
        <v>45.5</v>
      </c>
      <c r="AD4437">
        <v>37.729999999999997</v>
      </c>
      <c r="AE4437">
        <v>17</v>
      </c>
      <c r="AF4437">
        <v>17</v>
      </c>
    </row>
    <row r="4438" spans="24:32">
      <c r="X4438">
        <v>20120101</v>
      </c>
      <c r="Y4438">
        <v>20120101</v>
      </c>
      <c r="Z4438">
        <v>120110</v>
      </c>
      <c r="AA4438">
        <v>800279852</v>
      </c>
      <c r="AB4438">
        <v>2</v>
      </c>
      <c r="AC4438">
        <v>57.6</v>
      </c>
      <c r="AD4438">
        <v>50</v>
      </c>
      <c r="AE4438">
        <v>17</v>
      </c>
      <c r="AF4438">
        <v>17</v>
      </c>
    </row>
    <row r="4439" spans="24:32">
      <c r="X4439">
        <v>20120101</v>
      </c>
      <c r="Y4439">
        <v>20120101</v>
      </c>
      <c r="Z4439">
        <v>120110</v>
      </c>
      <c r="AA4439">
        <v>800280648</v>
      </c>
      <c r="AB4439">
        <v>6</v>
      </c>
      <c r="AC4439">
        <v>55.2</v>
      </c>
      <c r="AD4439">
        <v>44.4</v>
      </c>
      <c r="AE4439">
        <v>17</v>
      </c>
      <c r="AF4439">
        <v>17</v>
      </c>
    </row>
    <row r="4440" spans="24:32">
      <c r="X4440">
        <v>20120101</v>
      </c>
      <c r="Y4440">
        <v>20120101</v>
      </c>
      <c r="Z4440">
        <v>120110</v>
      </c>
      <c r="AA4440">
        <v>800280649</v>
      </c>
      <c r="AB4440">
        <v>4</v>
      </c>
      <c r="AC4440">
        <v>18.399999999999999</v>
      </c>
      <c r="AD4440">
        <v>14</v>
      </c>
      <c r="AE4440">
        <v>17</v>
      </c>
      <c r="AF4440">
        <v>17</v>
      </c>
    </row>
    <row r="4441" spans="24:32">
      <c r="X4441">
        <v>20120101</v>
      </c>
      <c r="Y4441">
        <v>20120101</v>
      </c>
      <c r="Z4441">
        <v>120110</v>
      </c>
      <c r="AA4441">
        <v>800280650</v>
      </c>
      <c r="AB4441">
        <v>3</v>
      </c>
      <c r="AC4441">
        <v>27.6</v>
      </c>
      <c r="AD4441">
        <v>22.2</v>
      </c>
      <c r="AE4441">
        <v>17</v>
      </c>
      <c r="AF4441">
        <v>17</v>
      </c>
    </row>
    <row r="4442" spans="24:32">
      <c r="X4442">
        <v>20120101</v>
      </c>
      <c r="Y4442">
        <v>20120101</v>
      </c>
      <c r="Z4442">
        <v>120110</v>
      </c>
      <c r="AA4442">
        <v>800280651</v>
      </c>
      <c r="AB4442">
        <v>2</v>
      </c>
      <c r="AC4442">
        <v>9.1999999999999993</v>
      </c>
      <c r="AD4442">
        <v>7</v>
      </c>
      <c r="AE4442">
        <v>17</v>
      </c>
      <c r="AF4442">
        <v>17</v>
      </c>
    </row>
    <row r="4443" spans="24:32">
      <c r="X4443">
        <v>20120101</v>
      </c>
      <c r="Y4443">
        <v>20120101</v>
      </c>
      <c r="Z4443">
        <v>120110</v>
      </c>
      <c r="AA4443">
        <v>800280652</v>
      </c>
      <c r="AB4443">
        <v>3</v>
      </c>
      <c r="AC4443">
        <v>12.6</v>
      </c>
      <c r="AD4443">
        <v>9.9</v>
      </c>
      <c r="AE4443">
        <v>17</v>
      </c>
      <c r="AF4443">
        <v>17</v>
      </c>
    </row>
    <row r="4444" spans="24:32">
      <c r="X4444">
        <v>20120101</v>
      </c>
      <c r="Y4444">
        <v>20120101</v>
      </c>
      <c r="Z4444">
        <v>120110</v>
      </c>
      <c r="AA4444">
        <v>800280655</v>
      </c>
      <c r="AB4444">
        <v>3</v>
      </c>
      <c r="AC4444">
        <v>27.6</v>
      </c>
      <c r="AD4444">
        <v>22.2</v>
      </c>
      <c r="AE4444">
        <v>17</v>
      </c>
      <c r="AF4444">
        <v>17</v>
      </c>
    </row>
    <row r="4445" spans="24:32">
      <c r="X4445">
        <v>20120101</v>
      </c>
      <c r="Y4445">
        <v>20120101</v>
      </c>
      <c r="Z4445">
        <v>120110</v>
      </c>
      <c r="AA4445">
        <v>800280659</v>
      </c>
      <c r="AB4445">
        <v>3</v>
      </c>
      <c r="AC4445">
        <v>84</v>
      </c>
      <c r="AD4445">
        <v>72</v>
      </c>
      <c r="AE4445">
        <v>17</v>
      </c>
      <c r="AF4445">
        <v>17</v>
      </c>
    </row>
    <row r="4446" spans="24:32">
      <c r="X4446">
        <v>20120101</v>
      </c>
      <c r="Y4446">
        <v>20120101</v>
      </c>
      <c r="Z4446">
        <v>120110</v>
      </c>
      <c r="AA4446">
        <v>800280936</v>
      </c>
      <c r="AB4446">
        <v>2</v>
      </c>
      <c r="AC4446">
        <v>23</v>
      </c>
      <c r="AD4446">
        <v>15.8</v>
      </c>
      <c r="AE4446">
        <v>17</v>
      </c>
      <c r="AF4446">
        <v>17</v>
      </c>
    </row>
    <row r="4447" spans="24:32">
      <c r="X4447">
        <v>20120101</v>
      </c>
      <c r="Y4447">
        <v>20120101</v>
      </c>
      <c r="Z4447">
        <v>120110</v>
      </c>
      <c r="AA4447">
        <v>800280936</v>
      </c>
      <c r="AB4447">
        <v>5</v>
      </c>
      <c r="AC4447">
        <v>44.5</v>
      </c>
      <c r="AD4447">
        <v>39.5</v>
      </c>
      <c r="AE4447">
        <v>17</v>
      </c>
      <c r="AF4447">
        <v>17</v>
      </c>
    </row>
    <row r="4448" spans="24:32">
      <c r="X4448">
        <v>20120101</v>
      </c>
      <c r="Y4448">
        <v>20120101</v>
      </c>
      <c r="Z4448">
        <v>120110</v>
      </c>
      <c r="AA4448">
        <v>800282464</v>
      </c>
      <c r="AB4448">
        <v>1</v>
      </c>
      <c r="AC4448">
        <v>3.5</v>
      </c>
      <c r="AD4448">
        <v>3.1</v>
      </c>
      <c r="AE4448">
        <v>17</v>
      </c>
      <c r="AF4448">
        <v>17</v>
      </c>
    </row>
    <row r="4449" spans="24:32">
      <c r="X4449">
        <v>20120101</v>
      </c>
      <c r="Y4449">
        <v>20120101</v>
      </c>
      <c r="Z4449">
        <v>120110</v>
      </c>
      <c r="AA4449">
        <v>800287886</v>
      </c>
      <c r="AB4449">
        <v>7</v>
      </c>
      <c r="AC4449">
        <v>121.1</v>
      </c>
      <c r="AD4449">
        <v>103.6</v>
      </c>
      <c r="AE4449">
        <v>17</v>
      </c>
      <c r="AF4449">
        <v>17</v>
      </c>
    </row>
    <row r="4450" spans="24:32">
      <c r="X4450">
        <v>20120101</v>
      </c>
      <c r="Y4450">
        <v>20120101</v>
      </c>
      <c r="Z4450">
        <v>120110</v>
      </c>
      <c r="AA4450">
        <v>800287887</v>
      </c>
      <c r="AB4450">
        <v>3</v>
      </c>
      <c r="AC4450">
        <v>119.7</v>
      </c>
      <c r="AD4450">
        <v>102.6</v>
      </c>
      <c r="AE4450">
        <v>17</v>
      </c>
      <c r="AF4450">
        <v>17</v>
      </c>
    </row>
    <row r="4451" spans="24:32">
      <c r="X4451">
        <v>20120101</v>
      </c>
      <c r="Y4451">
        <v>20120101</v>
      </c>
      <c r="Z4451">
        <v>120110</v>
      </c>
      <c r="AA4451">
        <v>800287888</v>
      </c>
      <c r="AB4451">
        <v>1</v>
      </c>
      <c r="AC4451">
        <v>21.5</v>
      </c>
      <c r="AD4451">
        <v>18.399999999999999</v>
      </c>
      <c r="AE4451">
        <v>17</v>
      </c>
      <c r="AF4451">
        <v>17</v>
      </c>
    </row>
    <row r="4452" spans="24:32">
      <c r="X4452">
        <v>20120101</v>
      </c>
      <c r="Y4452">
        <v>20120101</v>
      </c>
      <c r="Z4452">
        <v>120110</v>
      </c>
      <c r="AA4452">
        <v>800291463</v>
      </c>
      <c r="AB4452">
        <v>2</v>
      </c>
      <c r="AC4452">
        <v>27.8</v>
      </c>
      <c r="AD4452">
        <v>19.2</v>
      </c>
      <c r="AE4452">
        <v>17</v>
      </c>
      <c r="AF4452">
        <v>17</v>
      </c>
    </row>
    <row r="4453" spans="24:32">
      <c r="X4453">
        <v>20120101</v>
      </c>
      <c r="Y4453">
        <v>20120101</v>
      </c>
      <c r="Z4453">
        <v>120110</v>
      </c>
      <c r="AA4453">
        <v>800291464</v>
      </c>
      <c r="AB4453">
        <v>5</v>
      </c>
      <c r="AC4453">
        <v>69</v>
      </c>
      <c r="AD4453">
        <v>66</v>
      </c>
      <c r="AE4453">
        <v>17</v>
      </c>
      <c r="AF4453">
        <v>17</v>
      </c>
    </row>
    <row r="4454" spans="24:32">
      <c r="X4454">
        <v>20120101</v>
      </c>
      <c r="Y4454">
        <v>20120101</v>
      </c>
      <c r="Z4454">
        <v>120110</v>
      </c>
      <c r="AA4454">
        <v>800291629</v>
      </c>
      <c r="AB4454">
        <v>1</v>
      </c>
      <c r="AC4454">
        <v>4.8</v>
      </c>
      <c r="AD4454">
        <v>2.8</v>
      </c>
      <c r="AE4454">
        <v>17</v>
      </c>
      <c r="AF4454">
        <v>17</v>
      </c>
    </row>
    <row r="4455" spans="24:32">
      <c r="X4455">
        <v>20120101</v>
      </c>
      <c r="Y4455">
        <v>20120101</v>
      </c>
      <c r="Z4455">
        <v>120110</v>
      </c>
      <c r="AA4455">
        <v>800291630</v>
      </c>
      <c r="AB4455">
        <v>3</v>
      </c>
      <c r="AC4455">
        <v>19.5</v>
      </c>
      <c r="AD4455">
        <v>12.6</v>
      </c>
      <c r="AE4455">
        <v>17</v>
      </c>
      <c r="AF4455">
        <v>17</v>
      </c>
    </row>
    <row r="4456" spans="24:32">
      <c r="X4456">
        <v>20120101</v>
      </c>
      <c r="Y4456">
        <v>20120101</v>
      </c>
      <c r="Z4456">
        <v>120110</v>
      </c>
      <c r="AA4456">
        <v>800291630</v>
      </c>
      <c r="AB4456">
        <v>1</v>
      </c>
      <c r="AC4456">
        <v>6.5</v>
      </c>
      <c r="AD4456">
        <v>5.2</v>
      </c>
      <c r="AE4456">
        <v>17</v>
      </c>
      <c r="AF4456">
        <v>17</v>
      </c>
    </row>
    <row r="4457" spans="24:32">
      <c r="X4457">
        <v>20120101</v>
      </c>
      <c r="Y4457">
        <v>20120101</v>
      </c>
      <c r="Z4457">
        <v>120110</v>
      </c>
      <c r="AA4457">
        <v>800291632</v>
      </c>
      <c r="AB4457">
        <v>1</v>
      </c>
      <c r="AC4457">
        <v>13.2</v>
      </c>
      <c r="AD4457">
        <v>9</v>
      </c>
      <c r="AE4457">
        <v>17</v>
      </c>
      <c r="AF4457">
        <v>17</v>
      </c>
    </row>
    <row r="4458" spans="24:32">
      <c r="X4458">
        <v>20120101</v>
      </c>
      <c r="Y4458">
        <v>20120101</v>
      </c>
      <c r="Z4458">
        <v>120110</v>
      </c>
      <c r="AA4458">
        <v>800291634</v>
      </c>
      <c r="AB4458">
        <v>6</v>
      </c>
      <c r="AC4458">
        <v>107.4</v>
      </c>
      <c r="AD4458">
        <v>105</v>
      </c>
      <c r="AE4458">
        <v>17</v>
      </c>
      <c r="AF4458">
        <v>17</v>
      </c>
    </row>
    <row r="4459" spans="24:32">
      <c r="X4459">
        <v>20120101</v>
      </c>
      <c r="Y4459">
        <v>20120101</v>
      </c>
      <c r="Z4459">
        <v>120110</v>
      </c>
      <c r="AA4459">
        <v>800291634</v>
      </c>
      <c r="AB4459">
        <v>1</v>
      </c>
      <c r="AC4459">
        <v>17.899999999999999</v>
      </c>
      <c r="AD4459">
        <v>17.5</v>
      </c>
      <c r="AE4459">
        <v>17</v>
      </c>
      <c r="AF4459">
        <v>17</v>
      </c>
    </row>
    <row r="4460" spans="24:32">
      <c r="X4460">
        <v>20120101</v>
      </c>
      <c r="Y4460">
        <v>20120101</v>
      </c>
      <c r="Z4460">
        <v>120110</v>
      </c>
      <c r="AA4460">
        <v>800291634</v>
      </c>
      <c r="AB4460">
        <v>1</v>
      </c>
      <c r="AC4460">
        <v>17.899999999999999</v>
      </c>
      <c r="AD4460">
        <v>17.5</v>
      </c>
      <c r="AE4460">
        <v>17</v>
      </c>
      <c r="AF4460">
        <v>17</v>
      </c>
    </row>
    <row r="4461" spans="24:32">
      <c r="X4461">
        <v>20120101</v>
      </c>
      <c r="Y4461">
        <v>20120101</v>
      </c>
      <c r="Z4461">
        <v>120110</v>
      </c>
      <c r="AA4461">
        <v>800291637</v>
      </c>
      <c r="AB4461">
        <v>1</v>
      </c>
      <c r="AC4461">
        <v>14.9</v>
      </c>
      <c r="AD4461">
        <v>12.4</v>
      </c>
      <c r="AE4461">
        <v>17</v>
      </c>
      <c r="AF4461">
        <v>17</v>
      </c>
    </row>
    <row r="4462" spans="24:32">
      <c r="X4462">
        <v>20120101</v>
      </c>
      <c r="Y4462">
        <v>20120101</v>
      </c>
      <c r="Z4462">
        <v>120110</v>
      </c>
      <c r="AA4462">
        <v>800291640</v>
      </c>
      <c r="AB4462">
        <v>1</v>
      </c>
      <c r="AC4462">
        <v>12.9</v>
      </c>
      <c r="AD4462">
        <v>11</v>
      </c>
      <c r="AE4462">
        <v>17</v>
      </c>
      <c r="AF4462">
        <v>17</v>
      </c>
    </row>
    <row r="4463" spans="24:32">
      <c r="X4463">
        <v>20120101</v>
      </c>
      <c r="Y4463">
        <v>20120101</v>
      </c>
      <c r="Z4463">
        <v>120110</v>
      </c>
      <c r="AA4463">
        <v>800291803</v>
      </c>
      <c r="AB4463">
        <v>2</v>
      </c>
      <c r="AC4463">
        <v>11</v>
      </c>
      <c r="AD4463">
        <v>7.8</v>
      </c>
      <c r="AE4463">
        <v>17</v>
      </c>
      <c r="AF4463">
        <v>17</v>
      </c>
    </row>
    <row r="4464" spans="24:32">
      <c r="X4464">
        <v>20120101</v>
      </c>
      <c r="Y4464">
        <v>20120101</v>
      </c>
      <c r="Z4464">
        <v>120110</v>
      </c>
      <c r="AA4464">
        <v>800298195</v>
      </c>
      <c r="AB4464">
        <v>2</v>
      </c>
      <c r="AC4464">
        <v>238</v>
      </c>
      <c r="AD4464">
        <v>260</v>
      </c>
      <c r="AE4464">
        <v>17</v>
      </c>
      <c r="AF4464">
        <v>17</v>
      </c>
    </row>
    <row r="4465" spans="24:32">
      <c r="X4465">
        <v>20120101</v>
      </c>
      <c r="Y4465">
        <v>20120101</v>
      </c>
      <c r="Z4465">
        <v>120110</v>
      </c>
      <c r="AA4465">
        <v>800298195</v>
      </c>
      <c r="AB4465">
        <v>11</v>
      </c>
      <c r="AC4465">
        <v>1309</v>
      </c>
      <c r="AD4465">
        <v>1430</v>
      </c>
      <c r="AE4465">
        <v>17</v>
      </c>
      <c r="AF4465">
        <v>17</v>
      </c>
    </row>
    <row r="4466" spans="24:32">
      <c r="X4466">
        <v>20120101</v>
      </c>
      <c r="Y4466">
        <v>20120101</v>
      </c>
      <c r="Z4466">
        <v>120110</v>
      </c>
      <c r="AA4466">
        <v>800299396</v>
      </c>
      <c r="AB4466">
        <v>4</v>
      </c>
      <c r="AC4466">
        <v>43.6</v>
      </c>
      <c r="AD4466">
        <v>41.6</v>
      </c>
      <c r="AE4466">
        <v>17</v>
      </c>
      <c r="AF4466">
        <v>17</v>
      </c>
    </row>
    <row r="4467" spans="24:32">
      <c r="X4467">
        <v>20120101</v>
      </c>
      <c r="Y4467">
        <v>20120101</v>
      </c>
      <c r="Z4467">
        <v>120110</v>
      </c>
      <c r="AA4467">
        <v>800299397</v>
      </c>
      <c r="AB4467">
        <v>5</v>
      </c>
      <c r="AC4467">
        <v>54.5</v>
      </c>
      <c r="AD4467">
        <v>52</v>
      </c>
      <c r="AE4467">
        <v>17</v>
      </c>
      <c r="AF4467">
        <v>17</v>
      </c>
    </row>
    <row r="4468" spans="24:32">
      <c r="X4468">
        <v>20120101</v>
      </c>
      <c r="Y4468">
        <v>20120101</v>
      </c>
      <c r="Z4468">
        <v>120110</v>
      </c>
      <c r="AA4468">
        <v>800307471</v>
      </c>
      <c r="AB4468">
        <v>0.28999999999999998</v>
      </c>
      <c r="AC4468">
        <v>3.41</v>
      </c>
      <c r="AD4468">
        <v>2.61</v>
      </c>
      <c r="AE4468">
        <v>13</v>
      </c>
      <c r="AF4468">
        <v>14.94</v>
      </c>
    </row>
    <row r="4469" spans="24:32">
      <c r="X4469">
        <v>20120101</v>
      </c>
      <c r="Y4469">
        <v>20120101</v>
      </c>
      <c r="Z4469">
        <v>120110</v>
      </c>
      <c r="AA4469">
        <v>800307471</v>
      </c>
      <c r="AB4469">
        <v>4.66</v>
      </c>
      <c r="AC4469">
        <v>54.78</v>
      </c>
      <c r="AD4469">
        <v>36.35</v>
      </c>
      <c r="AE4469">
        <v>13</v>
      </c>
      <c r="AF4469">
        <v>14.94</v>
      </c>
    </row>
    <row r="4470" spans="24:32">
      <c r="X4470">
        <v>20120101</v>
      </c>
      <c r="Y4470">
        <v>20120101</v>
      </c>
      <c r="Z4470">
        <v>120110</v>
      </c>
      <c r="AA4470">
        <v>800307472</v>
      </c>
      <c r="AB4470">
        <v>0.65</v>
      </c>
      <c r="AC4470">
        <v>9.59</v>
      </c>
      <c r="AD4470">
        <v>6.43</v>
      </c>
      <c r="AE4470">
        <v>13</v>
      </c>
      <c r="AF4470">
        <v>14.94</v>
      </c>
    </row>
    <row r="4471" spans="24:32">
      <c r="X4471">
        <v>20120101</v>
      </c>
      <c r="Y4471">
        <v>20120101</v>
      </c>
      <c r="Z4471">
        <v>120110</v>
      </c>
      <c r="AA4471">
        <v>800307472</v>
      </c>
      <c r="AB4471">
        <v>4.04</v>
      </c>
      <c r="AC4471">
        <v>59.62</v>
      </c>
      <c r="AD4471">
        <v>42.42</v>
      </c>
      <c r="AE4471">
        <v>13</v>
      </c>
      <c r="AF4471">
        <v>14.94</v>
      </c>
    </row>
    <row r="4472" spans="24:32">
      <c r="X4472">
        <v>20120101</v>
      </c>
      <c r="Y4472">
        <v>20120101</v>
      </c>
      <c r="Z4472">
        <v>120110</v>
      </c>
      <c r="AA4472">
        <v>800307475</v>
      </c>
      <c r="AB4472">
        <v>480.81</v>
      </c>
      <c r="AC4472">
        <v>663.4</v>
      </c>
      <c r="AD4472">
        <v>288.49</v>
      </c>
      <c r="AE4472">
        <v>13</v>
      </c>
      <c r="AF4472">
        <v>14.94</v>
      </c>
    </row>
    <row r="4473" spans="24:32">
      <c r="X4473">
        <v>20120101</v>
      </c>
      <c r="Y4473">
        <v>20120101</v>
      </c>
      <c r="Z4473">
        <v>120110</v>
      </c>
      <c r="AA4473">
        <v>800307545</v>
      </c>
      <c r="AB4473">
        <v>1</v>
      </c>
      <c r="AC4473">
        <v>15.9</v>
      </c>
      <c r="AD4473">
        <v>9</v>
      </c>
      <c r="AE4473">
        <v>17</v>
      </c>
      <c r="AF4473">
        <v>17</v>
      </c>
    </row>
    <row r="4474" spans="24:32">
      <c r="X4474">
        <v>20120101</v>
      </c>
      <c r="Y4474">
        <v>20120101</v>
      </c>
      <c r="Z4474">
        <v>120110</v>
      </c>
      <c r="AA4474">
        <v>800307620</v>
      </c>
      <c r="AB4474">
        <v>1</v>
      </c>
      <c r="AC4474">
        <v>3.8</v>
      </c>
      <c r="AD4474">
        <v>2.4</v>
      </c>
      <c r="AE4474">
        <v>17</v>
      </c>
      <c r="AF4474">
        <v>17</v>
      </c>
    </row>
    <row r="4475" spans="24:32">
      <c r="X4475">
        <v>20120101</v>
      </c>
      <c r="Y4475">
        <v>20120101</v>
      </c>
      <c r="Z4475">
        <v>120110</v>
      </c>
      <c r="AA4475">
        <v>800307621</v>
      </c>
      <c r="AB4475">
        <v>1</v>
      </c>
      <c r="AC4475">
        <v>2.9</v>
      </c>
      <c r="AD4475">
        <v>1.4</v>
      </c>
      <c r="AE4475">
        <v>17</v>
      </c>
      <c r="AF4475">
        <v>17</v>
      </c>
    </row>
    <row r="4476" spans="24:32">
      <c r="X4476">
        <v>20120101</v>
      </c>
      <c r="Y4476">
        <v>20120101</v>
      </c>
      <c r="Z4476">
        <v>120110</v>
      </c>
      <c r="AA4476">
        <v>800307625</v>
      </c>
      <c r="AB4476">
        <v>4</v>
      </c>
      <c r="AC4476">
        <v>8</v>
      </c>
      <c r="AD4476">
        <v>6.8</v>
      </c>
      <c r="AE4476">
        <v>17</v>
      </c>
      <c r="AF4476">
        <v>17</v>
      </c>
    </row>
    <row r="4477" spans="24:32">
      <c r="X4477">
        <v>20120101</v>
      </c>
      <c r="Y4477">
        <v>20120101</v>
      </c>
      <c r="Z4477">
        <v>120110</v>
      </c>
      <c r="AA4477">
        <v>800307626</v>
      </c>
      <c r="AB4477">
        <v>3</v>
      </c>
      <c r="AC4477">
        <v>6</v>
      </c>
      <c r="AD4477">
        <v>4.6500000000000004</v>
      </c>
      <c r="AE4477">
        <v>17</v>
      </c>
      <c r="AF4477">
        <v>17</v>
      </c>
    </row>
    <row r="4478" spans="24:32">
      <c r="X4478">
        <v>20120101</v>
      </c>
      <c r="Y4478">
        <v>20120101</v>
      </c>
      <c r="Z4478">
        <v>120110</v>
      </c>
      <c r="AA4478">
        <v>800307640</v>
      </c>
      <c r="AB4478">
        <v>1</v>
      </c>
      <c r="AC4478">
        <v>34.5</v>
      </c>
      <c r="AD4478">
        <v>26.5</v>
      </c>
      <c r="AE4478">
        <v>17</v>
      </c>
      <c r="AF4478">
        <v>17</v>
      </c>
    </row>
    <row r="4479" spans="24:32">
      <c r="X4479">
        <v>20120101</v>
      </c>
      <c r="Y4479">
        <v>20120101</v>
      </c>
      <c r="Z4479">
        <v>120110</v>
      </c>
      <c r="AA4479">
        <v>800307649</v>
      </c>
      <c r="AB4479">
        <v>4</v>
      </c>
      <c r="AC4479">
        <v>58.4</v>
      </c>
      <c r="AD4479">
        <v>47.6</v>
      </c>
      <c r="AE4479">
        <v>17</v>
      </c>
      <c r="AF4479">
        <v>17</v>
      </c>
    </row>
    <row r="4480" spans="24:32">
      <c r="X4480">
        <v>20120101</v>
      </c>
      <c r="Y4480">
        <v>20120101</v>
      </c>
      <c r="Z4480">
        <v>120110</v>
      </c>
      <c r="AA4480">
        <v>800307666</v>
      </c>
      <c r="AB4480">
        <v>1</v>
      </c>
      <c r="AC4480">
        <v>29</v>
      </c>
      <c r="AD4480">
        <v>24.65</v>
      </c>
      <c r="AE4480">
        <v>17</v>
      </c>
      <c r="AF4480">
        <v>17</v>
      </c>
    </row>
    <row r="4481" spans="24:32">
      <c r="X4481">
        <v>20120101</v>
      </c>
      <c r="Y4481">
        <v>20120101</v>
      </c>
      <c r="Z4481">
        <v>120110</v>
      </c>
      <c r="AA4481">
        <v>800307679</v>
      </c>
      <c r="AB4481">
        <v>28</v>
      </c>
      <c r="AC4481">
        <v>249.2</v>
      </c>
      <c r="AD4481">
        <v>238</v>
      </c>
      <c r="AE4481">
        <v>17</v>
      </c>
      <c r="AF4481">
        <v>17</v>
      </c>
    </row>
    <row r="4482" spans="24:32">
      <c r="X4482">
        <v>20120101</v>
      </c>
      <c r="Y4482">
        <v>20120101</v>
      </c>
      <c r="Z4482">
        <v>120110</v>
      </c>
      <c r="AA4482">
        <v>800307725</v>
      </c>
      <c r="AB4482">
        <v>1</v>
      </c>
      <c r="AC4482">
        <v>8.9</v>
      </c>
      <c r="AD4482">
        <v>6.6</v>
      </c>
      <c r="AE4482">
        <v>17</v>
      </c>
      <c r="AF4482">
        <v>17</v>
      </c>
    </row>
    <row r="4483" spans="24:32">
      <c r="X4483">
        <v>20120101</v>
      </c>
      <c r="Y4483">
        <v>20120101</v>
      </c>
      <c r="Z4483">
        <v>120110</v>
      </c>
      <c r="AA4483">
        <v>800307739</v>
      </c>
      <c r="AB4483">
        <v>1</v>
      </c>
      <c r="AC4483">
        <v>2.5</v>
      </c>
      <c r="AD4483">
        <v>1.85</v>
      </c>
      <c r="AE4483">
        <v>17</v>
      </c>
      <c r="AF4483">
        <v>17</v>
      </c>
    </row>
    <row r="4484" spans="24:32">
      <c r="X4484">
        <v>20120101</v>
      </c>
      <c r="Y4484">
        <v>20120101</v>
      </c>
      <c r="Z4484">
        <v>120110</v>
      </c>
      <c r="AA4484">
        <v>800307746</v>
      </c>
      <c r="AB4484">
        <v>0.62</v>
      </c>
      <c r="AC4484">
        <v>24.67</v>
      </c>
      <c r="AD4484">
        <v>22.2</v>
      </c>
      <c r="AE4484">
        <v>17</v>
      </c>
      <c r="AF4484">
        <v>17</v>
      </c>
    </row>
    <row r="4485" spans="24:32">
      <c r="X4485">
        <v>20120101</v>
      </c>
      <c r="Y4485">
        <v>20120101</v>
      </c>
      <c r="Z4485">
        <v>120110</v>
      </c>
      <c r="AA4485">
        <v>800307958</v>
      </c>
      <c r="AB4485">
        <v>1</v>
      </c>
      <c r="AC4485">
        <v>1.3</v>
      </c>
      <c r="AD4485">
        <v>0.95</v>
      </c>
      <c r="AE4485">
        <v>17</v>
      </c>
      <c r="AF4485">
        <v>17</v>
      </c>
    </row>
    <row r="4486" spans="24:32">
      <c r="X4486">
        <v>20120101</v>
      </c>
      <c r="Y4486">
        <v>20120101</v>
      </c>
      <c r="Z4486">
        <v>120110</v>
      </c>
      <c r="AA4486">
        <v>800307960</v>
      </c>
      <c r="AB4486">
        <v>3</v>
      </c>
      <c r="AC4486">
        <v>3.9</v>
      </c>
      <c r="AD4486">
        <v>2.85</v>
      </c>
      <c r="AE4486">
        <v>17</v>
      </c>
      <c r="AF4486">
        <v>17</v>
      </c>
    </row>
    <row r="4487" spans="24:32">
      <c r="X4487">
        <v>20120101</v>
      </c>
      <c r="Y4487">
        <v>20120101</v>
      </c>
      <c r="Z4487">
        <v>120110</v>
      </c>
      <c r="AA4487">
        <v>800308094</v>
      </c>
      <c r="AB4487">
        <v>0.39</v>
      </c>
      <c r="AC4487">
        <v>11.7</v>
      </c>
      <c r="AD4487">
        <v>7.68</v>
      </c>
      <c r="AE4487">
        <v>13</v>
      </c>
      <c r="AF4487">
        <v>14.94</v>
      </c>
    </row>
    <row r="4488" spans="24:32">
      <c r="X4488">
        <v>20120101</v>
      </c>
      <c r="Y4488">
        <v>20120101</v>
      </c>
      <c r="Z4488">
        <v>120110</v>
      </c>
      <c r="AA4488">
        <v>800308217</v>
      </c>
      <c r="AB4488">
        <v>1</v>
      </c>
      <c r="AC4488">
        <v>34.799999999999997</v>
      </c>
      <c r="AD4488">
        <v>30.8</v>
      </c>
      <c r="AE4488">
        <v>17</v>
      </c>
      <c r="AF4488">
        <v>17</v>
      </c>
    </row>
    <row r="4489" spans="24:32">
      <c r="X4489">
        <v>20120101</v>
      </c>
      <c r="Y4489">
        <v>20120101</v>
      </c>
      <c r="Z4489">
        <v>120110</v>
      </c>
      <c r="AA4489">
        <v>800308218</v>
      </c>
      <c r="AB4489">
        <v>1</v>
      </c>
      <c r="AC4489">
        <v>16.8</v>
      </c>
      <c r="AD4489">
        <v>15.6</v>
      </c>
      <c r="AE4489">
        <v>17</v>
      </c>
      <c r="AF4489">
        <v>17</v>
      </c>
    </row>
    <row r="4490" spans="24:32">
      <c r="X4490">
        <v>20120101</v>
      </c>
      <c r="Y4490">
        <v>20120101</v>
      </c>
      <c r="Z4490">
        <v>120110</v>
      </c>
      <c r="AA4490">
        <v>800308221</v>
      </c>
      <c r="AB4490">
        <v>2</v>
      </c>
      <c r="AC4490">
        <v>159.80000000000001</v>
      </c>
      <c r="AD4490">
        <v>143.6</v>
      </c>
      <c r="AE4490">
        <v>17</v>
      </c>
      <c r="AF4490">
        <v>17</v>
      </c>
    </row>
    <row r="4491" spans="24:32">
      <c r="X4491">
        <v>20120101</v>
      </c>
      <c r="Y4491">
        <v>20120101</v>
      </c>
      <c r="Z4491">
        <v>120110</v>
      </c>
      <c r="AA4491">
        <v>800308347</v>
      </c>
      <c r="AB4491">
        <v>1</v>
      </c>
      <c r="AC4491">
        <v>129</v>
      </c>
      <c r="AD4491">
        <v>95</v>
      </c>
      <c r="AE4491">
        <v>17</v>
      </c>
      <c r="AF4491">
        <v>17</v>
      </c>
    </row>
    <row r="4492" spans="24:32">
      <c r="X4492">
        <v>20120101</v>
      </c>
      <c r="Y4492">
        <v>20120101</v>
      </c>
      <c r="Z4492">
        <v>120110</v>
      </c>
      <c r="AA4492">
        <v>800308363</v>
      </c>
      <c r="AB4492">
        <v>1</v>
      </c>
      <c r="AC4492">
        <v>29.9</v>
      </c>
      <c r="AD4492">
        <v>18</v>
      </c>
      <c r="AE4492">
        <v>17</v>
      </c>
      <c r="AF4492">
        <v>17</v>
      </c>
    </row>
    <row r="4493" spans="24:32">
      <c r="X4493">
        <v>20120101</v>
      </c>
      <c r="Y4493">
        <v>20120101</v>
      </c>
      <c r="Z4493">
        <v>120110</v>
      </c>
      <c r="AA4493">
        <v>800308402</v>
      </c>
      <c r="AB4493">
        <v>1</v>
      </c>
      <c r="AC4493">
        <v>24.9</v>
      </c>
      <c r="AD4493">
        <v>16.2</v>
      </c>
      <c r="AE4493">
        <v>17</v>
      </c>
      <c r="AF4493">
        <v>17</v>
      </c>
    </row>
    <row r="4494" spans="24:32">
      <c r="X4494">
        <v>20120101</v>
      </c>
      <c r="Y4494">
        <v>20120101</v>
      </c>
      <c r="Z4494">
        <v>120110</v>
      </c>
      <c r="AA4494">
        <v>800308416</v>
      </c>
      <c r="AB4494">
        <v>1</v>
      </c>
      <c r="AC4494">
        <v>19.899999999999999</v>
      </c>
      <c r="AD4494">
        <v>14.5</v>
      </c>
      <c r="AE4494">
        <v>17</v>
      </c>
      <c r="AF4494">
        <v>17</v>
      </c>
    </row>
    <row r="4495" spans="24:32">
      <c r="X4495">
        <v>20120101</v>
      </c>
      <c r="Y4495">
        <v>20120101</v>
      </c>
      <c r="Z4495">
        <v>120110</v>
      </c>
      <c r="AA4495">
        <v>800308418</v>
      </c>
      <c r="AB4495">
        <v>1</v>
      </c>
      <c r="AC4495">
        <v>19.899999999999999</v>
      </c>
      <c r="AD4495">
        <v>14.5</v>
      </c>
      <c r="AE4495">
        <v>17</v>
      </c>
      <c r="AF4495">
        <v>17</v>
      </c>
    </row>
    <row r="4496" spans="24:32">
      <c r="X4496">
        <v>20120101</v>
      </c>
      <c r="Y4496">
        <v>20120101</v>
      </c>
      <c r="Z4496">
        <v>120110</v>
      </c>
      <c r="AA4496">
        <v>800308419</v>
      </c>
      <c r="AB4496">
        <v>1</v>
      </c>
      <c r="AC4496">
        <v>6.9</v>
      </c>
      <c r="AD4496">
        <v>5.5</v>
      </c>
      <c r="AE4496">
        <v>17</v>
      </c>
      <c r="AF4496">
        <v>17</v>
      </c>
    </row>
    <row r="4497" spans="24:32">
      <c r="X4497">
        <v>20120101</v>
      </c>
      <c r="Y4497">
        <v>20120101</v>
      </c>
      <c r="Z4497">
        <v>120110</v>
      </c>
      <c r="AA4497">
        <v>800308428</v>
      </c>
      <c r="AB4497">
        <v>1</v>
      </c>
      <c r="AC4497">
        <v>12.9</v>
      </c>
      <c r="AD4497">
        <v>10</v>
      </c>
      <c r="AE4497">
        <v>17</v>
      </c>
      <c r="AF4497">
        <v>17</v>
      </c>
    </row>
    <row r="4498" spans="24:32">
      <c r="X4498">
        <v>20120101</v>
      </c>
      <c r="Y4498">
        <v>20120101</v>
      </c>
      <c r="Z4498">
        <v>120110</v>
      </c>
      <c r="AA4498">
        <v>800308459</v>
      </c>
      <c r="AB4498">
        <v>3</v>
      </c>
      <c r="AC4498">
        <v>11.7</v>
      </c>
      <c r="AD4498">
        <v>9.6</v>
      </c>
      <c r="AE4498">
        <v>17</v>
      </c>
      <c r="AF4498">
        <v>17</v>
      </c>
    </row>
    <row r="4499" spans="24:32">
      <c r="X4499">
        <v>20120101</v>
      </c>
      <c r="Y4499">
        <v>20120101</v>
      </c>
      <c r="Z4499">
        <v>120110</v>
      </c>
      <c r="AA4499">
        <v>800308763</v>
      </c>
      <c r="AB4499">
        <v>1</v>
      </c>
      <c r="AC4499">
        <v>39.9</v>
      </c>
      <c r="AD4499">
        <v>35.700000000000003</v>
      </c>
      <c r="AE4499">
        <v>17</v>
      </c>
      <c r="AF4499">
        <v>17</v>
      </c>
    </row>
    <row r="4500" spans="24:32">
      <c r="X4500">
        <v>20120101</v>
      </c>
      <c r="Y4500">
        <v>20120101</v>
      </c>
      <c r="Z4500">
        <v>120110</v>
      </c>
      <c r="AA4500">
        <v>800308782</v>
      </c>
      <c r="AB4500">
        <v>2</v>
      </c>
      <c r="AC4500">
        <v>39.799999999999997</v>
      </c>
      <c r="AD4500">
        <v>23.2</v>
      </c>
      <c r="AE4500">
        <v>17</v>
      </c>
      <c r="AF4500">
        <v>17</v>
      </c>
    </row>
    <row r="4501" spans="24:32">
      <c r="X4501">
        <v>20120101</v>
      </c>
      <c r="Y4501">
        <v>20120101</v>
      </c>
      <c r="Z4501">
        <v>120110</v>
      </c>
      <c r="AA4501">
        <v>800308786</v>
      </c>
      <c r="AB4501">
        <v>1</v>
      </c>
      <c r="AC4501">
        <v>19.899999999999999</v>
      </c>
      <c r="AD4501">
        <v>14.5</v>
      </c>
      <c r="AE4501">
        <v>17</v>
      </c>
      <c r="AF4501">
        <v>17</v>
      </c>
    </row>
    <row r="4502" spans="24:32">
      <c r="X4502">
        <v>20120101</v>
      </c>
      <c r="Y4502">
        <v>20120101</v>
      </c>
      <c r="Z4502">
        <v>120110</v>
      </c>
      <c r="AA4502">
        <v>800308794</v>
      </c>
      <c r="AB4502">
        <v>1</v>
      </c>
      <c r="AC4502">
        <v>19.899999999999999</v>
      </c>
      <c r="AD4502">
        <v>14.5</v>
      </c>
      <c r="AE4502">
        <v>17</v>
      </c>
      <c r="AF4502">
        <v>17</v>
      </c>
    </row>
    <row r="4503" spans="24:32">
      <c r="X4503">
        <v>20120101</v>
      </c>
      <c r="Y4503">
        <v>20120101</v>
      </c>
      <c r="Z4503">
        <v>120110</v>
      </c>
      <c r="AA4503">
        <v>800308796</v>
      </c>
      <c r="AB4503">
        <v>1</v>
      </c>
      <c r="AC4503">
        <v>19.899999999999999</v>
      </c>
      <c r="AD4503">
        <v>11.6</v>
      </c>
      <c r="AE4503">
        <v>17</v>
      </c>
      <c r="AF4503">
        <v>17</v>
      </c>
    </row>
    <row r="4504" spans="24:32">
      <c r="X4504">
        <v>20120101</v>
      </c>
      <c r="Y4504">
        <v>20120101</v>
      </c>
      <c r="Z4504">
        <v>120110</v>
      </c>
      <c r="AA4504">
        <v>800308897</v>
      </c>
      <c r="AB4504">
        <v>1</v>
      </c>
      <c r="AC4504">
        <v>1.9</v>
      </c>
      <c r="AD4504">
        <v>1.2</v>
      </c>
      <c r="AE4504">
        <v>17</v>
      </c>
      <c r="AF4504">
        <v>17</v>
      </c>
    </row>
    <row r="4505" spans="24:32">
      <c r="X4505">
        <v>20120101</v>
      </c>
      <c r="Y4505">
        <v>20120101</v>
      </c>
      <c r="Z4505">
        <v>120110</v>
      </c>
      <c r="AA4505">
        <v>800308949</v>
      </c>
      <c r="AB4505">
        <v>1</v>
      </c>
      <c r="AC4505">
        <v>1.9</v>
      </c>
      <c r="AD4505">
        <v>1.4</v>
      </c>
      <c r="AE4505">
        <v>17</v>
      </c>
      <c r="AF4505">
        <v>17</v>
      </c>
    </row>
    <row r="4506" spans="24:32">
      <c r="X4506">
        <v>20120101</v>
      </c>
      <c r="Y4506">
        <v>20120101</v>
      </c>
      <c r="Z4506">
        <v>120110</v>
      </c>
      <c r="AA4506">
        <v>800308949</v>
      </c>
      <c r="AB4506">
        <v>1</v>
      </c>
      <c r="AC4506">
        <v>1.9</v>
      </c>
      <c r="AD4506">
        <v>1.4</v>
      </c>
      <c r="AE4506">
        <v>17</v>
      </c>
      <c r="AF4506">
        <v>17</v>
      </c>
    </row>
    <row r="4507" spans="24:32">
      <c r="X4507">
        <v>20120101</v>
      </c>
      <c r="Y4507">
        <v>20120101</v>
      </c>
      <c r="Z4507">
        <v>120110</v>
      </c>
      <c r="AA4507">
        <v>800308963</v>
      </c>
      <c r="AB4507">
        <v>1</v>
      </c>
      <c r="AC4507">
        <v>0.5</v>
      </c>
      <c r="AD4507">
        <v>0.35</v>
      </c>
      <c r="AE4507">
        <v>17</v>
      </c>
      <c r="AF4507">
        <v>17</v>
      </c>
    </row>
    <row r="4508" spans="24:32">
      <c r="X4508">
        <v>20120101</v>
      </c>
      <c r="Y4508">
        <v>20120101</v>
      </c>
      <c r="Z4508">
        <v>120110</v>
      </c>
      <c r="AA4508">
        <v>800308964</v>
      </c>
      <c r="AB4508">
        <v>2</v>
      </c>
      <c r="AC4508">
        <v>1</v>
      </c>
      <c r="AD4508">
        <v>0.7</v>
      </c>
      <c r="AE4508">
        <v>17</v>
      </c>
      <c r="AF4508">
        <v>17</v>
      </c>
    </row>
    <row r="4509" spans="24:32">
      <c r="X4509">
        <v>20120101</v>
      </c>
      <c r="Y4509">
        <v>20120101</v>
      </c>
      <c r="Z4509">
        <v>120110</v>
      </c>
      <c r="AA4509">
        <v>800308965</v>
      </c>
      <c r="AB4509">
        <v>1</v>
      </c>
      <c r="AC4509">
        <v>0.5</v>
      </c>
      <c r="AD4509">
        <v>0.35</v>
      </c>
      <c r="AE4509">
        <v>17</v>
      </c>
      <c r="AF4509">
        <v>17</v>
      </c>
    </row>
    <row r="4510" spans="24:32">
      <c r="X4510">
        <v>20120101</v>
      </c>
      <c r="Y4510">
        <v>20120101</v>
      </c>
      <c r="Z4510">
        <v>120110</v>
      </c>
      <c r="AA4510">
        <v>800308965</v>
      </c>
      <c r="AB4510">
        <v>3</v>
      </c>
      <c r="AC4510">
        <v>1.5</v>
      </c>
      <c r="AD4510">
        <v>1.05</v>
      </c>
      <c r="AE4510">
        <v>17</v>
      </c>
      <c r="AF4510">
        <v>17</v>
      </c>
    </row>
    <row r="4511" spans="24:32">
      <c r="X4511">
        <v>20120101</v>
      </c>
      <c r="Y4511">
        <v>20120101</v>
      </c>
      <c r="Z4511">
        <v>120110</v>
      </c>
      <c r="AA4511">
        <v>800308966</v>
      </c>
      <c r="AB4511">
        <v>6</v>
      </c>
      <c r="AC4511">
        <v>3</v>
      </c>
      <c r="AD4511">
        <v>2.1</v>
      </c>
      <c r="AE4511">
        <v>17</v>
      </c>
      <c r="AF4511">
        <v>17</v>
      </c>
    </row>
    <row r="4512" spans="24:32">
      <c r="X4512">
        <v>20120101</v>
      </c>
      <c r="Y4512">
        <v>20120101</v>
      </c>
      <c r="Z4512">
        <v>120110</v>
      </c>
      <c r="AA4512">
        <v>800308967</v>
      </c>
      <c r="AB4512">
        <v>6</v>
      </c>
      <c r="AC4512">
        <v>3</v>
      </c>
      <c r="AD4512">
        <v>2.1</v>
      </c>
      <c r="AE4512">
        <v>17</v>
      </c>
      <c r="AF4512">
        <v>17</v>
      </c>
    </row>
    <row r="4513" spans="24:32">
      <c r="X4513">
        <v>20120101</v>
      </c>
      <c r="Y4513">
        <v>20120101</v>
      </c>
      <c r="Z4513">
        <v>120110</v>
      </c>
      <c r="AA4513">
        <v>800308968</v>
      </c>
      <c r="AB4513">
        <v>1</v>
      </c>
      <c r="AC4513">
        <v>0.5</v>
      </c>
      <c r="AD4513">
        <v>0.35</v>
      </c>
      <c r="AE4513">
        <v>17</v>
      </c>
      <c r="AF4513">
        <v>17</v>
      </c>
    </row>
    <row r="4514" spans="24:32">
      <c r="X4514">
        <v>20120101</v>
      </c>
      <c r="Y4514">
        <v>20120101</v>
      </c>
      <c r="Z4514">
        <v>120110</v>
      </c>
      <c r="AA4514">
        <v>800308969</v>
      </c>
      <c r="AB4514">
        <v>1</v>
      </c>
      <c r="AC4514">
        <v>0.5</v>
      </c>
      <c r="AD4514">
        <v>0.35</v>
      </c>
      <c r="AE4514">
        <v>17</v>
      </c>
      <c r="AF4514">
        <v>17</v>
      </c>
    </row>
    <row r="4515" spans="24:32">
      <c r="X4515">
        <v>20120101</v>
      </c>
      <c r="Y4515">
        <v>20120101</v>
      </c>
      <c r="Z4515">
        <v>120110</v>
      </c>
      <c r="AA4515">
        <v>800308978</v>
      </c>
      <c r="AB4515">
        <v>1</v>
      </c>
      <c r="AC4515">
        <v>3.9</v>
      </c>
      <c r="AD4515">
        <v>2.63</v>
      </c>
      <c r="AE4515">
        <v>17</v>
      </c>
      <c r="AF4515">
        <v>17</v>
      </c>
    </row>
    <row r="4516" spans="24:32">
      <c r="X4516">
        <v>20120101</v>
      </c>
      <c r="Y4516">
        <v>20120101</v>
      </c>
      <c r="Z4516">
        <v>120110</v>
      </c>
      <c r="AA4516">
        <v>800309074</v>
      </c>
      <c r="AB4516">
        <v>2</v>
      </c>
      <c r="AC4516">
        <v>9.8000000000000007</v>
      </c>
      <c r="AD4516">
        <v>7.2</v>
      </c>
      <c r="AE4516">
        <v>17</v>
      </c>
      <c r="AF4516">
        <v>17</v>
      </c>
    </row>
    <row r="4517" spans="24:32">
      <c r="X4517">
        <v>20120101</v>
      </c>
      <c r="Y4517">
        <v>20120101</v>
      </c>
      <c r="Z4517">
        <v>120110</v>
      </c>
      <c r="AA4517">
        <v>800309131</v>
      </c>
      <c r="AB4517">
        <v>1</v>
      </c>
      <c r="AC4517">
        <v>7.9</v>
      </c>
      <c r="AD4517">
        <v>5.63</v>
      </c>
      <c r="AE4517">
        <v>17</v>
      </c>
      <c r="AF4517">
        <v>17</v>
      </c>
    </row>
    <row r="4518" spans="24:32">
      <c r="X4518">
        <v>20120101</v>
      </c>
      <c r="Y4518">
        <v>20120101</v>
      </c>
      <c r="Z4518">
        <v>120110</v>
      </c>
      <c r="AA4518">
        <v>800309169</v>
      </c>
      <c r="AB4518">
        <v>2</v>
      </c>
      <c r="AC4518">
        <v>118</v>
      </c>
      <c r="AD4518">
        <v>72</v>
      </c>
      <c r="AE4518">
        <v>17</v>
      </c>
      <c r="AF4518">
        <v>17</v>
      </c>
    </row>
    <row r="4519" spans="24:32">
      <c r="X4519">
        <v>20120101</v>
      </c>
      <c r="Y4519">
        <v>20120101</v>
      </c>
      <c r="Z4519">
        <v>120110</v>
      </c>
      <c r="AA4519">
        <v>800309713</v>
      </c>
      <c r="AB4519">
        <v>3.26</v>
      </c>
      <c r="AC4519">
        <v>27.32</v>
      </c>
      <c r="AD4519">
        <v>18.91</v>
      </c>
      <c r="AE4519">
        <v>13</v>
      </c>
      <c r="AF4519">
        <v>14.94</v>
      </c>
    </row>
    <row r="4520" spans="24:32">
      <c r="X4520">
        <v>20120101</v>
      </c>
      <c r="Y4520">
        <v>20120101</v>
      </c>
      <c r="Z4520">
        <v>120110</v>
      </c>
      <c r="AA4520">
        <v>800309713</v>
      </c>
      <c r="AB4520">
        <v>5</v>
      </c>
      <c r="AC4520">
        <v>41.91</v>
      </c>
      <c r="AD4520">
        <v>29.5</v>
      </c>
      <c r="AE4520">
        <v>13</v>
      </c>
      <c r="AF4520">
        <v>14.94</v>
      </c>
    </row>
    <row r="4521" spans="24:32">
      <c r="X4521">
        <v>20120101</v>
      </c>
      <c r="Y4521">
        <v>20120101</v>
      </c>
      <c r="Z4521">
        <v>120110</v>
      </c>
      <c r="AA4521">
        <v>800309713</v>
      </c>
      <c r="AB4521">
        <v>5.09</v>
      </c>
      <c r="AC4521">
        <v>42.66</v>
      </c>
      <c r="AD4521">
        <v>30.03</v>
      </c>
      <c r="AE4521">
        <v>13</v>
      </c>
      <c r="AF4521">
        <v>14.94</v>
      </c>
    </row>
    <row r="4522" spans="24:32">
      <c r="X4522">
        <v>20120101</v>
      </c>
      <c r="Y4522">
        <v>20120101</v>
      </c>
      <c r="Z4522">
        <v>120110</v>
      </c>
      <c r="AA4522">
        <v>800309902</v>
      </c>
      <c r="AB4522">
        <v>1</v>
      </c>
      <c r="AC4522">
        <v>20.9</v>
      </c>
      <c r="AD4522">
        <v>13.5</v>
      </c>
      <c r="AE4522">
        <v>17</v>
      </c>
      <c r="AF4522">
        <v>17</v>
      </c>
    </row>
    <row r="4523" spans="24:32">
      <c r="X4523">
        <v>20120101</v>
      </c>
      <c r="Y4523">
        <v>20120101</v>
      </c>
      <c r="Z4523">
        <v>120110</v>
      </c>
      <c r="AA4523">
        <v>800310057</v>
      </c>
      <c r="AB4523">
        <v>2.02</v>
      </c>
      <c r="AC4523">
        <v>19.399999999999999</v>
      </c>
      <c r="AD4523">
        <v>15.33</v>
      </c>
      <c r="AE4523">
        <v>13</v>
      </c>
      <c r="AF4523">
        <v>13</v>
      </c>
    </row>
    <row r="4524" spans="24:32">
      <c r="X4524">
        <v>20120101</v>
      </c>
      <c r="Y4524">
        <v>20120101</v>
      </c>
      <c r="Z4524">
        <v>120110</v>
      </c>
      <c r="AA4524">
        <v>800310114</v>
      </c>
      <c r="AB4524">
        <v>0.71</v>
      </c>
      <c r="AC4524">
        <v>3.48</v>
      </c>
      <c r="AD4524">
        <v>1.59</v>
      </c>
      <c r="AE4524">
        <v>17</v>
      </c>
      <c r="AF4524">
        <v>13</v>
      </c>
    </row>
    <row r="4525" spans="24:32">
      <c r="X4525">
        <v>20120101</v>
      </c>
      <c r="Y4525">
        <v>20120101</v>
      </c>
      <c r="Z4525">
        <v>120110</v>
      </c>
      <c r="AA4525">
        <v>800310114</v>
      </c>
      <c r="AB4525">
        <v>58</v>
      </c>
      <c r="AC4525">
        <v>203</v>
      </c>
      <c r="AD4525">
        <v>129.91999999999999</v>
      </c>
      <c r="AE4525">
        <v>17</v>
      </c>
      <c r="AF4525">
        <v>13</v>
      </c>
    </row>
    <row r="4526" spans="24:32">
      <c r="X4526">
        <v>20120101</v>
      </c>
      <c r="Y4526">
        <v>20120101</v>
      </c>
      <c r="Z4526">
        <v>120110</v>
      </c>
      <c r="AA4526">
        <v>800310115</v>
      </c>
      <c r="AB4526">
        <v>5</v>
      </c>
      <c r="AC4526">
        <v>31</v>
      </c>
      <c r="AD4526">
        <v>18.75</v>
      </c>
      <c r="AE4526">
        <v>17</v>
      </c>
      <c r="AF4526">
        <v>13</v>
      </c>
    </row>
    <row r="4527" spans="24:32">
      <c r="X4527">
        <v>20120101</v>
      </c>
      <c r="Y4527">
        <v>20120101</v>
      </c>
      <c r="Z4527">
        <v>120110</v>
      </c>
      <c r="AA4527">
        <v>800310117</v>
      </c>
      <c r="AB4527">
        <v>12</v>
      </c>
      <c r="AC4527">
        <v>50.4</v>
      </c>
      <c r="AD4527">
        <v>26.88</v>
      </c>
      <c r="AE4527">
        <v>17</v>
      </c>
      <c r="AF4527">
        <v>13</v>
      </c>
    </row>
    <row r="4528" spans="24:32">
      <c r="X4528">
        <v>20120101</v>
      </c>
      <c r="Y4528">
        <v>20120101</v>
      </c>
      <c r="Z4528">
        <v>120110</v>
      </c>
      <c r="AA4528">
        <v>800310118</v>
      </c>
      <c r="AB4528">
        <v>3</v>
      </c>
      <c r="AC4528">
        <v>18.600000000000001</v>
      </c>
      <c r="AD4528">
        <v>10.14</v>
      </c>
      <c r="AE4528">
        <v>17</v>
      </c>
      <c r="AF4528">
        <v>13</v>
      </c>
    </row>
    <row r="4529" spans="24:32">
      <c r="X4529">
        <v>20120101</v>
      </c>
      <c r="Y4529">
        <v>20120101</v>
      </c>
      <c r="Z4529">
        <v>120110</v>
      </c>
      <c r="AA4529">
        <v>800310120</v>
      </c>
      <c r="AB4529">
        <v>3</v>
      </c>
      <c r="AC4529">
        <v>15.6</v>
      </c>
      <c r="AD4529">
        <v>8.61</v>
      </c>
      <c r="AE4529">
        <v>17</v>
      </c>
      <c r="AF4529">
        <v>13</v>
      </c>
    </row>
    <row r="4530" spans="24:32">
      <c r="X4530">
        <v>20120101</v>
      </c>
      <c r="Y4530">
        <v>20120101</v>
      </c>
      <c r="Z4530">
        <v>120110</v>
      </c>
      <c r="AA4530">
        <v>800310122</v>
      </c>
      <c r="AB4530">
        <v>1</v>
      </c>
      <c r="AC4530">
        <v>4.5999999999999996</v>
      </c>
      <c r="AD4530">
        <v>2.02</v>
      </c>
      <c r="AE4530">
        <v>17</v>
      </c>
      <c r="AF4530">
        <v>13</v>
      </c>
    </row>
    <row r="4531" spans="24:32">
      <c r="X4531">
        <v>20120101</v>
      </c>
      <c r="Y4531">
        <v>20120101</v>
      </c>
      <c r="Z4531">
        <v>120110</v>
      </c>
      <c r="AA4531">
        <v>800310123</v>
      </c>
      <c r="AB4531">
        <v>3</v>
      </c>
      <c r="AC4531">
        <v>13.8</v>
      </c>
      <c r="AD4531">
        <v>6.51</v>
      </c>
      <c r="AE4531">
        <v>17</v>
      </c>
      <c r="AF4531">
        <v>13</v>
      </c>
    </row>
    <row r="4532" spans="24:32">
      <c r="X4532">
        <v>20120101</v>
      </c>
      <c r="Y4532">
        <v>20120101</v>
      </c>
      <c r="Z4532">
        <v>120110</v>
      </c>
      <c r="AA4532">
        <v>800310124</v>
      </c>
      <c r="AB4532">
        <v>6</v>
      </c>
      <c r="AC4532">
        <v>29.4</v>
      </c>
      <c r="AD4532">
        <v>13.68</v>
      </c>
      <c r="AE4532">
        <v>17</v>
      </c>
      <c r="AF4532">
        <v>13</v>
      </c>
    </row>
    <row r="4533" spans="24:32">
      <c r="X4533">
        <v>20120101</v>
      </c>
      <c r="Y4533">
        <v>20120101</v>
      </c>
      <c r="Z4533">
        <v>120110</v>
      </c>
      <c r="AA4533">
        <v>800310133</v>
      </c>
      <c r="AB4533">
        <v>4</v>
      </c>
      <c r="AC4533">
        <v>24</v>
      </c>
      <c r="AD4533">
        <v>12.56</v>
      </c>
      <c r="AE4533">
        <v>17</v>
      </c>
      <c r="AF4533">
        <v>13</v>
      </c>
    </row>
    <row r="4534" spans="24:32">
      <c r="X4534">
        <v>20120101</v>
      </c>
      <c r="Y4534">
        <v>20120101</v>
      </c>
      <c r="Z4534">
        <v>120110</v>
      </c>
      <c r="AA4534">
        <v>800310137</v>
      </c>
      <c r="AB4534">
        <v>1</v>
      </c>
      <c r="AC4534">
        <v>5.8</v>
      </c>
      <c r="AD4534">
        <v>2.81</v>
      </c>
      <c r="AE4534">
        <v>17</v>
      </c>
      <c r="AF4534">
        <v>13</v>
      </c>
    </row>
    <row r="4535" spans="24:32">
      <c r="X4535">
        <v>20120101</v>
      </c>
      <c r="Y4535">
        <v>20120101</v>
      </c>
      <c r="Z4535">
        <v>120110</v>
      </c>
      <c r="AA4535">
        <v>800310141</v>
      </c>
      <c r="AB4535">
        <v>2</v>
      </c>
      <c r="AC4535">
        <v>10</v>
      </c>
      <c r="AD4535">
        <v>5.0199999999999996</v>
      </c>
      <c r="AE4535">
        <v>17</v>
      </c>
      <c r="AF4535">
        <v>13</v>
      </c>
    </row>
    <row r="4536" spans="24:32">
      <c r="X4536">
        <v>20120101</v>
      </c>
      <c r="Y4536">
        <v>20120101</v>
      </c>
      <c r="Z4536">
        <v>120110</v>
      </c>
      <c r="AA4536">
        <v>800310144</v>
      </c>
      <c r="AB4536">
        <v>4</v>
      </c>
      <c r="AC4536">
        <v>28</v>
      </c>
      <c r="AD4536">
        <v>14.28</v>
      </c>
      <c r="AE4536">
        <v>17</v>
      </c>
      <c r="AF4536">
        <v>13</v>
      </c>
    </row>
    <row r="4537" spans="24:32">
      <c r="X4537">
        <v>20120101</v>
      </c>
      <c r="Y4537">
        <v>20120101</v>
      </c>
      <c r="Z4537">
        <v>120110</v>
      </c>
      <c r="AA4537">
        <v>800310147</v>
      </c>
      <c r="AB4537">
        <v>1</v>
      </c>
      <c r="AC4537">
        <v>5.5</v>
      </c>
      <c r="AD4537">
        <v>3.26</v>
      </c>
      <c r="AE4537">
        <v>17</v>
      </c>
      <c r="AF4537">
        <v>13</v>
      </c>
    </row>
    <row r="4538" spans="24:32">
      <c r="X4538">
        <v>20120101</v>
      </c>
      <c r="Y4538">
        <v>20120101</v>
      </c>
      <c r="Z4538">
        <v>120110</v>
      </c>
      <c r="AA4538">
        <v>800310150</v>
      </c>
      <c r="AB4538">
        <v>1</v>
      </c>
      <c r="AC4538">
        <v>6.5</v>
      </c>
      <c r="AD4538">
        <v>3.63</v>
      </c>
      <c r="AE4538">
        <v>17</v>
      </c>
      <c r="AF4538">
        <v>13</v>
      </c>
    </row>
    <row r="4539" spans="24:32">
      <c r="X4539">
        <v>20120101</v>
      </c>
      <c r="Y4539">
        <v>20120101</v>
      </c>
      <c r="Z4539">
        <v>120110</v>
      </c>
      <c r="AA4539">
        <v>800310152</v>
      </c>
      <c r="AB4539">
        <v>2</v>
      </c>
      <c r="AC4539">
        <v>8</v>
      </c>
      <c r="AD4539">
        <v>4.9800000000000004</v>
      </c>
      <c r="AE4539">
        <v>17</v>
      </c>
      <c r="AF4539">
        <v>13</v>
      </c>
    </row>
    <row r="4540" spans="24:32">
      <c r="X4540">
        <v>20120101</v>
      </c>
      <c r="Y4540">
        <v>20120101</v>
      </c>
      <c r="Z4540">
        <v>120110</v>
      </c>
      <c r="AA4540">
        <v>800310153</v>
      </c>
      <c r="AB4540">
        <v>2</v>
      </c>
      <c r="AC4540">
        <v>9.1999999999999993</v>
      </c>
      <c r="AD4540">
        <v>4.76</v>
      </c>
      <c r="AE4540">
        <v>17</v>
      </c>
      <c r="AF4540">
        <v>13</v>
      </c>
    </row>
    <row r="4541" spans="24:32">
      <c r="X4541">
        <v>20120101</v>
      </c>
      <c r="Y4541">
        <v>20120101</v>
      </c>
      <c r="Z4541">
        <v>120110</v>
      </c>
      <c r="AA4541">
        <v>800310160</v>
      </c>
      <c r="AB4541">
        <v>1</v>
      </c>
      <c r="AC4541">
        <v>3.2</v>
      </c>
      <c r="AD4541">
        <v>1.41</v>
      </c>
      <c r="AE4541">
        <v>17</v>
      </c>
      <c r="AF4541">
        <v>13</v>
      </c>
    </row>
    <row r="4542" spans="24:32">
      <c r="X4542">
        <v>20120101</v>
      </c>
      <c r="Y4542">
        <v>20120101</v>
      </c>
      <c r="Z4542">
        <v>120110</v>
      </c>
      <c r="AA4542">
        <v>800310161</v>
      </c>
      <c r="AB4542">
        <v>1</v>
      </c>
      <c r="AC4542">
        <v>3.2</v>
      </c>
      <c r="AD4542">
        <v>1.41</v>
      </c>
      <c r="AE4542">
        <v>17</v>
      </c>
      <c r="AF4542">
        <v>13</v>
      </c>
    </row>
    <row r="4543" spans="24:32">
      <c r="X4543">
        <v>20120101</v>
      </c>
      <c r="Y4543">
        <v>20120101</v>
      </c>
      <c r="Z4543">
        <v>120110</v>
      </c>
      <c r="AA4543">
        <v>800310322</v>
      </c>
      <c r="AB4543">
        <v>1</v>
      </c>
      <c r="AC4543">
        <v>99</v>
      </c>
      <c r="AD4543">
        <v>91</v>
      </c>
      <c r="AE4543">
        <v>17</v>
      </c>
      <c r="AF4543">
        <v>17</v>
      </c>
    </row>
    <row r="4544" spans="24:32">
      <c r="X4544">
        <v>20120101</v>
      </c>
      <c r="Y4544">
        <v>20120101</v>
      </c>
      <c r="Z4544">
        <v>120110</v>
      </c>
      <c r="AA4544">
        <v>800310326</v>
      </c>
      <c r="AB4544">
        <v>1</v>
      </c>
      <c r="AC4544">
        <v>34.9</v>
      </c>
      <c r="AD4544">
        <v>34</v>
      </c>
      <c r="AE4544">
        <v>17</v>
      </c>
      <c r="AF4544">
        <v>17</v>
      </c>
    </row>
    <row r="4545" spans="24:32">
      <c r="X4545">
        <v>20120101</v>
      </c>
      <c r="Y4545">
        <v>20120101</v>
      </c>
      <c r="Z4545">
        <v>120110</v>
      </c>
      <c r="AA4545">
        <v>800310355</v>
      </c>
      <c r="AB4545">
        <v>2</v>
      </c>
      <c r="AC4545">
        <v>29.8</v>
      </c>
      <c r="AD4545">
        <v>25</v>
      </c>
      <c r="AE4545">
        <v>17</v>
      </c>
      <c r="AF4545">
        <v>17</v>
      </c>
    </row>
    <row r="4546" spans="24:32">
      <c r="X4546">
        <v>20120101</v>
      </c>
      <c r="Y4546">
        <v>20120101</v>
      </c>
      <c r="Z4546">
        <v>120110</v>
      </c>
      <c r="AA4546">
        <v>800310609</v>
      </c>
      <c r="AB4546">
        <v>2</v>
      </c>
      <c r="AC4546">
        <v>13</v>
      </c>
      <c r="AD4546">
        <v>8.6</v>
      </c>
      <c r="AE4546">
        <v>13</v>
      </c>
      <c r="AF4546">
        <v>13</v>
      </c>
    </row>
    <row r="4547" spans="24:32">
      <c r="X4547">
        <v>20120101</v>
      </c>
      <c r="Y4547">
        <v>20120101</v>
      </c>
      <c r="Z4547">
        <v>120110</v>
      </c>
      <c r="AA4547">
        <v>800310677</v>
      </c>
      <c r="AB4547">
        <v>1</v>
      </c>
      <c r="AC4547">
        <v>24.9</v>
      </c>
      <c r="AD4547">
        <v>18.670000000000002</v>
      </c>
      <c r="AE4547">
        <v>17</v>
      </c>
      <c r="AF4547">
        <v>17</v>
      </c>
    </row>
    <row r="4548" spans="24:32">
      <c r="X4548">
        <v>20120101</v>
      </c>
      <c r="Y4548">
        <v>20120101</v>
      </c>
      <c r="Z4548">
        <v>120110</v>
      </c>
      <c r="AA4548">
        <v>800310686</v>
      </c>
      <c r="AB4548">
        <v>1</v>
      </c>
      <c r="AC4548">
        <v>36</v>
      </c>
      <c r="AD4548">
        <v>27</v>
      </c>
      <c r="AE4548">
        <v>17</v>
      </c>
      <c r="AF4548">
        <v>17</v>
      </c>
    </row>
    <row r="4549" spans="24:32">
      <c r="X4549">
        <v>20120101</v>
      </c>
      <c r="Y4549">
        <v>20120101</v>
      </c>
      <c r="Z4549">
        <v>120110</v>
      </c>
      <c r="AA4549">
        <v>800310688</v>
      </c>
      <c r="AB4549">
        <v>2</v>
      </c>
      <c r="AC4549">
        <v>13.6</v>
      </c>
      <c r="AD4549">
        <v>10.199999999999999</v>
      </c>
      <c r="AE4549">
        <v>17</v>
      </c>
      <c r="AF4549">
        <v>17</v>
      </c>
    </row>
    <row r="4550" spans="24:32">
      <c r="X4550">
        <v>20120101</v>
      </c>
      <c r="Y4550">
        <v>20120101</v>
      </c>
      <c r="Z4550">
        <v>120110</v>
      </c>
      <c r="AA4550">
        <v>800310689</v>
      </c>
      <c r="AB4550">
        <v>1</v>
      </c>
      <c r="AC4550">
        <v>6.8</v>
      </c>
      <c r="AD4550">
        <v>5.0999999999999996</v>
      </c>
      <c r="AE4550">
        <v>17</v>
      </c>
      <c r="AF4550">
        <v>17</v>
      </c>
    </row>
    <row r="4551" spans="24:32">
      <c r="X4551">
        <v>20120101</v>
      </c>
      <c r="Y4551">
        <v>20120101</v>
      </c>
      <c r="Z4551">
        <v>120110</v>
      </c>
      <c r="AA4551">
        <v>800310709</v>
      </c>
      <c r="AB4551">
        <v>1</v>
      </c>
      <c r="AC4551">
        <v>11.2</v>
      </c>
      <c r="AD4551">
        <v>8.4</v>
      </c>
      <c r="AE4551">
        <v>17</v>
      </c>
      <c r="AF4551">
        <v>17</v>
      </c>
    </row>
    <row r="4552" spans="24:32">
      <c r="X4552">
        <v>20120101</v>
      </c>
      <c r="Y4552">
        <v>20120101</v>
      </c>
      <c r="Z4552">
        <v>120110</v>
      </c>
      <c r="AA4552">
        <v>800310717</v>
      </c>
      <c r="AB4552">
        <v>1</v>
      </c>
      <c r="AC4552">
        <v>18</v>
      </c>
      <c r="AD4552">
        <v>14.35</v>
      </c>
      <c r="AE4552">
        <v>17</v>
      </c>
      <c r="AF4552">
        <v>17</v>
      </c>
    </row>
    <row r="4553" spans="24:32">
      <c r="X4553">
        <v>20120101</v>
      </c>
      <c r="Y4553">
        <v>20120101</v>
      </c>
      <c r="Z4553">
        <v>120110</v>
      </c>
      <c r="AA4553">
        <v>800310965</v>
      </c>
      <c r="AB4553">
        <v>2</v>
      </c>
      <c r="AC4553">
        <v>9</v>
      </c>
      <c r="AD4553">
        <v>7.65</v>
      </c>
      <c r="AE4553">
        <v>17</v>
      </c>
      <c r="AF4553">
        <v>17</v>
      </c>
    </row>
    <row r="4554" spans="24:32">
      <c r="X4554">
        <v>20120101</v>
      </c>
      <c r="Y4554">
        <v>20120101</v>
      </c>
      <c r="Z4554">
        <v>120110</v>
      </c>
      <c r="AA4554">
        <v>800310966</v>
      </c>
      <c r="AB4554">
        <v>2</v>
      </c>
      <c r="AC4554">
        <v>9</v>
      </c>
      <c r="AD4554">
        <v>7.65</v>
      </c>
      <c r="AE4554">
        <v>17</v>
      </c>
      <c r="AF4554">
        <v>17</v>
      </c>
    </row>
    <row r="4555" spans="24:32">
      <c r="X4555">
        <v>20120101</v>
      </c>
      <c r="Y4555">
        <v>20120101</v>
      </c>
      <c r="Z4555">
        <v>120110</v>
      </c>
      <c r="AA4555">
        <v>800310971</v>
      </c>
      <c r="AB4555">
        <v>1</v>
      </c>
      <c r="AC4555">
        <v>28.9</v>
      </c>
      <c r="AD4555">
        <v>22.67</v>
      </c>
      <c r="AE4555">
        <v>13</v>
      </c>
      <c r="AF4555">
        <v>13</v>
      </c>
    </row>
    <row r="4556" spans="24:32">
      <c r="X4556">
        <v>20120101</v>
      </c>
      <c r="Y4556">
        <v>20120101</v>
      </c>
      <c r="Z4556">
        <v>120110</v>
      </c>
      <c r="AA4556">
        <v>800311218</v>
      </c>
      <c r="AB4556">
        <v>1</v>
      </c>
      <c r="AC4556">
        <v>5.9</v>
      </c>
      <c r="AD4556">
        <v>4.42</v>
      </c>
      <c r="AE4556">
        <v>17</v>
      </c>
      <c r="AF4556">
        <v>17</v>
      </c>
    </row>
    <row r="4557" spans="24:32">
      <c r="X4557">
        <v>20120101</v>
      </c>
      <c r="Y4557">
        <v>20120101</v>
      </c>
      <c r="Z4557">
        <v>120110</v>
      </c>
      <c r="AA4557">
        <v>800311221</v>
      </c>
      <c r="AB4557">
        <v>1</v>
      </c>
      <c r="AC4557">
        <v>5.9</v>
      </c>
      <c r="AD4557">
        <v>4.43</v>
      </c>
      <c r="AE4557">
        <v>17</v>
      </c>
      <c r="AF4557">
        <v>17</v>
      </c>
    </row>
    <row r="4558" spans="24:32">
      <c r="X4558">
        <v>20120101</v>
      </c>
      <c r="Y4558">
        <v>20120101</v>
      </c>
      <c r="Z4558">
        <v>120110</v>
      </c>
      <c r="AA4558">
        <v>800311227</v>
      </c>
      <c r="AB4558">
        <v>1</v>
      </c>
      <c r="AC4558">
        <v>8.8000000000000007</v>
      </c>
      <c r="AD4558">
        <v>6.6</v>
      </c>
      <c r="AE4558">
        <v>17</v>
      </c>
      <c r="AF4558">
        <v>17</v>
      </c>
    </row>
    <row r="4559" spans="24:32">
      <c r="X4559">
        <v>20120101</v>
      </c>
      <c r="Y4559">
        <v>20120101</v>
      </c>
      <c r="Z4559">
        <v>120110</v>
      </c>
      <c r="AA4559">
        <v>800311228</v>
      </c>
      <c r="AB4559">
        <v>1</v>
      </c>
      <c r="AC4559">
        <v>15</v>
      </c>
      <c r="AD4559">
        <v>11.25</v>
      </c>
      <c r="AE4559">
        <v>17</v>
      </c>
      <c r="AF4559">
        <v>17</v>
      </c>
    </row>
    <row r="4560" spans="24:32">
      <c r="X4560">
        <v>20120101</v>
      </c>
      <c r="Y4560">
        <v>20120101</v>
      </c>
      <c r="Z4560">
        <v>120110</v>
      </c>
      <c r="AA4560">
        <v>800311323</v>
      </c>
      <c r="AB4560">
        <v>1</v>
      </c>
      <c r="AC4560">
        <v>49.9</v>
      </c>
      <c r="AD4560">
        <v>32</v>
      </c>
      <c r="AE4560">
        <v>17</v>
      </c>
      <c r="AF4560">
        <v>17</v>
      </c>
    </row>
    <row r="4561" spans="24:32">
      <c r="X4561">
        <v>20120101</v>
      </c>
      <c r="Y4561">
        <v>20120101</v>
      </c>
      <c r="Z4561">
        <v>120110</v>
      </c>
      <c r="AA4561">
        <v>800311325</v>
      </c>
      <c r="AB4561">
        <v>1</v>
      </c>
      <c r="AC4561">
        <v>39.9</v>
      </c>
      <c r="AD4561">
        <v>32</v>
      </c>
      <c r="AE4561">
        <v>17</v>
      </c>
      <c r="AF4561">
        <v>17</v>
      </c>
    </row>
    <row r="4562" spans="24:32">
      <c r="X4562">
        <v>20120101</v>
      </c>
      <c r="Y4562">
        <v>20120101</v>
      </c>
      <c r="Z4562">
        <v>120110</v>
      </c>
      <c r="AA4562">
        <v>800311375</v>
      </c>
      <c r="AB4562">
        <v>5</v>
      </c>
      <c r="AC4562">
        <v>59.5</v>
      </c>
      <c r="AD4562">
        <v>57.9</v>
      </c>
      <c r="AE4562">
        <v>17</v>
      </c>
      <c r="AF4562">
        <v>17</v>
      </c>
    </row>
    <row r="4563" spans="24:32">
      <c r="X4563">
        <v>20120101</v>
      </c>
      <c r="Y4563">
        <v>20120101</v>
      </c>
      <c r="Z4563">
        <v>120110</v>
      </c>
      <c r="AA4563">
        <v>800311378</v>
      </c>
      <c r="AB4563">
        <v>2</v>
      </c>
      <c r="AC4563">
        <v>11</v>
      </c>
      <c r="AD4563">
        <v>8.58</v>
      </c>
      <c r="AE4563">
        <v>17</v>
      </c>
      <c r="AF4563">
        <v>17</v>
      </c>
    </row>
    <row r="4564" spans="24:32">
      <c r="X4564">
        <v>20120101</v>
      </c>
      <c r="Y4564">
        <v>20120101</v>
      </c>
      <c r="Z4564">
        <v>120110</v>
      </c>
      <c r="AA4564">
        <v>800311379</v>
      </c>
      <c r="AB4564">
        <v>4</v>
      </c>
      <c r="AC4564">
        <v>18</v>
      </c>
      <c r="AD4564">
        <v>15.44</v>
      </c>
      <c r="AE4564">
        <v>17</v>
      </c>
      <c r="AF4564">
        <v>17</v>
      </c>
    </row>
    <row r="4565" spans="24:32">
      <c r="X4565">
        <v>20120101</v>
      </c>
      <c r="Y4565">
        <v>20120101</v>
      </c>
      <c r="Z4565">
        <v>120110</v>
      </c>
      <c r="AA4565">
        <v>800311451</v>
      </c>
      <c r="AB4565">
        <v>1</v>
      </c>
      <c r="AC4565">
        <v>59</v>
      </c>
      <c r="AD4565">
        <v>42</v>
      </c>
      <c r="AE4565">
        <v>17</v>
      </c>
      <c r="AF4565">
        <v>17</v>
      </c>
    </row>
    <row r="4566" spans="24:32">
      <c r="X4566">
        <v>20120101</v>
      </c>
      <c r="Y4566">
        <v>20120101</v>
      </c>
      <c r="Z4566">
        <v>120110</v>
      </c>
      <c r="AA4566">
        <v>800311749</v>
      </c>
      <c r="AB4566">
        <v>1</v>
      </c>
      <c r="AC4566">
        <v>37.5</v>
      </c>
      <c r="AD4566">
        <v>28.12</v>
      </c>
      <c r="AE4566">
        <v>17</v>
      </c>
      <c r="AF4566">
        <v>17</v>
      </c>
    </row>
    <row r="4567" spans="24:32">
      <c r="X4567">
        <v>20120101</v>
      </c>
      <c r="Y4567">
        <v>20120101</v>
      </c>
      <c r="Z4567">
        <v>120110</v>
      </c>
      <c r="AA4567">
        <v>800311828</v>
      </c>
      <c r="AB4567">
        <v>1</v>
      </c>
      <c r="AC4567">
        <v>12.9</v>
      </c>
      <c r="AD4567">
        <v>7.5</v>
      </c>
      <c r="AE4567">
        <v>17</v>
      </c>
      <c r="AF4567">
        <v>17</v>
      </c>
    </row>
    <row r="4568" spans="24:32">
      <c r="X4568">
        <v>20120101</v>
      </c>
      <c r="Y4568">
        <v>20120101</v>
      </c>
      <c r="Z4568">
        <v>120110</v>
      </c>
      <c r="AA4568">
        <v>800312009</v>
      </c>
      <c r="AB4568">
        <v>1</v>
      </c>
      <c r="AC4568">
        <v>6.9</v>
      </c>
      <c r="AD4568">
        <v>4.2</v>
      </c>
      <c r="AE4568">
        <v>17</v>
      </c>
      <c r="AF4568">
        <v>17</v>
      </c>
    </row>
    <row r="4569" spans="24:32">
      <c r="X4569">
        <v>20120101</v>
      </c>
      <c r="Y4569">
        <v>20120101</v>
      </c>
      <c r="Z4569">
        <v>120110</v>
      </c>
      <c r="AA4569">
        <v>800312134</v>
      </c>
      <c r="AB4569">
        <v>1</v>
      </c>
      <c r="AC4569">
        <v>7.8</v>
      </c>
      <c r="AD4569">
        <v>5.6</v>
      </c>
      <c r="AE4569">
        <v>17</v>
      </c>
      <c r="AF4569">
        <v>17</v>
      </c>
    </row>
    <row r="4570" spans="24:32">
      <c r="X4570">
        <v>20120101</v>
      </c>
      <c r="Y4570">
        <v>20120101</v>
      </c>
      <c r="Z4570">
        <v>120110</v>
      </c>
      <c r="AA4570">
        <v>800312139</v>
      </c>
      <c r="AB4570">
        <v>1</v>
      </c>
      <c r="AC4570">
        <v>7.5</v>
      </c>
      <c r="AD4570">
        <v>5.2</v>
      </c>
      <c r="AE4570">
        <v>17</v>
      </c>
      <c r="AF4570">
        <v>17</v>
      </c>
    </row>
    <row r="4571" spans="24:32">
      <c r="X4571">
        <v>20120101</v>
      </c>
      <c r="Y4571">
        <v>20120101</v>
      </c>
      <c r="Z4571">
        <v>120110</v>
      </c>
      <c r="AA4571">
        <v>800312248</v>
      </c>
      <c r="AB4571">
        <v>1</v>
      </c>
      <c r="AC4571">
        <v>6.5</v>
      </c>
      <c r="AD4571">
        <v>3.19</v>
      </c>
      <c r="AE4571">
        <v>17</v>
      </c>
      <c r="AF4571">
        <v>13</v>
      </c>
    </row>
    <row r="4572" spans="24:32">
      <c r="X4572">
        <v>20120101</v>
      </c>
      <c r="Y4572">
        <v>20120101</v>
      </c>
      <c r="Z4572">
        <v>120110</v>
      </c>
      <c r="AA4572">
        <v>800312249</v>
      </c>
      <c r="AB4572">
        <v>2</v>
      </c>
      <c r="AC4572">
        <v>11.6</v>
      </c>
      <c r="AD4572">
        <v>4.82</v>
      </c>
      <c r="AE4572">
        <v>17</v>
      </c>
      <c r="AF4572">
        <v>13</v>
      </c>
    </row>
    <row r="4573" spans="24:32">
      <c r="X4573">
        <v>20120101</v>
      </c>
      <c r="Y4573">
        <v>20120101</v>
      </c>
      <c r="Z4573">
        <v>120110</v>
      </c>
      <c r="AA4573">
        <v>800312251</v>
      </c>
      <c r="AB4573">
        <v>1</v>
      </c>
      <c r="AC4573">
        <v>4.8</v>
      </c>
      <c r="AD4573">
        <v>2.09</v>
      </c>
      <c r="AE4573">
        <v>17</v>
      </c>
      <c r="AF4573">
        <v>13</v>
      </c>
    </row>
    <row r="4574" spans="24:32">
      <c r="X4574">
        <v>20120101</v>
      </c>
      <c r="Y4574">
        <v>20120101</v>
      </c>
      <c r="Z4574">
        <v>120110</v>
      </c>
      <c r="AA4574">
        <v>800312450</v>
      </c>
      <c r="AB4574">
        <v>2</v>
      </c>
      <c r="AC4574">
        <v>5</v>
      </c>
      <c r="AD4574">
        <v>3.75</v>
      </c>
      <c r="AE4574">
        <v>17</v>
      </c>
      <c r="AF4574">
        <v>17</v>
      </c>
    </row>
    <row r="4575" spans="24:32">
      <c r="X4575">
        <v>20120101</v>
      </c>
      <c r="Y4575">
        <v>20120101</v>
      </c>
      <c r="Z4575">
        <v>120110</v>
      </c>
      <c r="AA4575">
        <v>800312523</v>
      </c>
      <c r="AB4575">
        <v>1</v>
      </c>
      <c r="AC4575">
        <v>4.9000000000000004</v>
      </c>
      <c r="AD4575">
        <v>2.92</v>
      </c>
      <c r="AE4575">
        <v>17</v>
      </c>
      <c r="AF4575">
        <v>17</v>
      </c>
    </row>
    <row r="4576" spans="24:32">
      <c r="X4576">
        <v>20120101</v>
      </c>
      <c r="Y4576">
        <v>20120101</v>
      </c>
      <c r="Z4576">
        <v>120110</v>
      </c>
      <c r="AA4576">
        <v>800312539</v>
      </c>
      <c r="AB4576">
        <v>1</v>
      </c>
      <c r="AC4576">
        <v>4.9000000000000004</v>
      </c>
      <c r="AD4576">
        <v>3.37</v>
      </c>
      <c r="AE4576">
        <v>17</v>
      </c>
      <c r="AF4576">
        <v>17</v>
      </c>
    </row>
    <row r="4577" spans="24:32">
      <c r="X4577">
        <v>20120101</v>
      </c>
      <c r="Y4577">
        <v>20120101</v>
      </c>
      <c r="Z4577">
        <v>120110</v>
      </c>
      <c r="AA4577">
        <v>800312549</v>
      </c>
      <c r="AB4577">
        <v>1</v>
      </c>
      <c r="AC4577">
        <v>10.9</v>
      </c>
      <c r="AD4577">
        <v>8.9</v>
      </c>
      <c r="AE4577">
        <v>17</v>
      </c>
      <c r="AF4577">
        <v>17</v>
      </c>
    </row>
    <row r="4578" spans="24:32">
      <c r="X4578">
        <v>20120101</v>
      </c>
      <c r="Y4578">
        <v>20120101</v>
      </c>
      <c r="Z4578">
        <v>120110</v>
      </c>
      <c r="AA4578">
        <v>800312707</v>
      </c>
      <c r="AB4578">
        <v>47</v>
      </c>
      <c r="AC4578">
        <v>94</v>
      </c>
      <c r="AD4578">
        <v>84.6</v>
      </c>
      <c r="AE4578">
        <v>17</v>
      </c>
      <c r="AF4578">
        <v>17</v>
      </c>
    </row>
    <row r="4579" spans="24:32">
      <c r="X4579">
        <v>20120101</v>
      </c>
      <c r="Y4579">
        <v>20120101</v>
      </c>
      <c r="Z4579">
        <v>120110</v>
      </c>
      <c r="AA4579">
        <v>800313499</v>
      </c>
      <c r="AB4579">
        <v>128</v>
      </c>
      <c r="AC4579">
        <v>267.52</v>
      </c>
      <c r="AD4579">
        <v>275.2</v>
      </c>
      <c r="AE4579">
        <v>17</v>
      </c>
      <c r="AF4579">
        <v>17</v>
      </c>
    </row>
    <row r="4580" spans="24:32">
      <c r="X4580">
        <v>20120101</v>
      </c>
      <c r="Y4580">
        <v>20120101</v>
      </c>
      <c r="Z4580">
        <v>120110</v>
      </c>
      <c r="AA4580">
        <v>800313499</v>
      </c>
      <c r="AB4580">
        <v>10</v>
      </c>
      <c r="AC4580">
        <v>24</v>
      </c>
      <c r="AD4580">
        <v>21.5</v>
      </c>
      <c r="AE4580">
        <v>17</v>
      </c>
      <c r="AF4580">
        <v>17</v>
      </c>
    </row>
    <row r="4581" spans="24:32">
      <c r="X4581">
        <v>20120101</v>
      </c>
      <c r="Y4581">
        <v>20120101</v>
      </c>
      <c r="Z4581">
        <v>120110</v>
      </c>
      <c r="AA4581">
        <v>800313500</v>
      </c>
      <c r="AB4581">
        <v>3</v>
      </c>
      <c r="AC4581">
        <v>7.2</v>
      </c>
      <c r="AD4581">
        <v>6.45</v>
      </c>
      <c r="AE4581">
        <v>17</v>
      </c>
      <c r="AF4581">
        <v>17</v>
      </c>
    </row>
    <row r="4582" spans="24:32">
      <c r="X4582">
        <v>20120101</v>
      </c>
      <c r="Y4582">
        <v>20120101</v>
      </c>
      <c r="Z4582">
        <v>120110</v>
      </c>
      <c r="AA4582">
        <v>800313500</v>
      </c>
      <c r="AB4582">
        <v>93</v>
      </c>
      <c r="AC4582">
        <v>194.37</v>
      </c>
      <c r="AD4582">
        <v>199.95</v>
      </c>
      <c r="AE4582">
        <v>17</v>
      </c>
      <c r="AF4582">
        <v>17</v>
      </c>
    </row>
    <row r="4583" spans="24:32">
      <c r="X4583">
        <v>20120101</v>
      </c>
      <c r="Y4583">
        <v>20120101</v>
      </c>
      <c r="Z4583">
        <v>120110</v>
      </c>
      <c r="AA4583">
        <v>800313500</v>
      </c>
      <c r="AB4583">
        <v>3</v>
      </c>
      <c r="AC4583">
        <v>6.27</v>
      </c>
      <c r="AD4583">
        <v>6.45</v>
      </c>
      <c r="AE4583">
        <v>17</v>
      </c>
      <c r="AF4583">
        <v>17</v>
      </c>
    </row>
    <row r="4584" spans="24:32">
      <c r="X4584">
        <v>20120101</v>
      </c>
      <c r="Y4584">
        <v>20120101</v>
      </c>
      <c r="Z4584">
        <v>120110</v>
      </c>
      <c r="AA4584">
        <v>800313619</v>
      </c>
      <c r="AB4584">
        <v>7</v>
      </c>
      <c r="AC4584">
        <v>29.4</v>
      </c>
      <c r="AD4584">
        <v>27.3</v>
      </c>
      <c r="AE4584">
        <v>17</v>
      </c>
      <c r="AF4584">
        <v>17</v>
      </c>
    </row>
    <row r="4585" spans="24:32">
      <c r="X4585">
        <v>20120101</v>
      </c>
      <c r="Y4585">
        <v>20120101</v>
      </c>
      <c r="Z4585">
        <v>120110</v>
      </c>
      <c r="AA4585">
        <v>800313678</v>
      </c>
      <c r="AB4585">
        <v>1</v>
      </c>
      <c r="AC4585">
        <v>69</v>
      </c>
      <c r="AD4585">
        <v>58</v>
      </c>
      <c r="AE4585">
        <v>17</v>
      </c>
      <c r="AF4585">
        <v>17</v>
      </c>
    </row>
    <row r="4586" spans="24:32">
      <c r="X4586">
        <v>20120101</v>
      </c>
      <c r="Y4586">
        <v>20120101</v>
      </c>
      <c r="Z4586">
        <v>120110</v>
      </c>
      <c r="AA4586">
        <v>800313693</v>
      </c>
      <c r="AB4586">
        <v>2</v>
      </c>
      <c r="AC4586">
        <v>13</v>
      </c>
      <c r="AD4586">
        <v>11.4</v>
      </c>
      <c r="AE4586">
        <v>17</v>
      </c>
      <c r="AF4586">
        <v>17</v>
      </c>
    </row>
    <row r="4587" spans="24:32">
      <c r="X4587">
        <v>20120101</v>
      </c>
      <c r="Y4587">
        <v>20120101</v>
      </c>
      <c r="Z4587">
        <v>120110</v>
      </c>
      <c r="AA4587">
        <v>800313789</v>
      </c>
      <c r="AB4587">
        <v>1</v>
      </c>
      <c r="AC4587">
        <v>36.799999999999997</v>
      </c>
      <c r="AD4587">
        <v>31.9</v>
      </c>
      <c r="AE4587">
        <v>17</v>
      </c>
      <c r="AF4587">
        <v>17</v>
      </c>
    </row>
    <row r="4588" spans="24:32">
      <c r="X4588">
        <v>20120101</v>
      </c>
      <c r="Y4588">
        <v>20120101</v>
      </c>
      <c r="Z4588">
        <v>120110</v>
      </c>
      <c r="AA4588">
        <v>800313965</v>
      </c>
      <c r="AB4588">
        <v>2</v>
      </c>
      <c r="AC4588">
        <v>338</v>
      </c>
      <c r="AD4588">
        <v>210</v>
      </c>
      <c r="AE4588">
        <v>17</v>
      </c>
      <c r="AF4588">
        <v>17</v>
      </c>
    </row>
    <row r="4589" spans="24:32">
      <c r="X4589">
        <v>20120101</v>
      </c>
      <c r="Y4589">
        <v>20120101</v>
      </c>
      <c r="Z4589">
        <v>120110</v>
      </c>
      <c r="AA4589">
        <v>800314085</v>
      </c>
      <c r="AB4589">
        <v>2</v>
      </c>
      <c r="AC4589">
        <v>15.8</v>
      </c>
      <c r="AD4589">
        <v>11.2</v>
      </c>
      <c r="AE4589">
        <v>17</v>
      </c>
      <c r="AF4589">
        <v>17</v>
      </c>
    </row>
    <row r="4590" spans="24:32">
      <c r="X4590">
        <v>20120101</v>
      </c>
      <c r="Y4590">
        <v>20120101</v>
      </c>
      <c r="Z4590">
        <v>120110</v>
      </c>
      <c r="AA4590">
        <v>800314093</v>
      </c>
      <c r="AB4590">
        <v>2</v>
      </c>
      <c r="AC4590">
        <v>11.8</v>
      </c>
      <c r="AD4590">
        <v>8.8000000000000007</v>
      </c>
      <c r="AE4590">
        <v>17</v>
      </c>
      <c r="AF4590">
        <v>17</v>
      </c>
    </row>
    <row r="4591" spans="24:32">
      <c r="X4591">
        <v>20120101</v>
      </c>
      <c r="Y4591">
        <v>20120101</v>
      </c>
      <c r="Z4591">
        <v>120110</v>
      </c>
      <c r="AA4591">
        <v>800314140</v>
      </c>
      <c r="AB4591">
        <v>1</v>
      </c>
      <c r="AC4591">
        <v>33.9</v>
      </c>
      <c r="AD4591">
        <v>27.8</v>
      </c>
      <c r="AE4591">
        <v>17</v>
      </c>
      <c r="AF4591">
        <v>17</v>
      </c>
    </row>
    <row r="4592" spans="24:32">
      <c r="X4592">
        <v>20120101</v>
      </c>
      <c r="Y4592">
        <v>20120101</v>
      </c>
      <c r="Z4592">
        <v>120110</v>
      </c>
      <c r="AA4592">
        <v>800314160</v>
      </c>
      <c r="AB4592">
        <v>1</v>
      </c>
      <c r="AC4592">
        <v>3.8</v>
      </c>
      <c r="AD4592">
        <v>3</v>
      </c>
      <c r="AE4592">
        <v>17</v>
      </c>
      <c r="AF4592">
        <v>17</v>
      </c>
    </row>
    <row r="4593" spans="24:32">
      <c r="X4593">
        <v>20120101</v>
      </c>
      <c r="Y4593">
        <v>20120101</v>
      </c>
      <c r="Z4593">
        <v>120110</v>
      </c>
      <c r="AA4593">
        <v>800314241</v>
      </c>
      <c r="AB4593">
        <v>1</v>
      </c>
      <c r="AC4593">
        <v>50</v>
      </c>
      <c r="AD4593">
        <v>40.590000000000003</v>
      </c>
      <c r="AE4593">
        <v>13</v>
      </c>
      <c r="AF4593">
        <v>13</v>
      </c>
    </row>
    <row r="4594" spans="24:32">
      <c r="X4594">
        <v>20120101</v>
      </c>
      <c r="Y4594">
        <v>20120101</v>
      </c>
      <c r="Z4594">
        <v>120110</v>
      </c>
      <c r="AA4594">
        <v>800314243</v>
      </c>
      <c r="AB4594">
        <v>2</v>
      </c>
      <c r="AC4594">
        <v>100</v>
      </c>
      <c r="AD4594">
        <v>81.180000000000007</v>
      </c>
      <c r="AE4594">
        <v>13</v>
      </c>
      <c r="AF4594">
        <v>13</v>
      </c>
    </row>
    <row r="4595" spans="24:32">
      <c r="X4595">
        <v>20120101</v>
      </c>
      <c r="Y4595">
        <v>20120101</v>
      </c>
      <c r="Z4595">
        <v>120110</v>
      </c>
      <c r="AA4595">
        <v>800314544</v>
      </c>
      <c r="AB4595">
        <v>1</v>
      </c>
      <c r="AC4595">
        <v>14.9</v>
      </c>
      <c r="AD4595">
        <v>11.2</v>
      </c>
      <c r="AE4595">
        <v>17</v>
      </c>
      <c r="AF4595">
        <v>17</v>
      </c>
    </row>
    <row r="4596" spans="24:32">
      <c r="X4596">
        <v>20120101</v>
      </c>
      <c r="Y4596">
        <v>20120101</v>
      </c>
      <c r="Z4596">
        <v>120110</v>
      </c>
      <c r="AA4596">
        <v>800314795</v>
      </c>
      <c r="AB4596">
        <v>1</v>
      </c>
      <c r="AC4596">
        <v>6.9</v>
      </c>
      <c r="AD4596">
        <v>5.33</v>
      </c>
      <c r="AE4596">
        <v>17</v>
      </c>
      <c r="AF4596">
        <v>17</v>
      </c>
    </row>
    <row r="4597" spans="24:32">
      <c r="X4597">
        <v>20120101</v>
      </c>
      <c r="Y4597">
        <v>20120101</v>
      </c>
      <c r="Z4597">
        <v>120110</v>
      </c>
      <c r="AA4597">
        <v>800314796</v>
      </c>
      <c r="AB4597">
        <v>1</v>
      </c>
      <c r="AC4597">
        <v>12.9</v>
      </c>
      <c r="AD4597">
        <v>9.9499999999999993</v>
      </c>
      <c r="AE4597">
        <v>17</v>
      </c>
      <c r="AF4597">
        <v>17</v>
      </c>
    </row>
    <row r="4598" spans="24:32">
      <c r="X4598">
        <v>20120101</v>
      </c>
      <c r="Y4598">
        <v>20120101</v>
      </c>
      <c r="Z4598">
        <v>120110</v>
      </c>
      <c r="AA4598">
        <v>800314804</v>
      </c>
      <c r="AB4598">
        <v>2</v>
      </c>
      <c r="AC4598">
        <v>23.8</v>
      </c>
      <c r="AD4598">
        <v>18.36</v>
      </c>
      <c r="AE4598">
        <v>17</v>
      </c>
      <c r="AF4598">
        <v>17</v>
      </c>
    </row>
    <row r="4599" spans="24:32">
      <c r="X4599">
        <v>20120101</v>
      </c>
      <c r="Y4599">
        <v>20120101</v>
      </c>
      <c r="Z4599">
        <v>120110</v>
      </c>
      <c r="AA4599">
        <v>800314831</v>
      </c>
      <c r="AB4599">
        <v>1</v>
      </c>
      <c r="AC4599">
        <v>20.9</v>
      </c>
      <c r="AD4599">
        <v>18.59</v>
      </c>
      <c r="AE4599">
        <v>17</v>
      </c>
      <c r="AF4599">
        <v>17</v>
      </c>
    </row>
    <row r="4600" spans="24:32">
      <c r="X4600">
        <v>20120101</v>
      </c>
      <c r="Y4600">
        <v>20120101</v>
      </c>
      <c r="Z4600">
        <v>120110</v>
      </c>
      <c r="AA4600">
        <v>800314891</v>
      </c>
      <c r="AB4600">
        <v>1</v>
      </c>
      <c r="AC4600">
        <v>85</v>
      </c>
      <c r="AD4600">
        <v>68</v>
      </c>
      <c r="AE4600">
        <v>17</v>
      </c>
      <c r="AF4600">
        <v>17</v>
      </c>
    </row>
    <row r="4601" spans="24:32">
      <c r="X4601">
        <v>20120101</v>
      </c>
      <c r="Y4601">
        <v>20120101</v>
      </c>
      <c r="Z4601">
        <v>120110</v>
      </c>
      <c r="AA4601">
        <v>800314899</v>
      </c>
      <c r="AB4601">
        <v>1</v>
      </c>
      <c r="AC4601">
        <v>85</v>
      </c>
      <c r="AD4601">
        <v>66.27</v>
      </c>
      <c r="AE4601">
        <v>17</v>
      </c>
      <c r="AF4601">
        <v>17</v>
      </c>
    </row>
    <row r="4602" spans="24:32">
      <c r="X4602">
        <v>20120101</v>
      </c>
      <c r="Y4602">
        <v>20120101</v>
      </c>
      <c r="Z4602">
        <v>120110</v>
      </c>
      <c r="AA4602">
        <v>800314900</v>
      </c>
      <c r="AB4602">
        <v>1</v>
      </c>
      <c r="AC4602">
        <v>43.9</v>
      </c>
      <c r="AD4602">
        <v>46</v>
      </c>
      <c r="AE4602">
        <v>17</v>
      </c>
      <c r="AF4602">
        <v>17</v>
      </c>
    </row>
    <row r="4603" spans="24:32">
      <c r="X4603">
        <v>20120101</v>
      </c>
      <c r="Y4603">
        <v>20120101</v>
      </c>
      <c r="Z4603">
        <v>120110</v>
      </c>
      <c r="AA4603">
        <v>800314905</v>
      </c>
      <c r="AB4603">
        <v>1</v>
      </c>
      <c r="AC4603">
        <v>59</v>
      </c>
      <c r="AD4603">
        <v>46</v>
      </c>
      <c r="AE4603">
        <v>17</v>
      </c>
      <c r="AF4603">
        <v>17</v>
      </c>
    </row>
    <row r="4604" spans="24:32">
      <c r="X4604">
        <v>20120101</v>
      </c>
      <c r="Y4604">
        <v>20120101</v>
      </c>
      <c r="Z4604">
        <v>120110</v>
      </c>
      <c r="AA4604">
        <v>800315056</v>
      </c>
      <c r="AB4604">
        <v>2</v>
      </c>
      <c r="AC4604">
        <v>21.8</v>
      </c>
      <c r="AD4604">
        <v>18.100000000000001</v>
      </c>
      <c r="AE4604">
        <v>17</v>
      </c>
      <c r="AF4604">
        <v>17</v>
      </c>
    </row>
    <row r="4605" spans="24:32">
      <c r="X4605">
        <v>20120101</v>
      </c>
      <c r="Y4605">
        <v>20120101</v>
      </c>
      <c r="Z4605">
        <v>120110</v>
      </c>
      <c r="AA4605">
        <v>800315233</v>
      </c>
      <c r="AB4605">
        <v>5</v>
      </c>
      <c r="AC4605">
        <v>17.5</v>
      </c>
      <c r="AD4605">
        <v>16.02</v>
      </c>
      <c r="AE4605">
        <v>17</v>
      </c>
      <c r="AF4605">
        <v>17</v>
      </c>
    </row>
    <row r="4606" spans="24:32">
      <c r="X4606">
        <v>20120101</v>
      </c>
      <c r="Y4606">
        <v>20120101</v>
      </c>
      <c r="Z4606">
        <v>120110</v>
      </c>
      <c r="AA4606">
        <v>800315390</v>
      </c>
      <c r="AB4606">
        <v>1</v>
      </c>
      <c r="AC4606">
        <v>21.5</v>
      </c>
      <c r="AD4606">
        <v>17.899999999999999</v>
      </c>
      <c r="AE4606">
        <v>13</v>
      </c>
      <c r="AF4606">
        <v>13</v>
      </c>
    </row>
    <row r="4607" spans="24:32">
      <c r="X4607">
        <v>20120101</v>
      </c>
      <c r="Y4607">
        <v>20120101</v>
      </c>
      <c r="Z4607">
        <v>120110</v>
      </c>
      <c r="AA4607">
        <v>800315532</v>
      </c>
      <c r="AB4607">
        <v>2</v>
      </c>
      <c r="AC4607">
        <v>7.8</v>
      </c>
      <c r="AD4607">
        <v>6.6</v>
      </c>
      <c r="AE4607">
        <v>17</v>
      </c>
      <c r="AF4607">
        <v>17</v>
      </c>
    </row>
    <row r="4608" spans="24:32">
      <c r="X4608">
        <v>20120101</v>
      </c>
      <c r="Y4608">
        <v>20120101</v>
      </c>
      <c r="Z4608">
        <v>120110</v>
      </c>
      <c r="AA4608">
        <v>800315575</v>
      </c>
      <c r="AB4608">
        <v>1</v>
      </c>
      <c r="AC4608">
        <v>128</v>
      </c>
      <c r="AD4608">
        <v>118.54</v>
      </c>
      <c r="AE4608">
        <v>13</v>
      </c>
      <c r="AF4608">
        <v>13</v>
      </c>
    </row>
    <row r="4609" spans="24:32">
      <c r="X4609">
        <v>20120101</v>
      </c>
      <c r="Y4609">
        <v>20120101</v>
      </c>
      <c r="Z4609">
        <v>120110</v>
      </c>
      <c r="AA4609">
        <v>800315711</v>
      </c>
      <c r="AB4609">
        <v>1</v>
      </c>
      <c r="AC4609">
        <v>2.5</v>
      </c>
      <c r="AD4609">
        <v>2.0699999999999998</v>
      </c>
      <c r="AE4609">
        <v>17</v>
      </c>
      <c r="AF4609">
        <v>17</v>
      </c>
    </row>
    <row r="4610" spans="24:32">
      <c r="X4610">
        <v>20120101</v>
      </c>
      <c r="Y4610">
        <v>20120101</v>
      </c>
      <c r="Z4610">
        <v>120110</v>
      </c>
      <c r="AA4610">
        <v>800315712</v>
      </c>
      <c r="AB4610">
        <v>2</v>
      </c>
      <c r="AC4610">
        <v>7.6</v>
      </c>
      <c r="AD4610">
        <v>6.6</v>
      </c>
      <c r="AE4610">
        <v>17</v>
      </c>
      <c r="AF4610">
        <v>17</v>
      </c>
    </row>
    <row r="4611" spans="24:32">
      <c r="X4611">
        <v>20120101</v>
      </c>
      <c r="Y4611">
        <v>20120101</v>
      </c>
      <c r="Z4611">
        <v>120110</v>
      </c>
      <c r="AA4611">
        <v>800315874</v>
      </c>
      <c r="AB4611">
        <v>1</v>
      </c>
      <c r="AC4611">
        <v>6.5</v>
      </c>
      <c r="AD4611">
        <v>5.7</v>
      </c>
      <c r="AE4611">
        <v>17</v>
      </c>
      <c r="AF4611">
        <v>17</v>
      </c>
    </row>
    <row r="4612" spans="24:32">
      <c r="X4612">
        <v>20120101</v>
      </c>
      <c r="Y4612">
        <v>20120101</v>
      </c>
      <c r="Z4612">
        <v>120110</v>
      </c>
      <c r="AA4612">
        <v>800315875</v>
      </c>
      <c r="AB4612">
        <v>2</v>
      </c>
      <c r="AC4612">
        <v>6</v>
      </c>
      <c r="AD4612">
        <v>5</v>
      </c>
      <c r="AE4612">
        <v>17</v>
      </c>
      <c r="AF4612">
        <v>17</v>
      </c>
    </row>
    <row r="4613" spans="24:32">
      <c r="X4613">
        <v>20120101</v>
      </c>
      <c r="Y4613">
        <v>20120101</v>
      </c>
      <c r="Z4613">
        <v>120110</v>
      </c>
      <c r="AA4613">
        <v>800315975</v>
      </c>
      <c r="AB4613">
        <v>2</v>
      </c>
      <c r="AC4613">
        <v>9.8000000000000007</v>
      </c>
      <c r="AD4613">
        <v>6.99</v>
      </c>
      <c r="AE4613">
        <v>17</v>
      </c>
      <c r="AF4613">
        <v>17</v>
      </c>
    </row>
    <row r="4614" spans="24:32">
      <c r="X4614">
        <v>20120101</v>
      </c>
      <c r="Y4614">
        <v>20120101</v>
      </c>
      <c r="Z4614">
        <v>120110</v>
      </c>
      <c r="AA4614">
        <v>800316060</v>
      </c>
      <c r="AB4614">
        <v>1</v>
      </c>
      <c r="AC4614">
        <v>14.2</v>
      </c>
      <c r="AD4614">
        <v>11.82</v>
      </c>
      <c r="AE4614">
        <v>17</v>
      </c>
      <c r="AF4614">
        <v>17</v>
      </c>
    </row>
    <row r="4615" spans="24:32">
      <c r="X4615">
        <v>20120101</v>
      </c>
      <c r="Y4615">
        <v>20120101</v>
      </c>
      <c r="Z4615">
        <v>120110</v>
      </c>
      <c r="AA4615">
        <v>800316063</v>
      </c>
      <c r="AB4615">
        <v>1</v>
      </c>
      <c r="AC4615">
        <v>14.2</v>
      </c>
      <c r="AD4615">
        <v>11.82</v>
      </c>
      <c r="AE4615">
        <v>17</v>
      </c>
      <c r="AF4615">
        <v>17</v>
      </c>
    </row>
    <row r="4616" spans="24:32">
      <c r="X4616">
        <v>20120101</v>
      </c>
      <c r="Y4616">
        <v>20120101</v>
      </c>
      <c r="Z4616">
        <v>120110</v>
      </c>
      <c r="AA4616">
        <v>800316232</v>
      </c>
      <c r="AB4616">
        <v>1</v>
      </c>
      <c r="AC4616">
        <v>5.9</v>
      </c>
      <c r="AD4616">
        <v>3.9</v>
      </c>
      <c r="AE4616">
        <v>17</v>
      </c>
      <c r="AF4616">
        <v>17</v>
      </c>
    </row>
    <row r="4617" spans="24:32">
      <c r="X4617">
        <v>20120101</v>
      </c>
      <c r="Y4617">
        <v>20120101</v>
      </c>
      <c r="Z4617">
        <v>120110</v>
      </c>
      <c r="AA4617">
        <v>800316278</v>
      </c>
      <c r="AB4617">
        <v>2</v>
      </c>
      <c r="AC4617">
        <v>318</v>
      </c>
      <c r="AD4617">
        <v>300</v>
      </c>
      <c r="AE4617">
        <v>17</v>
      </c>
      <c r="AF4617">
        <v>17</v>
      </c>
    </row>
    <row r="4618" spans="24:32">
      <c r="X4618">
        <v>20120101</v>
      </c>
      <c r="Y4618">
        <v>20120101</v>
      </c>
      <c r="Z4618">
        <v>120110</v>
      </c>
      <c r="AA4618">
        <v>800316363</v>
      </c>
      <c r="AB4618">
        <v>1</v>
      </c>
      <c r="AC4618">
        <v>179</v>
      </c>
      <c r="AD4618">
        <v>155</v>
      </c>
      <c r="AE4618">
        <v>17</v>
      </c>
      <c r="AF4618">
        <v>17</v>
      </c>
    </row>
    <row r="4619" spans="24:32">
      <c r="X4619">
        <v>20120101</v>
      </c>
      <c r="Y4619">
        <v>20120101</v>
      </c>
      <c r="Z4619">
        <v>120110</v>
      </c>
      <c r="AA4619">
        <v>800316365</v>
      </c>
      <c r="AB4619">
        <v>1</v>
      </c>
      <c r="AC4619">
        <v>4.5</v>
      </c>
      <c r="AD4619">
        <v>3.8</v>
      </c>
      <c r="AE4619">
        <v>17</v>
      </c>
      <c r="AF4619">
        <v>17</v>
      </c>
    </row>
    <row r="4620" spans="24:32">
      <c r="X4620">
        <v>20120101</v>
      </c>
      <c r="Y4620">
        <v>20120101</v>
      </c>
      <c r="Z4620">
        <v>120110</v>
      </c>
      <c r="AA4620">
        <v>800316367</v>
      </c>
      <c r="AB4620">
        <v>3</v>
      </c>
      <c r="AC4620">
        <v>49.5</v>
      </c>
      <c r="AD4620">
        <v>39</v>
      </c>
      <c r="AE4620">
        <v>17</v>
      </c>
      <c r="AF4620">
        <v>17</v>
      </c>
    </row>
    <row r="4621" spans="24:32">
      <c r="X4621">
        <v>20120101</v>
      </c>
      <c r="Y4621">
        <v>20120101</v>
      </c>
      <c r="Z4621">
        <v>120110</v>
      </c>
      <c r="AA4621">
        <v>800316368</v>
      </c>
      <c r="AB4621">
        <v>6</v>
      </c>
      <c r="AC4621">
        <v>39</v>
      </c>
      <c r="AD4621">
        <v>30</v>
      </c>
      <c r="AE4621">
        <v>17</v>
      </c>
      <c r="AF4621">
        <v>17</v>
      </c>
    </row>
    <row r="4622" spans="24:32">
      <c r="X4622">
        <v>20120101</v>
      </c>
      <c r="Y4622">
        <v>20120101</v>
      </c>
      <c r="Z4622">
        <v>120110</v>
      </c>
      <c r="AA4622">
        <v>800316369</v>
      </c>
      <c r="AB4622">
        <v>1</v>
      </c>
      <c r="AC4622">
        <v>16.5</v>
      </c>
      <c r="AD4622">
        <v>13</v>
      </c>
      <c r="AE4622">
        <v>17</v>
      </c>
      <c r="AF4622">
        <v>17</v>
      </c>
    </row>
    <row r="4623" spans="24:32">
      <c r="X4623">
        <v>20120101</v>
      </c>
      <c r="Y4623">
        <v>20120101</v>
      </c>
      <c r="Z4623">
        <v>120110</v>
      </c>
      <c r="AA4623">
        <v>800316462</v>
      </c>
      <c r="AB4623">
        <v>1</v>
      </c>
      <c r="AC4623">
        <v>9.1</v>
      </c>
      <c r="AD4623">
        <v>7.54</v>
      </c>
      <c r="AE4623">
        <v>17</v>
      </c>
      <c r="AF4623">
        <v>17</v>
      </c>
    </row>
    <row r="4624" spans="24:32">
      <c r="X4624">
        <v>20120101</v>
      </c>
      <c r="Y4624">
        <v>20120101</v>
      </c>
      <c r="Z4624">
        <v>120110</v>
      </c>
      <c r="AA4624">
        <v>800316471</v>
      </c>
      <c r="AB4624">
        <v>1</v>
      </c>
      <c r="AC4624">
        <v>128</v>
      </c>
      <c r="AD4624">
        <v>108</v>
      </c>
      <c r="AE4624">
        <v>13</v>
      </c>
      <c r="AF4624">
        <v>13</v>
      </c>
    </row>
    <row r="4625" spans="24:32">
      <c r="X4625">
        <v>20120101</v>
      </c>
      <c r="Y4625">
        <v>20120101</v>
      </c>
      <c r="Z4625">
        <v>120110</v>
      </c>
      <c r="AA4625">
        <v>800316556</v>
      </c>
      <c r="AB4625">
        <v>2</v>
      </c>
      <c r="AC4625">
        <v>7</v>
      </c>
      <c r="AD4625">
        <v>5.4</v>
      </c>
      <c r="AE4625">
        <v>17</v>
      </c>
      <c r="AF4625">
        <v>17</v>
      </c>
    </row>
    <row r="4626" spans="24:32">
      <c r="X4626">
        <v>20120101</v>
      </c>
      <c r="Y4626">
        <v>20120101</v>
      </c>
      <c r="Z4626">
        <v>120110</v>
      </c>
      <c r="AA4626">
        <v>800316562</v>
      </c>
      <c r="AB4626">
        <v>6</v>
      </c>
      <c r="AC4626">
        <v>69.599999999999994</v>
      </c>
      <c r="AD4626">
        <v>57.54</v>
      </c>
      <c r="AE4626">
        <v>17</v>
      </c>
      <c r="AF4626">
        <v>17</v>
      </c>
    </row>
    <row r="4627" spans="24:32">
      <c r="X4627">
        <v>20120101</v>
      </c>
      <c r="Y4627">
        <v>20120101</v>
      </c>
      <c r="Z4627">
        <v>120110</v>
      </c>
      <c r="AA4627">
        <v>800316579</v>
      </c>
      <c r="AB4627">
        <v>1</v>
      </c>
      <c r="AC4627">
        <v>21.9</v>
      </c>
      <c r="AD4627">
        <v>22.03</v>
      </c>
      <c r="AE4627">
        <v>17</v>
      </c>
      <c r="AF4627">
        <v>17</v>
      </c>
    </row>
    <row r="4628" spans="24:32">
      <c r="X4628">
        <v>20120101</v>
      </c>
      <c r="Y4628">
        <v>20120101</v>
      </c>
      <c r="Z4628">
        <v>120110</v>
      </c>
      <c r="AA4628">
        <v>800316582</v>
      </c>
      <c r="AB4628">
        <v>1</v>
      </c>
      <c r="AC4628">
        <v>29.9</v>
      </c>
      <c r="AD4628">
        <v>26.25</v>
      </c>
      <c r="AE4628">
        <v>17</v>
      </c>
      <c r="AF4628">
        <v>17</v>
      </c>
    </row>
    <row r="4629" spans="24:32">
      <c r="X4629">
        <v>20120101</v>
      </c>
      <c r="Y4629">
        <v>20120101</v>
      </c>
      <c r="Z4629">
        <v>120110</v>
      </c>
      <c r="AA4629">
        <v>800316635</v>
      </c>
      <c r="AB4629">
        <v>3</v>
      </c>
      <c r="AC4629">
        <v>44.7</v>
      </c>
      <c r="AD4629">
        <v>27.9</v>
      </c>
      <c r="AE4629">
        <v>17</v>
      </c>
      <c r="AF4629">
        <v>17</v>
      </c>
    </row>
    <row r="4630" spans="24:32">
      <c r="X4630">
        <v>20120101</v>
      </c>
      <c r="Y4630">
        <v>20120101</v>
      </c>
      <c r="Z4630">
        <v>120110</v>
      </c>
      <c r="AA4630">
        <v>800317405</v>
      </c>
      <c r="AB4630">
        <v>7</v>
      </c>
      <c r="AC4630">
        <v>17.5</v>
      </c>
      <c r="AD4630">
        <v>15.75</v>
      </c>
      <c r="AE4630">
        <v>17</v>
      </c>
      <c r="AF4630">
        <v>17</v>
      </c>
    </row>
    <row r="4631" spans="24:32">
      <c r="X4631">
        <v>20120101</v>
      </c>
      <c r="Y4631">
        <v>20120101</v>
      </c>
      <c r="Z4631">
        <v>120110</v>
      </c>
      <c r="AA4631">
        <v>800317406</v>
      </c>
      <c r="AB4631">
        <v>1</v>
      </c>
      <c r="AC4631">
        <v>2.5</v>
      </c>
      <c r="AD4631">
        <v>2.25</v>
      </c>
      <c r="AE4631">
        <v>17</v>
      </c>
      <c r="AF4631">
        <v>17</v>
      </c>
    </row>
    <row r="4632" spans="24:32">
      <c r="X4632">
        <v>20120101</v>
      </c>
      <c r="Y4632">
        <v>20120101</v>
      </c>
      <c r="Z4632">
        <v>120110</v>
      </c>
      <c r="AA4632">
        <v>800317421</v>
      </c>
      <c r="AB4632">
        <v>1</v>
      </c>
      <c r="AC4632">
        <v>4.9000000000000004</v>
      </c>
      <c r="AD4632">
        <v>3.4</v>
      </c>
      <c r="AE4632">
        <v>17</v>
      </c>
      <c r="AF4632">
        <v>17</v>
      </c>
    </row>
    <row r="4633" spans="24:32">
      <c r="X4633">
        <v>20120101</v>
      </c>
      <c r="Y4633">
        <v>20120101</v>
      </c>
      <c r="Z4633">
        <v>120110</v>
      </c>
      <c r="AA4633">
        <v>800317432</v>
      </c>
      <c r="AB4633">
        <v>1</v>
      </c>
      <c r="AC4633">
        <v>19.899999999999999</v>
      </c>
      <c r="AD4633">
        <v>9.8000000000000007</v>
      </c>
      <c r="AE4633">
        <v>17</v>
      </c>
      <c r="AF4633">
        <v>17</v>
      </c>
    </row>
    <row r="4634" spans="24:32">
      <c r="X4634">
        <v>20120101</v>
      </c>
      <c r="Y4634">
        <v>20120101</v>
      </c>
      <c r="Z4634">
        <v>120110</v>
      </c>
      <c r="AA4634">
        <v>800317480</v>
      </c>
      <c r="AB4634">
        <v>1</v>
      </c>
      <c r="AC4634">
        <v>60</v>
      </c>
      <c r="AD4634">
        <v>45</v>
      </c>
      <c r="AE4634">
        <v>17</v>
      </c>
      <c r="AF4634">
        <v>17</v>
      </c>
    </row>
    <row r="4635" spans="24:32">
      <c r="X4635">
        <v>20120101</v>
      </c>
      <c r="Y4635">
        <v>20120101</v>
      </c>
      <c r="Z4635">
        <v>120110</v>
      </c>
      <c r="AA4635">
        <v>800317606</v>
      </c>
      <c r="AB4635">
        <v>1</v>
      </c>
      <c r="AC4635">
        <v>1.9</v>
      </c>
      <c r="AD4635">
        <v>1.1000000000000001</v>
      </c>
      <c r="AE4635">
        <v>17</v>
      </c>
      <c r="AF4635">
        <v>17</v>
      </c>
    </row>
    <row r="4636" spans="24:32">
      <c r="X4636">
        <v>20120101</v>
      </c>
      <c r="Y4636">
        <v>20120101</v>
      </c>
      <c r="Z4636">
        <v>120110</v>
      </c>
      <c r="AA4636">
        <v>800317680</v>
      </c>
      <c r="AB4636">
        <v>2</v>
      </c>
      <c r="AC4636">
        <v>20</v>
      </c>
      <c r="AD4636">
        <v>16.420000000000002</v>
      </c>
      <c r="AE4636">
        <v>17</v>
      </c>
      <c r="AF4636">
        <v>17</v>
      </c>
    </row>
    <row r="4637" spans="24:32">
      <c r="X4637">
        <v>20120101</v>
      </c>
      <c r="Y4637">
        <v>20120101</v>
      </c>
      <c r="Z4637">
        <v>120110</v>
      </c>
      <c r="AA4637">
        <v>800317711</v>
      </c>
      <c r="AB4637">
        <v>2</v>
      </c>
      <c r="AC4637">
        <v>11.8</v>
      </c>
      <c r="AD4637">
        <v>8.8000000000000007</v>
      </c>
      <c r="AE4637">
        <v>17</v>
      </c>
      <c r="AF4637">
        <v>17</v>
      </c>
    </row>
    <row r="4638" spans="24:32">
      <c r="X4638">
        <v>20120101</v>
      </c>
      <c r="Y4638">
        <v>20120101</v>
      </c>
      <c r="Z4638">
        <v>120110</v>
      </c>
      <c r="AA4638">
        <v>800317782</v>
      </c>
      <c r="AB4638">
        <v>19</v>
      </c>
      <c r="AC4638">
        <v>95</v>
      </c>
      <c r="AD4638">
        <v>81.7</v>
      </c>
      <c r="AE4638">
        <v>17</v>
      </c>
      <c r="AF4638">
        <v>17</v>
      </c>
    </row>
    <row r="4639" spans="24:32">
      <c r="X4639">
        <v>20120101</v>
      </c>
      <c r="Y4639">
        <v>20120101</v>
      </c>
      <c r="Z4639">
        <v>120110</v>
      </c>
      <c r="AA4639">
        <v>800317909</v>
      </c>
      <c r="AB4639">
        <v>247</v>
      </c>
      <c r="AC4639">
        <v>74.099999999999994</v>
      </c>
      <c r="AD4639">
        <v>38.26</v>
      </c>
      <c r="AE4639">
        <v>17</v>
      </c>
      <c r="AF4639">
        <v>17</v>
      </c>
    </row>
    <row r="4640" spans="24:32">
      <c r="X4640">
        <v>20120101</v>
      </c>
      <c r="Y4640">
        <v>20120101</v>
      </c>
      <c r="Z4640">
        <v>120110</v>
      </c>
      <c r="AA4640">
        <v>800317910</v>
      </c>
      <c r="AB4640">
        <v>821</v>
      </c>
      <c r="AC4640">
        <v>164.2</v>
      </c>
      <c r="AD4640">
        <v>97.62</v>
      </c>
      <c r="AE4640">
        <v>17</v>
      </c>
      <c r="AF4640">
        <v>17</v>
      </c>
    </row>
    <row r="4641" spans="24:32">
      <c r="X4641">
        <v>20120101</v>
      </c>
      <c r="Y4641">
        <v>20120101</v>
      </c>
      <c r="Z4641">
        <v>120110</v>
      </c>
      <c r="AA4641">
        <v>800317919</v>
      </c>
      <c r="AB4641">
        <v>1</v>
      </c>
      <c r="AC4641">
        <v>11.5</v>
      </c>
      <c r="AD4641">
        <v>9.43</v>
      </c>
      <c r="AE4641">
        <v>17</v>
      </c>
      <c r="AF4641">
        <v>17</v>
      </c>
    </row>
    <row r="4642" spans="24:32">
      <c r="X4642">
        <v>20120101</v>
      </c>
      <c r="Y4642">
        <v>20120101</v>
      </c>
      <c r="Z4642">
        <v>120110</v>
      </c>
      <c r="AA4642">
        <v>800317922</v>
      </c>
      <c r="AB4642">
        <v>1</v>
      </c>
      <c r="AC4642">
        <v>49.9</v>
      </c>
      <c r="AD4642">
        <v>40.9</v>
      </c>
      <c r="AE4642">
        <v>17</v>
      </c>
      <c r="AF4642">
        <v>17</v>
      </c>
    </row>
    <row r="4643" spans="24:32">
      <c r="X4643">
        <v>20120101</v>
      </c>
      <c r="Y4643">
        <v>20120101</v>
      </c>
      <c r="Z4643">
        <v>120110</v>
      </c>
      <c r="AA4643">
        <v>800318043</v>
      </c>
      <c r="AB4643">
        <v>1</v>
      </c>
      <c r="AC4643">
        <v>8.9</v>
      </c>
      <c r="AD4643">
        <v>6</v>
      </c>
      <c r="AE4643">
        <v>17</v>
      </c>
      <c r="AF4643">
        <v>17</v>
      </c>
    </row>
    <row r="4644" spans="24:32">
      <c r="X4644">
        <v>20120101</v>
      </c>
      <c r="Y4644">
        <v>20120101</v>
      </c>
      <c r="Z4644">
        <v>120110</v>
      </c>
      <c r="AA4644">
        <v>800318059</v>
      </c>
      <c r="AB4644">
        <v>3</v>
      </c>
      <c r="AC4644">
        <v>23.7</v>
      </c>
      <c r="AD4644">
        <v>19.2</v>
      </c>
      <c r="AE4644">
        <v>17</v>
      </c>
      <c r="AF4644">
        <v>17</v>
      </c>
    </row>
    <row r="4645" spans="24:32">
      <c r="X4645">
        <v>20120101</v>
      </c>
      <c r="Y4645">
        <v>20120101</v>
      </c>
      <c r="Z4645">
        <v>120110</v>
      </c>
      <c r="AA4645">
        <v>800318069</v>
      </c>
      <c r="AB4645">
        <v>14</v>
      </c>
      <c r="AC4645">
        <v>180.6</v>
      </c>
      <c r="AD4645">
        <v>141.4</v>
      </c>
      <c r="AE4645">
        <v>17</v>
      </c>
      <c r="AF4645">
        <v>17</v>
      </c>
    </row>
    <row r="4646" spans="24:32">
      <c r="X4646">
        <v>20120101</v>
      </c>
      <c r="Y4646">
        <v>20120101</v>
      </c>
      <c r="Z4646">
        <v>120110</v>
      </c>
      <c r="AA4646">
        <v>800318167</v>
      </c>
      <c r="AB4646">
        <v>4.01</v>
      </c>
      <c r="AC4646">
        <v>182.85</v>
      </c>
      <c r="AD4646">
        <v>183.26</v>
      </c>
      <c r="AE4646">
        <v>17</v>
      </c>
      <c r="AF4646">
        <v>17</v>
      </c>
    </row>
    <row r="4647" spans="24:32">
      <c r="X4647">
        <v>20120101</v>
      </c>
      <c r="Y4647">
        <v>20120101</v>
      </c>
      <c r="Z4647">
        <v>120110</v>
      </c>
      <c r="AA4647">
        <v>800318344</v>
      </c>
      <c r="AB4647">
        <v>1</v>
      </c>
      <c r="AC4647">
        <v>379</v>
      </c>
      <c r="AD4647">
        <v>359</v>
      </c>
      <c r="AE4647">
        <v>17</v>
      </c>
      <c r="AF4647">
        <v>17</v>
      </c>
    </row>
    <row r="4648" spans="24:32">
      <c r="X4648">
        <v>20120101</v>
      </c>
      <c r="Y4648">
        <v>20120101</v>
      </c>
      <c r="Z4648">
        <v>120110</v>
      </c>
      <c r="AA4648">
        <v>800318479</v>
      </c>
      <c r="AB4648">
        <v>1</v>
      </c>
      <c r="AC4648">
        <v>15.5</v>
      </c>
      <c r="AD4648">
        <v>5.96</v>
      </c>
      <c r="AE4648">
        <v>17</v>
      </c>
      <c r="AF4648">
        <v>17</v>
      </c>
    </row>
    <row r="4649" spans="24:32">
      <c r="X4649">
        <v>20120101</v>
      </c>
      <c r="Y4649">
        <v>20120101</v>
      </c>
      <c r="Z4649">
        <v>120110</v>
      </c>
      <c r="AA4649">
        <v>800318775</v>
      </c>
      <c r="AB4649">
        <v>1</v>
      </c>
      <c r="AC4649">
        <v>9.9</v>
      </c>
      <c r="AD4649">
        <v>6</v>
      </c>
      <c r="AE4649">
        <v>17</v>
      </c>
      <c r="AF4649">
        <v>17</v>
      </c>
    </row>
    <row r="4650" spans="24:32">
      <c r="X4650">
        <v>20120101</v>
      </c>
      <c r="Y4650">
        <v>20120101</v>
      </c>
      <c r="Z4650">
        <v>120110</v>
      </c>
      <c r="AA4650">
        <v>800318982</v>
      </c>
      <c r="AB4650">
        <v>1</v>
      </c>
      <c r="AC4650">
        <v>12.9</v>
      </c>
      <c r="AD4650">
        <v>12.2</v>
      </c>
      <c r="AE4650">
        <v>17</v>
      </c>
      <c r="AF4650">
        <v>17</v>
      </c>
    </row>
    <row r="4651" spans="24:32">
      <c r="X4651">
        <v>20120101</v>
      </c>
      <c r="Y4651">
        <v>20120101</v>
      </c>
      <c r="Z4651">
        <v>120110</v>
      </c>
      <c r="AA4651">
        <v>800318989</v>
      </c>
      <c r="AB4651">
        <v>5</v>
      </c>
      <c r="AC4651">
        <v>34.5</v>
      </c>
      <c r="AD4651">
        <v>34.5</v>
      </c>
      <c r="AE4651">
        <v>17</v>
      </c>
      <c r="AF4651">
        <v>17</v>
      </c>
    </row>
    <row r="4652" spans="24:32">
      <c r="X4652">
        <v>20120101</v>
      </c>
      <c r="Y4652">
        <v>20120101</v>
      </c>
      <c r="Z4652">
        <v>120110</v>
      </c>
      <c r="AA4652">
        <v>800318992</v>
      </c>
      <c r="AB4652">
        <v>1</v>
      </c>
      <c r="AC4652">
        <v>28.9</v>
      </c>
      <c r="AD4652">
        <v>25.3</v>
      </c>
      <c r="AE4652">
        <v>17</v>
      </c>
      <c r="AF4652">
        <v>17</v>
      </c>
    </row>
    <row r="4653" spans="24:32">
      <c r="X4653">
        <v>20120101</v>
      </c>
      <c r="Y4653">
        <v>20120101</v>
      </c>
      <c r="Z4653">
        <v>120110</v>
      </c>
      <c r="AA4653">
        <v>800318997</v>
      </c>
      <c r="AB4653">
        <v>14</v>
      </c>
      <c r="AC4653">
        <v>133</v>
      </c>
      <c r="AD4653">
        <v>130.19999999999999</v>
      </c>
      <c r="AE4653">
        <v>17</v>
      </c>
      <c r="AF4653">
        <v>17</v>
      </c>
    </row>
    <row r="4654" spans="24:32">
      <c r="X4654">
        <v>20120101</v>
      </c>
      <c r="Y4654">
        <v>20120101</v>
      </c>
      <c r="Z4654">
        <v>120110</v>
      </c>
      <c r="AA4654">
        <v>800319156</v>
      </c>
      <c r="AB4654">
        <v>1</v>
      </c>
      <c r="AC4654">
        <v>27.5</v>
      </c>
      <c r="AD4654">
        <v>22.7</v>
      </c>
      <c r="AE4654">
        <v>17</v>
      </c>
      <c r="AF4654">
        <v>17</v>
      </c>
    </row>
    <row r="4655" spans="24:32">
      <c r="X4655">
        <v>20120101</v>
      </c>
      <c r="Y4655">
        <v>20120101</v>
      </c>
      <c r="Z4655">
        <v>120110</v>
      </c>
      <c r="AA4655">
        <v>800319252</v>
      </c>
      <c r="AB4655">
        <v>1</v>
      </c>
      <c r="AC4655">
        <v>99</v>
      </c>
      <c r="AD4655">
        <v>97</v>
      </c>
      <c r="AE4655">
        <v>17</v>
      </c>
      <c r="AF4655">
        <v>17</v>
      </c>
    </row>
    <row r="4656" spans="24:32">
      <c r="X4656">
        <v>20120101</v>
      </c>
      <c r="Y4656">
        <v>20120101</v>
      </c>
      <c r="Z4656">
        <v>120110</v>
      </c>
      <c r="AA4656">
        <v>800319281</v>
      </c>
      <c r="AB4656">
        <v>2</v>
      </c>
      <c r="AC4656">
        <v>57</v>
      </c>
      <c r="AD4656">
        <v>42.88</v>
      </c>
      <c r="AE4656">
        <v>17</v>
      </c>
      <c r="AF4656">
        <v>13</v>
      </c>
    </row>
    <row r="4657" spans="24:32">
      <c r="X4657">
        <v>20120101</v>
      </c>
      <c r="Y4657">
        <v>20120101</v>
      </c>
      <c r="Z4657">
        <v>120110</v>
      </c>
      <c r="AA4657">
        <v>800319359</v>
      </c>
      <c r="AB4657">
        <v>3</v>
      </c>
      <c r="AC4657">
        <v>17.7</v>
      </c>
      <c r="AD4657">
        <v>14.85</v>
      </c>
      <c r="AE4657">
        <v>17</v>
      </c>
      <c r="AF4657">
        <v>17</v>
      </c>
    </row>
    <row r="4658" spans="24:32">
      <c r="X4658">
        <v>20120101</v>
      </c>
      <c r="Y4658">
        <v>20120101</v>
      </c>
      <c r="Z4658">
        <v>120110</v>
      </c>
      <c r="AA4658">
        <v>800319360</v>
      </c>
      <c r="AB4658">
        <v>3</v>
      </c>
      <c r="AC4658">
        <v>5.7</v>
      </c>
      <c r="AD4658">
        <v>2.7</v>
      </c>
      <c r="AE4658">
        <v>17</v>
      </c>
      <c r="AF4658">
        <v>17</v>
      </c>
    </row>
    <row r="4659" spans="24:32">
      <c r="X4659">
        <v>20120101</v>
      </c>
      <c r="Y4659">
        <v>20120101</v>
      </c>
      <c r="Z4659">
        <v>120110</v>
      </c>
      <c r="AA4659">
        <v>800319361</v>
      </c>
      <c r="AB4659">
        <v>1</v>
      </c>
      <c r="AC4659">
        <v>4.9000000000000004</v>
      </c>
      <c r="AD4659">
        <v>3.2</v>
      </c>
      <c r="AE4659">
        <v>17</v>
      </c>
      <c r="AF4659">
        <v>17</v>
      </c>
    </row>
    <row r="4660" spans="24:32">
      <c r="X4660">
        <v>20120101</v>
      </c>
      <c r="Y4660">
        <v>20120101</v>
      </c>
      <c r="Z4660">
        <v>120110</v>
      </c>
      <c r="AA4660">
        <v>800319384</v>
      </c>
      <c r="AB4660">
        <v>1</v>
      </c>
      <c r="AC4660">
        <v>6.8</v>
      </c>
      <c r="AD4660">
        <v>5.0999999999999996</v>
      </c>
      <c r="AE4660">
        <v>17</v>
      </c>
      <c r="AF4660">
        <v>17</v>
      </c>
    </row>
    <row r="4661" spans="24:32">
      <c r="X4661">
        <v>20120101</v>
      </c>
      <c r="Y4661">
        <v>20120101</v>
      </c>
      <c r="Z4661">
        <v>120110</v>
      </c>
      <c r="AA4661">
        <v>800319412</v>
      </c>
      <c r="AB4661">
        <v>1</v>
      </c>
      <c r="AC4661">
        <v>39.9</v>
      </c>
      <c r="AD4661">
        <v>26.9</v>
      </c>
      <c r="AE4661">
        <v>17</v>
      </c>
      <c r="AF4661">
        <v>17</v>
      </c>
    </row>
    <row r="4662" spans="24:32">
      <c r="X4662">
        <v>20120101</v>
      </c>
      <c r="Y4662">
        <v>20120101</v>
      </c>
      <c r="Z4662">
        <v>120110</v>
      </c>
      <c r="AA4662">
        <v>800319418</v>
      </c>
      <c r="AB4662">
        <v>1</v>
      </c>
      <c r="AC4662">
        <v>31.9</v>
      </c>
      <c r="AD4662">
        <v>29.8</v>
      </c>
      <c r="AE4662">
        <v>17</v>
      </c>
      <c r="AF4662">
        <v>17</v>
      </c>
    </row>
    <row r="4663" spans="24:32">
      <c r="X4663">
        <v>20120101</v>
      </c>
      <c r="Y4663">
        <v>20120101</v>
      </c>
      <c r="Z4663">
        <v>120110</v>
      </c>
      <c r="AA4663">
        <v>800319427</v>
      </c>
      <c r="AB4663">
        <v>1</v>
      </c>
      <c r="AC4663">
        <v>12.9</v>
      </c>
      <c r="AD4663">
        <v>9.4</v>
      </c>
      <c r="AE4663">
        <v>17</v>
      </c>
      <c r="AF4663">
        <v>17</v>
      </c>
    </row>
    <row r="4664" spans="24:32">
      <c r="X4664">
        <v>20120101</v>
      </c>
      <c r="Y4664">
        <v>20120101</v>
      </c>
      <c r="Z4664">
        <v>120110</v>
      </c>
      <c r="AA4664">
        <v>800319662</v>
      </c>
      <c r="AB4664">
        <v>1.99</v>
      </c>
      <c r="AC4664">
        <v>138.9</v>
      </c>
      <c r="AD4664">
        <v>116.42</v>
      </c>
      <c r="AE4664">
        <v>13</v>
      </c>
      <c r="AF4664">
        <v>13</v>
      </c>
    </row>
    <row r="4665" spans="24:32">
      <c r="X4665">
        <v>20120101</v>
      </c>
      <c r="Y4665">
        <v>20120101</v>
      </c>
      <c r="Z4665">
        <v>120110</v>
      </c>
      <c r="AA4665">
        <v>800319709</v>
      </c>
      <c r="AB4665">
        <v>2</v>
      </c>
      <c r="AC4665">
        <v>53.6</v>
      </c>
      <c r="AD4665">
        <v>43.66</v>
      </c>
      <c r="AE4665">
        <v>17</v>
      </c>
      <c r="AF4665">
        <v>17</v>
      </c>
    </row>
    <row r="4666" spans="24:32">
      <c r="X4666">
        <v>20120101</v>
      </c>
      <c r="Y4666">
        <v>20120101</v>
      </c>
      <c r="Z4666">
        <v>120110</v>
      </c>
      <c r="AA4666">
        <v>800319716</v>
      </c>
      <c r="AB4666">
        <v>1</v>
      </c>
      <c r="AC4666">
        <v>2</v>
      </c>
      <c r="AD4666">
        <v>1.8</v>
      </c>
      <c r="AE4666">
        <v>17</v>
      </c>
      <c r="AF4666">
        <v>13</v>
      </c>
    </row>
    <row r="4667" spans="24:32">
      <c r="X4667">
        <v>20120101</v>
      </c>
      <c r="Y4667">
        <v>20120101</v>
      </c>
      <c r="Z4667">
        <v>120110</v>
      </c>
      <c r="AA4667">
        <v>800319716</v>
      </c>
      <c r="AB4667">
        <v>1</v>
      </c>
      <c r="AC4667">
        <v>10</v>
      </c>
      <c r="AD4667">
        <v>9</v>
      </c>
      <c r="AE4667">
        <v>17</v>
      </c>
      <c r="AF4667">
        <v>13</v>
      </c>
    </row>
    <row r="4668" spans="24:32">
      <c r="X4668">
        <v>20120101</v>
      </c>
      <c r="Y4668">
        <v>20120101</v>
      </c>
      <c r="Z4668">
        <v>120110</v>
      </c>
      <c r="AA4668">
        <v>800319716</v>
      </c>
      <c r="AB4668">
        <v>4</v>
      </c>
      <c r="AC4668">
        <v>15.6</v>
      </c>
      <c r="AD4668">
        <v>14.04</v>
      </c>
      <c r="AE4668">
        <v>17</v>
      </c>
      <c r="AF4668">
        <v>13</v>
      </c>
    </row>
    <row r="4669" spans="24:32">
      <c r="X4669">
        <v>20120101</v>
      </c>
      <c r="Y4669">
        <v>20120101</v>
      </c>
      <c r="Z4669">
        <v>120110</v>
      </c>
      <c r="AA4669">
        <v>800319716</v>
      </c>
      <c r="AB4669">
        <v>1</v>
      </c>
      <c r="AC4669">
        <v>3.5</v>
      </c>
      <c r="AD4669">
        <v>3.15</v>
      </c>
      <c r="AE4669">
        <v>17</v>
      </c>
      <c r="AF4669">
        <v>13</v>
      </c>
    </row>
    <row r="4670" spans="24:32">
      <c r="X4670">
        <v>20120101</v>
      </c>
      <c r="Y4670">
        <v>20120101</v>
      </c>
      <c r="Z4670">
        <v>120110</v>
      </c>
      <c r="AA4670">
        <v>800319806</v>
      </c>
      <c r="AB4670">
        <v>1</v>
      </c>
      <c r="AC4670">
        <v>28.8</v>
      </c>
      <c r="AD4670">
        <v>23.77</v>
      </c>
      <c r="AE4670">
        <v>17</v>
      </c>
      <c r="AF4670">
        <v>17</v>
      </c>
    </row>
    <row r="4671" spans="24:32">
      <c r="X4671">
        <v>20120101</v>
      </c>
      <c r="Y4671">
        <v>20120101</v>
      </c>
      <c r="Z4671">
        <v>120110</v>
      </c>
      <c r="AA4671">
        <v>800319967</v>
      </c>
      <c r="AB4671">
        <v>6</v>
      </c>
      <c r="AC4671">
        <v>27</v>
      </c>
      <c r="AD4671">
        <v>24</v>
      </c>
      <c r="AE4671">
        <v>17</v>
      </c>
      <c r="AF4671">
        <v>17</v>
      </c>
    </row>
    <row r="4672" spans="24:32">
      <c r="X4672">
        <v>20120101</v>
      </c>
      <c r="Y4672">
        <v>20120101</v>
      </c>
      <c r="Z4672">
        <v>120110</v>
      </c>
      <c r="AA4672">
        <v>800319969</v>
      </c>
      <c r="AB4672">
        <v>2</v>
      </c>
      <c r="AC4672">
        <v>19.8</v>
      </c>
      <c r="AD4672">
        <v>13</v>
      </c>
      <c r="AE4672">
        <v>17</v>
      </c>
      <c r="AF4672">
        <v>17</v>
      </c>
    </row>
    <row r="4673" spans="24:32">
      <c r="X4673">
        <v>20120101</v>
      </c>
      <c r="Y4673">
        <v>20120101</v>
      </c>
      <c r="Z4673">
        <v>120110</v>
      </c>
      <c r="AA4673">
        <v>800319970</v>
      </c>
      <c r="AB4673">
        <v>1</v>
      </c>
      <c r="AC4673">
        <v>19.899999999999999</v>
      </c>
      <c r="AD4673">
        <v>14</v>
      </c>
      <c r="AE4673">
        <v>17</v>
      </c>
      <c r="AF4673">
        <v>17</v>
      </c>
    </row>
    <row r="4674" spans="24:32">
      <c r="X4674">
        <v>20120101</v>
      </c>
      <c r="Y4674">
        <v>20120101</v>
      </c>
      <c r="Z4674">
        <v>120110</v>
      </c>
      <c r="AA4674">
        <v>800319971</v>
      </c>
      <c r="AB4674">
        <v>1</v>
      </c>
      <c r="AC4674">
        <v>17.899999999999999</v>
      </c>
      <c r="AD4674">
        <v>12.3</v>
      </c>
      <c r="AE4674">
        <v>17</v>
      </c>
      <c r="AF4674">
        <v>17</v>
      </c>
    </row>
    <row r="4675" spans="24:32">
      <c r="X4675">
        <v>20120101</v>
      </c>
      <c r="Y4675">
        <v>20120101</v>
      </c>
      <c r="Z4675">
        <v>120110</v>
      </c>
      <c r="AA4675">
        <v>800320046</v>
      </c>
      <c r="AB4675">
        <v>2</v>
      </c>
      <c r="AC4675">
        <v>7.8</v>
      </c>
      <c r="AD4675">
        <v>7.66</v>
      </c>
      <c r="AE4675">
        <v>17</v>
      </c>
      <c r="AF4675">
        <v>17</v>
      </c>
    </row>
    <row r="4676" spans="24:32">
      <c r="X4676">
        <v>20120101</v>
      </c>
      <c r="Y4676">
        <v>20120101</v>
      </c>
      <c r="Z4676">
        <v>120110</v>
      </c>
      <c r="AA4676">
        <v>800320088</v>
      </c>
      <c r="AB4676">
        <v>1</v>
      </c>
      <c r="AC4676">
        <v>9.9</v>
      </c>
      <c r="AD4676">
        <v>6.9</v>
      </c>
      <c r="AE4676">
        <v>17</v>
      </c>
      <c r="AF4676">
        <v>17</v>
      </c>
    </row>
    <row r="4677" spans="24:32">
      <c r="X4677">
        <v>20120101</v>
      </c>
      <c r="Y4677">
        <v>20120101</v>
      </c>
      <c r="Z4677">
        <v>120110</v>
      </c>
      <c r="AA4677">
        <v>800320156</v>
      </c>
      <c r="AB4677">
        <v>1</v>
      </c>
      <c r="AC4677">
        <v>4.9000000000000004</v>
      </c>
      <c r="AD4677">
        <v>3.6</v>
      </c>
      <c r="AE4677">
        <v>17</v>
      </c>
      <c r="AF4677">
        <v>17</v>
      </c>
    </row>
    <row r="4678" spans="24:32">
      <c r="X4678">
        <v>20120101</v>
      </c>
      <c r="Y4678">
        <v>20120101</v>
      </c>
      <c r="Z4678">
        <v>120110</v>
      </c>
      <c r="AA4678">
        <v>800320165</v>
      </c>
      <c r="AB4678">
        <v>1</v>
      </c>
      <c r="AC4678">
        <v>0.5</v>
      </c>
      <c r="AD4678">
        <v>0.36</v>
      </c>
      <c r="AE4678">
        <v>17</v>
      </c>
      <c r="AF4678">
        <v>17</v>
      </c>
    </row>
    <row r="4679" spans="24:32">
      <c r="X4679">
        <v>20120101</v>
      </c>
      <c r="Y4679">
        <v>20120101</v>
      </c>
      <c r="Z4679">
        <v>120110</v>
      </c>
      <c r="AA4679">
        <v>800320167</v>
      </c>
      <c r="AB4679">
        <v>3</v>
      </c>
      <c r="AC4679">
        <v>1.5</v>
      </c>
      <c r="AD4679">
        <v>1.08</v>
      </c>
      <c r="AE4679">
        <v>17</v>
      </c>
      <c r="AF4679">
        <v>17</v>
      </c>
    </row>
    <row r="4680" spans="24:32">
      <c r="X4680">
        <v>20120101</v>
      </c>
      <c r="Y4680">
        <v>20120101</v>
      </c>
      <c r="Z4680">
        <v>120110</v>
      </c>
      <c r="AA4680">
        <v>800320218</v>
      </c>
      <c r="AB4680">
        <v>2</v>
      </c>
      <c r="AC4680">
        <v>7.8</v>
      </c>
      <c r="AD4680">
        <v>5.8</v>
      </c>
      <c r="AE4680">
        <v>17</v>
      </c>
      <c r="AF4680">
        <v>17</v>
      </c>
    </row>
    <row r="4681" spans="24:32">
      <c r="X4681">
        <v>20120101</v>
      </c>
      <c r="Y4681">
        <v>20120101</v>
      </c>
      <c r="Z4681">
        <v>120110</v>
      </c>
      <c r="AA4681">
        <v>800320221</v>
      </c>
      <c r="AB4681">
        <v>2</v>
      </c>
      <c r="AC4681">
        <v>9.8000000000000007</v>
      </c>
      <c r="AD4681">
        <v>7.2</v>
      </c>
      <c r="AE4681">
        <v>17</v>
      </c>
      <c r="AF4681">
        <v>17</v>
      </c>
    </row>
    <row r="4682" spans="24:32">
      <c r="X4682">
        <v>20120101</v>
      </c>
      <c r="Y4682">
        <v>20120101</v>
      </c>
      <c r="Z4682">
        <v>120110</v>
      </c>
      <c r="AA4682">
        <v>800320249</v>
      </c>
      <c r="AB4682">
        <v>1</v>
      </c>
      <c r="AC4682">
        <v>1.9</v>
      </c>
      <c r="AD4682">
        <v>1.25</v>
      </c>
      <c r="AE4682">
        <v>17</v>
      </c>
      <c r="AF4682">
        <v>17</v>
      </c>
    </row>
    <row r="4683" spans="24:32">
      <c r="X4683">
        <v>20120101</v>
      </c>
      <c r="Y4683">
        <v>20120101</v>
      </c>
      <c r="Z4683">
        <v>120110</v>
      </c>
      <c r="AA4683">
        <v>800320281</v>
      </c>
      <c r="AB4683">
        <v>2</v>
      </c>
      <c r="AC4683">
        <v>11.8</v>
      </c>
      <c r="AD4683">
        <v>8.8000000000000007</v>
      </c>
      <c r="AE4683">
        <v>17</v>
      </c>
      <c r="AF4683">
        <v>17</v>
      </c>
    </row>
    <row r="4684" spans="24:32">
      <c r="X4684">
        <v>20120101</v>
      </c>
      <c r="Y4684">
        <v>20120101</v>
      </c>
      <c r="Z4684">
        <v>120110</v>
      </c>
      <c r="AA4684">
        <v>800320286</v>
      </c>
      <c r="AB4684">
        <v>1</v>
      </c>
      <c r="AC4684">
        <v>3.9</v>
      </c>
      <c r="AD4684">
        <v>2.9</v>
      </c>
      <c r="AE4684">
        <v>17</v>
      </c>
      <c r="AF4684">
        <v>17</v>
      </c>
    </row>
    <row r="4685" spans="24:32">
      <c r="X4685">
        <v>20120101</v>
      </c>
      <c r="Y4685">
        <v>20120101</v>
      </c>
      <c r="Z4685">
        <v>120110</v>
      </c>
      <c r="AA4685">
        <v>800320294</v>
      </c>
      <c r="AB4685">
        <v>2</v>
      </c>
      <c r="AC4685">
        <v>7.8</v>
      </c>
      <c r="AD4685">
        <v>5.2</v>
      </c>
      <c r="AE4685">
        <v>17</v>
      </c>
      <c r="AF4685">
        <v>17</v>
      </c>
    </row>
    <row r="4686" spans="24:32">
      <c r="X4686">
        <v>20120101</v>
      </c>
      <c r="Y4686">
        <v>20120101</v>
      </c>
      <c r="Z4686">
        <v>120110</v>
      </c>
      <c r="AA4686">
        <v>800320316</v>
      </c>
      <c r="AB4686">
        <v>1</v>
      </c>
      <c r="AC4686">
        <v>2.9</v>
      </c>
      <c r="AD4686">
        <v>1.8</v>
      </c>
      <c r="AE4686">
        <v>17</v>
      </c>
      <c r="AF4686">
        <v>17</v>
      </c>
    </row>
    <row r="4687" spans="24:32">
      <c r="X4687">
        <v>20120101</v>
      </c>
      <c r="Y4687">
        <v>20120101</v>
      </c>
      <c r="Z4687">
        <v>120110</v>
      </c>
      <c r="AA4687">
        <v>800320409</v>
      </c>
      <c r="AB4687">
        <v>1</v>
      </c>
      <c r="AC4687">
        <v>2.9</v>
      </c>
      <c r="AD4687">
        <v>1.8</v>
      </c>
      <c r="AE4687">
        <v>17</v>
      </c>
      <c r="AF4687">
        <v>17</v>
      </c>
    </row>
    <row r="4688" spans="24:32">
      <c r="X4688">
        <v>20120101</v>
      </c>
      <c r="Y4688">
        <v>20120101</v>
      </c>
      <c r="Z4688">
        <v>120110</v>
      </c>
      <c r="AA4688">
        <v>800320534</v>
      </c>
      <c r="AB4688">
        <v>1</v>
      </c>
      <c r="AC4688">
        <v>39.9</v>
      </c>
      <c r="AD4688">
        <v>29.28</v>
      </c>
      <c r="AE4688">
        <v>17</v>
      </c>
      <c r="AF4688">
        <v>17</v>
      </c>
    </row>
    <row r="4689" spans="24:32">
      <c r="X4689">
        <v>20120101</v>
      </c>
      <c r="Y4689">
        <v>20120101</v>
      </c>
      <c r="Z4689">
        <v>120110</v>
      </c>
      <c r="AA4689">
        <v>800320545</v>
      </c>
      <c r="AB4689">
        <v>1</v>
      </c>
      <c r="AC4689">
        <v>32.9</v>
      </c>
      <c r="AD4689">
        <v>23</v>
      </c>
      <c r="AE4689">
        <v>17</v>
      </c>
      <c r="AF4689">
        <v>17</v>
      </c>
    </row>
    <row r="4690" spans="24:32">
      <c r="X4690">
        <v>20120101</v>
      </c>
      <c r="Y4690">
        <v>20120101</v>
      </c>
      <c r="Z4690">
        <v>120110</v>
      </c>
      <c r="AA4690">
        <v>800320927</v>
      </c>
      <c r="AB4690">
        <v>5.52</v>
      </c>
      <c r="AC4690">
        <v>329</v>
      </c>
      <c r="AD4690">
        <v>257.23</v>
      </c>
      <c r="AE4690">
        <v>17</v>
      </c>
      <c r="AF4690">
        <v>17</v>
      </c>
    </row>
    <row r="4691" spans="24:32">
      <c r="X4691">
        <v>20120101</v>
      </c>
      <c r="Y4691">
        <v>20120101</v>
      </c>
      <c r="Z4691">
        <v>120110</v>
      </c>
      <c r="AA4691">
        <v>800320950</v>
      </c>
      <c r="AB4691">
        <v>1</v>
      </c>
      <c r="AC4691">
        <v>8.9</v>
      </c>
      <c r="AD4691">
        <v>5.2</v>
      </c>
      <c r="AE4691">
        <v>17</v>
      </c>
      <c r="AF4691">
        <v>17</v>
      </c>
    </row>
    <row r="4692" spans="24:32">
      <c r="X4692">
        <v>20120101</v>
      </c>
      <c r="Y4692">
        <v>20120101</v>
      </c>
      <c r="Z4692">
        <v>120110</v>
      </c>
      <c r="AA4692">
        <v>800320963</v>
      </c>
      <c r="AB4692">
        <v>1</v>
      </c>
      <c r="AC4692">
        <v>4.9000000000000004</v>
      </c>
      <c r="AD4692">
        <v>3.5</v>
      </c>
      <c r="AE4692">
        <v>17</v>
      </c>
      <c r="AF4692">
        <v>17</v>
      </c>
    </row>
    <row r="4693" spans="24:32">
      <c r="X4693">
        <v>20120101</v>
      </c>
      <c r="Y4693">
        <v>20120101</v>
      </c>
      <c r="Z4693">
        <v>120110</v>
      </c>
      <c r="AA4693">
        <v>800321159</v>
      </c>
      <c r="AB4693">
        <v>1</v>
      </c>
      <c r="AC4693">
        <v>12.9</v>
      </c>
      <c r="AD4693">
        <v>9.18</v>
      </c>
      <c r="AE4693">
        <v>17</v>
      </c>
      <c r="AF4693">
        <v>17</v>
      </c>
    </row>
    <row r="4694" spans="24:32">
      <c r="X4694">
        <v>20120101</v>
      </c>
      <c r="Y4694">
        <v>20120101</v>
      </c>
      <c r="Z4694">
        <v>120110</v>
      </c>
      <c r="AA4694">
        <v>800321159</v>
      </c>
      <c r="AB4694">
        <v>1</v>
      </c>
      <c r="AC4694">
        <v>12.9</v>
      </c>
      <c r="AD4694">
        <v>9.18</v>
      </c>
      <c r="AE4694">
        <v>17</v>
      </c>
      <c r="AF4694">
        <v>17</v>
      </c>
    </row>
    <row r="4695" spans="24:32">
      <c r="X4695">
        <v>20120101</v>
      </c>
      <c r="Y4695">
        <v>20120101</v>
      </c>
      <c r="Z4695">
        <v>120110</v>
      </c>
      <c r="AA4695">
        <v>800321171</v>
      </c>
      <c r="AB4695">
        <v>1</v>
      </c>
      <c r="AC4695">
        <v>9.9</v>
      </c>
      <c r="AD4695">
        <v>7.06</v>
      </c>
      <c r="AE4695">
        <v>17</v>
      </c>
      <c r="AF4695">
        <v>17</v>
      </c>
    </row>
    <row r="4696" spans="24:32">
      <c r="X4696">
        <v>20120101</v>
      </c>
      <c r="Y4696">
        <v>20120101</v>
      </c>
      <c r="Z4696">
        <v>120110</v>
      </c>
      <c r="AA4696">
        <v>800321325</v>
      </c>
      <c r="AB4696">
        <v>1</v>
      </c>
      <c r="AC4696">
        <v>4.5</v>
      </c>
      <c r="AD4696">
        <v>3.69</v>
      </c>
      <c r="AE4696">
        <v>17</v>
      </c>
      <c r="AF4696">
        <v>17</v>
      </c>
    </row>
    <row r="4697" spans="24:32">
      <c r="X4697">
        <v>20120101</v>
      </c>
      <c r="Y4697">
        <v>20120101</v>
      </c>
      <c r="Z4697">
        <v>120110</v>
      </c>
      <c r="AA4697">
        <v>800321361</v>
      </c>
      <c r="AB4697">
        <v>4.41</v>
      </c>
      <c r="AC4697">
        <v>175.5</v>
      </c>
      <c r="AD4697">
        <v>171.99</v>
      </c>
      <c r="AE4697">
        <v>17</v>
      </c>
      <c r="AF4697">
        <v>17</v>
      </c>
    </row>
    <row r="4698" spans="24:32">
      <c r="X4698">
        <v>20120101</v>
      </c>
      <c r="Y4698">
        <v>20120101</v>
      </c>
      <c r="Z4698">
        <v>120110</v>
      </c>
      <c r="AA4698">
        <v>800321365</v>
      </c>
      <c r="AB4698">
        <v>5</v>
      </c>
      <c r="AC4698">
        <v>154.5</v>
      </c>
      <c r="AD4698">
        <v>134</v>
      </c>
      <c r="AE4698">
        <v>17</v>
      </c>
      <c r="AF4698">
        <v>13</v>
      </c>
    </row>
    <row r="4699" spans="24:32">
      <c r="X4699">
        <v>20120101</v>
      </c>
      <c r="Y4699">
        <v>20120101</v>
      </c>
      <c r="Z4699">
        <v>120110</v>
      </c>
      <c r="AA4699">
        <v>800321410</v>
      </c>
      <c r="AB4699">
        <v>1</v>
      </c>
      <c r="AC4699">
        <v>39</v>
      </c>
      <c r="AD4699">
        <v>29</v>
      </c>
      <c r="AE4699">
        <v>17</v>
      </c>
      <c r="AF4699">
        <v>17</v>
      </c>
    </row>
    <row r="4700" spans="24:32">
      <c r="X4700">
        <v>20120101</v>
      </c>
      <c r="Y4700">
        <v>20120101</v>
      </c>
      <c r="Z4700">
        <v>120110</v>
      </c>
      <c r="AA4700">
        <v>800321428</v>
      </c>
      <c r="AB4700">
        <v>1</v>
      </c>
      <c r="AC4700">
        <v>19.899999999999999</v>
      </c>
      <c r="AD4700">
        <v>18</v>
      </c>
      <c r="AE4700">
        <v>17</v>
      </c>
      <c r="AF4700">
        <v>17</v>
      </c>
    </row>
    <row r="4701" spans="24:32">
      <c r="X4701">
        <v>20120101</v>
      </c>
      <c r="Y4701">
        <v>20120101</v>
      </c>
      <c r="Z4701">
        <v>120110</v>
      </c>
      <c r="AA4701">
        <v>800321430</v>
      </c>
      <c r="AB4701">
        <v>1</v>
      </c>
      <c r="AC4701">
        <v>34.9</v>
      </c>
      <c r="AD4701">
        <v>22.5</v>
      </c>
      <c r="AE4701">
        <v>17</v>
      </c>
      <c r="AF4701">
        <v>17</v>
      </c>
    </row>
    <row r="4702" spans="24:32">
      <c r="X4702">
        <v>20120101</v>
      </c>
      <c r="Y4702">
        <v>20120101</v>
      </c>
      <c r="Z4702">
        <v>120110</v>
      </c>
      <c r="AA4702">
        <v>800321522</v>
      </c>
      <c r="AB4702">
        <v>2</v>
      </c>
      <c r="AC4702">
        <v>15.8</v>
      </c>
      <c r="AD4702">
        <v>12</v>
      </c>
      <c r="AE4702">
        <v>17</v>
      </c>
      <c r="AF4702">
        <v>17</v>
      </c>
    </row>
    <row r="4703" spans="24:32">
      <c r="X4703">
        <v>20120101</v>
      </c>
      <c r="Y4703">
        <v>20120101</v>
      </c>
      <c r="Z4703">
        <v>120110</v>
      </c>
      <c r="AA4703">
        <v>800321779</v>
      </c>
      <c r="AB4703">
        <v>3</v>
      </c>
      <c r="AC4703">
        <v>12.6</v>
      </c>
      <c r="AD4703">
        <v>10.8</v>
      </c>
      <c r="AE4703">
        <v>17</v>
      </c>
      <c r="AF4703">
        <v>17</v>
      </c>
    </row>
    <row r="4704" spans="24:32">
      <c r="X4704">
        <v>20120101</v>
      </c>
      <c r="Y4704">
        <v>20120101</v>
      </c>
      <c r="Z4704">
        <v>120110</v>
      </c>
      <c r="AA4704">
        <v>800321877</v>
      </c>
      <c r="AB4704">
        <v>2</v>
      </c>
      <c r="AC4704">
        <v>3.4</v>
      </c>
      <c r="AD4704">
        <v>2.6</v>
      </c>
      <c r="AE4704">
        <v>17</v>
      </c>
      <c r="AF4704">
        <v>17</v>
      </c>
    </row>
    <row r="4705" spans="24:32">
      <c r="X4705">
        <v>20120101</v>
      </c>
      <c r="Y4705">
        <v>20120101</v>
      </c>
      <c r="Z4705">
        <v>120110</v>
      </c>
      <c r="AA4705">
        <v>800321879</v>
      </c>
      <c r="AB4705">
        <v>0.56999999999999995</v>
      </c>
      <c r="AC4705">
        <v>12.44</v>
      </c>
      <c r="AD4705">
        <v>11.12</v>
      </c>
      <c r="AE4705">
        <v>17</v>
      </c>
      <c r="AF4705">
        <v>17</v>
      </c>
    </row>
    <row r="4706" spans="24:32">
      <c r="X4706">
        <v>20120101</v>
      </c>
      <c r="Y4706">
        <v>20120101</v>
      </c>
      <c r="Z4706">
        <v>120110</v>
      </c>
      <c r="AA4706">
        <v>800321880</v>
      </c>
      <c r="AB4706">
        <v>0.64</v>
      </c>
      <c r="AC4706">
        <v>16</v>
      </c>
      <c r="AD4706">
        <v>13.89</v>
      </c>
      <c r="AE4706">
        <v>17</v>
      </c>
      <c r="AF4706">
        <v>17</v>
      </c>
    </row>
    <row r="4707" spans="24:32">
      <c r="X4707">
        <v>20120101</v>
      </c>
      <c r="Y4707">
        <v>20120101</v>
      </c>
      <c r="Z4707">
        <v>120110</v>
      </c>
      <c r="AA4707">
        <v>800322440</v>
      </c>
      <c r="AB4707">
        <v>1</v>
      </c>
      <c r="AC4707">
        <v>29.9</v>
      </c>
      <c r="AD4707">
        <v>18.5</v>
      </c>
      <c r="AE4707">
        <v>17</v>
      </c>
      <c r="AF4707">
        <v>17</v>
      </c>
    </row>
    <row r="4708" spans="24:32">
      <c r="X4708">
        <v>20120101</v>
      </c>
      <c r="Y4708">
        <v>20120101</v>
      </c>
      <c r="Z4708">
        <v>120110</v>
      </c>
      <c r="AA4708">
        <v>800322462</v>
      </c>
      <c r="AB4708">
        <v>2</v>
      </c>
      <c r="AC4708">
        <v>99.8</v>
      </c>
      <c r="AD4708">
        <v>89</v>
      </c>
      <c r="AE4708">
        <v>17</v>
      </c>
      <c r="AF4708">
        <v>17</v>
      </c>
    </row>
    <row r="4709" spans="24:32">
      <c r="X4709">
        <v>20120101</v>
      </c>
      <c r="Y4709">
        <v>20120101</v>
      </c>
      <c r="Z4709">
        <v>120110</v>
      </c>
      <c r="AA4709">
        <v>800322463</v>
      </c>
      <c r="AB4709">
        <v>5</v>
      </c>
      <c r="AC4709">
        <v>249.5</v>
      </c>
      <c r="AD4709">
        <v>222.5</v>
      </c>
      <c r="AE4709">
        <v>17</v>
      </c>
      <c r="AF4709">
        <v>17</v>
      </c>
    </row>
    <row r="4710" spans="24:32">
      <c r="X4710">
        <v>20120101</v>
      </c>
      <c r="Y4710">
        <v>20120101</v>
      </c>
      <c r="Z4710">
        <v>120110</v>
      </c>
      <c r="AA4710">
        <v>800322464</v>
      </c>
      <c r="AB4710">
        <v>2</v>
      </c>
      <c r="AC4710">
        <v>99.8</v>
      </c>
      <c r="AD4710">
        <v>89</v>
      </c>
      <c r="AE4710">
        <v>17</v>
      </c>
      <c r="AF4710">
        <v>17</v>
      </c>
    </row>
    <row r="4711" spans="24:32">
      <c r="X4711">
        <v>20120101</v>
      </c>
      <c r="Y4711">
        <v>20120101</v>
      </c>
      <c r="Z4711">
        <v>120110</v>
      </c>
      <c r="AA4711">
        <v>800322465</v>
      </c>
      <c r="AB4711">
        <v>2</v>
      </c>
      <c r="AC4711">
        <v>99.8</v>
      </c>
      <c r="AD4711">
        <v>89</v>
      </c>
      <c r="AE4711">
        <v>17</v>
      </c>
      <c r="AF4711">
        <v>17</v>
      </c>
    </row>
    <row r="4712" spans="24:32">
      <c r="X4712">
        <v>20120101</v>
      </c>
      <c r="Y4712">
        <v>20120101</v>
      </c>
      <c r="Z4712">
        <v>120110</v>
      </c>
      <c r="AA4712">
        <v>800322497</v>
      </c>
      <c r="AB4712">
        <v>1</v>
      </c>
      <c r="AC4712">
        <v>27.93</v>
      </c>
      <c r="AD4712">
        <v>28.7</v>
      </c>
      <c r="AE4712">
        <v>17</v>
      </c>
      <c r="AF4712">
        <v>17</v>
      </c>
    </row>
    <row r="4713" spans="24:32">
      <c r="X4713">
        <v>20120101</v>
      </c>
      <c r="Y4713">
        <v>20120101</v>
      </c>
      <c r="Z4713">
        <v>120110</v>
      </c>
      <c r="AA4713">
        <v>800322502</v>
      </c>
      <c r="AB4713">
        <v>1</v>
      </c>
      <c r="AC4713">
        <v>13.93</v>
      </c>
      <c r="AD4713">
        <v>14.8</v>
      </c>
      <c r="AE4713">
        <v>17</v>
      </c>
      <c r="AF4713">
        <v>17</v>
      </c>
    </row>
    <row r="4714" spans="24:32">
      <c r="X4714">
        <v>20120101</v>
      </c>
      <c r="Y4714">
        <v>20120101</v>
      </c>
      <c r="Z4714">
        <v>120110</v>
      </c>
      <c r="AA4714">
        <v>800322503</v>
      </c>
      <c r="AB4714">
        <v>1</v>
      </c>
      <c r="AC4714">
        <v>19.899999999999999</v>
      </c>
      <c r="AD4714">
        <v>14.8</v>
      </c>
      <c r="AE4714">
        <v>17</v>
      </c>
      <c r="AF4714">
        <v>17</v>
      </c>
    </row>
    <row r="4715" spans="24:32">
      <c r="X4715">
        <v>20120101</v>
      </c>
      <c r="Y4715">
        <v>20120101</v>
      </c>
      <c r="Z4715">
        <v>120110</v>
      </c>
      <c r="AA4715">
        <v>800322504</v>
      </c>
      <c r="AB4715">
        <v>1</v>
      </c>
      <c r="AC4715">
        <v>19.899999999999999</v>
      </c>
      <c r="AD4715">
        <v>14.8</v>
      </c>
      <c r="AE4715">
        <v>17</v>
      </c>
      <c r="AF4715">
        <v>17</v>
      </c>
    </row>
    <row r="4716" spans="24:32">
      <c r="X4716">
        <v>20120101</v>
      </c>
      <c r="Y4716">
        <v>20120101</v>
      </c>
      <c r="Z4716">
        <v>120110</v>
      </c>
      <c r="AA4716">
        <v>800322539</v>
      </c>
      <c r="AB4716">
        <v>1</v>
      </c>
      <c r="AC4716">
        <v>32.9</v>
      </c>
      <c r="AD4716">
        <v>29.95</v>
      </c>
      <c r="AE4716">
        <v>17</v>
      </c>
      <c r="AF4716">
        <v>17</v>
      </c>
    </row>
    <row r="4717" spans="24:32">
      <c r="X4717">
        <v>20120101</v>
      </c>
      <c r="Y4717">
        <v>20120101</v>
      </c>
      <c r="Z4717">
        <v>120110</v>
      </c>
      <c r="AA4717">
        <v>800322552</v>
      </c>
      <c r="AB4717">
        <v>1</v>
      </c>
      <c r="AC4717">
        <v>5.9</v>
      </c>
      <c r="AD4717">
        <v>4.2</v>
      </c>
      <c r="AE4717">
        <v>13</v>
      </c>
      <c r="AF4717">
        <v>13</v>
      </c>
    </row>
    <row r="4718" spans="24:32">
      <c r="X4718">
        <v>20120101</v>
      </c>
      <c r="Y4718">
        <v>20120101</v>
      </c>
      <c r="Z4718">
        <v>120110</v>
      </c>
      <c r="AA4718">
        <v>800322555</v>
      </c>
      <c r="AB4718">
        <v>1</v>
      </c>
      <c r="AC4718">
        <v>6.2</v>
      </c>
      <c r="AD4718">
        <v>4.4000000000000004</v>
      </c>
      <c r="AE4718">
        <v>13</v>
      </c>
      <c r="AF4718">
        <v>13</v>
      </c>
    </row>
    <row r="4719" spans="24:32">
      <c r="X4719">
        <v>20120101</v>
      </c>
      <c r="Y4719">
        <v>20120101</v>
      </c>
      <c r="Z4719">
        <v>120110</v>
      </c>
      <c r="AA4719">
        <v>800322560</v>
      </c>
      <c r="AB4719">
        <v>2</v>
      </c>
      <c r="AC4719">
        <v>9.6</v>
      </c>
      <c r="AD4719">
        <v>5.6</v>
      </c>
      <c r="AE4719">
        <v>13</v>
      </c>
      <c r="AF4719">
        <v>13</v>
      </c>
    </row>
    <row r="4720" spans="24:32">
      <c r="X4720">
        <v>20120101</v>
      </c>
      <c r="Y4720">
        <v>20120101</v>
      </c>
      <c r="Z4720">
        <v>120110</v>
      </c>
      <c r="AA4720">
        <v>800322566</v>
      </c>
      <c r="AB4720">
        <v>1</v>
      </c>
      <c r="AC4720">
        <v>5.5</v>
      </c>
      <c r="AD4720">
        <v>3.4</v>
      </c>
      <c r="AE4720">
        <v>13</v>
      </c>
      <c r="AF4720">
        <v>13</v>
      </c>
    </row>
    <row r="4721" spans="24:32">
      <c r="X4721">
        <v>20120101</v>
      </c>
      <c r="Y4721">
        <v>20120101</v>
      </c>
      <c r="Z4721">
        <v>120110</v>
      </c>
      <c r="AA4721">
        <v>800322571</v>
      </c>
      <c r="AB4721">
        <v>2</v>
      </c>
      <c r="AC4721">
        <v>18.600000000000001</v>
      </c>
      <c r="AD4721">
        <v>15.2</v>
      </c>
      <c r="AE4721">
        <v>17</v>
      </c>
      <c r="AF4721">
        <v>17</v>
      </c>
    </row>
    <row r="4722" spans="24:32">
      <c r="X4722">
        <v>20120101</v>
      </c>
      <c r="Y4722">
        <v>20120101</v>
      </c>
      <c r="Z4722">
        <v>120110</v>
      </c>
      <c r="AA4722">
        <v>800322572</v>
      </c>
      <c r="AB4722">
        <v>3</v>
      </c>
      <c r="AC4722">
        <v>27.9</v>
      </c>
      <c r="AD4722">
        <v>22.8</v>
      </c>
      <c r="AE4722">
        <v>17</v>
      </c>
      <c r="AF4722">
        <v>17</v>
      </c>
    </row>
    <row r="4723" spans="24:32">
      <c r="X4723">
        <v>20120101</v>
      </c>
      <c r="Y4723">
        <v>20120101</v>
      </c>
      <c r="Z4723">
        <v>120110</v>
      </c>
      <c r="AA4723">
        <v>800322573</v>
      </c>
      <c r="AB4723">
        <v>2</v>
      </c>
      <c r="AC4723">
        <v>8.4</v>
      </c>
      <c r="AD4723">
        <v>6.82</v>
      </c>
      <c r="AE4723">
        <v>17</v>
      </c>
      <c r="AF4723">
        <v>17</v>
      </c>
    </row>
    <row r="4724" spans="24:32">
      <c r="X4724">
        <v>20120101</v>
      </c>
      <c r="Y4724">
        <v>20120101</v>
      </c>
      <c r="Z4724">
        <v>120110</v>
      </c>
      <c r="AA4724">
        <v>800322574</v>
      </c>
      <c r="AB4724">
        <v>1</v>
      </c>
      <c r="AC4724">
        <v>4.2</v>
      </c>
      <c r="AD4724">
        <v>3.41</v>
      </c>
      <c r="AE4724">
        <v>17</v>
      </c>
      <c r="AF4724">
        <v>17</v>
      </c>
    </row>
    <row r="4725" spans="24:32">
      <c r="X4725">
        <v>20120101</v>
      </c>
      <c r="Y4725">
        <v>20120101</v>
      </c>
      <c r="Z4725">
        <v>120110</v>
      </c>
      <c r="AA4725">
        <v>800322628</v>
      </c>
      <c r="AB4725">
        <v>1</v>
      </c>
      <c r="AC4725">
        <v>9.5</v>
      </c>
      <c r="AD4725">
        <v>10.07</v>
      </c>
      <c r="AE4725">
        <v>17</v>
      </c>
      <c r="AF4725">
        <v>17</v>
      </c>
    </row>
    <row r="4726" spans="24:32">
      <c r="X4726">
        <v>20120101</v>
      </c>
      <c r="Y4726">
        <v>20120101</v>
      </c>
      <c r="Z4726">
        <v>120110</v>
      </c>
      <c r="AA4726">
        <v>800322661</v>
      </c>
      <c r="AB4726">
        <v>1</v>
      </c>
      <c r="AC4726">
        <v>17.3</v>
      </c>
      <c r="AD4726">
        <v>12.38</v>
      </c>
      <c r="AE4726">
        <v>17</v>
      </c>
      <c r="AF4726">
        <v>17</v>
      </c>
    </row>
    <row r="4727" spans="24:32">
      <c r="X4727">
        <v>20120101</v>
      </c>
      <c r="Y4727">
        <v>20120101</v>
      </c>
      <c r="Z4727">
        <v>120110</v>
      </c>
      <c r="AA4727">
        <v>800322817</v>
      </c>
      <c r="AB4727">
        <v>1</v>
      </c>
      <c r="AC4727">
        <v>7.5</v>
      </c>
      <c r="AD4727">
        <v>5.4</v>
      </c>
      <c r="AE4727">
        <v>17</v>
      </c>
      <c r="AF4727">
        <v>17</v>
      </c>
    </row>
    <row r="4728" spans="24:32">
      <c r="X4728">
        <v>20120101</v>
      </c>
      <c r="Y4728">
        <v>20120101</v>
      </c>
      <c r="Z4728">
        <v>120110</v>
      </c>
      <c r="AA4728">
        <v>800322859</v>
      </c>
      <c r="AB4728">
        <v>2</v>
      </c>
      <c r="AC4728">
        <v>53.8</v>
      </c>
      <c r="AD4728">
        <v>43.6</v>
      </c>
      <c r="AE4728">
        <v>17</v>
      </c>
      <c r="AF4728">
        <v>17</v>
      </c>
    </row>
    <row r="4729" spans="24:32">
      <c r="X4729">
        <v>20120101</v>
      </c>
      <c r="Y4729">
        <v>20120101</v>
      </c>
      <c r="Z4729">
        <v>120110</v>
      </c>
      <c r="AA4729">
        <v>800322970</v>
      </c>
      <c r="AB4729">
        <v>12</v>
      </c>
      <c r="AC4729">
        <v>106.8</v>
      </c>
      <c r="AD4729">
        <v>85.8</v>
      </c>
      <c r="AE4729">
        <v>17</v>
      </c>
      <c r="AF4729">
        <v>17</v>
      </c>
    </row>
    <row r="4730" spans="24:32">
      <c r="X4730">
        <v>20120101</v>
      </c>
      <c r="Y4730">
        <v>20120101</v>
      </c>
      <c r="Z4730">
        <v>120110</v>
      </c>
      <c r="AA4730">
        <v>800322971</v>
      </c>
      <c r="AB4730">
        <v>1</v>
      </c>
      <c r="AC4730">
        <v>3.2</v>
      </c>
      <c r="AD4730">
        <v>2.4</v>
      </c>
      <c r="AE4730">
        <v>17</v>
      </c>
      <c r="AF4730">
        <v>17</v>
      </c>
    </row>
    <row r="4731" spans="24:32">
      <c r="X4731">
        <v>20120101</v>
      </c>
      <c r="Y4731">
        <v>20120101</v>
      </c>
      <c r="Z4731">
        <v>120110</v>
      </c>
      <c r="AA4731">
        <v>800322971</v>
      </c>
      <c r="AB4731">
        <v>1</v>
      </c>
      <c r="AC4731">
        <v>3.2</v>
      </c>
      <c r="AD4731">
        <v>2.4</v>
      </c>
      <c r="AE4731">
        <v>17</v>
      </c>
      <c r="AF4731">
        <v>17</v>
      </c>
    </row>
    <row r="4732" spans="24:32">
      <c r="X4732">
        <v>20120101</v>
      </c>
      <c r="Y4732">
        <v>20120101</v>
      </c>
      <c r="Z4732">
        <v>120110</v>
      </c>
      <c r="AA4732">
        <v>800322971</v>
      </c>
      <c r="AB4732">
        <v>1</v>
      </c>
      <c r="AC4732">
        <v>3.2</v>
      </c>
      <c r="AD4732">
        <v>2.4</v>
      </c>
      <c r="AE4732">
        <v>17</v>
      </c>
      <c r="AF4732">
        <v>17</v>
      </c>
    </row>
    <row r="4733" spans="24:32">
      <c r="X4733">
        <v>20120101</v>
      </c>
      <c r="Y4733">
        <v>20120101</v>
      </c>
      <c r="Z4733">
        <v>120110</v>
      </c>
      <c r="AA4733">
        <v>800322976</v>
      </c>
      <c r="AB4733">
        <v>2</v>
      </c>
      <c r="AC4733">
        <v>17.8</v>
      </c>
      <c r="AD4733">
        <v>11.76</v>
      </c>
      <c r="AE4733">
        <v>17</v>
      </c>
      <c r="AF4733">
        <v>17</v>
      </c>
    </row>
    <row r="4734" spans="24:32">
      <c r="X4734">
        <v>20120101</v>
      </c>
      <c r="Y4734">
        <v>20120101</v>
      </c>
      <c r="Z4734">
        <v>120110</v>
      </c>
      <c r="AA4734">
        <v>800323043</v>
      </c>
      <c r="AB4734">
        <v>1</v>
      </c>
      <c r="AC4734">
        <v>49</v>
      </c>
      <c r="AD4734">
        <v>33</v>
      </c>
      <c r="AE4734">
        <v>17</v>
      </c>
      <c r="AF4734">
        <v>17</v>
      </c>
    </row>
    <row r="4735" spans="24:32">
      <c r="X4735">
        <v>20120101</v>
      </c>
      <c r="Y4735">
        <v>20120101</v>
      </c>
      <c r="Z4735">
        <v>120110</v>
      </c>
      <c r="AA4735">
        <v>800323045</v>
      </c>
      <c r="AB4735">
        <v>2</v>
      </c>
      <c r="AC4735">
        <v>118</v>
      </c>
      <c r="AD4735">
        <v>88</v>
      </c>
      <c r="AE4735">
        <v>17</v>
      </c>
      <c r="AF4735">
        <v>17</v>
      </c>
    </row>
    <row r="4736" spans="24:32">
      <c r="X4736">
        <v>20120101</v>
      </c>
      <c r="Y4736">
        <v>20120101</v>
      </c>
      <c r="Z4736">
        <v>120110</v>
      </c>
      <c r="AA4736">
        <v>800323060</v>
      </c>
      <c r="AB4736">
        <v>1</v>
      </c>
      <c r="AC4736">
        <v>12.9</v>
      </c>
      <c r="AD4736">
        <v>9.6</v>
      </c>
      <c r="AE4736">
        <v>17</v>
      </c>
      <c r="AF4736">
        <v>17</v>
      </c>
    </row>
    <row r="4737" spans="24:32">
      <c r="X4737">
        <v>20120101</v>
      </c>
      <c r="Y4737">
        <v>20120101</v>
      </c>
      <c r="Z4737">
        <v>120110</v>
      </c>
      <c r="AA4737">
        <v>800323062</v>
      </c>
      <c r="AB4737">
        <v>1</v>
      </c>
      <c r="AC4737">
        <v>7.9</v>
      </c>
      <c r="AD4737">
        <v>5.0999999999999996</v>
      </c>
      <c r="AE4737">
        <v>17</v>
      </c>
      <c r="AF4737">
        <v>17</v>
      </c>
    </row>
    <row r="4738" spans="24:32">
      <c r="X4738">
        <v>20120101</v>
      </c>
      <c r="Y4738">
        <v>20120101</v>
      </c>
      <c r="Z4738">
        <v>120110</v>
      </c>
      <c r="AA4738">
        <v>800323065</v>
      </c>
      <c r="AB4738">
        <v>1</v>
      </c>
      <c r="AC4738">
        <v>25.9</v>
      </c>
      <c r="AD4738">
        <v>19.3</v>
      </c>
      <c r="AE4738">
        <v>17</v>
      </c>
      <c r="AF4738">
        <v>17</v>
      </c>
    </row>
    <row r="4739" spans="24:32">
      <c r="X4739">
        <v>20120101</v>
      </c>
      <c r="Y4739">
        <v>20120101</v>
      </c>
      <c r="Z4739">
        <v>120110</v>
      </c>
      <c r="AA4739">
        <v>800323089</v>
      </c>
      <c r="AB4739">
        <v>1</v>
      </c>
      <c r="AC4739">
        <v>19.899999999999999</v>
      </c>
      <c r="AD4739">
        <v>11.36</v>
      </c>
      <c r="AE4739">
        <v>17</v>
      </c>
      <c r="AF4739">
        <v>17</v>
      </c>
    </row>
    <row r="4740" spans="24:32">
      <c r="X4740">
        <v>20120101</v>
      </c>
      <c r="Y4740">
        <v>20120101</v>
      </c>
      <c r="Z4740">
        <v>120110</v>
      </c>
      <c r="AA4740">
        <v>800323113</v>
      </c>
      <c r="AB4740">
        <v>1</v>
      </c>
      <c r="AC4740">
        <v>29.9</v>
      </c>
      <c r="AD4740">
        <v>21.52</v>
      </c>
      <c r="AE4740">
        <v>17</v>
      </c>
      <c r="AF4740">
        <v>17</v>
      </c>
    </row>
    <row r="4741" spans="24:32">
      <c r="X4741">
        <v>20120101</v>
      </c>
      <c r="Y4741">
        <v>20120101</v>
      </c>
      <c r="Z4741">
        <v>120110</v>
      </c>
      <c r="AA4741">
        <v>800323113</v>
      </c>
      <c r="AB4741">
        <v>1</v>
      </c>
      <c r="AC4741">
        <v>20.93</v>
      </c>
      <c r="AD4741">
        <v>21.52</v>
      </c>
      <c r="AE4741">
        <v>17</v>
      </c>
      <c r="AF4741">
        <v>17</v>
      </c>
    </row>
    <row r="4742" spans="24:32">
      <c r="X4742">
        <v>20120101</v>
      </c>
      <c r="Y4742">
        <v>20120101</v>
      </c>
      <c r="Z4742">
        <v>120110</v>
      </c>
      <c r="AA4742">
        <v>800323114</v>
      </c>
      <c r="AB4742">
        <v>1</v>
      </c>
      <c r="AC4742">
        <v>20.93</v>
      </c>
      <c r="AD4742">
        <v>21.52</v>
      </c>
      <c r="AE4742">
        <v>17</v>
      </c>
      <c r="AF4742">
        <v>17</v>
      </c>
    </row>
    <row r="4743" spans="24:32">
      <c r="X4743">
        <v>20120101</v>
      </c>
      <c r="Y4743">
        <v>20120101</v>
      </c>
      <c r="Z4743">
        <v>120110</v>
      </c>
      <c r="AA4743">
        <v>800323114</v>
      </c>
      <c r="AB4743">
        <v>1</v>
      </c>
      <c r="AC4743">
        <v>29.9</v>
      </c>
      <c r="AD4743">
        <v>21.52</v>
      </c>
      <c r="AE4743">
        <v>17</v>
      </c>
      <c r="AF4743">
        <v>17</v>
      </c>
    </row>
    <row r="4744" spans="24:32">
      <c r="X4744">
        <v>20120101</v>
      </c>
      <c r="Y4744">
        <v>20120101</v>
      </c>
      <c r="Z4744">
        <v>120110</v>
      </c>
      <c r="AA4744">
        <v>800323190</v>
      </c>
      <c r="AB4744">
        <v>1</v>
      </c>
      <c r="AC4744">
        <v>6.8</v>
      </c>
      <c r="AD4744">
        <v>5.68</v>
      </c>
      <c r="AE4744">
        <v>17</v>
      </c>
      <c r="AF4744">
        <v>17</v>
      </c>
    </row>
    <row r="4745" spans="24:32">
      <c r="X4745">
        <v>20120101</v>
      </c>
      <c r="Y4745">
        <v>20120101</v>
      </c>
      <c r="Z4745">
        <v>120110</v>
      </c>
      <c r="AA4745">
        <v>800323283</v>
      </c>
      <c r="AB4745">
        <v>2</v>
      </c>
      <c r="AC4745">
        <v>23.6</v>
      </c>
      <c r="AD4745">
        <v>19.600000000000001</v>
      </c>
      <c r="AE4745">
        <v>17</v>
      </c>
      <c r="AF4745">
        <v>17</v>
      </c>
    </row>
    <row r="4746" spans="24:32">
      <c r="X4746">
        <v>20120101</v>
      </c>
      <c r="Y4746">
        <v>20120101</v>
      </c>
      <c r="Z4746">
        <v>120110</v>
      </c>
      <c r="AA4746">
        <v>800323443</v>
      </c>
      <c r="AB4746">
        <v>5</v>
      </c>
      <c r="AC4746">
        <v>49.5</v>
      </c>
      <c r="AD4746">
        <v>40.5</v>
      </c>
      <c r="AE4746">
        <v>17</v>
      </c>
      <c r="AF4746">
        <v>17</v>
      </c>
    </row>
    <row r="4747" spans="24:32">
      <c r="X4747">
        <v>20120101</v>
      </c>
      <c r="Y4747">
        <v>20120101</v>
      </c>
      <c r="Z4747">
        <v>120110</v>
      </c>
      <c r="AA4747">
        <v>800323461</v>
      </c>
      <c r="AB4747">
        <v>1</v>
      </c>
      <c r="AC4747">
        <v>3.9</v>
      </c>
      <c r="AD4747">
        <v>3.1</v>
      </c>
      <c r="AE4747">
        <v>17</v>
      </c>
      <c r="AF4747">
        <v>17</v>
      </c>
    </row>
    <row r="4748" spans="24:32">
      <c r="X4748">
        <v>20120101</v>
      </c>
      <c r="Y4748">
        <v>20120101</v>
      </c>
      <c r="Z4748">
        <v>120110</v>
      </c>
      <c r="AA4748">
        <v>800323462</v>
      </c>
      <c r="AB4748">
        <v>2</v>
      </c>
      <c r="AC4748">
        <v>7.8</v>
      </c>
      <c r="AD4748">
        <v>6.2</v>
      </c>
      <c r="AE4748">
        <v>17</v>
      </c>
      <c r="AF4748">
        <v>17</v>
      </c>
    </row>
    <row r="4749" spans="24:32">
      <c r="X4749">
        <v>20120101</v>
      </c>
      <c r="Y4749">
        <v>20120101</v>
      </c>
      <c r="Z4749">
        <v>120110</v>
      </c>
      <c r="AA4749">
        <v>800323464</v>
      </c>
      <c r="AB4749">
        <v>1</v>
      </c>
      <c r="AC4749">
        <v>3.9</v>
      </c>
      <c r="AD4749">
        <v>3.1</v>
      </c>
      <c r="AE4749">
        <v>17</v>
      </c>
      <c r="AF4749">
        <v>17</v>
      </c>
    </row>
    <row r="4750" spans="24:32">
      <c r="X4750">
        <v>20120101</v>
      </c>
      <c r="Y4750">
        <v>20120101</v>
      </c>
      <c r="Z4750">
        <v>120110</v>
      </c>
      <c r="AA4750">
        <v>800323472</v>
      </c>
      <c r="AB4750">
        <v>1</v>
      </c>
      <c r="AC4750">
        <v>3.9</v>
      </c>
      <c r="AD4750">
        <v>3.2</v>
      </c>
      <c r="AE4750">
        <v>17</v>
      </c>
      <c r="AF4750">
        <v>17</v>
      </c>
    </row>
    <row r="4751" spans="24:32">
      <c r="X4751">
        <v>20120101</v>
      </c>
      <c r="Y4751">
        <v>20120101</v>
      </c>
      <c r="Z4751">
        <v>120110</v>
      </c>
      <c r="AA4751">
        <v>800323481</v>
      </c>
      <c r="AB4751">
        <v>6</v>
      </c>
      <c r="AC4751">
        <v>442.8</v>
      </c>
      <c r="AD4751">
        <v>402.12</v>
      </c>
      <c r="AE4751">
        <v>13</v>
      </c>
      <c r="AF4751">
        <v>13</v>
      </c>
    </row>
    <row r="4752" spans="24:32">
      <c r="X4752">
        <v>20120101</v>
      </c>
      <c r="Y4752">
        <v>20120101</v>
      </c>
      <c r="Z4752">
        <v>120110</v>
      </c>
      <c r="AA4752">
        <v>800323482</v>
      </c>
      <c r="AB4752">
        <v>5</v>
      </c>
      <c r="AC4752">
        <v>399</v>
      </c>
      <c r="AD4752">
        <v>359.8</v>
      </c>
      <c r="AE4752">
        <v>13</v>
      </c>
      <c r="AF4752">
        <v>13</v>
      </c>
    </row>
    <row r="4753" spans="24:32">
      <c r="X4753">
        <v>20120101</v>
      </c>
      <c r="Y4753">
        <v>20120101</v>
      </c>
      <c r="Z4753">
        <v>120110</v>
      </c>
      <c r="AA4753">
        <v>800323482</v>
      </c>
      <c r="AB4753">
        <v>12</v>
      </c>
      <c r="AC4753">
        <v>957.6</v>
      </c>
      <c r="AD4753">
        <v>863.52</v>
      </c>
      <c r="AE4753">
        <v>13</v>
      </c>
      <c r="AF4753">
        <v>13</v>
      </c>
    </row>
    <row r="4754" spans="24:32">
      <c r="X4754">
        <v>20120101</v>
      </c>
      <c r="Y4754">
        <v>20120101</v>
      </c>
      <c r="Z4754">
        <v>120110</v>
      </c>
      <c r="AA4754">
        <v>800323482</v>
      </c>
      <c r="AB4754">
        <v>2</v>
      </c>
      <c r="AC4754">
        <v>159.6</v>
      </c>
      <c r="AD4754">
        <v>143.91999999999999</v>
      </c>
      <c r="AE4754">
        <v>13</v>
      </c>
      <c r="AF4754">
        <v>13</v>
      </c>
    </row>
    <row r="4755" spans="24:32">
      <c r="X4755">
        <v>20120101</v>
      </c>
      <c r="Y4755">
        <v>20120101</v>
      </c>
      <c r="Z4755">
        <v>120110</v>
      </c>
      <c r="AA4755">
        <v>800323618</v>
      </c>
      <c r="AB4755">
        <v>1</v>
      </c>
      <c r="AC4755">
        <v>9.9</v>
      </c>
      <c r="AD4755">
        <v>7.2</v>
      </c>
      <c r="AE4755">
        <v>17</v>
      </c>
      <c r="AF4755">
        <v>17</v>
      </c>
    </row>
    <row r="4756" spans="24:32">
      <c r="X4756">
        <v>20120101</v>
      </c>
      <c r="Y4756">
        <v>20120101</v>
      </c>
      <c r="Z4756">
        <v>120110</v>
      </c>
      <c r="AA4756">
        <v>800323619</v>
      </c>
      <c r="AB4756">
        <v>1</v>
      </c>
      <c r="AC4756">
        <v>6.9</v>
      </c>
      <c r="AD4756">
        <v>5.0999999999999996</v>
      </c>
      <c r="AE4756">
        <v>17</v>
      </c>
      <c r="AF4756">
        <v>17</v>
      </c>
    </row>
    <row r="4757" spans="24:32">
      <c r="X4757">
        <v>20120101</v>
      </c>
      <c r="Y4757">
        <v>20120101</v>
      </c>
      <c r="Z4757">
        <v>120110</v>
      </c>
      <c r="AA4757">
        <v>800323669</v>
      </c>
      <c r="AB4757">
        <v>2</v>
      </c>
      <c r="AC4757">
        <v>79.8</v>
      </c>
      <c r="AD4757">
        <v>65</v>
      </c>
      <c r="AE4757">
        <v>13</v>
      </c>
      <c r="AF4757">
        <v>13</v>
      </c>
    </row>
    <row r="4758" spans="24:32">
      <c r="X4758">
        <v>20120101</v>
      </c>
      <c r="Y4758">
        <v>20120101</v>
      </c>
      <c r="Z4758">
        <v>120110</v>
      </c>
      <c r="AA4758">
        <v>800323673</v>
      </c>
      <c r="AB4758">
        <v>1</v>
      </c>
      <c r="AC4758">
        <v>39.9</v>
      </c>
      <c r="AD4758">
        <v>32.5</v>
      </c>
      <c r="AE4758">
        <v>13</v>
      </c>
      <c r="AF4758">
        <v>13</v>
      </c>
    </row>
    <row r="4759" spans="24:32">
      <c r="X4759">
        <v>20120101</v>
      </c>
      <c r="Y4759">
        <v>20120101</v>
      </c>
      <c r="Z4759">
        <v>120110</v>
      </c>
      <c r="AA4759">
        <v>800323772</v>
      </c>
      <c r="AB4759">
        <v>1</v>
      </c>
      <c r="AC4759">
        <v>169</v>
      </c>
      <c r="AD4759">
        <v>155</v>
      </c>
      <c r="AE4759">
        <v>17</v>
      </c>
      <c r="AF4759">
        <v>17</v>
      </c>
    </row>
    <row r="4760" spans="24:32">
      <c r="X4760">
        <v>20120101</v>
      </c>
      <c r="Y4760">
        <v>20120101</v>
      </c>
      <c r="Z4760">
        <v>120110</v>
      </c>
      <c r="AA4760">
        <v>800323783</v>
      </c>
      <c r="AB4760">
        <v>1</v>
      </c>
      <c r="AC4760">
        <v>9.9</v>
      </c>
      <c r="AD4760">
        <v>7.4</v>
      </c>
      <c r="AE4760">
        <v>17</v>
      </c>
      <c r="AF4760">
        <v>17</v>
      </c>
    </row>
    <row r="4761" spans="24:32">
      <c r="X4761">
        <v>20120101</v>
      </c>
      <c r="Y4761">
        <v>20120101</v>
      </c>
      <c r="Z4761">
        <v>120110</v>
      </c>
      <c r="AA4761">
        <v>800323795</v>
      </c>
      <c r="AB4761">
        <v>1</v>
      </c>
      <c r="AC4761">
        <v>19.899999999999999</v>
      </c>
      <c r="AD4761">
        <v>13.5</v>
      </c>
      <c r="AE4761">
        <v>17</v>
      </c>
      <c r="AF4761">
        <v>17</v>
      </c>
    </row>
    <row r="4762" spans="24:32">
      <c r="X4762">
        <v>20120101</v>
      </c>
      <c r="Y4762">
        <v>20120101</v>
      </c>
      <c r="Z4762">
        <v>120110</v>
      </c>
      <c r="AA4762">
        <v>800323808</v>
      </c>
      <c r="AB4762">
        <v>1</v>
      </c>
      <c r="AC4762">
        <v>15.9</v>
      </c>
      <c r="AD4762">
        <v>11.3</v>
      </c>
      <c r="AE4762">
        <v>17</v>
      </c>
      <c r="AF4762">
        <v>17</v>
      </c>
    </row>
    <row r="4763" spans="24:32">
      <c r="X4763">
        <v>20120101</v>
      </c>
      <c r="Y4763">
        <v>20120101</v>
      </c>
      <c r="Z4763">
        <v>120110</v>
      </c>
      <c r="AA4763">
        <v>800323813</v>
      </c>
      <c r="AB4763">
        <v>1</v>
      </c>
      <c r="AC4763">
        <v>4.9000000000000004</v>
      </c>
      <c r="AD4763">
        <v>3.4</v>
      </c>
      <c r="AE4763">
        <v>17</v>
      </c>
      <c r="AF4763">
        <v>17</v>
      </c>
    </row>
    <row r="4764" spans="24:32">
      <c r="X4764">
        <v>20120101</v>
      </c>
      <c r="Y4764">
        <v>20120101</v>
      </c>
      <c r="Z4764">
        <v>120110</v>
      </c>
      <c r="AA4764">
        <v>800323998</v>
      </c>
      <c r="AB4764">
        <v>1</v>
      </c>
      <c r="AC4764">
        <v>9.8000000000000007</v>
      </c>
      <c r="AD4764">
        <v>8.36</v>
      </c>
      <c r="AE4764">
        <v>17</v>
      </c>
      <c r="AF4764">
        <v>17</v>
      </c>
    </row>
    <row r="4765" spans="24:32">
      <c r="X4765">
        <v>20120101</v>
      </c>
      <c r="Y4765">
        <v>20120101</v>
      </c>
      <c r="Z4765">
        <v>120110</v>
      </c>
      <c r="AA4765">
        <v>800324267</v>
      </c>
      <c r="AB4765">
        <v>1</v>
      </c>
      <c r="AC4765">
        <v>229</v>
      </c>
      <c r="AD4765">
        <v>189</v>
      </c>
      <c r="AE4765">
        <v>17</v>
      </c>
      <c r="AF4765">
        <v>17</v>
      </c>
    </row>
    <row r="4766" spans="24:32">
      <c r="X4766">
        <v>20120101</v>
      </c>
      <c r="Y4766">
        <v>20120101</v>
      </c>
      <c r="Z4766">
        <v>120110</v>
      </c>
      <c r="AA4766">
        <v>800324299</v>
      </c>
      <c r="AB4766">
        <v>1</v>
      </c>
      <c r="AC4766">
        <v>3.6</v>
      </c>
      <c r="AD4766">
        <v>3.05</v>
      </c>
      <c r="AE4766">
        <v>17</v>
      </c>
      <c r="AF4766">
        <v>17</v>
      </c>
    </row>
    <row r="4767" spans="24:32">
      <c r="X4767">
        <v>20120101</v>
      </c>
      <c r="Y4767">
        <v>20120101</v>
      </c>
      <c r="Z4767">
        <v>120110</v>
      </c>
      <c r="AA4767">
        <v>800324404</v>
      </c>
      <c r="AB4767">
        <v>1</v>
      </c>
      <c r="AC4767">
        <v>45</v>
      </c>
      <c r="AD4767">
        <v>35.549999999999997</v>
      </c>
      <c r="AE4767">
        <v>17</v>
      </c>
      <c r="AF4767">
        <v>17</v>
      </c>
    </row>
    <row r="4768" spans="24:32">
      <c r="X4768">
        <v>20120101</v>
      </c>
      <c r="Y4768">
        <v>20120101</v>
      </c>
      <c r="Z4768">
        <v>120110</v>
      </c>
      <c r="AA4768">
        <v>800324454</v>
      </c>
      <c r="AB4768">
        <v>1</v>
      </c>
      <c r="AC4768">
        <v>9.9</v>
      </c>
      <c r="AD4768">
        <v>5.55</v>
      </c>
      <c r="AE4768">
        <v>17</v>
      </c>
      <c r="AF4768">
        <v>17</v>
      </c>
    </row>
    <row r="4769" spans="24:32">
      <c r="X4769">
        <v>20120101</v>
      </c>
      <c r="Y4769">
        <v>20120101</v>
      </c>
      <c r="Z4769">
        <v>120110</v>
      </c>
      <c r="AA4769">
        <v>800324477</v>
      </c>
      <c r="AB4769">
        <v>2</v>
      </c>
      <c r="AC4769">
        <v>38</v>
      </c>
      <c r="AD4769">
        <v>32.299999999999997</v>
      </c>
      <c r="AE4769">
        <v>17</v>
      </c>
      <c r="AF4769">
        <v>17</v>
      </c>
    </row>
    <row r="4770" spans="24:32">
      <c r="X4770">
        <v>20120101</v>
      </c>
      <c r="Y4770">
        <v>20120101</v>
      </c>
      <c r="Z4770">
        <v>120110</v>
      </c>
      <c r="AA4770">
        <v>800324498</v>
      </c>
      <c r="AB4770">
        <v>1</v>
      </c>
      <c r="AC4770">
        <v>32</v>
      </c>
      <c r="AD4770">
        <v>28.8</v>
      </c>
      <c r="AE4770">
        <v>17</v>
      </c>
      <c r="AF4770">
        <v>17</v>
      </c>
    </row>
    <row r="4771" spans="24:32">
      <c r="X4771">
        <v>20120101</v>
      </c>
      <c r="Y4771">
        <v>20120101</v>
      </c>
      <c r="Z4771">
        <v>120110</v>
      </c>
      <c r="AA4771">
        <v>800324518</v>
      </c>
      <c r="AB4771">
        <v>1</v>
      </c>
      <c r="AC4771">
        <v>2.5</v>
      </c>
      <c r="AD4771">
        <v>2.2999999999999998</v>
      </c>
      <c r="AE4771">
        <v>17</v>
      </c>
      <c r="AF4771">
        <v>17</v>
      </c>
    </row>
    <row r="4772" spans="24:32">
      <c r="X4772">
        <v>20120101</v>
      </c>
      <c r="Y4772">
        <v>20120101</v>
      </c>
      <c r="Z4772">
        <v>120110</v>
      </c>
      <c r="AA4772">
        <v>800324520</v>
      </c>
      <c r="AB4772">
        <v>10</v>
      </c>
      <c r="AC4772">
        <v>92</v>
      </c>
      <c r="AD4772">
        <v>81.599999999999994</v>
      </c>
      <c r="AE4772">
        <v>17</v>
      </c>
      <c r="AF4772">
        <v>17</v>
      </c>
    </row>
    <row r="4773" spans="24:32">
      <c r="X4773">
        <v>20120101</v>
      </c>
      <c r="Y4773">
        <v>20120101</v>
      </c>
      <c r="Z4773">
        <v>120110</v>
      </c>
      <c r="AA4773">
        <v>800324784</v>
      </c>
      <c r="AB4773">
        <v>4</v>
      </c>
      <c r="AC4773">
        <v>31.6</v>
      </c>
      <c r="AD4773">
        <v>22</v>
      </c>
      <c r="AE4773">
        <v>17</v>
      </c>
      <c r="AF4773">
        <v>17</v>
      </c>
    </row>
    <row r="4774" spans="24:32">
      <c r="X4774">
        <v>20120101</v>
      </c>
      <c r="Y4774">
        <v>20120101</v>
      </c>
      <c r="Z4774">
        <v>120110</v>
      </c>
      <c r="AA4774">
        <v>800324796</v>
      </c>
      <c r="AB4774">
        <v>1</v>
      </c>
      <c r="AC4774">
        <v>69</v>
      </c>
      <c r="AD4774">
        <v>48.5</v>
      </c>
      <c r="AE4774">
        <v>17</v>
      </c>
      <c r="AF4774">
        <v>17</v>
      </c>
    </row>
    <row r="4775" spans="24:32">
      <c r="X4775">
        <v>20120101</v>
      </c>
      <c r="Y4775">
        <v>20120101</v>
      </c>
      <c r="Z4775">
        <v>120110</v>
      </c>
      <c r="AA4775">
        <v>800324811</v>
      </c>
      <c r="AB4775">
        <v>7</v>
      </c>
      <c r="AC4775">
        <v>41.3</v>
      </c>
      <c r="AD4775">
        <v>38.5</v>
      </c>
      <c r="AE4775">
        <v>17</v>
      </c>
      <c r="AF4775">
        <v>17</v>
      </c>
    </row>
    <row r="4776" spans="24:32">
      <c r="X4776">
        <v>20120101</v>
      </c>
      <c r="Y4776">
        <v>20120101</v>
      </c>
      <c r="Z4776">
        <v>120110</v>
      </c>
      <c r="AA4776">
        <v>800324811</v>
      </c>
      <c r="AB4776">
        <v>1</v>
      </c>
      <c r="AC4776">
        <v>8.9</v>
      </c>
      <c r="AD4776">
        <v>5.5</v>
      </c>
      <c r="AE4776">
        <v>17</v>
      </c>
      <c r="AF4776">
        <v>17</v>
      </c>
    </row>
    <row r="4777" spans="24:32">
      <c r="X4777">
        <v>20120101</v>
      </c>
      <c r="Y4777">
        <v>20120101</v>
      </c>
      <c r="Z4777">
        <v>120110</v>
      </c>
      <c r="AA4777">
        <v>800324828</v>
      </c>
      <c r="AB4777">
        <v>1</v>
      </c>
      <c r="AC4777">
        <v>74.5</v>
      </c>
      <c r="AD4777">
        <v>67.5</v>
      </c>
      <c r="AE4777">
        <v>17</v>
      </c>
      <c r="AF4777">
        <v>17</v>
      </c>
    </row>
    <row r="4778" spans="24:32">
      <c r="X4778">
        <v>20120101</v>
      </c>
      <c r="Y4778">
        <v>20120101</v>
      </c>
      <c r="Z4778">
        <v>120110</v>
      </c>
      <c r="AA4778">
        <v>800324829</v>
      </c>
      <c r="AB4778">
        <v>2</v>
      </c>
      <c r="AC4778">
        <v>113</v>
      </c>
      <c r="AD4778">
        <v>113.4</v>
      </c>
      <c r="AE4778">
        <v>17</v>
      </c>
      <c r="AF4778">
        <v>17</v>
      </c>
    </row>
    <row r="4779" spans="24:32">
      <c r="X4779">
        <v>20120101</v>
      </c>
      <c r="Y4779">
        <v>20120101</v>
      </c>
      <c r="Z4779">
        <v>120110</v>
      </c>
      <c r="AA4779">
        <v>800324829</v>
      </c>
      <c r="AB4779">
        <v>2</v>
      </c>
      <c r="AC4779">
        <v>115</v>
      </c>
      <c r="AD4779">
        <v>113.4</v>
      </c>
      <c r="AE4779">
        <v>17</v>
      </c>
      <c r="AF4779">
        <v>17</v>
      </c>
    </row>
    <row r="4780" spans="24:32">
      <c r="X4780">
        <v>20120101</v>
      </c>
      <c r="Y4780">
        <v>20120101</v>
      </c>
      <c r="Z4780">
        <v>120110</v>
      </c>
      <c r="AA4780">
        <v>800324829</v>
      </c>
      <c r="AB4780">
        <v>3</v>
      </c>
      <c r="AC4780">
        <v>169.5</v>
      </c>
      <c r="AD4780">
        <v>170.1</v>
      </c>
      <c r="AE4780">
        <v>17</v>
      </c>
      <c r="AF4780">
        <v>17</v>
      </c>
    </row>
    <row r="4781" spans="24:32">
      <c r="X4781">
        <v>20120101</v>
      </c>
      <c r="Y4781">
        <v>20120101</v>
      </c>
      <c r="Z4781">
        <v>120110</v>
      </c>
      <c r="AA4781">
        <v>800324832</v>
      </c>
      <c r="AB4781">
        <v>6</v>
      </c>
      <c r="AC4781">
        <v>1045.02</v>
      </c>
      <c r="AD4781">
        <v>1050</v>
      </c>
      <c r="AE4781">
        <v>17</v>
      </c>
      <c r="AF4781">
        <v>17</v>
      </c>
    </row>
    <row r="4782" spans="24:32">
      <c r="X4782">
        <v>20120101</v>
      </c>
      <c r="Y4782">
        <v>20120101</v>
      </c>
      <c r="Z4782">
        <v>120110</v>
      </c>
      <c r="AA4782">
        <v>800324833</v>
      </c>
      <c r="AB4782">
        <v>3</v>
      </c>
      <c r="AC4782">
        <v>462.99</v>
      </c>
      <c r="AD4782">
        <v>466.5</v>
      </c>
      <c r="AE4782">
        <v>17</v>
      </c>
      <c r="AF4782">
        <v>17</v>
      </c>
    </row>
    <row r="4783" spans="24:32">
      <c r="X4783">
        <v>20120101</v>
      </c>
      <c r="Y4783">
        <v>20120101</v>
      </c>
      <c r="Z4783">
        <v>120110</v>
      </c>
      <c r="AA4783">
        <v>800324838</v>
      </c>
      <c r="AB4783">
        <v>2</v>
      </c>
      <c r="AC4783">
        <v>7.6</v>
      </c>
      <c r="AD4783">
        <v>6.6</v>
      </c>
      <c r="AE4783">
        <v>17</v>
      </c>
      <c r="AF4783">
        <v>17</v>
      </c>
    </row>
    <row r="4784" spans="24:32">
      <c r="X4784">
        <v>20120101</v>
      </c>
      <c r="Y4784">
        <v>20120101</v>
      </c>
      <c r="Z4784">
        <v>120110</v>
      </c>
      <c r="AA4784">
        <v>800324839</v>
      </c>
      <c r="AB4784">
        <v>56</v>
      </c>
      <c r="AC4784">
        <v>392</v>
      </c>
      <c r="AD4784">
        <v>352.8</v>
      </c>
      <c r="AE4784">
        <v>17</v>
      </c>
      <c r="AF4784">
        <v>17</v>
      </c>
    </row>
    <row r="4785" spans="24:32">
      <c r="X4785">
        <v>20120101</v>
      </c>
      <c r="Y4785">
        <v>20120101</v>
      </c>
      <c r="Z4785">
        <v>120110</v>
      </c>
      <c r="AA4785">
        <v>800324839</v>
      </c>
      <c r="AB4785">
        <v>54</v>
      </c>
      <c r="AC4785">
        <v>189</v>
      </c>
      <c r="AD4785">
        <v>340.2</v>
      </c>
      <c r="AE4785">
        <v>17</v>
      </c>
      <c r="AF4785">
        <v>17</v>
      </c>
    </row>
    <row r="4786" spans="24:32">
      <c r="X4786">
        <v>20120101</v>
      </c>
      <c r="Y4786">
        <v>20120101</v>
      </c>
      <c r="Z4786">
        <v>120110</v>
      </c>
      <c r="AA4786">
        <v>800325153</v>
      </c>
      <c r="AB4786">
        <v>1</v>
      </c>
      <c r="AC4786">
        <v>13.93</v>
      </c>
      <c r="AD4786">
        <v>10.9</v>
      </c>
      <c r="AE4786">
        <v>17</v>
      </c>
      <c r="AF4786">
        <v>17</v>
      </c>
    </row>
    <row r="4787" spans="24:32">
      <c r="X4787">
        <v>20120101</v>
      </c>
      <c r="Y4787">
        <v>20120101</v>
      </c>
      <c r="Z4787">
        <v>120110</v>
      </c>
      <c r="AA4787">
        <v>800325524</v>
      </c>
      <c r="AB4787">
        <v>5</v>
      </c>
      <c r="AC4787">
        <v>49.5</v>
      </c>
      <c r="AD4787">
        <v>47</v>
      </c>
      <c r="AE4787">
        <v>17</v>
      </c>
      <c r="AF4787">
        <v>17</v>
      </c>
    </row>
    <row r="4788" spans="24:32">
      <c r="X4788">
        <v>20120101</v>
      </c>
      <c r="Y4788">
        <v>20120101</v>
      </c>
      <c r="Z4788">
        <v>120110</v>
      </c>
      <c r="AA4788">
        <v>800325899</v>
      </c>
      <c r="AB4788">
        <v>2</v>
      </c>
      <c r="AC4788">
        <v>73.599999999999994</v>
      </c>
      <c r="AD4788">
        <v>52.44</v>
      </c>
      <c r="AE4788">
        <v>13</v>
      </c>
      <c r="AF4788">
        <v>13</v>
      </c>
    </row>
    <row r="4789" spans="24:32">
      <c r="X4789">
        <v>20120101</v>
      </c>
      <c r="Y4789">
        <v>20120101</v>
      </c>
      <c r="Z4789">
        <v>120110</v>
      </c>
      <c r="AA4789">
        <v>800325913</v>
      </c>
      <c r="AB4789">
        <v>2</v>
      </c>
      <c r="AC4789">
        <v>25.8</v>
      </c>
      <c r="AD4789">
        <v>19</v>
      </c>
      <c r="AE4789">
        <v>17</v>
      </c>
      <c r="AF4789">
        <v>17</v>
      </c>
    </row>
    <row r="4790" spans="24:32">
      <c r="X4790">
        <v>20120101</v>
      </c>
      <c r="Y4790">
        <v>20120101</v>
      </c>
      <c r="Z4790">
        <v>120110</v>
      </c>
      <c r="AA4790">
        <v>800326225</v>
      </c>
      <c r="AB4790">
        <v>3</v>
      </c>
      <c r="AC4790">
        <v>29.7</v>
      </c>
      <c r="AD4790">
        <v>27.3</v>
      </c>
      <c r="AE4790">
        <v>17</v>
      </c>
      <c r="AF4790">
        <v>17</v>
      </c>
    </row>
    <row r="4791" spans="24:32">
      <c r="X4791">
        <v>20120101</v>
      </c>
      <c r="Y4791">
        <v>20120101</v>
      </c>
      <c r="Z4791">
        <v>120110</v>
      </c>
      <c r="AA4791">
        <v>800326382</v>
      </c>
      <c r="AB4791">
        <v>2</v>
      </c>
      <c r="AC4791">
        <v>25.8</v>
      </c>
      <c r="AD4791">
        <v>19.399999999999999</v>
      </c>
      <c r="AE4791">
        <v>17</v>
      </c>
      <c r="AF4791">
        <v>17</v>
      </c>
    </row>
    <row r="4792" spans="24:32">
      <c r="X4792">
        <v>20120101</v>
      </c>
      <c r="Y4792">
        <v>20120101</v>
      </c>
      <c r="Z4792">
        <v>120110</v>
      </c>
      <c r="AA4792">
        <v>800326422</v>
      </c>
      <c r="AB4792">
        <v>2</v>
      </c>
      <c r="AC4792">
        <v>13</v>
      </c>
      <c r="AD4792">
        <v>11.44</v>
      </c>
      <c r="AE4792">
        <v>17</v>
      </c>
      <c r="AF4792">
        <v>17</v>
      </c>
    </row>
    <row r="4793" spans="24:32">
      <c r="X4793">
        <v>20120101</v>
      </c>
      <c r="Y4793">
        <v>20120101</v>
      </c>
      <c r="Z4793">
        <v>120110</v>
      </c>
      <c r="AA4793">
        <v>800326422</v>
      </c>
      <c r="AB4793">
        <v>1</v>
      </c>
      <c r="AC4793">
        <v>6.5</v>
      </c>
      <c r="AD4793">
        <v>5.72</v>
      </c>
      <c r="AE4793">
        <v>17</v>
      </c>
      <c r="AF4793">
        <v>17</v>
      </c>
    </row>
    <row r="4794" spans="24:32">
      <c r="X4794">
        <v>20120101</v>
      </c>
      <c r="Y4794">
        <v>20120101</v>
      </c>
      <c r="Z4794">
        <v>120110</v>
      </c>
      <c r="AA4794">
        <v>800326424</v>
      </c>
      <c r="AB4794">
        <v>3</v>
      </c>
      <c r="AC4794">
        <v>19.5</v>
      </c>
      <c r="AD4794">
        <v>17.16</v>
      </c>
      <c r="AE4794">
        <v>17</v>
      </c>
      <c r="AF4794">
        <v>17</v>
      </c>
    </row>
    <row r="4795" spans="24:32">
      <c r="X4795">
        <v>20120101</v>
      </c>
      <c r="Y4795">
        <v>20120101</v>
      </c>
      <c r="Z4795">
        <v>120110</v>
      </c>
      <c r="AA4795">
        <v>800326425</v>
      </c>
      <c r="AB4795">
        <v>2</v>
      </c>
      <c r="AC4795">
        <v>25.8</v>
      </c>
      <c r="AD4795">
        <v>22.6</v>
      </c>
      <c r="AE4795">
        <v>17</v>
      </c>
      <c r="AF4795">
        <v>17</v>
      </c>
    </row>
    <row r="4796" spans="24:32">
      <c r="X4796">
        <v>20120101</v>
      </c>
      <c r="Y4796">
        <v>20120101</v>
      </c>
      <c r="Z4796">
        <v>120110</v>
      </c>
      <c r="AA4796">
        <v>800326642</v>
      </c>
      <c r="AB4796">
        <v>1</v>
      </c>
      <c r="AC4796">
        <v>6.9</v>
      </c>
      <c r="AD4796">
        <v>5.0999999999999996</v>
      </c>
      <c r="AE4796">
        <v>17</v>
      </c>
      <c r="AF4796">
        <v>17</v>
      </c>
    </row>
    <row r="4797" spans="24:32">
      <c r="X4797">
        <v>20120101</v>
      </c>
      <c r="Y4797">
        <v>20120101</v>
      </c>
      <c r="Z4797">
        <v>120110</v>
      </c>
      <c r="AA4797">
        <v>800326646</v>
      </c>
      <c r="AB4797">
        <v>1</v>
      </c>
      <c r="AC4797">
        <v>22.9</v>
      </c>
      <c r="AD4797">
        <v>16.899999999999999</v>
      </c>
      <c r="AE4797">
        <v>17</v>
      </c>
      <c r="AF4797">
        <v>17</v>
      </c>
    </row>
    <row r="4798" spans="24:32">
      <c r="X4798">
        <v>20120101</v>
      </c>
      <c r="Y4798">
        <v>20120101</v>
      </c>
      <c r="Z4798">
        <v>120110</v>
      </c>
      <c r="AA4798">
        <v>800326651</v>
      </c>
      <c r="AB4798">
        <v>12</v>
      </c>
      <c r="AC4798">
        <v>22.8</v>
      </c>
      <c r="AD4798">
        <v>15.6</v>
      </c>
      <c r="AE4798">
        <v>17</v>
      </c>
      <c r="AF4798">
        <v>17</v>
      </c>
    </row>
    <row r="4799" spans="24:32">
      <c r="X4799">
        <v>20120101</v>
      </c>
      <c r="Y4799">
        <v>20120101</v>
      </c>
      <c r="Z4799">
        <v>120110</v>
      </c>
      <c r="AA4799">
        <v>800326653</v>
      </c>
      <c r="AB4799">
        <v>2</v>
      </c>
      <c r="AC4799">
        <v>5.8</v>
      </c>
      <c r="AD4799">
        <v>4</v>
      </c>
      <c r="AE4799">
        <v>17</v>
      </c>
      <c r="AF4799">
        <v>17</v>
      </c>
    </row>
    <row r="4800" spans="24:32">
      <c r="X4800">
        <v>20120101</v>
      </c>
      <c r="Y4800">
        <v>20120101</v>
      </c>
      <c r="Z4800">
        <v>120110</v>
      </c>
      <c r="AA4800">
        <v>800326685</v>
      </c>
      <c r="AB4800">
        <v>2</v>
      </c>
      <c r="AC4800">
        <v>21.8</v>
      </c>
      <c r="AD4800">
        <v>19.8</v>
      </c>
      <c r="AE4800">
        <v>17</v>
      </c>
      <c r="AF4800">
        <v>17</v>
      </c>
    </row>
    <row r="4801" spans="24:32">
      <c r="X4801">
        <v>20120101</v>
      </c>
      <c r="Y4801">
        <v>20120101</v>
      </c>
      <c r="Z4801">
        <v>120110</v>
      </c>
      <c r="AA4801">
        <v>800326686</v>
      </c>
      <c r="AB4801">
        <v>2</v>
      </c>
      <c r="AC4801">
        <v>31.8</v>
      </c>
      <c r="AD4801">
        <v>23.6</v>
      </c>
      <c r="AE4801">
        <v>17</v>
      </c>
      <c r="AF4801">
        <v>17</v>
      </c>
    </row>
    <row r="4802" spans="24:32">
      <c r="X4802">
        <v>20120101</v>
      </c>
      <c r="Y4802">
        <v>20120101</v>
      </c>
      <c r="Z4802">
        <v>120110</v>
      </c>
      <c r="AA4802">
        <v>800326877</v>
      </c>
      <c r="AB4802">
        <v>1</v>
      </c>
      <c r="AC4802">
        <v>2.5</v>
      </c>
      <c r="AD4802">
        <v>1.23</v>
      </c>
      <c r="AE4802">
        <v>17</v>
      </c>
      <c r="AF4802">
        <v>17</v>
      </c>
    </row>
    <row r="4803" spans="24:32">
      <c r="X4803">
        <v>20120101</v>
      </c>
      <c r="Y4803">
        <v>20120101</v>
      </c>
      <c r="Z4803">
        <v>120110</v>
      </c>
      <c r="AA4803">
        <v>800326946</v>
      </c>
      <c r="AB4803">
        <v>1</v>
      </c>
      <c r="AC4803">
        <v>34.9</v>
      </c>
      <c r="AD4803">
        <v>26.9</v>
      </c>
      <c r="AE4803">
        <v>17</v>
      </c>
      <c r="AF4803">
        <v>17</v>
      </c>
    </row>
    <row r="4804" spans="24:32">
      <c r="X4804">
        <v>20120101</v>
      </c>
      <c r="Y4804">
        <v>20120101</v>
      </c>
      <c r="Z4804">
        <v>120110</v>
      </c>
      <c r="AA4804">
        <v>800326996</v>
      </c>
      <c r="AB4804">
        <v>1</v>
      </c>
      <c r="AC4804">
        <v>19.899999999999999</v>
      </c>
      <c r="AD4804">
        <v>15.9</v>
      </c>
      <c r="AE4804">
        <v>17</v>
      </c>
      <c r="AF4804">
        <v>17</v>
      </c>
    </row>
    <row r="4805" spans="24:32">
      <c r="X4805">
        <v>20120101</v>
      </c>
      <c r="Y4805">
        <v>20120101</v>
      </c>
      <c r="Z4805">
        <v>120110</v>
      </c>
      <c r="AA4805">
        <v>800327192</v>
      </c>
      <c r="AB4805">
        <v>1</v>
      </c>
      <c r="AC4805">
        <v>29.9</v>
      </c>
      <c r="AD4805">
        <v>24.9</v>
      </c>
      <c r="AE4805">
        <v>17</v>
      </c>
      <c r="AF4805">
        <v>17</v>
      </c>
    </row>
    <row r="4806" spans="24:32">
      <c r="X4806">
        <v>20120101</v>
      </c>
      <c r="Y4806">
        <v>20120101</v>
      </c>
      <c r="Z4806">
        <v>120110</v>
      </c>
      <c r="AA4806">
        <v>800327220</v>
      </c>
      <c r="AB4806">
        <v>1</v>
      </c>
      <c r="AC4806">
        <v>32</v>
      </c>
      <c r="AD4806">
        <v>33.5</v>
      </c>
      <c r="AE4806">
        <v>17</v>
      </c>
      <c r="AF4806">
        <v>17</v>
      </c>
    </row>
    <row r="4807" spans="24:32">
      <c r="X4807">
        <v>20120101</v>
      </c>
      <c r="Y4807">
        <v>20120101</v>
      </c>
      <c r="Z4807">
        <v>120110</v>
      </c>
      <c r="AA4807">
        <v>800327227</v>
      </c>
      <c r="AB4807">
        <v>2</v>
      </c>
      <c r="AC4807">
        <v>151.30000000000001</v>
      </c>
      <c r="AD4807">
        <v>153.68</v>
      </c>
      <c r="AE4807">
        <v>17</v>
      </c>
      <c r="AF4807">
        <v>17</v>
      </c>
    </row>
    <row r="4808" spans="24:32">
      <c r="X4808">
        <v>20120101</v>
      </c>
      <c r="Y4808">
        <v>20120101</v>
      </c>
      <c r="Z4808">
        <v>120110</v>
      </c>
      <c r="AA4808">
        <v>800327228</v>
      </c>
      <c r="AB4808">
        <v>1</v>
      </c>
      <c r="AC4808">
        <v>75.650000000000006</v>
      </c>
      <c r="AD4808">
        <v>76.84</v>
      </c>
      <c r="AE4808">
        <v>17</v>
      </c>
      <c r="AF4808">
        <v>17</v>
      </c>
    </row>
    <row r="4809" spans="24:32">
      <c r="X4809">
        <v>20120101</v>
      </c>
      <c r="Y4809">
        <v>20120101</v>
      </c>
      <c r="Z4809">
        <v>120110</v>
      </c>
      <c r="AA4809">
        <v>800327229</v>
      </c>
      <c r="AB4809">
        <v>1</v>
      </c>
      <c r="AC4809">
        <v>108.8</v>
      </c>
      <c r="AD4809">
        <v>113.17</v>
      </c>
      <c r="AE4809">
        <v>17</v>
      </c>
      <c r="AF4809">
        <v>17</v>
      </c>
    </row>
    <row r="4810" spans="24:32">
      <c r="X4810">
        <v>20120101</v>
      </c>
      <c r="Y4810">
        <v>20120101</v>
      </c>
      <c r="Z4810">
        <v>120110</v>
      </c>
      <c r="AA4810">
        <v>800327307</v>
      </c>
      <c r="AB4810">
        <v>1</v>
      </c>
      <c r="AC4810">
        <v>16.5</v>
      </c>
      <c r="AD4810">
        <v>12.1</v>
      </c>
      <c r="AE4810">
        <v>17</v>
      </c>
      <c r="AF4810">
        <v>17</v>
      </c>
    </row>
    <row r="4811" spans="24:32">
      <c r="X4811">
        <v>20120101</v>
      </c>
      <c r="Y4811">
        <v>20120101</v>
      </c>
      <c r="Z4811">
        <v>120110</v>
      </c>
      <c r="AA4811">
        <v>800327447</v>
      </c>
      <c r="AB4811">
        <v>1</v>
      </c>
      <c r="AC4811">
        <v>17.899999999999999</v>
      </c>
      <c r="AD4811">
        <v>14.8</v>
      </c>
      <c r="AE4811">
        <v>17</v>
      </c>
      <c r="AF4811">
        <v>17</v>
      </c>
    </row>
    <row r="4812" spans="24:32">
      <c r="X4812">
        <v>20120101</v>
      </c>
      <c r="Y4812">
        <v>20120101</v>
      </c>
      <c r="Z4812">
        <v>120110</v>
      </c>
      <c r="AA4812">
        <v>800327488</v>
      </c>
      <c r="AB4812">
        <v>1</v>
      </c>
      <c r="AC4812">
        <v>11</v>
      </c>
      <c r="AD4812">
        <v>9</v>
      </c>
      <c r="AE4812">
        <v>17</v>
      </c>
      <c r="AF4812">
        <v>17</v>
      </c>
    </row>
    <row r="4813" spans="24:32">
      <c r="X4813">
        <v>20120101</v>
      </c>
      <c r="Y4813">
        <v>20120101</v>
      </c>
      <c r="Z4813">
        <v>120110</v>
      </c>
      <c r="AA4813">
        <v>800327545</v>
      </c>
      <c r="AB4813">
        <v>2</v>
      </c>
      <c r="AC4813">
        <v>19.8</v>
      </c>
      <c r="AD4813">
        <v>13</v>
      </c>
      <c r="AE4813">
        <v>17</v>
      </c>
      <c r="AF4813">
        <v>17</v>
      </c>
    </row>
    <row r="4814" spans="24:32">
      <c r="X4814">
        <v>20120101</v>
      </c>
      <c r="Y4814">
        <v>20120101</v>
      </c>
      <c r="Z4814">
        <v>120110</v>
      </c>
      <c r="AA4814">
        <v>800327585</v>
      </c>
      <c r="AB4814">
        <v>7</v>
      </c>
      <c r="AC4814">
        <v>75.599999999999994</v>
      </c>
      <c r="AD4814">
        <v>65.099999999999994</v>
      </c>
      <c r="AE4814">
        <v>17</v>
      </c>
      <c r="AF4814">
        <v>17</v>
      </c>
    </row>
    <row r="4815" spans="24:32">
      <c r="X4815">
        <v>20120101</v>
      </c>
      <c r="Y4815">
        <v>20120101</v>
      </c>
      <c r="Z4815">
        <v>120110</v>
      </c>
      <c r="AA4815">
        <v>800327735</v>
      </c>
      <c r="AB4815">
        <v>1</v>
      </c>
      <c r="AC4815">
        <v>69</v>
      </c>
      <c r="AD4815">
        <v>65.5</v>
      </c>
      <c r="AE4815">
        <v>17</v>
      </c>
      <c r="AF4815">
        <v>17</v>
      </c>
    </row>
    <row r="4816" spans="24:32">
      <c r="X4816">
        <v>20120101</v>
      </c>
      <c r="Y4816">
        <v>20120101</v>
      </c>
      <c r="Z4816">
        <v>120110</v>
      </c>
      <c r="AA4816">
        <v>800327941</v>
      </c>
      <c r="AB4816">
        <v>1</v>
      </c>
      <c r="AC4816">
        <v>11.9</v>
      </c>
      <c r="AD4816">
        <v>11.5</v>
      </c>
      <c r="AE4816">
        <v>17</v>
      </c>
      <c r="AF4816">
        <v>17</v>
      </c>
    </row>
    <row r="4817" spans="24:32">
      <c r="X4817">
        <v>20120101</v>
      </c>
      <c r="Y4817">
        <v>20120101</v>
      </c>
      <c r="Z4817">
        <v>120110</v>
      </c>
      <c r="AA4817">
        <v>800327943</v>
      </c>
      <c r="AB4817">
        <v>1</v>
      </c>
      <c r="AC4817">
        <v>1.2</v>
      </c>
      <c r="AD4817">
        <v>1.1000000000000001</v>
      </c>
      <c r="AE4817">
        <v>17</v>
      </c>
      <c r="AF4817">
        <v>17</v>
      </c>
    </row>
    <row r="4818" spans="24:32">
      <c r="X4818">
        <v>20120101</v>
      </c>
      <c r="Y4818">
        <v>20120101</v>
      </c>
      <c r="Z4818">
        <v>120110</v>
      </c>
      <c r="AA4818">
        <v>800328013</v>
      </c>
      <c r="AB4818">
        <v>1</v>
      </c>
      <c r="AC4818">
        <v>12.9</v>
      </c>
      <c r="AD4818">
        <v>10.8</v>
      </c>
      <c r="AE4818">
        <v>17</v>
      </c>
      <c r="AF4818">
        <v>17</v>
      </c>
    </row>
    <row r="4819" spans="24:32">
      <c r="X4819">
        <v>20120101</v>
      </c>
      <c r="Y4819">
        <v>20120101</v>
      </c>
      <c r="Z4819">
        <v>120110</v>
      </c>
      <c r="AA4819">
        <v>800328014</v>
      </c>
      <c r="AB4819">
        <v>1</v>
      </c>
      <c r="AC4819">
        <v>19.899999999999999</v>
      </c>
      <c r="AD4819">
        <v>12.6</v>
      </c>
      <c r="AE4819">
        <v>17</v>
      </c>
      <c r="AF4819">
        <v>17</v>
      </c>
    </row>
    <row r="4820" spans="24:32">
      <c r="X4820">
        <v>20120101</v>
      </c>
      <c r="Y4820">
        <v>20120101</v>
      </c>
      <c r="Z4820">
        <v>120110</v>
      </c>
      <c r="AA4820">
        <v>800328147</v>
      </c>
      <c r="AB4820">
        <v>1</v>
      </c>
      <c r="AC4820">
        <v>9.8000000000000007</v>
      </c>
      <c r="AD4820">
        <v>6.5</v>
      </c>
      <c r="AE4820">
        <v>17</v>
      </c>
      <c r="AF4820">
        <v>17</v>
      </c>
    </row>
    <row r="4821" spans="24:32">
      <c r="X4821">
        <v>20120101</v>
      </c>
      <c r="Y4821">
        <v>20120101</v>
      </c>
      <c r="Z4821">
        <v>120110</v>
      </c>
      <c r="AA4821">
        <v>800328148</v>
      </c>
      <c r="AB4821">
        <v>1</v>
      </c>
      <c r="AC4821">
        <v>9.8000000000000007</v>
      </c>
      <c r="AD4821">
        <v>7.2</v>
      </c>
      <c r="AE4821">
        <v>17</v>
      </c>
      <c r="AF4821">
        <v>17</v>
      </c>
    </row>
    <row r="4822" spans="24:32">
      <c r="X4822">
        <v>20120101</v>
      </c>
      <c r="Y4822">
        <v>20120101</v>
      </c>
      <c r="Z4822">
        <v>120110</v>
      </c>
      <c r="AA4822">
        <v>800328173</v>
      </c>
      <c r="AB4822">
        <v>3</v>
      </c>
      <c r="AC4822">
        <v>12</v>
      </c>
      <c r="AD4822">
        <v>9.1199999999999992</v>
      </c>
      <c r="AE4822">
        <v>17</v>
      </c>
      <c r="AF4822">
        <v>17</v>
      </c>
    </row>
    <row r="4823" spans="24:32">
      <c r="X4823">
        <v>20120101</v>
      </c>
      <c r="Y4823">
        <v>20120101</v>
      </c>
      <c r="Z4823">
        <v>120110</v>
      </c>
      <c r="AA4823">
        <v>800328174</v>
      </c>
      <c r="AB4823">
        <v>2</v>
      </c>
      <c r="AC4823">
        <v>8</v>
      </c>
      <c r="AD4823">
        <v>6.08</v>
      </c>
      <c r="AE4823">
        <v>17</v>
      </c>
      <c r="AF4823">
        <v>17</v>
      </c>
    </row>
    <row r="4824" spans="24:32">
      <c r="X4824">
        <v>20120101</v>
      </c>
      <c r="Y4824">
        <v>20120101</v>
      </c>
      <c r="Z4824">
        <v>120110</v>
      </c>
      <c r="AA4824">
        <v>800328217</v>
      </c>
      <c r="AB4824">
        <v>1</v>
      </c>
      <c r="AC4824">
        <v>8</v>
      </c>
      <c r="AD4824">
        <v>7.25</v>
      </c>
      <c r="AE4824">
        <v>17</v>
      </c>
      <c r="AF4824">
        <v>17</v>
      </c>
    </row>
    <row r="4825" spans="24:32">
      <c r="X4825">
        <v>20120101</v>
      </c>
      <c r="Y4825">
        <v>20120101</v>
      </c>
      <c r="Z4825">
        <v>120110</v>
      </c>
      <c r="AA4825">
        <v>800328218</v>
      </c>
      <c r="AB4825">
        <v>1</v>
      </c>
      <c r="AC4825">
        <v>8</v>
      </c>
      <c r="AD4825">
        <v>7.25</v>
      </c>
      <c r="AE4825">
        <v>17</v>
      </c>
      <c r="AF4825">
        <v>17</v>
      </c>
    </row>
    <row r="4826" spans="24:32">
      <c r="X4826">
        <v>20120101</v>
      </c>
      <c r="Y4826">
        <v>20120101</v>
      </c>
      <c r="Z4826">
        <v>120110</v>
      </c>
      <c r="AA4826">
        <v>800328232</v>
      </c>
      <c r="AB4826">
        <v>1</v>
      </c>
      <c r="AC4826">
        <v>15.8</v>
      </c>
      <c r="AD4826">
        <v>13.8</v>
      </c>
      <c r="AE4826">
        <v>17</v>
      </c>
      <c r="AF4826">
        <v>17</v>
      </c>
    </row>
    <row r="4827" spans="24:32">
      <c r="X4827">
        <v>20120101</v>
      </c>
      <c r="Y4827">
        <v>20120101</v>
      </c>
      <c r="Z4827">
        <v>120110</v>
      </c>
      <c r="AA4827">
        <v>800328341</v>
      </c>
      <c r="AB4827">
        <v>1</v>
      </c>
      <c r="AC4827">
        <v>139</v>
      </c>
      <c r="AD4827">
        <v>129.27000000000001</v>
      </c>
      <c r="AE4827">
        <v>17</v>
      </c>
      <c r="AF4827">
        <v>17</v>
      </c>
    </row>
    <row r="4828" spans="24:32">
      <c r="X4828">
        <v>20120101</v>
      </c>
      <c r="Y4828">
        <v>20120101</v>
      </c>
      <c r="Z4828">
        <v>120110</v>
      </c>
      <c r="AA4828">
        <v>800328685</v>
      </c>
      <c r="AB4828">
        <v>1</v>
      </c>
      <c r="AC4828">
        <v>399</v>
      </c>
      <c r="AD4828">
        <v>371</v>
      </c>
      <c r="AE4828">
        <v>17</v>
      </c>
      <c r="AF4828">
        <v>17</v>
      </c>
    </row>
    <row r="4829" spans="24:32">
      <c r="X4829">
        <v>20120101</v>
      </c>
      <c r="Y4829">
        <v>20120101</v>
      </c>
      <c r="Z4829">
        <v>120110</v>
      </c>
      <c r="AA4829">
        <v>800328910</v>
      </c>
      <c r="AB4829">
        <v>4</v>
      </c>
      <c r="AC4829">
        <v>14</v>
      </c>
      <c r="AD4829">
        <v>12.8</v>
      </c>
      <c r="AE4829">
        <v>17</v>
      </c>
      <c r="AF4829">
        <v>17</v>
      </c>
    </row>
    <row r="4830" spans="24:32">
      <c r="X4830">
        <v>20120101</v>
      </c>
      <c r="Y4830">
        <v>20120101</v>
      </c>
      <c r="Z4830">
        <v>120110</v>
      </c>
      <c r="AA4830">
        <v>800328911</v>
      </c>
      <c r="AB4830">
        <v>1</v>
      </c>
      <c r="AC4830">
        <v>4</v>
      </c>
      <c r="AD4830">
        <v>3.2</v>
      </c>
      <c r="AE4830">
        <v>17</v>
      </c>
      <c r="AF4830">
        <v>17</v>
      </c>
    </row>
    <row r="4831" spans="24:32">
      <c r="X4831">
        <v>20120101</v>
      </c>
      <c r="Y4831">
        <v>20120101</v>
      </c>
      <c r="Z4831">
        <v>120110</v>
      </c>
      <c r="AA4831">
        <v>800328913</v>
      </c>
      <c r="AB4831">
        <v>3</v>
      </c>
      <c r="AC4831">
        <v>195</v>
      </c>
      <c r="AD4831">
        <v>179.1</v>
      </c>
      <c r="AE4831">
        <v>17</v>
      </c>
      <c r="AF4831">
        <v>17</v>
      </c>
    </row>
    <row r="4832" spans="24:32">
      <c r="X4832">
        <v>20120101</v>
      </c>
      <c r="Y4832">
        <v>20120101</v>
      </c>
      <c r="Z4832">
        <v>120110</v>
      </c>
      <c r="AA4832">
        <v>800329391</v>
      </c>
      <c r="AB4832">
        <v>1</v>
      </c>
      <c r="AC4832">
        <v>20.93</v>
      </c>
      <c r="AD4832">
        <v>15.9</v>
      </c>
      <c r="AE4832">
        <v>17</v>
      </c>
      <c r="AF4832">
        <v>17</v>
      </c>
    </row>
    <row r="4833" spans="24:32">
      <c r="X4833">
        <v>20120101</v>
      </c>
      <c r="Y4833">
        <v>20120101</v>
      </c>
      <c r="Z4833">
        <v>120110</v>
      </c>
      <c r="AA4833">
        <v>800329728</v>
      </c>
      <c r="AB4833">
        <v>1</v>
      </c>
      <c r="AC4833">
        <v>9.9</v>
      </c>
      <c r="AD4833">
        <v>7.5</v>
      </c>
      <c r="AE4833">
        <v>17</v>
      </c>
      <c r="AF4833">
        <v>17</v>
      </c>
    </row>
    <row r="4834" spans="24:32">
      <c r="X4834">
        <v>20120101</v>
      </c>
      <c r="Y4834">
        <v>20120101</v>
      </c>
      <c r="Z4834">
        <v>120110</v>
      </c>
      <c r="AA4834">
        <v>800329767</v>
      </c>
      <c r="AB4834">
        <v>1</v>
      </c>
      <c r="AC4834">
        <v>22.8</v>
      </c>
      <c r="AD4834">
        <v>19.8</v>
      </c>
      <c r="AE4834">
        <v>17</v>
      </c>
      <c r="AF4834">
        <v>17</v>
      </c>
    </row>
    <row r="4835" spans="24:32">
      <c r="X4835">
        <v>20120101</v>
      </c>
      <c r="Y4835">
        <v>20120101</v>
      </c>
      <c r="Z4835">
        <v>120110</v>
      </c>
      <c r="AA4835">
        <v>800329772</v>
      </c>
      <c r="AB4835">
        <v>1</v>
      </c>
      <c r="AC4835">
        <v>9.9</v>
      </c>
      <c r="AD4835">
        <v>9.3000000000000007</v>
      </c>
      <c r="AE4835">
        <v>17</v>
      </c>
      <c r="AF4835">
        <v>17</v>
      </c>
    </row>
    <row r="4836" spans="24:32">
      <c r="X4836">
        <v>20120101</v>
      </c>
      <c r="Y4836">
        <v>20120101</v>
      </c>
      <c r="Z4836">
        <v>120110</v>
      </c>
      <c r="AA4836">
        <v>800329780</v>
      </c>
      <c r="AB4836">
        <v>1</v>
      </c>
      <c r="AC4836">
        <v>9.5</v>
      </c>
      <c r="AD4836">
        <v>7.51</v>
      </c>
      <c r="AE4836">
        <v>17</v>
      </c>
      <c r="AF4836">
        <v>17</v>
      </c>
    </row>
    <row r="4837" spans="24:32">
      <c r="X4837">
        <v>20120101</v>
      </c>
      <c r="Y4837">
        <v>20120101</v>
      </c>
      <c r="Z4837">
        <v>120110</v>
      </c>
      <c r="AA4837">
        <v>800329822</v>
      </c>
      <c r="AB4837">
        <v>1</v>
      </c>
      <c r="AC4837">
        <v>14.9</v>
      </c>
      <c r="AD4837">
        <v>12.17</v>
      </c>
      <c r="AE4837">
        <v>17</v>
      </c>
      <c r="AF4837">
        <v>17</v>
      </c>
    </row>
    <row r="4838" spans="24:32">
      <c r="X4838">
        <v>20120101</v>
      </c>
      <c r="Y4838">
        <v>20120101</v>
      </c>
      <c r="Z4838">
        <v>120110</v>
      </c>
      <c r="AA4838">
        <v>800329919</v>
      </c>
      <c r="AB4838">
        <v>1</v>
      </c>
      <c r="AC4838">
        <v>4.2</v>
      </c>
      <c r="AD4838">
        <v>3.5</v>
      </c>
      <c r="AE4838">
        <v>17</v>
      </c>
      <c r="AF4838">
        <v>17</v>
      </c>
    </row>
    <row r="4839" spans="24:32">
      <c r="X4839">
        <v>20120101</v>
      </c>
      <c r="Y4839">
        <v>20120101</v>
      </c>
      <c r="Z4839">
        <v>120110</v>
      </c>
      <c r="AA4839">
        <v>800329920</v>
      </c>
      <c r="AB4839">
        <v>1</v>
      </c>
      <c r="AC4839">
        <v>12.2</v>
      </c>
      <c r="AD4839">
        <v>10.199999999999999</v>
      </c>
      <c r="AE4839">
        <v>17</v>
      </c>
      <c r="AF4839">
        <v>17</v>
      </c>
    </row>
    <row r="4840" spans="24:32">
      <c r="X4840">
        <v>20120101</v>
      </c>
      <c r="Y4840">
        <v>20120101</v>
      </c>
      <c r="Z4840">
        <v>120110</v>
      </c>
      <c r="AA4840">
        <v>800329925</v>
      </c>
      <c r="AB4840">
        <v>1</v>
      </c>
      <c r="AC4840">
        <v>12.9</v>
      </c>
      <c r="AD4840">
        <v>10.8</v>
      </c>
      <c r="AE4840">
        <v>17</v>
      </c>
      <c r="AF4840">
        <v>17</v>
      </c>
    </row>
    <row r="4841" spans="24:32">
      <c r="X4841">
        <v>20120101</v>
      </c>
      <c r="Y4841">
        <v>20120101</v>
      </c>
      <c r="Z4841">
        <v>120110</v>
      </c>
      <c r="AA4841">
        <v>800329926</v>
      </c>
      <c r="AB4841">
        <v>2</v>
      </c>
      <c r="AC4841">
        <v>21</v>
      </c>
      <c r="AD4841">
        <v>18</v>
      </c>
      <c r="AE4841">
        <v>17</v>
      </c>
      <c r="AF4841">
        <v>17</v>
      </c>
    </row>
    <row r="4842" spans="24:32">
      <c r="X4842">
        <v>20120101</v>
      </c>
      <c r="Y4842">
        <v>20120101</v>
      </c>
      <c r="Z4842">
        <v>120110</v>
      </c>
      <c r="AA4842">
        <v>800329930</v>
      </c>
      <c r="AB4842">
        <v>1</v>
      </c>
      <c r="AC4842">
        <v>15.8</v>
      </c>
      <c r="AD4842">
        <v>13.45</v>
      </c>
      <c r="AE4842">
        <v>17</v>
      </c>
      <c r="AF4842">
        <v>17</v>
      </c>
    </row>
    <row r="4843" spans="24:32">
      <c r="X4843">
        <v>20120101</v>
      </c>
      <c r="Y4843">
        <v>20120101</v>
      </c>
      <c r="Z4843">
        <v>120110</v>
      </c>
      <c r="AA4843">
        <v>800329973</v>
      </c>
      <c r="AB4843">
        <v>2</v>
      </c>
      <c r="AC4843">
        <v>53.8</v>
      </c>
      <c r="AD4843">
        <v>43.96</v>
      </c>
      <c r="AE4843">
        <v>17</v>
      </c>
      <c r="AF4843">
        <v>17</v>
      </c>
    </row>
    <row r="4844" spans="24:32">
      <c r="X4844">
        <v>20120101</v>
      </c>
      <c r="Y4844">
        <v>20120101</v>
      </c>
      <c r="Z4844">
        <v>120110</v>
      </c>
      <c r="AA4844">
        <v>800329982</v>
      </c>
      <c r="AB4844">
        <v>1</v>
      </c>
      <c r="AC4844">
        <v>8</v>
      </c>
      <c r="AD4844">
        <v>6.23</v>
      </c>
      <c r="AE4844">
        <v>17</v>
      </c>
      <c r="AF4844">
        <v>17</v>
      </c>
    </row>
    <row r="4845" spans="24:32">
      <c r="X4845">
        <v>20120101</v>
      </c>
      <c r="Y4845">
        <v>20120101</v>
      </c>
      <c r="Z4845">
        <v>120110</v>
      </c>
      <c r="AA4845">
        <v>800329994</v>
      </c>
      <c r="AB4845">
        <v>2</v>
      </c>
      <c r="AC4845">
        <v>5</v>
      </c>
      <c r="AD4845">
        <v>3.9</v>
      </c>
      <c r="AE4845">
        <v>17</v>
      </c>
      <c r="AF4845">
        <v>17</v>
      </c>
    </row>
    <row r="4846" spans="24:32">
      <c r="X4846">
        <v>20120101</v>
      </c>
      <c r="Y4846">
        <v>20120101</v>
      </c>
      <c r="Z4846">
        <v>120110</v>
      </c>
      <c r="AA4846">
        <v>800329995</v>
      </c>
      <c r="AB4846">
        <v>1</v>
      </c>
      <c r="AC4846">
        <v>8.9</v>
      </c>
      <c r="AD4846">
        <v>7.1</v>
      </c>
      <c r="AE4846">
        <v>17</v>
      </c>
      <c r="AF4846">
        <v>17</v>
      </c>
    </row>
    <row r="4847" spans="24:32">
      <c r="X4847">
        <v>20120101</v>
      </c>
      <c r="Y4847">
        <v>20120101</v>
      </c>
      <c r="Z4847">
        <v>120110</v>
      </c>
      <c r="AA4847">
        <v>800329996</v>
      </c>
      <c r="AB4847">
        <v>1</v>
      </c>
      <c r="AC4847">
        <v>8.9</v>
      </c>
      <c r="AD4847">
        <v>7.13</v>
      </c>
      <c r="AE4847">
        <v>17</v>
      </c>
      <c r="AF4847">
        <v>17</v>
      </c>
    </row>
    <row r="4848" spans="24:32">
      <c r="X4848">
        <v>20120101</v>
      </c>
      <c r="Y4848">
        <v>20120101</v>
      </c>
      <c r="Z4848">
        <v>120110</v>
      </c>
      <c r="AA4848">
        <v>800329996</v>
      </c>
      <c r="AB4848">
        <v>2</v>
      </c>
      <c r="AC4848">
        <v>17.8</v>
      </c>
      <c r="AD4848">
        <v>14.26</v>
      </c>
      <c r="AE4848">
        <v>17</v>
      </c>
      <c r="AF4848">
        <v>17</v>
      </c>
    </row>
    <row r="4849" spans="24:32">
      <c r="X4849">
        <v>20120101</v>
      </c>
      <c r="Y4849">
        <v>20120101</v>
      </c>
      <c r="Z4849">
        <v>120110</v>
      </c>
      <c r="AA4849">
        <v>800329997</v>
      </c>
      <c r="AB4849">
        <v>2</v>
      </c>
      <c r="AC4849">
        <v>17.8</v>
      </c>
      <c r="AD4849">
        <v>14.28</v>
      </c>
      <c r="AE4849">
        <v>17</v>
      </c>
      <c r="AF4849">
        <v>17</v>
      </c>
    </row>
    <row r="4850" spans="24:32">
      <c r="X4850">
        <v>20120101</v>
      </c>
      <c r="Y4850">
        <v>20120101</v>
      </c>
      <c r="Z4850">
        <v>120110</v>
      </c>
      <c r="AA4850">
        <v>800329999</v>
      </c>
      <c r="AB4850">
        <v>1</v>
      </c>
      <c r="AC4850">
        <v>8.9</v>
      </c>
      <c r="AD4850">
        <v>7</v>
      </c>
      <c r="AE4850">
        <v>17</v>
      </c>
      <c r="AF4850">
        <v>17</v>
      </c>
    </row>
    <row r="4851" spans="24:32">
      <c r="X4851">
        <v>20120101</v>
      </c>
      <c r="Y4851">
        <v>20120101</v>
      </c>
      <c r="Z4851">
        <v>120110</v>
      </c>
      <c r="AA4851">
        <v>800330062</v>
      </c>
      <c r="AB4851">
        <v>2</v>
      </c>
      <c r="AC4851">
        <v>19.8</v>
      </c>
      <c r="AD4851">
        <v>14</v>
      </c>
      <c r="AE4851">
        <v>17</v>
      </c>
      <c r="AF4851">
        <v>17</v>
      </c>
    </row>
    <row r="4852" spans="24:32">
      <c r="X4852">
        <v>20120101</v>
      </c>
      <c r="Y4852">
        <v>20120101</v>
      </c>
      <c r="Z4852">
        <v>120110</v>
      </c>
      <c r="AA4852">
        <v>800330074</v>
      </c>
      <c r="AB4852">
        <v>2</v>
      </c>
      <c r="AC4852">
        <v>19.8</v>
      </c>
      <c r="AD4852">
        <v>14.4</v>
      </c>
      <c r="AE4852">
        <v>17</v>
      </c>
      <c r="AF4852">
        <v>17</v>
      </c>
    </row>
    <row r="4853" spans="24:32">
      <c r="X4853">
        <v>20120101</v>
      </c>
      <c r="Y4853">
        <v>20120101</v>
      </c>
      <c r="Z4853">
        <v>120110</v>
      </c>
      <c r="AA4853">
        <v>800330162</v>
      </c>
      <c r="AB4853">
        <v>1</v>
      </c>
      <c r="AC4853">
        <v>5.9</v>
      </c>
      <c r="AD4853">
        <v>4.6500000000000004</v>
      </c>
      <c r="AE4853">
        <v>17</v>
      </c>
      <c r="AF4853">
        <v>17</v>
      </c>
    </row>
    <row r="4854" spans="24:32">
      <c r="X4854">
        <v>20120101</v>
      </c>
      <c r="Y4854">
        <v>20120101</v>
      </c>
      <c r="Z4854">
        <v>120110</v>
      </c>
      <c r="AA4854">
        <v>800330164</v>
      </c>
      <c r="AB4854">
        <v>1</v>
      </c>
      <c r="AC4854">
        <v>8.5</v>
      </c>
      <c r="AD4854">
        <v>6</v>
      </c>
      <c r="AE4854">
        <v>17</v>
      </c>
      <c r="AF4854">
        <v>17</v>
      </c>
    </row>
    <row r="4855" spans="24:32">
      <c r="X4855">
        <v>20120101</v>
      </c>
      <c r="Y4855">
        <v>20120101</v>
      </c>
      <c r="Z4855">
        <v>120110</v>
      </c>
      <c r="AA4855">
        <v>800330167</v>
      </c>
      <c r="AB4855">
        <v>5</v>
      </c>
      <c r="AC4855">
        <v>34.5</v>
      </c>
      <c r="AD4855">
        <v>28</v>
      </c>
      <c r="AE4855">
        <v>17</v>
      </c>
      <c r="AF4855">
        <v>17</v>
      </c>
    </row>
    <row r="4856" spans="24:32">
      <c r="X4856">
        <v>20120101</v>
      </c>
      <c r="Y4856">
        <v>20120101</v>
      </c>
      <c r="Z4856">
        <v>120110</v>
      </c>
      <c r="AA4856">
        <v>800330168</v>
      </c>
      <c r="AB4856">
        <v>1</v>
      </c>
      <c r="AC4856">
        <v>2.2000000000000002</v>
      </c>
      <c r="AD4856">
        <v>1.7</v>
      </c>
      <c r="AE4856">
        <v>17</v>
      </c>
      <c r="AF4856">
        <v>17</v>
      </c>
    </row>
    <row r="4857" spans="24:32">
      <c r="X4857">
        <v>20120101</v>
      </c>
      <c r="Y4857">
        <v>20120101</v>
      </c>
      <c r="Z4857">
        <v>120110</v>
      </c>
      <c r="AA4857">
        <v>800330171</v>
      </c>
      <c r="AB4857">
        <v>1</v>
      </c>
      <c r="AC4857">
        <v>5.9</v>
      </c>
      <c r="AD4857">
        <v>4</v>
      </c>
      <c r="AE4857">
        <v>17</v>
      </c>
      <c r="AF4857">
        <v>17</v>
      </c>
    </row>
    <row r="4858" spans="24:32">
      <c r="X4858">
        <v>20120101</v>
      </c>
      <c r="Y4858">
        <v>20120101</v>
      </c>
      <c r="Z4858">
        <v>120110</v>
      </c>
      <c r="AA4858">
        <v>800330173</v>
      </c>
      <c r="AB4858">
        <v>1</v>
      </c>
      <c r="AC4858">
        <v>5.8</v>
      </c>
      <c r="AD4858">
        <v>4.5999999999999996</v>
      </c>
      <c r="AE4858">
        <v>17</v>
      </c>
      <c r="AF4858">
        <v>17</v>
      </c>
    </row>
    <row r="4859" spans="24:32">
      <c r="X4859">
        <v>20120101</v>
      </c>
      <c r="Y4859">
        <v>20120101</v>
      </c>
      <c r="Z4859">
        <v>120110</v>
      </c>
      <c r="AA4859">
        <v>800330175</v>
      </c>
      <c r="AB4859">
        <v>1</v>
      </c>
      <c r="AC4859">
        <v>3.5</v>
      </c>
      <c r="AD4859">
        <v>2.5</v>
      </c>
      <c r="AE4859">
        <v>17</v>
      </c>
      <c r="AF4859">
        <v>17</v>
      </c>
    </row>
    <row r="4860" spans="24:32">
      <c r="X4860">
        <v>20120101</v>
      </c>
      <c r="Y4860">
        <v>20120101</v>
      </c>
      <c r="Z4860">
        <v>120110</v>
      </c>
      <c r="AA4860">
        <v>800330178</v>
      </c>
      <c r="AB4860">
        <v>3</v>
      </c>
      <c r="AC4860">
        <v>29.7</v>
      </c>
      <c r="AD4860">
        <v>24</v>
      </c>
      <c r="AE4860">
        <v>17</v>
      </c>
      <c r="AF4860">
        <v>17</v>
      </c>
    </row>
    <row r="4861" spans="24:32">
      <c r="X4861">
        <v>20120101</v>
      </c>
      <c r="Y4861">
        <v>20120101</v>
      </c>
      <c r="Z4861">
        <v>120110</v>
      </c>
      <c r="AA4861">
        <v>800330179</v>
      </c>
      <c r="AB4861">
        <v>2</v>
      </c>
      <c r="AC4861">
        <v>14.4</v>
      </c>
      <c r="AD4861">
        <v>11.6</v>
      </c>
      <c r="AE4861">
        <v>17</v>
      </c>
      <c r="AF4861">
        <v>17</v>
      </c>
    </row>
    <row r="4862" spans="24:32">
      <c r="X4862">
        <v>20120101</v>
      </c>
      <c r="Y4862">
        <v>20120101</v>
      </c>
      <c r="Z4862">
        <v>120110</v>
      </c>
      <c r="AA4862">
        <v>800330181</v>
      </c>
      <c r="AB4862">
        <v>1</v>
      </c>
      <c r="AC4862">
        <v>4.5</v>
      </c>
      <c r="AD4862">
        <v>3.7</v>
      </c>
      <c r="AE4862">
        <v>17</v>
      </c>
      <c r="AF4862">
        <v>17</v>
      </c>
    </row>
    <row r="4863" spans="24:32">
      <c r="X4863">
        <v>20120101</v>
      </c>
      <c r="Y4863">
        <v>20120101</v>
      </c>
      <c r="Z4863">
        <v>120110</v>
      </c>
      <c r="AA4863">
        <v>800330186</v>
      </c>
      <c r="AB4863">
        <v>1</v>
      </c>
      <c r="AC4863">
        <v>22</v>
      </c>
      <c r="AD4863">
        <v>18.899999999999999</v>
      </c>
      <c r="AE4863">
        <v>17</v>
      </c>
      <c r="AF4863">
        <v>17</v>
      </c>
    </row>
    <row r="4864" spans="24:32">
      <c r="X4864">
        <v>20120101</v>
      </c>
      <c r="Y4864">
        <v>20120101</v>
      </c>
      <c r="Z4864">
        <v>120110</v>
      </c>
      <c r="AA4864">
        <v>800330188</v>
      </c>
      <c r="AB4864">
        <v>1</v>
      </c>
      <c r="AC4864">
        <v>9.5</v>
      </c>
      <c r="AD4864">
        <v>8.15</v>
      </c>
      <c r="AE4864">
        <v>17</v>
      </c>
      <c r="AF4864">
        <v>17</v>
      </c>
    </row>
    <row r="4865" spans="24:32">
      <c r="X4865">
        <v>20120101</v>
      </c>
      <c r="Y4865">
        <v>20120101</v>
      </c>
      <c r="Z4865">
        <v>120110</v>
      </c>
      <c r="AA4865">
        <v>800330194</v>
      </c>
      <c r="AB4865">
        <v>2</v>
      </c>
      <c r="AC4865">
        <v>35</v>
      </c>
      <c r="AD4865">
        <v>30</v>
      </c>
      <c r="AE4865">
        <v>17</v>
      </c>
      <c r="AF4865">
        <v>17</v>
      </c>
    </row>
    <row r="4866" spans="24:32">
      <c r="X4866">
        <v>20120101</v>
      </c>
      <c r="Y4866">
        <v>20120101</v>
      </c>
      <c r="Z4866">
        <v>120110</v>
      </c>
      <c r="AA4866">
        <v>800330198</v>
      </c>
      <c r="AB4866">
        <v>3</v>
      </c>
      <c r="AC4866">
        <v>43.5</v>
      </c>
      <c r="AD4866">
        <v>37.200000000000003</v>
      </c>
      <c r="AE4866">
        <v>17</v>
      </c>
      <c r="AF4866">
        <v>17</v>
      </c>
    </row>
    <row r="4867" spans="24:32">
      <c r="X4867">
        <v>20120101</v>
      </c>
      <c r="Y4867">
        <v>20120101</v>
      </c>
      <c r="Z4867">
        <v>120110</v>
      </c>
      <c r="AA4867">
        <v>800330200</v>
      </c>
      <c r="AB4867">
        <v>0.16</v>
      </c>
      <c r="AC4867">
        <v>17.600000000000001</v>
      </c>
      <c r="AD4867">
        <v>15.09</v>
      </c>
      <c r="AE4867">
        <v>17</v>
      </c>
      <c r="AF4867">
        <v>17</v>
      </c>
    </row>
    <row r="4868" spans="24:32">
      <c r="X4868">
        <v>20120101</v>
      </c>
      <c r="Y4868">
        <v>20120101</v>
      </c>
      <c r="Z4868">
        <v>120110</v>
      </c>
      <c r="AA4868">
        <v>800330262</v>
      </c>
      <c r="AB4868">
        <v>1</v>
      </c>
      <c r="AC4868">
        <v>199</v>
      </c>
      <c r="AD4868">
        <v>179</v>
      </c>
      <c r="AE4868">
        <v>17</v>
      </c>
      <c r="AF4868">
        <v>17</v>
      </c>
    </row>
    <row r="4869" spans="24:32">
      <c r="X4869">
        <v>20120101</v>
      </c>
      <c r="Y4869">
        <v>20120101</v>
      </c>
      <c r="Z4869">
        <v>120110</v>
      </c>
      <c r="AA4869">
        <v>800330263</v>
      </c>
      <c r="AB4869">
        <v>2</v>
      </c>
      <c r="AC4869">
        <v>198</v>
      </c>
      <c r="AD4869">
        <v>160</v>
      </c>
      <c r="AE4869">
        <v>17</v>
      </c>
      <c r="AF4869">
        <v>17</v>
      </c>
    </row>
    <row r="4870" spans="24:32">
      <c r="X4870">
        <v>20120101</v>
      </c>
      <c r="Y4870">
        <v>20120101</v>
      </c>
      <c r="Z4870">
        <v>120110</v>
      </c>
      <c r="AA4870">
        <v>800330813</v>
      </c>
      <c r="AB4870">
        <v>3</v>
      </c>
      <c r="AC4870">
        <v>50.7</v>
      </c>
      <c r="AD4870">
        <v>27</v>
      </c>
      <c r="AE4870">
        <v>17</v>
      </c>
      <c r="AF4870">
        <v>17</v>
      </c>
    </row>
    <row r="4871" spans="24:32">
      <c r="X4871">
        <v>20120101</v>
      </c>
      <c r="Y4871">
        <v>20120101</v>
      </c>
      <c r="Z4871">
        <v>120110</v>
      </c>
      <c r="AA4871">
        <v>800330824</v>
      </c>
      <c r="AB4871">
        <v>5.38</v>
      </c>
      <c r="AC4871">
        <v>69.94</v>
      </c>
      <c r="AD4871">
        <v>55.95</v>
      </c>
      <c r="AE4871">
        <v>17</v>
      </c>
      <c r="AF4871">
        <v>17</v>
      </c>
    </row>
    <row r="4872" spans="24:32">
      <c r="X4872">
        <v>20120101</v>
      </c>
      <c r="Y4872">
        <v>20120101</v>
      </c>
      <c r="Z4872">
        <v>120110</v>
      </c>
      <c r="AA4872">
        <v>800330830</v>
      </c>
      <c r="AB4872">
        <v>0.41</v>
      </c>
      <c r="AC4872">
        <v>10.5</v>
      </c>
      <c r="AD4872">
        <v>8.4</v>
      </c>
      <c r="AE4872">
        <v>17</v>
      </c>
      <c r="AF4872">
        <v>17</v>
      </c>
    </row>
    <row r="4873" spans="24:32">
      <c r="X4873">
        <v>20120101</v>
      </c>
      <c r="Y4873">
        <v>20120101</v>
      </c>
      <c r="Z4873">
        <v>120110</v>
      </c>
      <c r="AA4873">
        <v>800330832</v>
      </c>
      <c r="AB4873">
        <v>0.22</v>
      </c>
      <c r="AC4873">
        <v>7.83</v>
      </c>
      <c r="AD4873">
        <v>6.26</v>
      </c>
      <c r="AE4873">
        <v>17</v>
      </c>
      <c r="AF4873">
        <v>17</v>
      </c>
    </row>
    <row r="4874" spans="24:32">
      <c r="X4874">
        <v>20120101</v>
      </c>
      <c r="Y4874">
        <v>20120101</v>
      </c>
      <c r="Z4874">
        <v>120110</v>
      </c>
      <c r="AA4874">
        <v>800330838</v>
      </c>
      <c r="AB4874">
        <v>5.75</v>
      </c>
      <c r="AC4874">
        <v>113.87</v>
      </c>
      <c r="AD4874">
        <v>91.1</v>
      </c>
      <c r="AE4874">
        <v>17</v>
      </c>
      <c r="AF4874">
        <v>17</v>
      </c>
    </row>
    <row r="4875" spans="24:32">
      <c r="X4875">
        <v>20120101</v>
      </c>
      <c r="Y4875">
        <v>20120101</v>
      </c>
      <c r="Z4875">
        <v>120110</v>
      </c>
      <c r="AA4875">
        <v>800330841</v>
      </c>
      <c r="AB4875">
        <v>0.89</v>
      </c>
      <c r="AC4875">
        <v>22.78</v>
      </c>
      <c r="AD4875">
        <v>18.22</v>
      </c>
      <c r="AE4875">
        <v>17</v>
      </c>
      <c r="AF4875">
        <v>17</v>
      </c>
    </row>
    <row r="4876" spans="24:32">
      <c r="X4876">
        <v>20120101</v>
      </c>
      <c r="Y4876">
        <v>20120101</v>
      </c>
      <c r="Z4876">
        <v>120110</v>
      </c>
      <c r="AA4876">
        <v>800330849</v>
      </c>
      <c r="AB4876">
        <v>0.54</v>
      </c>
      <c r="AC4876">
        <v>18.14</v>
      </c>
      <c r="AD4876">
        <v>14.51</v>
      </c>
      <c r="AE4876">
        <v>17</v>
      </c>
      <c r="AF4876">
        <v>17</v>
      </c>
    </row>
    <row r="4877" spans="24:32">
      <c r="X4877">
        <v>20120101</v>
      </c>
      <c r="Y4877">
        <v>20120101</v>
      </c>
      <c r="Z4877">
        <v>120110</v>
      </c>
      <c r="AA4877">
        <v>800330852</v>
      </c>
      <c r="AB4877">
        <v>7</v>
      </c>
      <c r="AC4877">
        <v>35</v>
      </c>
      <c r="AD4877">
        <v>28</v>
      </c>
      <c r="AE4877">
        <v>17</v>
      </c>
      <c r="AF4877">
        <v>17</v>
      </c>
    </row>
    <row r="4878" spans="24:32">
      <c r="X4878">
        <v>20120101</v>
      </c>
      <c r="Y4878">
        <v>20120101</v>
      </c>
      <c r="Z4878">
        <v>120110</v>
      </c>
      <c r="AA4878">
        <v>800330854</v>
      </c>
      <c r="AB4878">
        <v>21</v>
      </c>
      <c r="AC4878">
        <v>205.8</v>
      </c>
      <c r="AD4878">
        <v>164.64</v>
      </c>
      <c r="AE4878">
        <v>17</v>
      </c>
      <c r="AF4878">
        <v>17</v>
      </c>
    </row>
    <row r="4879" spans="24:32">
      <c r="X4879">
        <v>20120101</v>
      </c>
      <c r="Y4879">
        <v>20120101</v>
      </c>
      <c r="Z4879">
        <v>120110</v>
      </c>
      <c r="AA4879">
        <v>800330855</v>
      </c>
      <c r="AB4879">
        <v>2</v>
      </c>
      <c r="AC4879">
        <v>13.6</v>
      </c>
      <c r="AD4879">
        <v>10.88</v>
      </c>
      <c r="AE4879">
        <v>17</v>
      </c>
      <c r="AF4879">
        <v>17</v>
      </c>
    </row>
    <row r="4880" spans="24:32">
      <c r="X4880">
        <v>20120101</v>
      </c>
      <c r="Y4880">
        <v>20120101</v>
      </c>
      <c r="Z4880">
        <v>120110</v>
      </c>
      <c r="AA4880">
        <v>800330856</v>
      </c>
      <c r="AB4880">
        <v>0.75</v>
      </c>
      <c r="AC4880">
        <v>19.2</v>
      </c>
      <c r="AD4880">
        <v>15.36</v>
      </c>
      <c r="AE4880">
        <v>17</v>
      </c>
      <c r="AF4880">
        <v>17</v>
      </c>
    </row>
    <row r="4881" spans="24:32">
      <c r="X4881">
        <v>20120101</v>
      </c>
      <c r="Y4881">
        <v>20120101</v>
      </c>
      <c r="Z4881">
        <v>120110</v>
      </c>
      <c r="AA4881">
        <v>800330858</v>
      </c>
      <c r="AB4881">
        <v>0.35</v>
      </c>
      <c r="AC4881">
        <v>8.9600000000000009</v>
      </c>
      <c r="AD4881">
        <v>7.17</v>
      </c>
      <c r="AE4881">
        <v>17</v>
      </c>
      <c r="AF4881">
        <v>17</v>
      </c>
    </row>
    <row r="4882" spans="24:32">
      <c r="X4882">
        <v>20120101</v>
      </c>
      <c r="Y4882">
        <v>20120101</v>
      </c>
      <c r="Z4882">
        <v>120110</v>
      </c>
      <c r="AA4882">
        <v>800330863</v>
      </c>
      <c r="AB4882">
        <v>0.24</v>
      </c>
      <c r="AC4882">
        <v>6.14</v>
      </c>
      <c r="AD4882">
        <v>4.91</v>
      </c>
      <c r="AE4882">
        <v>17</v>
      </c>
      <c r="AF4882">
        <v>17</v>
      </c>
    </row>
    <row r="4883" spans="24:32">
      <c r="X4883">
        <v>20120101</v>
      </c>
      <c r="Y4883">
        <v>20120101</v>
      </c>
      <c r="Z4883">
        <v>120110</v>
      </c>
      <c r="AA4883">
        <v>800330864</v>
      </c>
      <c r="AB4883">
        <v>0.44</v>
      </c>
      <c r="AC4883">
        <v>11.26</v>
      </c>
      <c r="AD4883">
        <v>9.01</v>
      </c>
      <c r="AE4883">
        <v>17</v>
      </c>
      <c r="AF4883">
        <v>17</v>
      </c>
    </row>
    <row r="4884" spans="24:32">
      <c r="X4884">
        <v>20120101</v>
      </c>
      <c r="Y4884">
        <v>20120101</v>
      </c>
      <c r="Z4884">
        <v>120110</v>
      </c>
      <c r="AA4884">
        <v>800330867</v>
      </c>
      <c r="AB4884">
        <v>2.71</v>
      </c>
      <c r="AC4884">
        <v>75.88</v>
      </c>
      <c r="AD4884">
        <v>60.7</v>
      </c>
      <c r="AE4884">
        <v>17</v>
      </c>
      <c r="AF4884">
        <v>17</v>
      </c>
    </row>
    <row r="4885" spans="24:32">
      <c r="X4885">
        <v>20120101</v>
      </c>
      <c r="Y4885">
        <v>20120101</v>
      </c>
      <c r="Z4885">
        <v>120110</v>
      </c>
      <c r="AA4885">
        <v>800330874</v>
      </c>
      <c r="AB4885">
        <v>6.04</v>
      </c>
      <c r="AC4885">
        <v>154.63</v>
      </c>
      <c r="AD4885">
        <v>123.7</v>
      </c>
      <c r="AE4885">
        <v>17</v>
      </c>
      <c r="AF4885">
        <v>17</v>
      </c>
    </row>
    <row r="4886" spans="24:32">
      <c r="X4886">
        <v>20120101</v>
      </c>
      <c r="Y4886">
        <v>20120101</v>
      </c>
      <c r="Z4886">
        <v>120110</v>
      </c>
      <c r="AA4886">
        <v>800330886</v>
      </c>
      <c r="AB4886">
        <v>3</v>
      </c>
      <c r="AC4886">
        <v>35.4</v>
      </c>
      <c r="AD4886">
        <v>28.32</v>
      </c>
      <c r="AE4886">
        <v>17</v>
      </c>
      <c r="AF4886">
        <v>17</v>
      </c>
    </row>
    <row r="4887" spans="24:32">
      <c r="X4887">
        <v>20120101</v>
      </c>
      <c r="Y4887">
        <v>20120101</v>
      </c>
      <c r="Z4887">
        <v>120110</v>
      </c>
      <c r="AA4887">
        <v>800330887</v>
      </c>
      <c r="AB4887">
        <v>1</v>
      </c>
      <c r="AC4887">
        <v>6.5</v>
      </c>
      <c r="AD4887">
        <v>5.2</v>
      </c>
      <c r="AE4887">
        <v>17</v>
      </c>
      <c r="AF4887">
        <v>17</v>
      </c>
    </row>
    <row r="4888" spans="24:32">
      <c r="X4888">
        <v>20120101</v>
      </c>
      <c r="Y4888">
        <v>20120101</v>
      </c>
      <c r="Z4888">
        <v>120110</v>
      </c>
      <c r="AA4888">
        <v>800330893</v>
      </c>
      <c r="AB4888">
        <v>22.6</v>
      </c>
      <c r="AC4888">
        <v>632.79999999999995</v>
      </c>
      <c r="AD4888">
        <v>506.24</v>
      </c>
      <c r="AE4888">
        <v>17</v>
      </c>
      <c r="AF4888">
        <v>17</v>
      </c>
    </row>
    <row r="4889" spans="24:32">
      <c r="X4889">
        <v>20120101</v>
      </c>
      <c r="Y4889">
        <v>20120101</v>
      </c>
      <c r="Z4889">
        <v>120110</v>
      </c>
      <c r="AA4889">
        <v>800331070</v>
      </c>
      <c r="AB4889">
        <v>1</v>
      </c>
      <c r="AC4889">
        <v>32</v>
      </c>
      <c r="AD4889">
        <v>28.8</v>
      </c>
      <c r="AE4889">
        <v>17</v>
      </c>
      <c r="AF4889">
        <v>17</v>
      </c>
    </row>
    <row r="4890" spans="24:32">
      <c r="X4890">
        <v>20120101</v>
      </c>
      <c r="Y4890">
        <v>20120101</v>
      </c>
      <c r="Z4890">
        <v>120110</v>
      </c>
      <c r="AA4890">
        <v>800331072</v>
      </c>
      <c r="AB4890">
        <v>6.54</v>
      </c>
      <c r="AC4890">
        <v>207.97</v>
      </c>
      <c r="AD4890">
        <v>180.5</v>
      </c>
      <c r="AE4890">
        <v>13</v>
      </c>
      <c r="AF4890">
        <v>14.94</v>
      </c>
    </row>
    <row r="4891" spans="24:32">
      <c r="X4891">
        <v>20120101</v>
      </c>
      <c r="Y4891">
        <v>20120101</v>
      </c>
      <c r="Z4891">
        <v>120110</v>
      </c>
      <c r="AA4891">
        <v>800331087</v>
      </c>
      <c r="AB4891">
        <v>1</v>
      </c>
      <c r="AC4891">
        <v>19.899999999999999</v>
      </c>
      <c r="AD4891">
        <v>15.92</v>
      </c>
      <c r="AE4891">
        <v>0</v>
      </c>
      <c r="AF4891">
        <v>0</v>
      </c>
    </row>
    <row r="4892" spans="24:32">
      <c r="X4892">
        <v>20120101</v>
      </c>
      <c r="Y4892">
        <v>20120101</v>
      </c>
      <c r="Z4892">
        <v>120110</v>
      </c>
      <c r="AA4892">
        <v>800331444</v>
      </c>
      <c r="AB4892">
        <v>1</v>
      </c>
      <c r="AC4892">
        <v>79</v>
      </c>
      <c r="AD4892">
        <v>59</v>
      </c>
      <c r="AE4892">
        <v>17</v>
      </c>
      <c r="AF4892">
        <v>17</v>
      </c>
    </row>
    <row r="4893" spans="24:32">
      <c r="X4893">
        <v>20120101</v>
      </c>
      <c r="Y4893">
        <v>20120101</v>
      </c>
      <c r="Z4893">
        <v>120110</v>
      </c>
      <c r="AA4893">
        <v>800331673</v>
      </c>
      <c r="AB4893">
        <v>2</v>
      </c>
      <c r="AC4893">
        <v>39.799999999999997</v>
      </c>
      <c r="AD4893">
        <v>35.799999999999997</v>
      </c>
      <c r="AE4893">
        <v>17</v>
      </c>
      <c r="AF4893">
        <v>17</v>
      </c>
    </row>
    <row r="4894" spans="24:32">
      <c r="X4894">
        <v>20120101</v>
      </c>
      <c r="Y4894">
        <v>20120101</v>
      </c>
      <c r="Z4894">
        <v>120110</v>
      </c>
      <c r="AA4894">
        <v>800331676</v>
      </c>
      <c r="AB4894">
        <v>9</v>
      </c>
      <c r="AC4894">
        <v>31.5</v>
      </c>
      <c r="AD4894">
        <v>26.1</v>
      </c>
      <c r="AE4894">
        <v>17</v>
      </c>
      <c r="AF4894">
        <v>17</v>
      </c>
    </row>
    <row r="4895" spans="24:32">
      <c r="X4895">
        <v>20120101</v>
      </c>
      <c r="Y4895">
        <v>20120101</v>
      </c>
      <c r="Z4895">
        <v>120110</v>
      </c>
      <c r="AA4895">
        <v>800331677</v>
      </c>
      <c r="AB4895">
        <v>7</v>
      </c>
      <c r="AC4895">
        <v>24.5</v>
      </c>
      <c r="AD4895">
        <v>20.3</v>
      </c>
      <c r="AE4895">
        <v>17</v>
      </c>
      <c r="AF4895">
        <v>17</v>
      </c>
    </row>
    <row r="4896" spans="24:32">
      <c r="X4896">
        <v>20120101</v>
      </c>
      <c r="Y4896">
        <v>20120101</v>
      </c>
      <c r="Z4896">
        <v>120110</v>
      </c>
      <c r="AA4896">
        <v>800331678</v>
      </c>
      <c r="AB4896">
        <v>4</v>
      </c>
      <c r="AC4896">
        <v>14</v>
      </c>
      <c r="AD4896">
        <v>11.6</v>
      </c>
      <c r="AE4896">
        <v>17</v>
      </c>
      <c r="AF4896">
        <v>17</v>
      </c>
    </row>
    <row r="4897" spans="24:32">
      <c r="X4897">
        <v>20120101</v>
      </c>
      <c r="Y4897">
        <v>20120101</v>
      </c>
      <c r="Z4897">
        <v>120110</v>
      </c>
      <c r="AA4897">
        <v>800331682</v>
      </c>
      <c r="AB4897">
        <v>4</v>
      </c>
      <c r="AC4897">
        <v>22.8</v>
      </c>
      <c r="AD4897">
        <v>18.399999999999999</v>
      </c>
      <c r="AE4897">
        <v>17</v>
      </c>
      <c r="AF4897">
        <v>17</v>
      </c>
    </row>
    <row r="4898" spans="24:32">
      <c r="X4898">
        <v>20120101</v>
      </c>
      <c r="Y4898">
        <v>20120101</v>
      </c>
      <c r="Z4898">
        <v>120110</v>
      </c>
      <c r="AA4898">
        <v>800331683</v>
      </c>
      <c r="AB4898">
        <v>1</v>
      </c>
      <c r="AC4898">
        <v>5.7</v>
      </c>
      <c r="AD4898">
        <v>4.5999999999999996</v>
      </c>
      <c r="AE4898">
        <v>17</v>
      </c>
      <c r="AF4898">
        <v>17</v>
      </c>
    </row>
    <row r="4899" spans="24:32">
      <c r="X4899">
        <v>20120101</v>
      </c>
      <c r="Y4899">
        <v>20120101</v>
      </c>
      <c r="Z4899">
        <v>120110</v>
      </c>
      <c r="AA4899">
        <v>800331684</v>
      </c>
      <c r="AB4899">
        <v>3</v>
      </c>
      <c r="AC4899">
        <v>17.100000000000001</v>
      </c>
      <c r="AD4899">
        <v>13.8</v>
      </c>
      <c r="AE4899">
        <v>17</v>
      </c>
      <c r="AF4899">
        <v>17</v>
      </c>
    </row>
    <row r="4900" spans="24:32">
      <c r="X4900">
        <v>20120101</v>
      </c>
      <c r="Y4900">
        <v>20120101</v>
      </c>
      <c r="Z4900">
        <v>120110</v>
      </c>
      <c r="AA4900">
        <v>800331686</v>
      </c>
      <c r="AB4900">
        <v>1</v>
      </c>
      <c r="AC4900">
        <v>5.5</v>
      </c>
      <c r="AD4900">
        <v>4.7</v>
      </c>
      <c r="AE4900">
        <v>17</v>
      </c>
      <c r="AF4900">
        <v>17</v>
      </c>
    </row>
    <row r="4901" spans="24:32">
      <c r="X4901">
        <v>20120101</v>
      </c>
      <c r="Y4901">
        <v>20120101</v>
      </c>
      <c r="Z4901">
        <v>120110</v>
      </c>
      <c r="AA4901">
        <v>800331702</v>
      </c>
      <c r="AB4901">
        <v>1</v>
      </c>
      <c r="AC4901">
        <v>9.9</v>
      </c>
      <c r="AD4901">
        <v>7.4</v>
      </c>
      <c r="AE4901">
        <v>17</v>
      </c>
      <c r="AF4901">
        <v>17</v>
      </c>
    </row>
    <row r="4902" spans="24:32">
      <c r="X4902">
        <v>20120101</v>
      </c>
      <c r="Y4902">
        <v>20120101</v>
      </c>
      <c r="Z4902">
        <v>120110</v>
      </c>
      <c r="AA4902">
        <v>800331703</v>
      </c>
      <c r="AB4902">
        <v>1</v>
      </c>
      <c r="AC4902">
        <v>5.8</v>
      </c>
      <c r="AD4902">
        <v>4.5999999999999996</v>
      </c>
      <c r="AE4902">
        <v>17</v>
      </c>
      <c r="AF4902">
        <v>17</v>
      </c>
    </row>
    <row r="4903" spans="24:32">
      <c r="X4903">
        <v>20120101</v>
      </c>
      <c r="Y4903">
        <v>20120101</v>
      </c>
      <c r="Z4903">
        <v>120110</v>
      </c>
      <c r="AA4903">
        <v>800331704</v>
      </c>
      <c r="AB4903">
        <v>1</v>
      </c>
      <c r="AC4903">
        <v>5.8</v>
      </c>
      <c r="AD4903">
        <v>4.5999999999999996</v>
      </c>
      <c r="AE4903">
        <v>17</v>
      </c>
      <c r="AF4903">
        <v>17</v>
      </c>
    </row>
    <row r="4904" spans="24:32">
      <c r="X4904">
        <v>20120101</v>
      </c>
      <c r="Y4904">
        <v>20120101</v>
      </c>
      <c r="Z4904">
        <v>120110</v>
      </c>
      <c r="AA4904">
        <v>800331727</v>
      </c>
      <c r="AB4904">
        <v>1</v>
      </c>
      <c r="AC4904">
        <v>2.6</v>
      </c>
      <c r="AD4904">
        <v>2.4</v>
      </c>
      <c r="AE4904">
        <v>17</v>
      </c>
      <c r="AF4904">
        <v>17</v>
      </c>
    </row>
    <row r="4905" spans="24:32">
      <c r="X4905">
        <v>20120101</v>
      </c>
      <c r="Y4905">
        <v>20120101</v>
      </c>
      <c r="Z4905">
        <v>120110</v>
      </c>
      <c r="AA4905">
        <v>800331728</v>
      </c>
      <c r="AB4905">
        <v>2</v>
      </c>
      <c r="AC4905">
        <v>5.2</v>
      </c>
      <c r="AD4905">
        <v>4.8</v>
      </c>
      <c r="AE4905">
        <v>17</v>
      </c>
      <c r="AF4905">
        <v>17</v>
      </c>
    </row>
    <row r="4906" spans="24:32">
      <c r="X4906">
        <v>20120101</v>
      </c>
      <c r="Y4906">
        <v>20120101</v>
      </c>
      <c r="Z4906">
        <v>120110</v>
      </c>
      <c r="AA4906">
        <v>800331729</v>
      </c>
      <c r="AB4906">
        <v>1</v>
      </c>
      <c r="AC4906">
        <v>2.6</v>
      </c>
      <c r="AD4906">
        <v>2.4</v>
      </c>
      <c r="AE4906">
        <v>17</v>
      </c>
      <c r="AF4906">
        <v>17</v>
      </c>
    </row>
    <row r="4907" spans="24:32">
      <c r="X4907">
        <v>20120101</v>
      </c>
      <c r="Y4907">
        <v>20120101</v>
      </c>
      <c r="Z4907">
        <v>120110</v>
      </c>
      <c r="AA4907">
        <v>800331730</v>
      </c>
      <c r="AB4907">
        <v>3</v>
      </c>
      <c r="AC4907">
        <v>7.8</v>
      </c>
      <c r="AD4907">
        <v>7.2</v>
      </c>
      <c r="AE4907">
        <v>17</v>
      </c>
      <c r="AF4907">
        <v>17</v>
      </c>
    </row>
    <row r="4908" spans="24:32">
      <c r="X4908">
        <v>20120101</v>
      </c>
      <c r="Y4908">
        <v>20120101</v>
      </c>
      <c r="Z4908">
        <v>120110</v>
      </c>
      <c r="AA4908">
        <v>800331906</v>
      </c>
      <c r="AB4908">
        <v>1</v>
      </c>
      <c r="AC4908">
        <v>8.5</v>
      </c>
      <c r="AD4908">
        <v>7</v>
      </c>
      <c r="AE4908">
        <v>17</v>
      </c>
      <c r="AF4908">
        <v>17</v>
      </c>
    </row>
    <row r="4909" spans="24:32">
      <c r="X4909">
        <v>20120101</v>
      </c>
      <c r="Y4909">
        <v>20120101</v>
      </c>
      <c r="Z4909">
        <v>120110</v>
      </c>
      <c r="AA4909">
        <v>800331909</v>
      </c>
      <c r="AB4909">
        <v>1</v>
      </c>
      <c r="AC4909">
        <v>14.6</v>
      </c>
      <c r="AD4909">
        <v>12.4</v>
      </c>
      <c r="AE4909">
        <v>17</v>
      </c>
      <c r="AF4909">
        <v>17</v>
      </c>
    </row>
    <row r="4910" spans="24:32">
      <c r="X4910">
        <v>20120101</v>
      </c>
      <c r="Y4910">
        <v>20120101</v>
      </c>
      <c r="Z4910">
        <v>120110</v>
      </c>
      <c r="AA4910">
        <v>800332066</v>
      </c>
      <c r="AB4910">
        <v>1</v>
      </c>
      <c r="AC4910">
        <v>9.9</v>
      </c>
      <c r="AD4910">
        <v>8.4</v>
      </c>
      <c r="AE4910">
        <v>17</v>
      </c>
      <c r="AF4910">
        <v>17</v>
      </c>
    </row>
    <row r="4911" spans="24:32">
      <c r="X4911">
        <v>20120101</v>
      </c>
      <c r="Y4911">
        <v>20120101</v>
      </c>
      <c r="Z4911">
        <v>120110</v>
      </c>
      <c r="AA4911">
        <v>800332122</v>
      </c>
      <c r="AB4911">
        <v>2</v>
      </c>
      <c r="AC4911">
        <v>7</v>
      </c>
      <c r="AD4911">
        <v>5.4</v>
      </c>
      <c r="AE4911">
        <v>17</v>
      </c>
      <c r="AF4911">
        <v>17</v>
      </c>
    </row>
    <row r="4912" spans="24:32">
      <c r="X4912">
        <v>20120101</v>
      </c>
      <c r="Y4912">
        <v>20120101</v>
      </c>
      <c r="Z4912">
        <v>120110</v>
      </c>
      <c r="AA4912">
        <v>800332123</v>
      </c>
      <c r="AB4912">
        <v>4</v>
      </c>
      <c r="AC4912">
        <v>11.6</v>
      </c>
      <c r="AD4912">
        <v>10.8</v>
      </c>
      <c r="AE4912">
        <v>17</v>
      </c>
      <c r="AF4912">
        <v>17</v>
      </c>
    </row>
    <row r="4913" spans="24:32">
      <c r="X4913">
        <v>20120101</v>
      </c>
      <c r="Y4913">
        <v>20120101</v>
      </c>
      <c r="Z4913">
        <v>120110</v>
      </c>
      <c r="AA4913">
        <v>800332127</v>
      </c>
      <c r="AB4913">
        <v>2</v>
      </c>
      <c r="AC4913">
        <v>4.4000000000000004</v>
      </c>
      <c r="AD4913">
        <v>3.8</v>
      </c>
      <c r="AE4913">
        <v>17</v>
      </c>
      <c r="AF4913">
        <v>17</v>
      </c>
    </row>
    <row r="4914" spans="24:32">
      <c r="X4914">
        <v>20120101</v>
      </c>
      <c r="Y4914">
        <v>20120101</v>
      </c>
      <c r="Z4914">
        <v>120110</v>
      </c>
      <c r="AA4914">
        <v>800332129</v>
      </c>
      <c r="AB4914">
        <v>3</v>
      </c>
      <c r="AC4914">
        <v>59.4</v>
      </c>
      <c r="AD4914">
        <v>51</v>
      </c>
      <c r="AE4914">
        <v>17</v>
      </c>
      <c r="AF4914">
        <v>17</v>
      </c>
    </row>
    <row r="4915" spans="24:32">
      <c r="X4915">
        <v>20120101</v>
      </c>
      <c r="Y4915">
        <v>20120101</v>
      </c>
      <c r="Z4915">
        <v>120110</v>
      </c>
      <c r="AA4915">
        <v>800332147</v>
      </c>
      <c r="AB4915">
        <v>1</v>
      </c>
      <c r="AC4915">
        <v>13.9</v>
      </c>
      <c r="AD4915">
        <v>11.6</v>
      </c>
      <c r="AE4915">
        <v>17</v>
      </c>
      <c r="AF4915">
        <v>17</v>
      </c>
    </row>
    <row r="4916" spans="24:32">
      <c r="X4916">
        <v>20120101</v>
      </c>
      <c r="Y4916">
        <v>20120101</v>
      </c>
      <c r="Z4916">
        <v>120110</v>
      </c>
      <c r="AA4916">
        <v>800332150</v>
      </c>
      <c r="AB4916">
        <v>5</v>
      </c>
      <c r="AC4916">
        <v>36</v>
      </c>
      <c r="AD4916">
        <v>25.5</v>
      </c>
      <c r="AE4916">
        <v>17</v>
      </c>
      <c r="AF4916">
        <v>17</v>
      </c>
    </row>
    <row r="4917" spans="24:32">
      <c r="X4917">
        <v>20120101</v>
      </c>
      <c r="Y4917">
        <v>20120101</v>
      </c>
      <c r="Z4917">
        <v>120110</v>
      </c>
      <c r="AA4917">
        <v>800332152</v>
      </c>
      <c r="AB4917">
        <v>1</v>
      </c>
      <c r="AC4917">
        <v>11.3</v>
      </c>
      <c r="AD4917">
        <v>9.5</v>
      </c>
      <c r="AE4917">
        <v>17</v>
      </c>
      <c r="AF4917">
        <v>17</v>
      </c>
    </row>
    <row r="4918" spans="24:32">
      <c r="X4918">
        <v>20120101</v>
      </c>
      <c r="Y4918">
        <v>20120101</v>
      </c>
      <c r="Z4918">
        <v>120110</v>
      </c>
      <c r="AA4918">
        <v>800332154</v>
      </c>
      <c r="AB4918">
        <v>1</v>
      </c>
      <c r="AC4918">
        <v>5.9</v>
      </c>
      <c r="AD4918">
        <v>5</v>
      </c>
      <c r="AE4918">
        <v>17</v>
      </c>
      <c r="AF4918">
        <v>17</v>
      </c>
    </row>
    <row r="4919" spans="24:32">
      <c r="X4919">
        <v>20120101</v>
      </c>
      <c r="Y4919">
        <v>20120101</v>
      </c>
      <c r="Z4919">
        <v>120110</v>
      </c>
      <c r="AA4919">
        <v>800332605</v>
      </c>
      <c r="AB4919">
        <v>1</v>
      </c>
      <c r="AC4919">
        <v>59</v>
      </c>
      <c r="AD4919">
        <v>49</v>
      </c>
      <c r="AE4919">
        <v>17</v>
      </c>
      <c r="AF4919">
        <v>17</v>
      </c>
    </row>
    <row r="4920" spans="24:32">
      <c r="X4920">
        <v>20120101</v>
      </c>
      <c r="Y4920">
        <v>20120101</v>
      </c>
      <c r="Z4920">
        <v>120110</v>
      </c>
      <c r="AA4920">
        <v>800332645</v>
      </c>
      <c r="AB4920">
        <v>1</v>
      </c>
      <c r="AC4920">
        <v>12.9</v>
      </c>
      <c r="AD4920">
        <v>9.4</v>
      </c>
      <c r="AE4920">
        <v>17</v>
      </c>
      <c r="AF4920">
        <v>17</v>
      </c>
    </row>
    <row r="4921" spans="24:32">
      <c r="X4921">
        <v>20120101</v>
      </c>
      <c r="Y4921">
        <v>20120101</v>
      </c>
      <c r="Z4921">
        <v>120110</v>
      </c>
      <c r="AA4921">
        <v>800332699</v>
      </c>
      <c r="AB4921">
        <v>-1</v>
      </c>
      <c r="AC4921">
        <v>-149</v>
      </c>
      <c r="AD4921">
        <v>-130</v>
      </c>
      <c r="AE4921">
        <v>17</v>
      </c>
      <c r="AF4921">
        <v>17</v>
      </c>
    </row>
    <row r="4922" spans="24:32">
      <c r="X4922">
        <v>20120101</v>
      </c>
      <c r="Y4922">
        <v>20120101</v>
      </c>
      <c r="Z4922">
        <v>120110</v>
      </c>
      <c r="AA4922">
        <v>800332700</v>
      </c>
      <c r="AB4922">
        <v>1</v>
      </c>
      <c r="AC4922">
        <v>22.14</v>
      </c>
      <c r="AD4922">
        <v>26</v>
      </c>
      <c r="AE4922">
        <v>17</v>
      </c>
      <c r="AF4922">
        <v>17</v>
      </c>
    </row>
    <row r="4923" spans="24:32">
      <c r="X4923">
        <v>20120101</v>
      </c>
      <c r="Y4923">
        <v>20120101</v>
      </c>
      <c r="Z4923">
        <v>120110</v>
      </c>
      <c r="AA4923">
        <v>800332750</v>
      </c>
      <c r="AB4923">
        <v>1</v>
      </c>
      <c r="AC4923">
        <v>4.9000000000000004</v>
      </c>
      <c r="AD4923">
        <v>4.5</v>
      </c>
      <c r="AE4923">
        <v>17</v>
      </c>
      <c r="AF4923">
        <v>17</v>
      </c>
    </row>
    <row r="4924" spans="24:32">
      <c r="X4924">
        <v>20120101</v>
      </c>
      <c r="Y4924">
        <v>20120101</v>
      </c>
      <c r="Z4924">
        <v>120110</v>
      </c>
      <c r="AA4924">
        <v>800332753</v>
      </c>
      <c r="AB4924">
        <v>1</v>
      </c>
      <c r="AC4924">
        <v>1.3</v>
      </c>
      <c r="AD4924">
        <v>0.95</v>
      </c>
      <c r="AE4924">
        <v>17</v>
      </c>
      <c r="AF4924">
        <v>17</v>
      </c>
    </row>
    <row r="4925" spans="24:32">
      <c r="X4925">
        <v>20120101</v>
      </c>
      <c r="Y4925">
        <v>20120101</v>
      </c>
      <c r="Z4925">
        <v>120110</v>
      </c>
      <c r="AA4925">
        <v>800332754</v>
      </c>
      <c r="AB4925">
        <v>1</v>
      </c>
      <c r="AC4925">
        <v>1.3</v>
      </c>
      <c r="AD4925">
        <v>0.95</v>
      </c>
      <c r="AE4925">
        <v>17</v>
      </c>
      <c r="AF4925">
        <v>17</v>
      </c>
    </row>
    <row r="4926" spans="24:32">
      <c r="X4926">
        <v>20120101</v>
      </c>
      <c r="Y4926">
        <v>20120101</v>
      </c>
      <c r="Z4926">
        <v>120110</v>
      </c>
      <c r="AA4926">
        <v>800332755</v>
      </c>
      <c r="AB4926">
        <v>1</v>
      </c>
      <c r="AC4926">
        <v>3.2</v>
      </c>
      <c r="AD4926">
        <v>2.6</v>
      </c>
      <c r="AE4926">
        <v>17</v>
      </c>
      <c r="AF4926">
        <v>17</v>
      </c>
    </row>
    <row r="4927" spans="24:32">
      <c r="X4927">
        <v>20120101</v>
      </c>
      <c r="Y4927">
        <v>20120101</v>
      </c>
      <c r="Z4927">
        <v>120110</v>
      </c>
      <c r="AA4927">
        <v>800332947</v>
      </c>
      <c r="AB4927">
        <v>1</v>
      </c>
      <c r="AC4927">
        <v>7.8</v>
      </c>
      <c r="AD4927">
        <v>6.5</v>
      </c>
      <c r="AE4927">
        <v>17</v>
      </c>
      <c r="AF4927">
        <v>17</v>
      </c>
    </row>
    <row r="4928" spans="24:32">
      <c r="X4928">
        <v>20120101</v>
      </c>
      <c r="Y4928">
        <v>20120101</v>
      </c>
      <c r="Z4928">
        <v>120110</v>
      </c>
      <c r="AA4928">
        <v>800333136</v>
      </c>
      <c r="AB4928">
        <v>1</v>
      </c>
      <c r="AC4928">
        <v>49.9</v>
      </c>
      <c r="AD4928">
        <v>37.9</v>
      </c>
      <c r="AE4928">
        <v>17</v>
      </c>
      <c r="AF4928">
        <v>17</v>
      </c>
    </row>
    <row r="4929" spans="24:32">
      <c r="X4929">
        <v>20120101</v>
      </c>
      <c r="Y4929">
        <v>20120101</v>
      </c>
      <c r="Z4929">
        <v>120110</v>
      </c>
      <c r="AA4929">
        <v>800333345</v>
      </c>
      <c r="AB4929">
        <v>1</v>
      </c>
      <c r="AC4929">
        <v>12</v>
      </c>
      <c r="AD4929">
        <v>9</v>
      </c>
      <c r="AE4929">
        <v>17</v>
      </c>
      <c r="AF4929">
        <v>17</v>
      </c>
    </row>
    <row r="4930" spans="24:32">
      <c r="X4930">
        <v>20120101</v>
      </c>
      <c r="Y4930">
        <v>20120101</v>
      </c>
      <c r="Z4930">
        <v>120110</v>
      </c>
      <c r="AA4930">
        <v>800333346</v>
      </c>
      <c r="AB4930">
        <v>1</v>
      </c>
      <c r="AC4930">
        <v>12</v>
      </c>
      <c r="AD4930">
        <v>10</v>
      </c>
      <c r="AE4930">
        <v>17</v>
      </c>
      <c r="AF4930">
        <v>17</v>
      </c>
    </row>
    <row r="4931" spans="24:32">
      <c r="X4931">
        <v>20120101</v>
      </c>
      <c r="Y4931">
        <v>20120101</v>
      </c>
      <c r="Z4931">
        <v>120110</v>
      </c>
      <c r="AA4931">
        <v>800333455</v>
      </c>
      <c r="AB4931">
        <v>1</v>
      </c>
      <c r="AC4931">
        <v>29.9</v>
      </c>
      <c r="AD4931">
        <v>21</v>
      </c>
      <c r="AE4931">
        <v>17</v>
      </c>
      <c r="AF4931">
        <v>17</v>
      </c>
    </row>
    <row r="4932" spans="24:32">
      <c r="X4932">
        <v>20120101</v>
      </c>
      <c r="Y4932">
        <v>20120101</v>
      </c>
      <c r="Z4932">
        <v>120110</v>
      </c>
      <c r="AA4932">
        <v>800333588</v>
      </c>
      <c r="AB4932">
        <v>1</v>
      </c>
      <c r="AC4932">
        <v>39.9</v>
      </c>
      <c r="AD4932">
        <v>28</v>
      </c>
      <c r="AE4932">
        <v>17</v>
      </c>
      <c r="AF4932">
        <v>17</v>
      </c>
    </row>
    <row r="4933" spans="24:32">
      <c r="X4933">
        <v>20120101</v>
      </c>
      <c r="Y4933">
        <v>20120101</v>
      </c>
      <c r="Z4933">
        <v>120110</v>
      </c>
      <c r="AA4933">
        <v>800333678</v>
      </c>
      <c r="AB4933">
        <v>7</v>
      </c>
      <c r="AC4933">
        <v>41.3</v>
      </c>
      <c r="AD4933">
        <v>37.1</v>
      </c>
      <c r="AE4933">
        <v>17</v>
      </c>
      <c r="AF4933">
        <v>17</v>
      </c>
    </row>
    <row r="4934" spans="24:32">
      <c r="X4934">
        <v>20120101</v>
      </c>
      <c r="Y4934">
        <v>20120101</v>
      </c>
      <c r="Z4934">
        <v>120110</v>
      </c>
      <c r="AA4934">
        <v>800333687</v>
      </c>
      <c r="AB4934">
        <v>2</v>
      </c>
      <c r="AC4934">
        <v>19.8</v>
      </c>
      <c r="AD4934">
        <v>12.4</v>
      </c>
      <c r="AE4934">
        <v>17</v>
      </c>
      <c r="AF4934">
        <v>17</v>
      </c>
    </row>
    <row r="4935" spans="24:32">
      <c r="X4935">
        <v>20120101</v>
      </c>
      <c r="Y4935">
        <v>20120101</v>
      </c>
      <c r="Z4935">
        <v>120110</v>
      </c>
      <c r="AA4935">
        <v>800333693</v>
      </c>
      <c r="AB4935">
        <v>1</v>
      </c>
      <c r="AC4935">
        <v>6.9</v>
      </c>
      <c r="AD4935">
        <v>4.08</v>
      </c>
      <c r="AE4935">
        <v>17</v>
      </c>
      <c r="AF4935">
        <v>17</v>
      </c>
    </row>
    <row r="4936" spans="24:32">
      <c r="X4936">
        <v>20120101</v>
      </c>
      <c r="Y4936">
        <v>20120101</v>
      </c>
      <c r="Z4936">
        <v>120110</v>
      </c>
      <c r="AA4936">
        <v>800333698</v>
      </c>
      <c r="AB4936">
        <v>2</v>
      </c>
      <c r="AC4936">
        <v>17.8</v>
      </c>
      <c r="AD4936">
        <v>12.4</v>
      </c>
      <c r="AE4936">
        <v>17</v>
      </c>
      <c r="AF4936">
        <v>17</v>
      </c>
    </row>
    <row r="4937" spans="24:32">
      <c r="X4937">
        <v>20120101</v>
      </c>
      <c r="Y4937">
        <v>20120101</v>
      </c>
      <c r="Z4937">
        <v>120110</v>
      </c>
      <c r="AA4937">
        <v>800333699</v>
      </c>
      <c r="AB4937">
        <v>1</v>
      </c>
      <c r="AC4937">
        <v>6.9</v>
      </c>
      <c r="AD4937">
        <v>4.8</v>
      </c>
      <c r="AE4937">
        <v>17</v>
      </c>
      <c r="AF4937">
        <v>17</v>
      </c>
    </row>
    <row r="4938" spans="24:32">
      <c r="X4938">
        <v>20120101</v>
      </c>
      <c r="Y4938">
        <v>20120101</v>
      </c>
      <c r="Z4938">
        <v>120110</v>
      </c>
      <c r="AA4938">
        <v>800333715</v>
      </c>
      <c r="AB4938">
        <v>1</v>
      </c>
      <c r="AC4938">
        <v>249</v>
      </c>
      <c r="AD4938">
        <v>238</v>
      </c>
      <c r="AE4938">
        <v>17</v>
      </c>
      <c r="AF4938">
        <v>17</v>
      </c>
    </row>
    <row r="4939" spans="24:32">
      <c r="X4939">
        <v>20120101</v>
      </c>
      <c r="Y4939">
        <v>20120101</v>
      </c>
      <c r="Z4939">
        <v>120110</v>
      </c>
      <c r="AA4939">
        <v>800333953</v>
      </c>
      <c r="AB4939">
        <v>3</v>
      </c>
      <c r="AC4939">
        <v>597</v>
      </c>
      <c r="AD4939">
        <v>510</v>
      </c>
      <c r="AE4939">
        <v>17</v>
      </c>
      <c r="AF4939">
        <v>17</v>
      </c>
    </row>
    <row r="4940" spans="24:32">
      <c r="X4940">
        <v>20120101</v>
      </c>
      <c r="Y4940">
        <v>20120101</v>
      </c>
      <c r="Z4940">
        <v>120110</v>
      </c>
      <c r="AA4940">
        <v>800333976</v>
      </c>
      <c r="AB4940">
        <v>4</v>
      </c>
      <c r="AC4940">
        <v>16.8</v>
      </c>
      <c r="AD4940">
        <v>14.8</v>
      </c>
      <c r="AE4940">
        <v>17</v>
      </c>
      <c r="AF4940">
        <v>17</v>
      </c>
    </row>
    <row r="4941" spans="24:32">
      <c r="X4941">
        <v>20120101</v>
      </c>
      <c r="Y4941">
        <v>20120101</v>
      </c>
      <c r="Z4941">
        <v>120110</v>
      </c>
      <c r="AA4941">
        <v>800334674</v>
      </c>
      <c r="AB4941">
        <v>1</v>
      </c>
      <c r="AC4941">
        <v>79</v>
      </c>
      <c r="AD4941">
        <v>77</v>
      </c>
      <c r="AE4941">
        <v>17</v>
      </c>
      <c r="AF4941">
        <v>17</v>
      </c>
    </row>
    <row r="4942" spans="24:32">
      <c r="X4942">
        <v>20120101</v>
      </c>
      <c r="Y4942">
        <v>20120101</v>
      </c>
      <c r="Z4942">
        <v>120110</v>
      </c>
      <c r="AA4942">
        <v>800334742</v>
      </c>
      <c r="AB4942">
        <v>5</v>
      </c>
      <c r="AC4942">
        <v>42.5</v>
      </c>
      <c r="AD4942">
        <v>38</v>
      </c>
      <c r="AE4942">
        <v>17</v>
      </c>
      <c r="AF4942">
        <v>17</v>
      </c>
    </row>
    <row r="4943" spans="24:32">
      <c r="X4943">
        <v>20120101</v>
      </c>
      <c r="Y4943">
        <v>20120101</v>
      </c>
      <c r="Z4943">
        <v>120110</v>
      </c>
      <c r="AA4943">
        <v>800335082</v>
      </c>
      <c r="AB4943">
        <v>1</v>
      </c>
      <c r="AC4943">
        <v>5.5</v>
      </c>
      <c r="AD4943">
        <v>5.2</v>
      </c>
      <c r="AE4943">
        <v>17</v>
      </c>
      <c r="AF4943">
        <v>17</v>
      </c>
    </row>
    <row r="4944" spans="24:32">
      <c r="X4944">
        <v>20120101</v>
      </c>
      <c r="Y4944">
        <v>20120101</v>
      </c>
      <c r="Z4944">
        <v>120110</v>
      </c>
      <c r="AA4944">
        <v>800335179</v>
      </c>
      <c r="AB4944">
        <v>19</v>
      </c>
      <c r="AC4944">
        <v>93.1</v>
      </c>
      <c r="AD4944">
        <v>81.89</v>
      </c>
      <c r="AE4944">
        <v>17</v>
      </c>
      <c r="AF4944">
        <v>17</v>
      </c>
    </row>
    <row r="4945" spans="24:32">
      <c r="X4945">
        <v>20120101</v>
      </c>
      <c r="Y4945">
        <v>20120101</v>
      </c>
      <c r="Z4945">
        <v>120110</v>
      </c>
      <c r="AA4945">
        <v>800335180</v>
      </c>
      <c r="AB4945">
        <v>5</v>
      </c>
      <c r="AC4945">
        <v>25</v>
      </c>
      <c r="AD4945">
        <v>22</v>
      </c>
      <c r="AE4945">
        <v>17</v>
      </c>
      <c r="AF4945">
        <v>17</v>
      </c>
    </row>
    <row r="4946" spans="24:32">
      <c r="X4946">
        <v>20120101</v>
      </c>
      <c r="Y4946">
        <v>20120101</v>
      </c>
      <c r="Z4946">
        <v>120110</v>
      </c>
      <c r="AA4946">
        <v>800335215</v>
      </c>
      <c r="AB4946">
        <v>2</v>
      </c>
      <c r="AC4946">
        <v>13.8</v>
      </c>
      <c r="AD4946">
        <v>11.9</v>
      </c>
      <c r="AE4946">
        <v>17</v>
      </c>
      <c r="AF4946">
        <v>17</v>
      </c>
    </row>
    <row r="4947" spans="24:32">
      <c r="X4947">
        <v>20120101</v>
      </c>
      <c r="Y4947">
        <v>20120101</v>
      </c>
      <c r="Z4947">
        <v>120110</v>
      </c>
      <c r="AA4947">
        <v>800335566</v>
      </c>
      <c r="AB4947">
        <v>9</v>
      </c>
      <c r="AC4947">
        <v>33.299999999999997</v>
      </c>
      <c r="AD4947">
        <v>15.03</v>
      </c>
      <c r="AE4947">
        <v>17</v>
      </c>
      <c r="AF4947">
        <v>17</v>
      </c>
    </row>
    <row r="4948" spans="24:32">
      <c r="X4948">
        <v>20120101</v>
      </c>
      <c r="Y4948">
        <v>20120101</v>
      </c>
      <c r="Z4948">
        <v>120110</v>
      </c>
      <c r="AA4948">
        <v>800335569</v>
      </c>
      <c r="AB4948">
        <v>1</v>
      </c>
      <c r="AC4948">
        <v>3.7</v>
      </c>
      <c r="AD4948">
        <v>1.67</v>
      </c>
      <c r="AE4948">
        <v>17</v>
      </c>
      <c r="AF4948">
        <v>17</v>
      </c>
    </row>
    <row r="4949" spans="24:32">
      <c r="X4949">
        <v>20120101</v>
      </c>
      <c r="Y4949">
        <v>20120101</v>
      </c>
      <c r="Z4949">
        <v>120110</v>
      </c>
      <c r="AA4949">
        <v>800335573</v>
      </c>
      <c r="AB4949">
        <v>1</v>
      </c>
      <c r="AC4949">
        <v>13.9</v>
      </c>
      <c r="AD4949">
        <v>11.5</v>
      </c>
      <c r="AE4949">
        <v>17</v>
      </c>
      <c r="AF4949">
        <v>17</v>
      </c>
    </row>
    <row r="4950" spans="24:32">
      <c r="X4950">
        <v>20120101</v>
      </c>
      <c r="Y4950">
        <v>20120101</v>
      </c>
      <c r="Z4950">
        <v>120110</v>
      </c>
      <c r="AA4950">
        <v>800335574</v>
      </c>
      <c r="AB4950">
        <v>2</v>
      </c>
      <c r="AC4950">
        <v>19.600000000000001</v>
      </c>
      <c r="AD4950">
        <v>16.12</v>
      </c>
      <c r="AE4950">
        <v>17</v>
      </c>
      <c r="AF4950">
        <v>17</v>
      </c>
    </row>
    <row r="4951" spans="24:32">
      <c r="X4951">
        <v>20120101</v>
      </c>
      <c r="Y4951">
        <v>20120101</v>
      </c>
      <c r="Z4951">
        <v>120110</v>
      </c>
      <c r="AA4951">
        <v>800335583</v>
      </c>
      <c r="AB4951">
        <v>1</v>
      </c>
      <c r="AC4951">
        <v>13.9</v>
      </c>
      <c r="AD4951">
        <v>10.94</v>
      </c>
      <c r="AE4951">
        <v>17</v>
      </c>
      <c r="AF4951">
        <v>17</v>
      </c>
    </row>
    <row r="4952" spans="24:32">
      <c r="X4952">
        <v>20120101</v>
      </c>
      <c r="Y4952">
        <v>20120101</v>
      </c>
      <c r="Z4952">
        <v>120110</v>
      </c>
      <c r="AA4952">
        <v>800335596</v>
      </c>
      <c r="AB4952">
        <v>4</v>
      </c>
      <c r="AC4952">
        <v>14</v>
      </c>
      <c r="AD4952">
        <v>12.8</v>
      </c>
      <c r="AE4952">
        <v>17</v>
      </c>
      <c r="AF4952">
        <v>17</v>
      </c>
    </row>
    <row r="4953" spans="24:32">
      <c r="X4953">
        <v>20120101</v>
      </c>
      <c r="Y4953">
        <v>20120101</v>
      </c>
      <c r="Z4953">
        <v>120110</v>
      </c>
      <c r="AA4953">
        <v>800335613</v>
      </c>
      <c r="AB4953">
        <v>1</v>
      </c>
      <c r="AC4953">
        <v>6.9</v>
      </c>
      <c r="AD4953">
        <v>5.0999999999999996</v>
      </c>
      <c r="AE4953">
        <v>17</v>
      </c>
      <c r="AF4953">
        <v>17</v>
      </c>
    </row>
    <row r="4954" spans="24:32">
      <c r="X4954">
        <v>20120101</v>
      </c>
      <c r="Y4954">
        <v>20120101</v>
      </c>
      <c r="Z4954">
        <v>120110</v>
      </c>
      <c r="AA4954">
        <v>800335665</v>
      </c>
      <c r="AB4954">
        <v>2</v>
      </c>
      <c r="AC4954">
        <v>19.2</v>
      </c>
      <c r="AD4954">
        <v>16.600000000000001</v>
      </c>
      <c r="AE4954">
        <v>17</v>
      </c>
      <c r="AF4954">
        <v>17</v>
      </c>
    </row>
    <row r="4955" spans="24:32">
      <c r="X4955">
        <v>20120101</v>
      </c>
      <c r="Y4955">
        <v>20120101</v>
      </c>
      <c r="Z4955">
        <v>120110</v>
      </c>
      <c r="AA4955">
        <v>800335666</v>
      </c>
      <c r="AB4955">
        <v>6</v>
      </c>
      <c r="AC4955">
        <v>113.4</v>
      </c>
      <c r="AD4955">
        <v>96</v>
      </c>
      <c r="AE4955">
        <v>17</v>
      </c>
      <c r="AF4955">
        <v>17</v>
      </c>
    </row>
    <row r="4956" spans="24:32">
      <c r="X4956">
        <v>20120101</v>
      </c>
      <c r="Y4956">
        <v>20120101</v>
      </c>
      <c r="Z4956">
        <v>120110</v>
      </c>
      <c r="AA4956">
        <v>800335674</v>
      </c>
      <c r="AB4956">
        <v>1</v>
      </c>
      <c r="AC4956">
        <v>9.1999999999999993</v>
      </c>
      <c r="AD4956">
        <v>7.35</v>
      </c>
      <c r="AE4956">
        <v>17</v>
      </c>
      <c r="AF4956">
        <v>17</v>
      </c>
    </row>
    <row r="4957" spans="24:32">
      <c r="X4957">
        <v>20120101</v>
      </c>
      <c r="Y4957">
        <v>20120101</v>
      </c>
      <c r="Z4957">
        <v>120110</v>
      </c>
      <c r="AA4957">
        <v>800335697</v>
      </c>
      <c r="AB4957">
        <v>4</v>
      </c>
      <c r="AC4957">
        <v>39.6</v>
      </c>
      <c r="AD4957">
        <v>14</v>
      </c>
      <c r="AE4957">
        <v>17</v>
      </c>
      <c r="AF4957">
        <v>17</v>
      </c>
    </row>
    <row r="4958" spans="24:32">
      <c r="X4958">
        <v>20120101</v>
      </c>
      <c r="Y4958">
        <v>20120101</v>
      </c>
      <c r="Z4958">
        <v>120110</v>
      </c>
      <c r="AA4958">
        <v>800335880</v>
      </c>
      <c r="AB4958">
        <v>1</v>
      </c>
      <c r="AC4958">
        <v>7.17</v>
      </c>
      <c r="AD4958">
        <v>7</v>
      </c>
      <c r="AE4958">
        <v>17</v>
      </c>
      <c r="AF4958">
        <v>17</v>
      </c>
    </row>
    <row r="4959" spans="24:32">
      <c r="X4959">
        <v>20120101</v>
      </c>
      <c r="Y4959">
        <v>20120101</v>
      </c>
      <c r="Z4959">
        <v>120110</v>
      </c>
      <c r="AA4959">
        <v>800335884</v>
      </c>
      <c r="AB4959">
        <v>1</v>
      </c>
      <c r="AC4959">
        <v>12.9</v>
      </c>
      <c r="AD4959">
        <v>11.9</v>
      </c>
      <c r="AE4959">
        <v>17</v>
      </c>
      <c r="AF4959">
        <v>17</v>
      </c>
    </row>
    <row r="4960" spans="24:32">
      <c r="X4960">
        <v>20120101</v>
      </c>
      <c r="Y4960">
        <v>20120101</v>
      </c>
      <c r="Z4960">
        <v>120110</v>
      </c>
      <c r="AA4960">
        <v>800335893</v>
      </c>
      <c r="AB4960">
        <v>1</v>
      </c>
      <c r="AC4960">
        <v>3.6</v>
      </c>
      <c r="AD4960">
        <v>3.35</v>
      </c>
      <c r="AE4960">
        <v>17</v>
      </c>
      <c r="AF4960">
        <v>17</v>
      </c>
    </row>
    <row r="4961" spans="24:32">
      <c r="X4961">
        <v>20120101</v>
      </c>
      <c r="Y4961">
        <v>20120101</v>
      </c>
      <c r="Z4961">
        <v>120110</v>
      </c>
      <c r="AA4961">
        <v>800335917</v>
      </c>
      <c r="AB4961">
        <v>5</v>
      </c>
      <c r="AC4961">
        <v>445</v>
      </c>
      <c r="AD4961">
        <v>490</v>
      </c>
      <c r="AE4961">
        <v>17</v>
      </c>
      <c r="AF4961">
        <v>17</v>
      </c>
    </row>
    <row r="4962" spans="24:32">
      <c r="X4962">
        <v>20120101</v>
      </c>
      <c r="Y4962">
        <v>20120101</v>
      </c>
      <c r="Z4962">
        <v>120110</v>
      </c>
      <c r="AA4962">
        <v>800335966</v>
      </c>
      <c r="AB4962">
        <v>4.68</v>
      </c>
      <c r="AC4962">
        <v>129.16999999999999</v>
      </c>
      <c r="AD4962">
        <v>120.13</v>
      </c>
      <c r="AE4962">
        <v>13</v>
      </c>
      <c r="AF4962">
        <v>13</v>
      </c>
    </row>
    <row r="4963" spans="24:32">
      <c r="X4963">
        <v>20120101</v>
      </c>
      <c r="Y4963">
        <v>20120101</v>
      </c>
      <c r="Z4963">
        <v>120110</v>
      </c>
      <c r="AA4963">
        <v>800335970</v>
      </c>
      <c r="AB4963">
        <v>2</v>
      </c>
      <c r="AC4963">
        <v>39.6</v>
      </c>
      <c r="AD4963">
        <v>36.83</v>
      </c>
      <c r="AE4963">
        <v>13</v>
      </c>
      <c r="AF4963">
        <v>13</v>
      </c>
    </row>
    <row r="4964" spans="24:32">
      <c r="X4964">
        <v>20120101</v>
      </c>
      <c r="Y4964">
        <v>20120101</v>
      </c>
      <c r="Z4964">
        <v>120110</v>
      </c>
      <c r="AA4964">
        <v>800335972</v>
      </c>
      <c r="AB4964">
        <v>3.65</v>
      </c>
      <c r="AC4964">
        <v>100.74</v>
      </c>
      <c r="AD4964">
        <v>93.69</v>
      </c>
      <c r="AE4964">
        <v>13</v>
      </c>
      <c r="AF4964">
        <v>13</v>
      </c>
    </row>
    <row r="4965" spans="24:32">
      <c r="X4965">
        <v>20120101</v>
      </c>
      <c r="Y4965">
        <v>20120101</v>
      </c>
      <c r="Z4965">
        <v>120110</v>
      </c>
      <c r="AA4965">
        <v>800335973</v>
      </c>
      <c r="AB4965">
        <v>4.7</v>
      </c>
      <c r="AC4965">
        <v>176.72</v>
      </c>
      <c r="AD4965">
        <v>164.35</v>
      </c>
      <c r="AE4965">
        <v>13</v>
      </c>
      <c r="AF4965">
        <v>13</v>
      </c>
    </row>
    <row r="4966" spans="24:32">
      <c r="X4966">
        <v>20120101</v>
      </c>
      <c r="Y4966">
        <v>20120101</v>
      </c>
      <c r="Z4966">
        <v>120110</v>
      </c>
      <c r="AA4966">
        <v>800335974</v>
      </c>
      <c r="AB4966">
        <v>10.98</v>
      </c>
      <c r="AC4966">
        <v>412.86</v>
      </c>
      <c r="AD4966">
        <v>383.96</v>
      </c>
      <c r="AE4966">
        <v>13</v>
      </c>
      <c r="AF4966">
        <v>13</v>
      </c>
    </row>
    <row r="4967" spans="24:32">
      <c r="X4967">
        <v>20120101</v>
      </c>
      <c r="Y4967">
        <v>20120101</v>
      </c>
      <c r="Z4967">
        <v>120110</v>
      </c>
      <c r="AA4967">
        <v>800335975</v>
      </c>
      <c r="AB4967">
        <v>62.06</v>
      </c>
      <c r="AC4967">
        <v>1836.97</v>
      </c>
      <c r="AD4967">
        <v>1708.38</v>
      </c>
      <c r="AE4967">
        <v>13</v>
      </c>
      <c r="AF4967">
        <v>13</v>
      </c>
    </row>
    <row r="4968" spans="24:32">
      <c r="X4968">
        <v>20120101</v>
      </c>
      <c r="Y4968">
        <v>20120101</v>
      </c>
      <c r="Z4968">
        <v>120110</v>
      </c>
      <c r="AA4968">
        <v>800335977</v>
      </c>
      <c r="AB4968">
        <v>1.03</v>
      </c>
      <c r="AC4968">
        <v>16.059999999999999</v>
      </c>
      <c r="AD4968">
        <v>14.94</v>
      </c>
      <c r="AE4968">
        <v>13</v>
      </c>
      <c r="AF4968">
        <v>13</v>
      </c>
    </row>
    <row r="4969" spans="24:32">
      <c r="X4969">
        <v>20120101</v>
      </c>
      <c r="Y4969">
        <v>20120101</v>
      </c>
      <c r="Z4969">
        <v>120110</v>
      </c>
      <c r="AA4969">
        <v>800335979</v>
      </c>
      <c r="AB4969">
        <v>0.48</v>
      </c>
      <c r="AC4969">
        <v>19.96</v>
      </c>
      <c r="AD4969">
        <v>18.559999999999999</v>
      </c>
      <c r="AE4969">
        <v>13</v>
      </c>
      <c r="AF4969">
        <v>13</v>
      </c>
    </row>
    <row r="4970" spans="24:32">
      <c r="X4970">
        <v>20120101</v>
      </c>
      <c r="Y4970">
        <v>20120101</v>
      </c>
      <c r="Z4970">
        <v>120110</v>
      </c>
      <c r="AA4970">
        <v>800335980</v>
      </c>
      <c r="AB4970">
        <v>1.48</v>
      </c>
      <c r="AC4970">
        <v>61.57</v>
      </c>
      <c r="AD4970">
        <v>57.26</v>
      </c>
      <c r="AE4970">
        <v>13</v>
      </c>
      <c r="AF4970">
        <v>13</v>
      </c>
    </row>
    <row r="4971" spans="24:32">
      <c r="X4971">
        <v>20120101</v>
      </c>
      <c r="Y4971">
        <v>20120101</v>
      </c>
      <c r="Z4971">
        <v>120110</v>
      </c>
      <c r="AA4971">
        <v>800335981</v>
      </c>
      <c r="AB4971">
        <v>1.05</v>
      </c>
      <c r="AC4971">
        <v>26.87</v>
      </c>
      <c r="AD4971">
        <v>24.99</v>
      </c>
      <c r="AE4971">
        <v>13</v>
      </c>
      <c r="AF4971">
        <v>13</v>
      </c>
    </row>
    <row r="4972" spans="24:32">
      <c r="X4972">
        <v>20120101</v>
      </c>
      <c r="Y4972">
        <v>20120101</v>
      </c>
      <c r="Z4972">
        <v>120110</v>
      </c>
      <c r="AA4972">
        <v>800335982</v>
      </c>
      <c r="AB4972">
        <v>1.17</v>
      </c>
      <c r="AC4972">
        <v>43.99</v>
      </c>
      <c r="AD4972">
        <v>40.909999999999997</v>
      </c>
      <c r="AE4972">
        <v>13</v>
      </c>
      <c r="AF4972">
        <v>13</v>
      </c>
    </row>
    <row r="4973" spans="24:32">
      <c r="X4973">
        <v>20120101</v>
      </c>
      <c r="Y4973">
        <v>20120101</v>
      </c>
      <c r="Z4973">
        <v>120110</v>
      </c>
      <c r="AA4973">
        <v>800336061</v>
      </c>
      <c r="AB4973">
        <v>0.47</v>
      </c>
      <c r="AC4973">
        <v>11.09</v>
      </c>
      <c r="AD4973">
        <v>9.32</v>
      </c>
      <c r="AE4973">
        <v>17</v>
      </c>
      <c r="AF4973">
        <v>17</v>
      </c>
    </row>
    <row r="4974" spans="24:32">
      <c r="X4974">
        <v>20120101</v>
      </c>
      <c r="Y4974">
        <v>20120101</v>
      </c>
      <c r="Z4974">
        <v>120110</v>
      </c>
      <c r="AA4974">
        <v>800336061</v>
      </c>
      <c r="AB4974">
        <v>21.8</v>
      </c>
      <c r="AC4974">
        <v>601.66</v>
      </c>
      <c r="AD4974">
        <v>505.39</v>
      </c>
      <c r="AE4974">
        <v>17</v>
      </c>
      <c r="AF4974">
        <v>17</v>
      </c>
    </row>
    <row r="4975" spans="24:32">
      <c r="X4975">
        <v>20120101</v>
      </c>
      <c r="Y4975">
        <v>20120101</v>
      </c>
      <c r="Z4975">
        <v>120110</v>
      </c>
      <c r="AA4975">
        <v>800336063</v>
      </c>
      <c r="AB4975">
        <v>6.11</v>
      </c>
      <c r="AC4975">
        <v>97.76</v>
      </c>
      <c r="AD4975">
        <v>82.12</v>
      </c>
      <c r="AE4975">
        <v>17</v>
      </c>
      <c r="AF4975">
        <v>17</v>
      </c>
    </row>
    <row r="4976" spans="24:32">
      <c r="X4976">
        <v>20120101</v>
      </c>
      <c r="Y4976">
        <v>20120101</v>
      </c>
      <c r="Z4976">
        <v>120110</v>
      </c>
      <c r="AA4976">
        <v>800336082</v>
      </c>
      <c r="AB4976">
        <v>1</v>
      </c>
      <c r="AC4976">
        <v>9.9</v>
      </c>
      <c r="AD4976">
        <v>6</v>
      </c>
      <c r="AE4976">
        <v>17</v>
      </c>
      <c r="AF4976">
        <v>17</v>
      </c>
    </row>
    <row r="4977" spans="24:32">
      <c r="X4977">
        <v>20120101</v>
      </c>
      <c r="Y4977">
        <v>20120101</v>
      </c>
      <c r="Z4977">
        <v>120110</v>
      </c>
      <c r="AA4977">
        <v>800336108</v>
      </c>
      <c r="AB4977">
        <v>1</v>
      </c>
      <c r="AC4977">
        <v>119</v>
      </c>
      <c r="AD4977">
        <v>108</v>
      </c>
      <c r="AE4977">
        <v>17</v>
      </c>
      <c r="AF4977">
        <v>17</v>
      </c>
    </row>
    <row r="4978" spans="24:32">
      <c r="X4978">
        <v>20120101</v>
      </c>
      <c r="Y4978">
        <v>20120101</v>
      </c>
      <c r="Z4978">
        <v>120110</v>
      </c>
      <c r="AA4978">
        <v>800336110</v>
      </c>
      <c r="AB4978">
        <v>2</v>
      </c>
      <c r="AC4978">
        <v>178</v>
      </c>
      <c r="AD4978">
        <v>160</v>
      </c>
      <c r="AE4978">
        <v>17</v>
      </c>
      <c r="AF4978">
        <v>17</v>
      </c>
    </row>
    <row r="4979" spans="24:32">
      <c r="X4979">
        <v>20120101</v>
      </c>
      <c r="Y4979">
        <v>20120101</v>
      </c>
      <c r="Z4979">
        <v>120110</v>
      </c>
      <c r="AA4979">
        <v>800336111</v>
      </c>
      <c r="AB4979">
        <v>3</v>
      </c>
      <c r="AC4979">
        <v>267</v>
      </c>
      <c r="AD4979">
        <v>240</v>
      </c>
      <c r="AE4979">
        <v>17</v>
      </c>
      <c r="AF4979">
        <v>17</v>
      </c>
    </row>
    <row r="4980" spans="24:32">
      <c r="X4980">
        <v>20120101</v>
      </c>
      <c r="Y4980">
        <v>20120101</v>
      </c>
      <c r="Z4980">
        <v>120110</v>
      </c>
      <c r="AA4980">
        <v>800336356</v>
      </c>
      <c r="AB4980">
        <v>1</v>
      </c>
      <c r="AC4980">
        <v>5</v>
      </c>
      <c r="AD4980">
        <v>4.3</v>
      </c>
      <c r="AE4980">
        <v>17</v>
      </c>
      <c r="AF4980">
        <v>17</v>
      </c>
    </row>
    <row r="4981" spans="24:32">
      <c r="X4981">
        <v>20120101</v>
      </c>
      <c r="Y4981">
        <v>20120101</v>
      </c>
      <c r="Z4981">
        <v>120110</v>
      </c>
      <c r="AA4981">
        <v>800336360</v>
      </c>
      <c r="AB4981">
        <v>1</v>
      </c>
      <c r="AC4981">
        <v>5.0999999999999996</v>
      </c>
      <c r="AD4981">
        <v>4.2</v>
      </c>
      <c r="AE4981">
        <v>17</v>
      </c>
      <c r="AF4981">
        <v>17</v>
      </c>
    </row>
    <row r="4982" spans="24:32">
      <c r="X4982">
        <v>20120101</v>
      </c>
      <c r="Y4982">
        <v>20120101</v>
      </c>
      <c r="Z4982">
        <v>120110</v>
      </c>
      <c r="AA4982">
        <v>800336366</v>
      </c>
      <c r="AB4982">
        <v>1</v>
      </c>
      <c r="AC4982">
        <v>5.8</v>
      </c>
      <c r="AD4982">
        <v>4.8</v>
      </c>
      <c r="AE4982">
        <v>17</v>
      </c>
      <c r="AF4982">
        <v>17</v>
      </c>
    </row>
    <row r="4983" spans="24:32">
      <c r="X4983">
        <v>20120101</v>
      </c>
      <c r="Y4983">
        <v>20120101</v>
      </c>
      <c r="Z4983">
        <v>120110</v>
      </c>
      <c r="AA4983">
        <v>800336368</v>
      </c>
      <c r="AB4983">
        <v>0.85</v>
      </c>
      <c r="AC4983">
        <v>36.39</v>
      </c>
      <c r="AD4983">
        <v>24.14</v>
      </c>
      <c r="AE4983">
        <v>17</v>
      </c>
      <c r="AF4983">
        <v>17</v>
      </c>
    </row>
    <row r="4984" spans="24:32">
      <c r="X4984">
        <v>20120101</v>
      </c>
      <c r="Y4984">
        <v>20120101</v>
      </c>
      <c r="Z4984">
        <v>120110</v>
      </c>
      <c r="AA4984">
        <v>800336369</v>
      </c>
      <c r="AB4984">
        <v>1.27</v>
      </c>
      <c r="AC4984">
        <v>65.78</v>
      </c>
      <c r="AD4984">
        <v>61.47</v>
      </c>
      <c r="AE4984">
        <v>17</v>
      </c>
      <c r="AF4984">
        <v>17</v>
      </c>
    </row>
    <row r="4985" spans="24:32">
      <c r="X4985">
        <v>20120101</v>
      </c>
      <c r="Y4985">
        <v>20120101</v>
      </c>
      <c r="Z4985">
        <v>120110</v>
      </c>
      <c r="AA4985">
        <v>800336378</v>
      </c>
      <c r="AB4985">
        <v>1</v>
      </c>
      <c r="AC4985">
        <v>12.9</v>
      </c>
      <c r="AD4985">
        <v>10.36</v>
      </c>
      <c r="AE4985">
        <v>17</v>
      </c>
      <c r="AF4985">
        <v>17</v>
      </c>
    </row>
    <row r="4986" spans="24:32">
      <c r="X4986">
        <v>20120101</v>
      </c>
      <c r="Y4986">
        <v>20120101</v>
      </c>
      <c r="Z4986">
        <v>120110</v>
      </c>
      <c r="AA4986">
        <v>800336480</v>
      </c>
      <c r="AB4986">
        <v>1</v>
      </c>
      <c r="AC4986">
        <v>2.9</v>
      </c>
      <c r="AD4986">
        <v>2.2000000000000002</v>
      </c>
      <c r="AE4986">
        <v>17</v>
      </c>
      <c r="AF4986">
        <v>17</v>
      </c>
    </row>
    <row r="4987" spans="24:32">
      <c r="X4987">
        <v>20120101</v>
      </c>
      <c r="Y4987">
        <v>20120101</v>
      </c>
      <c r="Z4987">
        <v>120110</v>
      </c>
      <c r="AA4987">
        <v>800336523</v>
      </c>
      <c r="AB4987">
        <v>1</v>
      </c>
      <c r="AC4987">
        <v>15.9</v>
      </c>
      <c r="AD4987">
        <v>11.62</v>
      </c>
      <c r="AE4987">
        <v>17</v>
      </c>
      <c r="AF4987">
        <v>17</v>
      </c>
    </row>
    <row r="4988" spans="24:32">
      <c r="X4988">
        <v>20120101</v>
      </c>
      <c r="Y4988">
        <v>20120101</v>
      </c>
      <c r="Z4988">
        <v>120110</v>
      </c>
      <c r="AA4988">
        <v>800336677</v>
      </c>
      <c r="AB4988">
        <v>14</v>
      </c>
      <c r="AC4988">
        <v>77</v>
      </c>
      <c r="AD4988">
        <v>66.5</v>
      </c>
      <c r="AE4988">
        <v>17</v>
      </c>
      <c r="AF4988">
        <v>17</v>
      </c>
    </row>
    <row r="4989" spans="24:32">
      <c r="X4989">
        <v>20120101</v>
      </c>
      <c r="Y4989">
        <v>20120101</v>
      </c>
      <c r="Z4989">
        <v>120110</v>
      </c>
      <c r="AA4989">
        <v>800336696</v>
      </c>
      <c r="AB4989">
        <v>1</v>
      </c>
      <c r="AC4989">
        <v>9.0299999999999994</v>
      </c>
      <c r="AD4989">
        <v>8.6999999999999993</v>
      </c>
      <c r="AE4989">
        <v>17</v>
      </c>
      <c r="AF4989">
        <v>17</v>
      </c>
    </row>
    <row r="4990" spans="24:32">
      <c r="X4990">
        <v>20120101</v>
      </c>
      <c r="Y4990">
        <v>20120101</v>
      </c>
      <c r="Z4990">
        <v>120110</v>
      </c>
      <c r="AA4990">
        <v>800336699</v>
      </c>
      <c r="AB4990">
        <v>3</v>
      </c>
      <c r="AC4990">
        <v>62.79</v>
      </c>
      <c r="AD4990">
        <v>64.2</v>
      </c>
      <c r="AE4990">
        <v>17</v>
      </c>
      <c r="AF4990">
        <v>17</v>
      </c>
    </row>
    <row r="4991" spans="24:32">
      <c r="X4991">
        <v>20120101</v>
      </c>
      <c r="Y4991">
        <v>20120101</v>
      </c>
      <c r="Z4991">
        <v>120110</v>
      </c>
      <c r="AA4991">
        <v>800336809</v>
      </c>
      <c r="AB4991">
        <v>50.36</v>
      </c>
      <c r="AC4991">
        <v>451.22</v>
      </c>
      <c r="AD4991">
        <v>453.24</v>
      </c>
      <c r="AE4991">
        <v>13</v>
      </c>
      <c r="AF4991">
        <v>14.94</v>
      </c>
    </row>
    <row r="4992" spans="24:32">
      <c r="X4992">
        <v>20120101</v>
      </c>
      <c r="Y4992">
        <v>20120101</v>
      </c>
      <c r="Z4992">
        <v>120110</v>
      </c>
      <c r="AA4992">
        <v>800336809</v>
      </c>
      <c r="AB4992">
        <v>228.01</v>
      </c>
      <c r="AC4992">
        <v>2042.94</v>
      </c>
      <c r="AD4992">
        <v>1983.68</v>
      </c>
      <c r="AE4992">
        <v>13</v>
      </c>
      <c r="AF4992">
        <v>14.94</v>
      </c>
    </row>
    <row r="4993" spans="24:32">
      <c r="X4993">
        <v>20120101</v>
      </c>
      <c r="Y4993">
        <v>20120101</v>
      </c>
      <c r="Z4993">
        <v>120110</v>
      </c>
      <c r="AA4993">
        <v>800336809</v>
      </c>
      <c r="AB4993">
        <v>40.97</v>
      </c>
      <c r="AC4993">
        <v>408.89</v>
      </c>
      <c r="AD4993">
        <v>356.44</v>
      </c>
      <c r="AE4993">
        <v>13</v>
      </c>
      <c r="AF4993">
        <v>14.94</v>
      </c>
    </row>
    <row r="4994" spans="24:32">
      <c r="X4994">
        <v>20120101</v>
      </c>
      <c r="Y4994">
        <v>20120101</v>
      </c>
      <c r="Z4994">
        <v>120110</v>
      </c>
      <c r="AA4994">
        <v>800337109</v>
      </c>
      <c r="AB4994">
        <v>1</v>
      </c>
      <c r="AC4994">
        <v>44.9</v>
      </c>
      <c r="AD4994">
        <v>36.82</v>
      </c>
      <c r="AE4994">
        <v>17</v>
      </c>
      <c r="AF4994">
        <v>17</v>
      </c>
    </row>
    <row r="4995" spans="24:32">
      <c r="X4995">
        <v>20120101</v>
      </c>
      <c r="Y4995">
        <v>20120101</v>
      </c>
      <c r="Z4995">
        <v>120110</v>
      </c>
      <c r="AA4995">
        <v>800337124</v>
      </c>
      <c r="AB4995">
        <v>1</v>
      </c>
      <c r="AC4995">
        <v>39.9</v>
      </c>
      <c r="AD4995">
        <v>32.72</v>
      </c>
      <c r="AE4995">
        <v>17</v>
      </c>
      <c r="AF4995">
        <v>17</v>
      </c>
    </row>
    <row r="4996" spans="24:32">
      <c r="X4996">
        <v>20120101</v>
      </c>
      <c r="Y4996">
        <v>20120101</v>
      </c>
      <c r="Z4996">
        <v>120110</v>
      </c>
      <c r="AA4996">
        <v>800337125</v>
      </c>
      <c r="AB4996">
        <v>3</v>
      </c>
      <c r="AC4996">
        <v>44.7</v>
      </c>
      <c r="AD4996">
        <v>36.65</v>
      </c>
      <c r="AE4996">
        <v>17</v>
      </c>
      <c r="AF4996">
        <v>17</v>
      </c>
    </row>
    <row r="4997" spans="24:32">
      <c r="X4997">
        <v>20120101</v>
      </c>
      <c r="Y4997">
        <v>20120101</v>
      </c>
      <c r="Z4997">
        <v>120110</v>
      </c>
      <c r="AA4997">
        <v>800337161</v>
      </c>
      <c r="AB4997">
        <v>2.33</v>
      </c>
      <c r="AC4997">
        <v>138.88</v>
      </c>
      <c r="AD4997">
        <v>113.87</v>
      </c>
      <c r="AE4997">
        <v>17</v>
      </c>
      <c r="AF4997">
        <v>17</v>
      </c>
    </row>
    <row r="4998" spans="24:32">
      <c r="X4998">
        <v>20120101</v>
      </c>
      <c r="Y4998">
        <v>20120101</v>
      </c>
      <c r="Z4998">
        <v>120110</v>
      </c>
      <c r="AA4998">
        <v>800337163</v>
      </c>
      <c r="AB4998">
        <v>1.57</v>
      </c>
      <c r="AC4998">
        <v>77.87</v>
      </c>
      <c r="AD4998">
        <v>63.27</v>
      </c>
      <c r="AE4998">
        <v>17</v>
      </c>
      <c r="AF4998">
        <v>17</v>
      </c>
    </row>
    <row r="4999" spans="24:32">
      <c r="X4999">
        <v>20120101</v>
      </c>
      <c r="Y4999">
        <v>20120101</v>
      </c>
      <c r="Z4999">
        <v>120110</v>
      </c>
      <c r="AA4999">
        <v>800337165</v>
      </c>
      <c r="AB4999">
        <v>7</v>
      </c>
      <c r="AC4999">
        <v>59.5</v>
      </c>
      <c r="AD4999">
        <v>47.6</v>
      </c>
      <c r="AE4999">
        <v>17</v>
      </c>
      <c r="AF4999">
        <v>17</v>
      </c>
    </row>
    <row r="5000" spans="24:32">
      <c r="X5000">
        <v>20120101</v>
      </c>
      <c r="Y5000">
        <v>20120101</v>
      </c>
      <c r="Z5000">
        <v>120110</v>
      </c>
      <c r="AA5000">
        <v>800337166</v>
      </c>
      <c r="AB5000">
        <v>2</v>
      </c>
      <c r="AC5000">
        <v>42</v>
      </c>
      <c r="AD5000">
        <v>34.799999999999997</v>
      </c>
      <c r="AE5000">
        <v>17</v>
      </c>
      <c r="AF5000">
        <v>17</v>
      </c>
    </row>
    <row r="5001" spans="24:32">
      <c r="X5001">
        <v>20120101</v>
      </c>
      <c r="Y5001">
        <v>20120101</v>
      </c>
      <c r="Z5001">
        <v>120110</v>
      </c>
      <c r="AA5001">
        <v>800337170</v>
      </c>
      <c r="AB5001">
        <v>1</v>
      </c>
      <c r="AC5001">
        <v>7.9</v>
      </c>
      <c r="AD5001">
        <v>5</v>
      </c>
      <c r="AE5001">
        <v>17</v>
      </c>
      <c r="AF5001">
        <v>17</v>
      </c>
    </row>
    <row r="5002" spans="24:32">
      <c r="X5002">
        <v>20120101</v>
      </c>
      <c r="Y5002">
        <v>20120101</v>
      </c>
      <c r="Z5002">
        <v>120110</v>
      </c>
      <c r="AA5002">
        <v>800337172</v>
      </c>
      <c r="AB5002">
        <v>1</v>
      </c>
      <c r="AC5002">
        <v>1</v>
      </c>
      <c r="AD5002">
        <v>0.9</v>
      </c>
      <c r="AE5002">
        <v>17</v>
      </c>
      <c r="AF5002">
        <v>17</v>
      </c>
    </row>
    <row r="5003" spans="24:32">
      <c r="X5003">
        <v>20120101</v>
      </c>
      <c r="Y5003">
        <v>20120101</v>
      </c>
      <c r="Z5003">
        <v>120110</v>
      </c>
      <c r="AA5003">
        <v>800337173</v>
      </c>
      <c r="AB5003">
        <v>2</v>
      </c>
      <c r="AC5003">
        <v>2</v>
      </c>
      <c r="AD5003">
        <v>1.8</v>
      </c>
      <c r="AE5003">
        <v>17</v>
      </c>
      <c r="AF5003">
        <v>17</v>
      </c>
    </row>
    <row r="5004" spans="24:32">
      <c r="X5004">
        <v>20120101</v>
      </c>
      <c r="Y5004">
        <v>20120101</v>
      </c>
      <c r="Z5004">
        <v>120110</v>
      </c>
      <c r="AA5004">
        <v>800337182</v>
      </c>
      <c r="AB5004">
        <v>1</v>
      </c>
      <c r="AC5004">
        <v>9.9</v>
      </c>
      <c r="AD5004">
        <v>8.1</v>
      </c>
      <c r="AE5004">
        <v>17</v>
      </c>
      <c r="AF5004">
        <v>17</v>
      </c>
    </row>
    <row r="5005" spans="24:32">
      <c r="X5005">
        <v>20120101</v>
      </c>
      <c r="Y5005">
        <v>20120101</v>
      </c>
      <c r="Z5005">
        <v>120110</v>
      </c>
      <c r="AA5005">
        <v>800337186</v>
      </c>
      <c r="AB5005">
        <v>1</v>
      </c>
      <c r="AC5005">
        <v>74.5</v>
      </c>
      <c r="AD5005">
        <v>63</v>
      </c>
      <c r="AE5005">
        <v>17</v>
      </c>
      <c r="AF5005">
        <v>17</v>
      </c>
    </row>
    <row r="5006" spans="24:32">
      <c r="X5006">
        <v>20120101</v>
      </c>
      <c r="Y5006">
        <v>20120101</v>
      </c>
      <c r="Z5006">
        <v>120110</v>
      </c>
      <c r="AA5006">
        <v>800337190</v>
      </c>
      <c r="AB5006">
        <v>1</v>
      </c>
      <c r="AC5006">
        <v>115</v>
      </c>
      <c r="AD5006">
        <v>100.75</v>
      </c>
      <c r="AE5006">
        <v>17</v>
      </c>
      <c r="AF5006">
        <v>17</v>
      </c>
    </row>
    <row r="5007" spans="24:32">
      <c r="X5007">
        <v>20120101</v>
      </c>
      <c r="Y5007">
        <v>20120101</v>
      </c>
      <c r="Z5007">
        <v>120110</v>
      </c>
      <c r="AA5007">
        <v>800337361</v>
      </c>
      <c r="AB5007">
        <v>1</v>
      </c>
      <c r="AC5007">
        <v>159.6</v>
      </c>
      <c r="AD5007">
        <v>135</v>
      </c>
      <c r="AE5007">
        <v>17</v>
      </c>
      <c r="AF5007">
        <v>17</v>
      </c>
    </row>
    <row r="5008" spans="24:32">
      <c r="X5008">
        <v>20120101</v>
      </c>
      <c r="Y5008">
        <v>20120101</v>
      </c>
      <c r="Z5008">
        <v>120110</v>
      </c>
      <c r="AA5008">
        <v>800337476</v>
      </c>
      <c r="AB5008">
        <v>2</v>
      </c>
      <c r="AC5008">
        <v>538</v>
      </c>
      <c r="AD5008">
        <v>534</v>
      </c>
      <c r="AE5008">
        <v>17</v>
      </c>
      <c r="AF5008">
        <v>17</v>
      </c>
    </row>
    <row r="5009" spans="24:32">
      <c r="X5009">
        <v>20120101</v>
      </c>
      <c r="Y5009">
        <v>20120101</v>
      </c>
      <c r="Z5009">
        <v>120110</v>
      </c>
      <c r="AA5009">
        <v>800337614</v>
      </c>
      <c r="AB5009">
        <v>1</v>
      </c>
      <c r="AC5009">
        <v>16.899999999999999</v>
      </c>
      <c r="AD5009">
        <v>14.5</v>
      </c>
      <c r="AE5009">
        <v>17</v>
      </c>
      <c r="AF5009">
        <v>17</v>
      </c>
    </row>
    <row r="5010" spans="24:32">
      <c r="X5010">
        <v>20120101</v>
      </c>
      <c r="Y5010">
        <v>20120101</v>
      </c>
      <c r="Z5010">
        <v>120110</v>
      </c>
      <c r="AA5010">
        <v>800337653</v>
      </c>
      <c r="AB5010">
        <v>3</v>
      </c>
      <c r="AC5010">
        <v>5.7</v>
      </c>
      <c r="AD5010">
        <v>3.6</v>
      </c>
      <c r="AE5010">
        <v>17</v>
      </c>
      <c r="AF5010">
        <v>17</v>
      </c>
    </row>
    <row r="5011" spans="24:32">
      <c r="X5011">
        <v>20120101</v>
      </c>
      <c r="Y5011">
        <v>20120101</v>
      </c>
      <c r="Z5011">
        <v>120110</v>
      </c>
      <c r="AA5011">
        <v>800337654</v>
      </c>
      <c r="AB5011">
        <v>1</v>
      </c>
      <c r="AC5011">
        <v>7.9</v>
      </c>
      <c r="AD5011">
        <v>5.53</v>
      </c>
      <c r="AE5011">
        <v>17</v>
      </c>
      <c r="AF5011">
        <v>17</v>
      </c>
    </row>
    <row r="5012" spans="24:32">
      <c r="X5012">
        <v>20120101</v>
      </c>
      <c r="Y5012">
        <v>20120101</v>
      </c>
      <c r="Z5012">
        <v>120110</v>
      </c>
      <c r="AA5012">
        <v>800337970</v>
      </c>
      <c r="AB5012">
        <v>1</v>
      </c>
      <c r="AC5012">
        <v>21.8</v>
      </c>
      <c r="AD5012">
        <v>17.8</v>
      </c>
      <c r="AE5012">
        <v>13</v>
      </c>
      <c r="AF5012">
        <v>13</v>
      </c>
    </row>
    <row r="5013" spans="24:32">
      <c r="X5013">
        <v>20120101</v>
      </c>
      <c r="Y5013">
        <v>20120101</v>
      </c>
      <c r="Z5013">
        <v>120110</v>
      </c>
      <c r="AA5013">
        <v>800337971</v>
      </c>
      <c r="AB5013">
        <v>3</v>
      </c>
      <c r="AC5013">
        <v>50.4</v>
      </c>
      <c r="AD5013">
        <v>41.4</v>
      </c>
      <c r="AE5013">
        <v>13</v>
      </c>
      <c r="AF5013">
        <v>13</v>
      </c>
    </row>
    <row r="5014" spans="24:32">
      <c r="X5014">
        <v>20120101</v>
      </c>
      <c r="Y5014">
        <v>20120101</v>
      </c>
      <c r="Z5014">
        <v>120110</v>
      </c>
      <c r="AA5014">
        <v>800337978</v>
      </c>
      <c r="AB5014">
        <v>2</v>
      </c>
      <c r="AC5014">
        <v>75.8</v>
      </c>
      <c r="AD5014">
        <v>55</v>
      </c>
      <c r="AE5014">
        <v>13</v>
      </c>
      <c r="AF5014">
        <v>13</v>
      </c>
    </row>
    <row r="5015" spans="24:32">
      <c r="X5015">
        <v>20120101</v>
      </c>
      <c r="Y5015">
        <v>20120101</v>
      </c>
      <c r="Z5015">
        <v>120110</v>
      </c>
      <c r="AA5015">
        <v>800338035</v>
      </c>
      <c r="AB5015">
        <v>0.77</v>
      </c>
      <c r="AC5015">
        <v>10.62</v>
      </c>
      <c r="AD5015">
        <v>9.6999999999999993</v>
      </c>
      <c r="AE5015">
        <v>17</v>
      </c>
      <c r="AF5015">
        <v>17</v>
      </c>
    </row>
    <row r="5016" spans="24:32">
      <c r="X5016">
        <v>20120101</v>
      </c>
      <c r="Y5016">
        <v>20120101</v>
      </c>
      <c r="Z5016">
        <v>120110</v>
      </c>
      <c r="AA5016">
        <v>800338035</v>
      </c>
      <c r="AB5016">
        <v>3.59</v>
      </c>
      <c r="AC5016">
        <v>49.54</v>
      </c>
      <c r="AD5016">
        <v>45.23</v>
      </c>
      <c r="AE5016">
        <v>17</v>
      </c>
      <c r="AF5016">
        <v>17</v>
      </c>
    </row>
    <row r="5017" spans="24:32">
      <c r="X5017">
        <v>20120101</v>
      </c>
      <c r="Y5017">
        <v>20120101</v>
      </c>
      <c r="Z5017">
        <v>120110</v>
      </c>
      <c r="AA5017">
        <v>800338100</v>
      </c>
      <c r="AB5017">
        <v>4</v>
      </c>
      <c r="AC5017">
        <v>396</v>
      </c>
      <c r="AD5017">
        <v>348.6</v>
      </c>
      <c r="AE5017">
        <v>17</v>
      </c>
      <c r="AF5017">
        <v>17</v>
      </c>
    </row>
    <row r="5018" spans="24:32">
      <c r="X5018">
        <v>20120101</v>
      </c>
      <c r="Y5018">
        <v>20120101</v>
      </c>
      <c r="Z5018">
        <v>120110</v>
      </c>
      <c r="AA5018">
        <v>800338101</v>
      </c>
      <c r="AB5018">
        <v>2</v>
      </c>
      <c r="AC5018">
        <v>198</v>
      </c>
      <c r="AD5018">
        <v>174.3</v>
      </c>
      <c r="AE5018">
        <v>17</v>
      </c>
      <c r="AF5018">
        <v>17</v>
      </c>
    </row>
    <row r="5019" spans="24:32">
      <c r="X5019">
        <v>20120101</v>
      </c>
      <c r="Y5019">
        <v>20120101</v>
      </c>
      <c r="Z5019">
        <v>120110</v>
      </c>
      <c r="AA5019">
        <v>800338275</v>
      </c>
      <c r="AB5019">
        <v>1</v>
      </c>
      <c r="AC5019">
        <v>29.9</v>
      </c>
      <c r="AD5019">
        <v>17.899999999999999</v>
      </c>
      <c r="AE5019">
        <v>17</v>
      </c>
      <c r="AF5019">
        <v>17</v>
      </c>
    </row>
    <row r="5020" spans="24:32">
      <c r="X5020">
        <v>20120101</v>
      </c>
      <c r="Y5020">
        <v>20120101</v>
      </c>
      <c r="Z5020">
        <v>120110</v>
      </c>
      <c r="AA5020">
        <v>800338677</v>
      </c>
      <c r="AB5020">
        <v>1</v>
      </c>
      <c r="AC5020">
        <v>29.9</v>
      </c>
      <c r="AD5020">
        <v>17.899999999999999</v>
      </c>
      <c r="AE5020">
        <v>17</v>
      </c>
      <c r="AF5020">
        <v>17</v>
      </c>
    </row>
    <row r="5021" spans="24:32">
      <c r="X5021">
        <v>20120101</v>
      </c>
      <c r="Y5021">
        <v>20120101</v>
      </c>
      <c r="Z5021">
        <v>120110</v>
      </c>
      <c r="AA5021">
        <v>800338824</v>
      </c>
      <c r="AB5021">
        <v>1</v>
      </c>
      <c r="AC5021">
        <v>36.9</v>
      </c>
      <c r="AD5021">
        <v>30.3</v>
      </c>
      <c r="AE5021">
        <v>17</v>
      </c>
      <c r="AF5021">
        <v>17</v>
      </c>
    </row>
    <row r="5022" spans="24:32">
      <c r="X5022">
        <v>20120101</v>
      </c>
      <c r="Y5022">
        <v>20120101</v>
      </c>
      <c r="Z5022">
        <v>120110</v>
      </c>
      <c r="AA5022">
        <v>800338827</v>
      </c>
      <c r="AB5022">
        <v>1</v>
      </c>
      <c r="AC5022">
        <v>53.9</v>
      </c>
      <c r="AD5022">
        <v>46.64</v>
      </c>
      <c r="AE5022">
        <v>17</v>
      </c>
      <c r="AF5022">
        <v>17</v>
      </c>
    </row>
    <row r="5023" spans="24:32">
      <c r="X5023">
        <v>20120101</v>
      </c>
      <c r="Y5023">
        <v>20120101</v>
      </c>
      <c r="Z5023">
        <v>120110</v>
      </c>
      <c r="AA5023">
        <v>800338883</v>
      </c>
      <c r="AB5023">
        <v>1</v>
      </c>
      <c r="AC5023">
        <v>19.899999999999999</v>
      </c>
      <c r="AD5023">
        <v>16.899999999999999</v>
      </c>
      <c r="AE5023">
        <v>17</v>
      </c>
      <c r="AF5023">
        <v>17</v>
      </c>
    </row>
    <row r="5024" spans="24:32">
      <c r="X5024">
        <v>20120101</v>
      </c>
      <c r="Y5024">
        <v>20120101</v>
      </c>
      <c r="Z5024">
        <v>120110</v>
      </c>
      <c r="AA5024">
        <v>800339221</v>
      </c>
      <c r="AB5024">
        <v>1.64</v>
      </c>
      <c r="AC5024">
        <v>58.7</v>
      </c>
      <c r="AD5024">
        <v>51.66</v>
      </c>
      <c r="AE5024">
        <v>17</v>
      </c>
      <c r="AF5024">
        <v>17</v>
      </c>
    </row>
    <row r="5025" spans="24:32">
      <c r="X5025">
        <v>20120101</v>
      </c>
      <c r="Y5025">
        <v>20120101</v>
      </c>
      <c r="Z5025">
        <v>120110</v>
      </c>
      <c r="AA5025">
        <v>800339221</v>
      </c>
      <c r="AB5025">
        <v>0.6</v>
      </c>
      <c r="AC5025">
        <v>21.48</v>
      </c>
      <c r="AD5025">
        <v>18.899999999999999</v>
      </c>
      <c r="AE5025">
        <v>17</v>
      </c>
      <c r="AF5025">
        <v>17</v>
      </c>
    </row>
    <row r="5026" spans="24:32">
      <c r="X5026">
        <v>20120101</v>
      </c>
      <c r="Y5026">
        <v>20120101</v>
      </c>
      <c r="Z5026">
        <v>120110</v>
      </c>
      <c r="AA5026">
        <v>800339470</v>
      </c>
      <c r="AB5026">
        <v>1</v>
      </c>
      <c r="AC5026">
        <v>29.9</v>
      </c>
      <c r="AD5026">
        <v>22</v>
      </c>
      <c r="AE5026">
        <v>17</v>
      </c>
      <c r="AF5026">
        <v>17</v>
      </c>
    </row>
    <row r="5027" spans="24:32">
      <c r="X5027">
        <v>20120101</v>
      </c>
      <c r="Y5027">
        <v>20120101</v>
      </c>
      <c r="Z5027">
        <v>120110</v>
      </c>
      <c r="AA5027">
        <v>800339526</v>
      </c>
      <c r="AB5027">
        <v>1</v>
      </c>
      <c r="AC5027">
        <v>3.9</v>
      </c>
      <c r="AD5027">
        <v>3</v>
      </c>
      <c r="AE5027">
        <v>17</v>
      </c>
      <c r="AF5027">
        <v>17</v>
      </c>
    </row>
    <row r="5028" spans="24:32">
      <c r="X5028">
        <v>20120101</v>
      </c>
      <c r="Y5028">
        <v>20120101</v>
      </c>
      <c r="Z5028">
        <v>120110</v>
      </c>
      <c r="AA5028">
        <v>800339541</v>
      </c>
      <c r="AB5028">
        <v>1</v>
      </c>
      <c r="AC5028">
        <v>19.899999999999999</v>
      </c>
      <c r="AD5028">
        <v>14.01</v>
      </c>
      <c r="AE5028">
        <v>17</v>
      </c>
      <c r="AF5028">
        <v>17</v>
      </c>
    </row>
    <row r="5029" spans="24:32">
      <c r="X5029">
        <v>20120101</v>
      </c>
      <c r="Y5029">
        <v>20120101</v>
      </c>
      <c r="Z5029">
        <v>120110</v>
      </c>
      <c r="AA5029">
        <v>800339720</v>
      </c>
      <c r="AB5029">
        <v>1</v>
      </c>
      <c r="AC5029">
        <v>399</v>
      </c>
      <c r="AD5029">
        <v>395</v>
      </c>
      <c r="AE5029">
        <v>17</v>
      </c>
      <c r="AF5029">
        <v>17</v>
      </c>
    </row>
    <row r="5030" spans="24:32">
      <c r="X5030">
        <v>20120101</v>
      </c>
      <c r="Y5030">
        <v>20120101</v>
      </c>
      <c r="Z5030">
        <v>120110</v>
      </c>
      <c r="AA5030">
        <v>800339754</v>
      </c>
      <c r="AB5030">
        <v>0.68</v>
      </c>
      <c r="AC5030">
        <v>31.01</v>
      </c>
      <c r="AD5030">
        <v>27.2</v>
      </c>
      <c r="AE5030">
        <v>17</v>
      </c>
      <c r="AF5030">
        <v>17</v>
      </c>
    </row>
    <row r="5031" spans="24:32">
      <c r="X5031">
        <v>20120101</v>
      </c>
      <c r="Y5031">
        <v>20120101</v>
      </c>
      <c r="Z5031">
        <v>120110</v>
      </c>
      <c r="AA5031">
        <v>800339754</v>
      </c>
      <c r="AB5031">
        <v>7.16</v>
      </c>
      <c r="AC5031">
        <v>326.49</v>
      </c>
      <c r="AD5031">
        <v>286.39999999999998</v>
      </c>
      <c r="AE5031">
        <v>17</v>
      </c>
      <c r="AF5031">
        <v>17</v>
      </c>
    </row>
    <row r="5032" spans="24:32">
      <c r="X5032">
        <v>20120101</v>
      </c>
      <c r="Y5032">
        <v>20120101</v>
      </c>
      <c r="Z5032">
        <v>120110</v>
      </c>
      <c r="AA5032">
        <v>800339776</v>
      </c>
      <c r="AB5032">
        <v>1</v>
      </c>
      <c r="AC5032">
        <v>15.8</v>
      </c>
      <c r="AD5032">
        <v>9</v>
      </c>
      <c r="AE5032">
        <v>17</v>
      </c>
      <c r="AF5032">
        <v>17</v>
      </c>
    </row>
    <row r="5033" spans="24:32">
      <c r="X5033">
        <v>20120101</v>
      </c>
      <c r="Y5033">
        <v>20120101</v>
      </c>
      <c r="Z5033">
        <v>120110</v>
      </c>
      <c r="AA5033">
        <v>800339776</v>
      </c>
      <c r="AB5033">
        <v>1</v>
      </c>
      <c r="AC5033">
        <v>15.8</v>
      </c>
      <c r="AD5033">
        <v>12.8</v>
      </c>
      <c r="AE5033">
        <v>17</v>
      </c>
      <c r="AF5033">
        <v>17</v>
      </c>
    </row>
    <row r="5034" spans="24:32">
      <c r="X5034">
        <v>20120101</v>
      </c>
      <c r="Y5034">
        <v>20120101</v>
      </c>
      <c r="Z5034">
        <v>120110</v>
      </c>
      <c r="AA5034">
        <v>800339782</v>
      </c>
      <c r="AB5034">
        <v>1</v>
      </c>
      <c r="AC5034">
        <v>12.9</v>
      </c>
      <c r="AD5034">
        <v>10.5</v>
      </c>
      <c r="AE5034">
        <v>17</v>
      </c>
      <c r="AF5034">
        <v>17</v>
      </c>
    </row>
    <row r="5035" spans="24:32">
      <c r="X5035">
        <v>20120101</v>
      </c>
      <c r="Y5035">
        <v>20120101</v>
      </c>
      <c r="Z5035">
        <v>120110</v>
      </c>
      <c r="AA5035">
        <v>800339787</v>
      </c>
      <c r="AB5035">
        <v>1</v>
      </c>
      <c r="AC5035">
        <v>13.9</v>
      </c>
      <c r="AD5035">
        <v>9.9</v>
      </c>
      <c r="AE5035">
        <v>17</v>
      </c>
      <c r="AF5035">
        <v>17</v>
      </c>
    </row>
    <row r="5036" spans="24:32">
      <c r="X5036">
        <v>20120101</v>
      </c>
      <c r="Y5036">
        <v>20120101</v>
      </c>
      <c r="Z5036">
        <v>120110</v>
      </c>
      <c r="AA5036">
        <v>800339808</v>
      </c>
      <c r="AB5036">
        <v>1</v>
      </c>
      <c r="AC5036">
        <v>129</v>
      </c>
      <c r="AD5036">
        <v>128</v>
      </c>
      <c r="AE5036">
        <v>17</v>
      </c>
      <c r="AF5036">
        <v>17</v>
      </c>
    </row>
    <row r="5037" spans="24:32">
      <c r="X5037">
        <v>20120101</v>
      </c>
      <c r="Y5037">
        <v>20120101</v>
      </c>
      <c r="Z5037">
        <v>120110</v>
      </c>
      <c r="AA5037">
        <v>800339815</v>
      </c>
      <c r="AB5037">
        <v>1</v>
      </c>
      <c r="AC5037">
        <v>39</v>
      </c>
      <c r="AD5037">
        <v>31.98</v>
      </c>
      <c r="AE5037">
        <v>17</v>
      </c>
      <c r="AF5037">
        <v>17</v>
      </c>
    </row>
    <row r="5038" spans="24:32">
      <c r="X5038">
        <v>20120101</v>
      </c>
      <c r="Y5038">
        <v>20120101</v>
      </c>
      <c r="Z5038">
        <v>120110</v>
      </c>
      <c r="AA5038">
        <v>800339840</v>
      </c>
      <c r="AB5038">
        <v>2</v>
      </c>
      <c r="AC5038">
        <v>37.799999999999997</v>
      </c>
      <c r="AD5038">
        <v>30.3</v>
      </c>
      <c r="AE5038">
        <v>17</v>
      </c>
      <c r="AF5038">
        <v>17</v>
      </c>
    </row>
    <row r="5039" spans="24:32">
      <c r="X5039">
        <v>20120101</v>
      </c>
      <c r="Y5039">
        <v>20120101</v>
      </c>
      <c r="Z5039">
        <v>120110</v>
      </c>
      <c r="AA5039">
        <v>800339842</v>
      </c>
      <c r="AB5039">
        <v>1</v>
      </c>
      <c r="AC5039">
        <v>52.9</v>
      </c>
      <c r="AD5039">
        <v>45.02</v>
      </c>
      <c r="AE5039">
        <v>17</v>
      </c>
      <c r="AF5039">
        <v>17</v>
      </c>
    </row>
    <row r="5040" spans="24:32">
      <c r="X5040">
        <v>20120101</v>
      </c>
      <c r="Y5040">
        <v>20120101</v>
      </c>
      <c r="Z5040">
        <v>120110</v>
      </c>
      <c r="AA5040">
        <v>800339854</v>
      </c>
      <c r="AB5040">
        <v>2</v>
      </c>
      <c r="AC5040">
        <v>59.8</v>
      </c>
      <c r="AD5040">
        <v>44</v>
      </c>
      <c r="AE5040">
        <v>17</v>
      </c>
      <c r="AF5040">
        <v>17</v>
      </c>
    </row>
    <row r="5041" spans="24:32">
      <c r="X5041">
        <v>20120101</v>
      </c>
      <c r="Y5041">
        <v>20120101</v>
      </c>
      <c r="Z5041">
        <v>120110</v>
      </c>
      <c r="AA5041">
        <v>800339876</v>
      </c>
      <c r="AB5041">
        <v>3</v>
      </c>
      <c r="AC5041">
        <v>17.7</v>
      </c>
      <c r="AD5041">
        <v>15.9</v>
      </c>
      <c r="AE5041">
        <v>17</v>
      </c>
      <c r="AF5041">
        <v>17</v>
      </c>
    </row>
    <row r="5042" spans="24:32">
      <c r="X5042">
        <v>20120101</v>
      </c>
      <c r="Y5042">
        <v>20120101</v>
      </c>
      <c r="Z5042">
        <v>120110</v>
      </c>
      <c r="AA5042">
        <v>800340258</v>
      </c>
      <c r="AB5042">
        <v>0.67</v>
      </c>
      <c r="AC5042">
        <v>58.82</v>
      </c>
      <c r="AD5042">
        <v>48.94</v>
      </c>
      <c r="AE5042">
        <v>17</v>
      </c>
      <c r="AF5042">
        <v>17</v>
      </c>
    </row>
    <row r="5043" spans="24:32">
      <c r="X5043">
        <v>20120101</v>
      </c>
      <c r="Y5043">
        <v>20120101</v>
      </c>
      <c r="Z5043">
        <v>120110</v>
      </c>
      <c r="AA5043">
        <v>800340264</v>
      </c>
      <c r="AB5043">
        <v>3</v>
      </c>
      <c r="AC5043">
        <v>6</v>
      </c>
      <c r="AD5043">
        <v>4.8</v>
      </c>
      <c r="AE5043">
        <v>17</v>
      </c>
      <c r="AF5043">
        <v>17</v>
      </c>
    </row>
    <row r="5044" spans="24:32">
      <c r="X5044">
        <v>20120101</v>
      </c>
      <c r="Y5044">
        <v>20120101</v>
      </c>
      <c r="Z5044">
        <v>120110</v>
      </c>
      <c r="AA5044">
        <v>800340265</v>
      </c>
      <c r="AB5044">
        <v>4</v>
      </c>
      <c r="AC5044">
        <v>8</v>
      </c>
      <c r="AD5044">
        <v>6.4</v>
      </c>
      <c r="AE5044">
        <v>17</v>
      </c>
      <c r="AF5044">
        <v>17</v>
      </c>
    </row>
    <row r="5045" spans="24:32">
      <c r="X5045">
        <v>20120101</v>
      </c>
      <c r="Y5045">
        <v>20120101</v>
      </c>
      <c r="Z5045">
        <v>120110</v>
      </c>
      <c r="AA5045">
        <v>800340266</v>
      </c>
      <c r="AB5045">
        <v>1</v>
      </c>
      <c r="AC5045">
        <v>2</v>
      </c>
      <c r="AD5045">
        <v>1.6</v>
      </c>
      <c r="AE5045">
        <v>17</v>
      </c>
      <c r="AF5045">
        <v>17</v>
      </c>
    </row>
    <row r="5046" spans="24:32">
      <c r="X5046">
        <v>20120101</v>
      </c>
      <c r="Y5046">
        <v>20120101</v>
      </c>
      <c r="Z5046">
        <v>120110</v>
      </c>
      <c r="AA5046">
        <v>800340307</v>
      </c>
      <c r="AB5046">
        <v>1</v>
      </c>
      <c r="AC5046">
        <v>18.600000000000001</v>
      </c>
      <c r="AD5046">
        <v>14.83</v>
      </c>
      <c r="AE5046">
        <v>17</v>
      </c>
      <c r="AF5046">
        <v>17</v>
      </c>
    </row>
    <row r="5047" spans="24:32">
      <c r="X5047">
        <v>20120101</v>
      </c>
      <c r="Y5047">
        <v>20120101</v>
      </c>
      <c r="Z5047">
        <v>120110</v>
      </c>
      <c r="AA5047">
        <v>800340337</v>
      </c>
      <c r="AB5047">
        <v>1</v>
      </c>
      <c r="AC5047">
        <v>379</v>
      </c>
      <c r="AD5047">
        <v>371</v>
      </c>
      <c r="AE5047">
        <v>17</v>
      </c>
      <c r="AF5047">
        <v>17</v>
      </c>
    </row>
    <row r="5048" spans="24:32">
      <c r="X5048">
        <v>20120101</v>
      </c>
      <c r="Y5048">
        <v>20120101</v>
      </c>
      <c r="Z5048">
        <v>120110</v>
      </c>
      <c r="AA5048">
        <v>800340344</v>
      </c>
      <c r="AB5048">
        <v>1</v>
      </c>
      <c r="AC5048">
        <v>26.9</v>
      </c>
      <c r="AD5048">
        <v>23.5</v>
      </c>
      <c r="AE5048">
        <v>17</v>
      </c>
      <c r="AF5048">
        <v>17</v>
      </c>
    </row>
    <row r="5049" spans="24:32">
      <c r="X5049">
        <v>20120101</v>
      </c>
      <c r="Y5049">
        <v>20120101</v>
      </c>
      <c r="Z5049">
        <v>120110</v>
      </c>
      <c r="AA5049">
        <v>800340388</v>
      </c>
      <c r="AB5049">
        <v>0.51</v>
      </c>
      <c r="AC5049">
        <v>30.5</v>
      </c>
      <c r="AD5049">
        <v>27.54</v>
      </c>
      <c r="AE5049">
        <v>17</v>
      </c>
      <c r="AF5049">
        <v>17</v>
      </c>
    </row>
    <row r="5050" spans="24:32">
      <c r="X5050">
        <v>20120101</v>
      </c>
      <c r="Y5050">
        <v>20120101</v>
      </c>
      <c r="Z5050">
        <v>120110</v>
      </c>
      <c r="AA5050">
        <v>800340389</v>
      </c>
      <c r="AB5050">
        <v>0.78</v>
      </c>
      <c r="AC5050">
        <v>46.65</v>
      </c>
      <c r="AD5050">
        <v>40.56</v>
      </c>
      <c r="AE5050">
        <v>17</v>
      </c>
      <c r="AF5050">
        <v>17</v>
      </c>
    </row>
    <row r="5051" spans="24:32">
      <c r="X5051">
        <v>20120101</v>
      </c>
      <c r="Y5051">
        <v>20120101</v>
      </c>
      <c r="Z5051">
        <v>120110</v>
      </c>
      <c r="AA5051">
        <v>800340393</v>
      </c>
      <c r="AB5051">
        <v>1.93</v>
      </c>
      <c r="AC5051">
        <v>177.56</v>
      </c>
      <c r="AD5051">
        <v>140.88999999999999</v>
      </c>
      <c r="AE5051">
        <v>17</v>
      </c>
      <c r="AF5051">
        <v>17</v>
      </c>
    </row>
    <row r="5052" spans="24:32">
      <c r="X5052">
        <v>20120101</v>
      </c>
      <c r="Y5052">
        <v>20120101</v>
      </c>
      <c r="Z5052">
        <v>120110</v>
      </c>
      <c r="AA5052">
        <v>800340394</v>
      </c>
      <c r="AB5052">
        <v>0.7</v>
      </c>
      <c r="AC5052">
        <v>64.400000000000006</v>
      </c>
      <c r="AD5052">
        <v>42.14</v>
      </c>
      <c r="AE5052">
        <v>17</v>
      </c>
      <c r="AF5052">
        <v>17</v>
      </c>
    </row>
    <row r="5053" spans="24:32">
      <c r="X5053">
        <v>20120101</v>
      </c>
      <c r="Y5053">
        <v>20120101</v>
      </c>
      <c r="Z5053">
        <v>120110</v>
      </c>
      <c r="AA5053">
        <v>800340477</v>
      </c>
      <c r="AB5053">
        <v>1</v>
      </c>
      <c r="AC5053">
        <v>57.8</v>
      </c>
      <c r="AD5053">
        <v>44.8</v>
      </c>
      <c r="AE5053">
        <v>17</v>
      </c>
      <c r="AF5053">
        <v>17</v>
      </c>
    </row>
    <row r="5054" spans="24:32">
      <c r="X5054">
        <v>20120101</v>
      </c>
      <c r="Y5054">
        <v>20120101</v>
      </c>
      <c r="Z5054">
        <v>120110</v>
      </c>
      <c r="AA5054">
        <v>800340478</v>
      </c>
      <c r="AB5054">
        <v>3</v>
      </c>
      <c r="AC5054">
        <v>149.69999999999999</v>
      </c>
      <c r="AD5054">
        <v>140.25</v>
      </c>
      <c r="AE5054">
        <v>17</v>
      </c>
      <c r="AF5054">
        <v>17</v>
      </c>
    </row>
    <row r="5055" spans="24:32">
      <c r="X5055">
        <v>20120101</v>
      </c>
      <c r="Y5055">
        <v>20120101</v>
      </c>
      <c r="Z5055">
        <v>120110</v>
      </c>
      <c r="AA5055">
        <v>800340479</v>
      </c>
      <c r="AB5055">
        <v>10</v>
      </c>
      <c r="AC5055">
        <v>55</v>
      </c>
      <c r="AD5055">
        <v>26.5</v>
      </c>
      <c r="AE5055">
        <v>17</v>
      </c>
      <c r="AF5055">
        <v>17</v>
      </c>
    </row>
    <row r="5056" spans="24:32">
      <c r="X5056">
        <v>20120101</v>
      </c>
      <c r="Y5056">
        <v>20120101</v>
      </c>
      <c r="Z5056">
        <v>120110</v>
      </c>
      <c r="AA5056">
        <v>800340479</v>
      </c>
      <c r="AB5056">
        <v>129</v>
      </c>
      <c r="AC5056">
        <v>374.1</v>
      </c>
      <c r="AD5056">
        <v>341.85</v>
      </c>
      <c r="AE5056">
        <v>17</v>
      </c>
      <c r="AF5056">
        <v>17</v>
      </c>
    </row>
    <row r="5057" spans="24:32">
      <c r="X5057">
        <v>20120101</v>
      </c>
      <c r="Y5057">
        <v>20120101</v>
      </c>
      <c r="Z5057">
        <v>120110</v>
      </c>
      <c r="AA5057">
        <v>800340479</v>
      </c>
      <c r="AB5057">
        <v>19</v>
      </c>
      <c r="AC5057">
        <v>55.1</v>
      </c>
      <c r="AD5057">
        <v>50.35</v>
      </c>
      <c r="AE5057">
        <v>17</v>
      </c>
      <c r="AF5057">
        <v>17</v>
      </c>
    </row>
    <row r="5058" spans="24:32">
      <c r="X5058">
        <v>20120101</v>
      </c>
      <c r="Y5058">
        <v>20120101</v>
      </c>
      <c r="Z5058">
        <v>120110</v>
      </c>
      <c r="AA5058">
        <v>800340516</v>
      </c>
      <c r="AB5058">
        <v>1</v>
      </c>
      <c r="AC5058">
        <v>9.9</v>
      </c>
      <c r="AD5058">
        <v>7.94</v>
      </c>
      <c r="AE5058">
        <v>17</v>
      </c>
      <c r="AF5058">
        <v>17</v>
      </c>
    </row>
    <row r="5059" spans="24:32">
      <c r="X5059">
        <v>20120101</v>
      </c>
      <c r="Y5059">
        <v>20120101</v>
      </c>
      <c r="Z5059">
        <v>120110</v>
      </c>
      <c r="AA5059">
        <v>800340517</v>
      </c>
      <c r="AB5059">
        <v>4</v>
      </c>
      <c r="AC5059">
        <v>59.6</v>
      </c>
      <c r="AD5059">
        <v>48.28</v>
      </c>
      <c r="AE5059">
        <v>17</v>
      </c>
      <c r="AF5059">
        <v>17</v>
      </c>
    </row>
    <row r="5060" spans="24:32">
      <c r="X5060">
        <v>20120101</v>
      </c>
      <c r="Y5060">
        <v>20120101</v>
      </c>
      <c r="Z5060">
        <v>120110</v>
      </c>
      <c r="AA5060">
        <v>800340518</v>
      </c>
      <c r="AB5060">
        <v>3</v>
      </c>
      <c r="AC5060">
        <v>44.7</v>
      </c>
      <c r="AD5060">
        <v>36.21</v>
      </c>
      <c r="AE5060">
        <v>17</v>
      </c>
      <c r="AF5060">
        <v>17</v>
      </c>
    </row>
    <row r="5061" spans="24:32">
      <c r="X5061">
        <v>20120101</v>
      </c>
      <c r="Y5061">
        <v>20120101</v>
      </c>
      <c r="Z5061">
        <v>120110</v>
      </c>
      <c r="AA5061">
        <v>800340519</v>
      </c>
      <c r="AB5061">
        <v>1</v>
      </c>
      <c r="AC5061">
        <v>16.899999999999999</v>
      </c>
      <c r="AD5061">
        <v>13.61</v>
      </c>
      <c r="AE5061">
        <v>17</v>
      </c>
      <c r="AF5061">
        <v>17</v>
      </c>
    </row>
    <row r="5062" spans="24:32">
      <c r="X5062">
        <v>20120101</v>
      </c>
      <c r="Y5062">
        <v>20120101</v>
      </c>
      <c r="Z5062">
        <v>120110</v>
      </c>
      <c r="AA5062">
        <v>800340522</v>
      </c>
      <c r="AB5062">
        <v>1</v>
      </c>
      <c r="AC5062">
        <v>6.9</v>
      </c>
      <c r="AD5062">
        <v>5.59</v>
      </c>
      <c r="AE5062">
        <v>17</v>
      </c>
      <c r="AF5062">
        <v>17</v>
      </c>
    </row>
    <row r="5063" spans="24:32">
      <c r="X5063">
        <v>20120101</v>
      </c>
      <c r="Y5063">
        <v>20120101</v>
      </c>
      <c r="Z5063">
        <v>120110</v>
      </c>
      <c r="AA5063">
        <v>800340523</v>
      </c>
      <c r="AB5063">
        <v>1</v>
      </c>
      <c r="AC5063">
        <v>8.1</v>
      </c>
      <c r="AD5063">
        <v>3.15</v>
      </c>
      <c r="AE5063">
        <v>17</v>
      </c>
      <c r="AF5063">
        <v>17</v>
      </c>
    </row>
    <row r="5064" spans="24:32">
      <c r="X5064">
        <v>20120101</v>
      </c>
      <c r="Y5064">
        <v>20120101</v>
      </c>
      <c r="Z5064">
        <v>120110</v>
      </c>
      <c r="AA5064">
        <v>800340530</v>
      </c>
      <c r="AB5064">
        <v>1</v>
      </c>
      <c r="AC5064">
        <v>14.62</v>
      </c>
      <c r="AD5064">
        <v>13.7</v>
      </c>
      <c r="AE5064">
        <v>17</v>
      </c>
      <c r="AF5064">
        <v>17</v>
      </c>
    </row>
    <row r="5065" spans="24:32">
      <c r="X5065">
        <v>20120101</v>
      </c>
      <c r="Y5065">
        <v>20120101</v>
      </c>
      <c r="Z5065">
        <v>120110</v>
      </c>
      <c r="AA5065">
        <v>800340532</v>
      </c>
      <c r="AB5065">
        <v>1</v>
      </c>
      <c r="AC5065">
        <v>14.9</v>
      </c>
      <c r="AD5065">
        <v>13.11</v>
      </c>
      <c r="AE5065">
        <v>17</v>
      </c>
      <c r="AF5065">
        <v>17</v>
      </c>
    </row>
    <row r="5066" spans="24:32">
      <c r="X5066">
        <v>20120101</v>
      </c>
      <c r="Y5066">
        <v>20120101</v>
      </c>
      <c r="Z5066">
        <v>120110</v>
      </c>
      <c r="AA5066">
        <v>800340647</v>
      </c>
      <c r="AB5066">
        <v>3</v>
      </c>
      <c r="AC5066">
        <v>23.4</v>
      </c>
      <c r="AD5066">
        <v>16.8</v>
      </c>
      <c r="AE5066">
        <v>17</v>
      </c>
      <c r="AF5066">
        <v>17</v>
      </c>
    </row>
    <row r="5067" spans="24:32">
      <c r="X5067">
        <v>20120101</v>
      </c>
      <c r="Y5067">
        <v>20120101</v>
      </c>
      <c r="Z5067">
        <v>120110</v>
      </c>
      <c r="AA5067">
        <v>800340651</v>
      </c>
      <c r="AB5067">
        <v>5</v>
      </c>
      <c r="AC5067">
        <v>12.5</v>
      </c>
      <c r="AD5067">
        <v>11</v>
      </c>
      <c r="AE5067">
        <v>17</v>
      </c>
      <c r="AF5067">
        <v>17</v>
      </c>
    </row>
    <row r="5068" spans="24:32">
      <c r="X5068">
        <v>20120101</v>
      </c>
      <c r="Y5068">
        <v>20120101</v>
      </c>
      <c r="Z5068">
        <v>120110</v>
      </c>
      <c r="AA5068">
        <v>800340658</v>
      </c>
      <c r="AB5068">
        <v>6</v>
      </c>
      <c r="AC5068">
        <v>9</v>
      </c>
      <c r="AD5068">
        <v>6.9</v>
      </c>
      <c r="AE5068">
        <v>17</v>
      </c>
      <c r="AF5068">
        <v>17</v>
      </c>
    </row>
    <row r="5069" spans="24:32">
      <c r="X5069">
        <v>20120101</v>
      </c>
      <c r="Y5069">
        <v>20120101</v>
      </c>
      <c r="Z5069">
        <v>120110</v>
      </c>
      <c r="AA5069">
        <v>800340661</v>
      </c>
      <c r="AB5069">
        <v>1</v>
      </c>
      <c r="AC5069">
        <v>55.9</v>
      </c>
      <c r="AD5069">
        <v>49.72</v>
      </c>
      <c r="AE5069">
        <v>17</v>
      </c>
      <c r="AF5069">
        <v>17</v>
      </c>
    </row>
    <row r="5070" spans="24:32">
      <c r="X5070">
        <v>20120101</v>
      </c>
      <c r="Y5070">
        <v>20120101</v>
      </c>
      <c r="Z5070">
        <v>120110</v>
      </c>
      <c r="AA5070">
        <v>800340666</v>
      </c>
      <c r="AB5070">
        <v>4</v>
      </c>
      <c r="AC5070">
        <v>20.8</v>
      </c>
      <c r="AD5070">
        <v>20</v>
      </c>
      <c r="AE5070">
        <v>17</v>
      </c>
      <c r="AF5070">
        <v>17</v>
      </c>
    </row>
    <row r="5071" spans="24:32">
      <c r="X5071">
        <v>20120101</v>
      </c>
      <c r="Y5071">
        <v>20120101</v>
      </c>
      <c r="Z5071">
        <v>120110</v>
      </c>
      <c r="AA5071">
        <v>800340667</v>
      </c>
      <c r="AB5071">
        <v>18</v>
      </c>
      <c r="AC5071">
        <v>45</v>
      </c>
      <c r="AD5071">
        <v>38.700000000000003</v>
      </c>
      <c r="AE5071">
        <v>17</v>
      </c>
      <c r="AF5071">
        <v>17</v>
      </c>
    </row>
    <row r="5072" spans="24:32">
      <c r="X5072">
        <v>20120101</v>
      </c>
      <c r="Y5072">
        <v>20120101</v>
      </c>
      <c r="Z5072">
        <v>120110</v>
      </c>
      <c r="AA5072">
        <v>800340668</v>
      </c>
      <c r="AB5072">
        <v>1</v>
      </c>
      <c r="AC5072">
        <v>48</v>
      </c>
      <c r="AD5072">
        <v>35</v>
      </c>
      <c r="AE5072">
        <v>17</v>
      </c>
      <c r="AF5072">
        <v>17</v>
      </c>
    </row>
    <row r="5073" spans="24:32">
      <c r="X5073">
        <v>20120101</v>
      </c>
      <c r="Y5073">
        <v>20120101</v>
      </c>
      <c r="Z5073">
        <v>120110</v>
      </c>
      <c r="AA5073">
        <v>800340669</v>
      </c>
      <c r="AB5073">
        <v>1</v>
      </c>
      <c r="AC5073">
        <v>8.3000000000000007</v>
      </c>
      <c r="AD5073">
        <v>7</v>
      </c>
      <c r="AE5073">
        <v>17</v>
      </c>
      <c r="AF5073">
        <v>17</v>
      </c>
    </row>
    <row r="5074" spans="24:32">
      <c r="X5074">
        <v>20120101</v>
      </c>
      <c r="Y5074">
        <v>20120101</v>
      </c>
      <c r="Z5074">
        <v>120110</v>
      </c>
      <c r="AA5074">
        <v>800340671</v>
      </c>
      <c r="AB5074">
        <v>3</v>
      </c>
      <c r="AC5074">
        <v>24.9</v>
      </c>
      <c r="AD5074">
        <v>21</v>
      </c>
      <c r="AE5074">
        <v>17</v>
      </c>
      <c r="AF5074">
        <v>17</v>
      </c>
    </row>
    <row r="5075" spans="24:32">
      <c r="X5075">
        <v>20120101</v>
      </c>
      <c r="Y5075">
        <v>20120101</v>
      </c>
      <c r="Z5075">
        <v>120110</v>
      </c>
      <c r="AA5075">
        <v>800340716</v>
      </c>
      <c r="AB5075">
        <v>1</v>
      </c>
      <c r="AC5075">
        <v>145</v>
      </c>
      <c r="AD5075">
        <v>103.5</v>
      </c>
      <c r="AE5075">
        <v>13</v>
      </c>
      <c r="AF5075">
        <v>13</v>
      </c>
    </row>
    <row r="5076" spans="24:32">
      <c r="X5076">
        <v>20120101</v>
      </c>
      <c r="Y5076">
        <v>20120101</v>
      </c>
      <c r="Z5076">
        <v>120110</v>
      </c>
      <c r="AA5076">
        <v>800340718</v>
      </c>
      <c r="AB5076">
        <v>3</v>
      </c>
      <c r="AC5076">
        <v>184.5</v>
      </c>
      <c r="AD5076">
        <v>163.5</v>
      </c>
      <c r="AE5076">
        <v>13</v>
      </c>
      <c r="AF5076">
        <v>13</v>
      </c>
    </row>
    <row r="5077" spans="24:32">
      <c r="X5077">
        <v>20120101</v>
      </c>
      <c r="Y5077">
        <v>20120101</v>
      </c>
      <c r="Z5077">
        <v>120110</v>
      </c>
      <c r="AA5077">
        <v>800340755</v>
      </c>
      <c r="AB5077">
        <v>1</v>
      </c>
      <c r="AC5077">
        <v>19.899999999999999</v>
      </c>
      <c r="AD5077">
        <v>9.5</v>
      </c>
      <c r="AE5077">
        <v>17</v>
      </c>
      <c r="AF5077">
        <v>17</v>
      </c>
    </row>
    <row r="5078" spans="24:32">
      <c r="X5078">
        <v>20120101</v>
      </c>
      <c r="Y5078">
        <v>20120101</v>
      </c>
      <c r="Z5078">
        <v>120110</v>
      </c>
      <c r="AA5078">
        <v>800340829</v>
      </c>
      <c r="AB5078">
        <v>19</v>
      </c>
      <c r="AC5078">
        <v>214.7</v>
      </c>
      <c r="AD5078">
        <v>205.58</v>
      </c>
      <c r="AE5078">
        <v>17</v>
      </c>
      <c r="AF5078">
        <v>17</v>
      </c>
    </row>
    <row r="5079" spans="24:32">
      <c r="X5079">
        <v>20120101</v>
      </c>
      <c r="Y5079">
        <v>20120101</v>
      </c>
      <c r="Z5079">
        <v>120110</v>
      </c>
      <c r="AA5079">
        <v>800340830</v>
      </c>
      <c r="AB5079">
        <v>2</v>
      </c>
      <c r="AC5079">
        <v>7.2</v>
      </c>
      <c r="AD5079">
        <v>6.48</v>
      </c>
      <c r="AE5079">
        <v>17</v>
      </c>
      <c r="AF5079">
        <v>17</v>
      </c>
    </row>
    <row r="5080" spans="24:32">
      <c r="X5080">
        <v>20120101</v>
      </c>
      <c r="Y5080">
        <v>20120101</v>
      </c>
      <c r="Z5080">
        <v>120110</v>
      </c>
      <c r="AA5080">
        <v>800340831</v>
      </c>
      <c r="AB5080">
        <v>3</v>
      </c>
      <c r="AC5080">
        <v>10.8</v>
      </c>
      <c r="AD5080">
        <v>9.7200000000000006</v>
      </c>
      <c r="AE5080">
        <v>17</v>
      </c>
      <c r="AF5080">
        <v>17</v>
      </c>
    </row>
    <row r="5081" spans="24:32">
      <c r="X5081">
        <v>20120101</v>
      </c>
      <c r="Y5081">
        <v>20120101</v>
      </c>
      <c r="Z5081">
        <v>120110</v>
      </c>
      <c r="AA5081">
        <v>800340832</v>
      </c>
      <c r="AB5081">
        <v>1</v>
      </c>
      <c r="AC5081">
        <v>2.4</v>
      </c>
      <c r="AD5081">
        <v>2.11</v>
      </c>
      <c r="AE5081">
        <v>17</v>
      </c>
      <c r="AF5081">
        <v>17</v>
      </c>
    </row>
    <row r="5082" spans="24:32">
      <c r="X5082">
        <v>20120101</v>
      </c>
      <c r="Y5082">
        <v>20120101</v>
      </c>
      <c r="Z5082">
        <v>120110</v>
      </c>
      <c r="AA5082">
        <v>800340834</v>
      </c>
      <c r="AB5082">
        <v>1</v>
      </c>
      <c r="AC5082">
        <v>12.2</v>
      </c>
      <c r="AD5082">
        <v>9.6999999999999993</v>
      </c>
      <c r="AE5082">
        <v>17</v>
      </c>
      <c r="AF5082">
        <v>17</v>
      </c>
    </row>
    <row r="5083" spans="24:32">
      <c r="X5083">
        <v>20120101</v>
      </c>
      <c r="Y5083">
        <v>20120101</v>
      </c>
      <c r="Z5083">
        <v>120110</v>
      </c>
      <c r="AA5083">
        <v>800340835</v>
      </c>
      <c r="AB5083">
        <v>2</v>
      </c>
      <c r="AC5083">
        <v>7.2</v>
      </c>
      <c r="AD5083">
        <v>6.48</v>
      </c>
      <c r="AE5083">
        <v>17</v>
      </c>
      <c r="AF5083">
        <v>17</v>
      </c>
    </row>
    <row r="5084" spans="24:32">
      <c r="X5084">
        <v>20120101</v>
      </c>
      <c r="Y5084">
        <v>20120101</v>
      </c>
      <c r="Z5084">
        <v>120110</v>
      </c>
      <c r="AA5084">
        <v>800340836</v>
      </c>
      <c r="AB5084">
        <v>4</v>
      </c>
      <c r="AC5084">
        <v>9.6</v>
      </c>
      <c r="AD5084">
        <v>8.44</v>
      </c>
      <c r="AE5084">
        <v>17</v>
      </c>
      <c r="AF5084">
        <v>17</v>
      </c>
    </row>
    <row r="5085" spans="24:32">
      <c r="X5085">
        <v>20120101</v>
      </c>
      <c r="Y5085">
        <v>20120101</v>
      </c>
      <c r="Z5085">
        <v>120110</v>
      </c>
      <c r="AA5085">
        <v>800340854</v>
      </c>
      <c r="AB5085">
        <v>1</v>
      </c>
      <c r="AC5085">
        <v>20.9</v>
      </c>
      <c r="AD5085">
        <v>17.61</v>
      </c>
      <c r="AE5085">
        <v>17</v>
      </c>
      <c r="AF5085">
        <v>17</v>
      </c>
    </row>
    <row r="5086" spans="24:32">
      <c r="X5086">
        <v>20120101</v>
      </c>
      <c r="Y5086">
        <v>20120101</v>
      </c>
      <c r="Z5086">
        <v>120110</v>
      </c>
      <c r="AA5086">
        <v>800340878</v>
      </c>
      <c r="AB5086">
        <v>3</v>
      </c>
      <c r="AC5086">
        <v>16.5</v>
      </c>
      <c r="AD5086">
        <v>13.56</v>
      </c>
      <c r="AE5086">
        <v>17</v>
      </c>
      <c r="AF5086">
        <v>17</v>
      </c>
    </row>
    <row r="5087" spans="24:32">
      <c r="X5087">
        <v>20120101</v>
      </c>
      <c r="Y5087">
        <v>20120101</v>
      </c>
      <c r="Z5087">
        <v>120110</v>
      </c>
      <c r="AA5087">
        <v>800340880</v>
      </c>
      <c r="AB5087">
        <v>1</v>
      </c>
      <c r="AC5087">
        <v>9.8000000000000007</v>
      </c>
      <c r="AD5087">
        <v>7.5</v>
      </c>
      <c r="AE5087">
        <v>17</v>
      </c>
      <c r="AF5087">
        <v>17</v>
      </c>
    </row>
    <row r="5088" spans="24:32">
      <c r="X5088">
        <v>20120101</v>
      </c>
      <c r="Y5088">
        <v>20120101</v>
      </c>
      <c r="Z5088">
        <v>120110</v>
      </c>
      <c r="AA5088">
        <v>800340883</v>
      </c>
      <c r="AB5088">
        <v>1</v>
      </c>
      <c r="AC5088">
        <v>9</v>
      </c>
      <c r="AD5088">
        <v>6.5</v>
      </c>
      <c r="AE5088">
        <v>17</v>
      </c>
      <c r="AF5088">
        <v>17</v>
      </c>
    </row>
    <row r="5089" spans="24:32">
      <c r="X5089">
        <v>20120101</v>
      </c>
      <c r="Y5089">
        <v>20120101</v>
      </c>
      <c r="Z5089">
        <v>120110</v>
      </c>
      <c r="AA5089">
        <v>800340886</v>
      </c>
      <c r="AB5089">
        <v>2</v>
      </c>
      <c r="AC5089">
        <v>23.8</v>
      </c>
      <c r="AD5089">
        <v>18</v>
      </c>
      <c r="AE5089">
        <v>17</v>
      </c>
      <c r="AF5089">
        <v>17</v>
      </c>
    </row>
    <row r="5090" spans="24:32">
      <c r="X5090">
        <v>20120101</v>
      </c>
      <c r="Y5090">
        <v>20120101</v>
      </c>
      <c r="Z5090">
        <v>120110</v>
      </c>
      <c r="AA5090">
        <v>800340887</v>
      </c>
      <c r="AB5090">
        <v>1</v>
      </c>
      <c r="AC5090">
        <v>7.8</v>
      </c>
      <c r="AD5090">
        <v>5.5</v>
      </c>
      <c r="AE5090">
        <v>17</v>
      </c>
      <c r="AF5090">
        <v>17</v>
      </c>
    </row>
    <row r="5091" spans="24:32">
      <c r="X5091">
        <v>20120101</v>
      </c>
      <c r="Y5091">
        <v>20120101</v>
      </c>
      <c r="Z5091">
        <v>120110</v>
      </c>
      <c r="AA5091">
        <v>800340891</v>
      </c>
      <c r="AB5091">
        <v>0.44</v>
      </c>
      <c r="AC5091">
        <v>35.119999999999997</v>
      </c>
      <c r="AD5091">
        <v>29.92</v>
      </c>
      <c r="AE5091">
        <v>17</v>
      </c>
      <c r="AF5091">
        <v>17</v>
      </c>
    </row>
    <row r="5092" spans="24:32">
      <c r="X5092">
        <v>20120101</v>
      </c>
      <c r="Y5092">
        <v>20120101</v>
      </c>
      <c r="Z5092">
        <v>120110</v>
      </c>
      <c r="AA5092">
        <v>800340892</v>
      </c>
      <c r="AB5092">
        <v>1</v>
      </c>
      <c r="AC5092">
        <v>6.3</v>
      </c>
      <c r="AD5092">
        <v>4.7</v>
      </c>
      <c r="AE5092">
        <v>17</v>
      </c>
      <c r="AF5092">
        <v>17</v>
      </c>
    </row>
    <row r="5093" spans="24:32">
      <c r="X5093">
        <v>20120101</v>
      </c>
      <c r="Y5093">
        <v>20120101</v>
      </c>
      <c r="Z5093">
        <v>120110</v>
      </c>
      <c r="AA5093">
        <v>800340893</v>
      </c>
      <c r="AB5093">
        <v>1</v>
      </c>
      <c r="AC5093">
        <v>6.2</v>
      </c>
      <c r="AD5093">
        <v>4.7</v>
      </c>
      <c r="AE5093">
        <v>17</v>
      </c>
      <c r="AF5093">
        <v>17</v>
      </c>
    </row>
    <row r="5094" spans="24:32">
      <c r="X5094">
        <v>20120101</v>
      </c>
      <c r="Y5094">
        <v>20120101</v>
      </c>
      <c r="Z5094">
        <v>120110</v>
      </c>
      <c r="AA5094">
        <v>800341012</v>
      </c>
      <c r="AB5094">
        <v>1</v>
      </c>
      <c r="AC5094">
        <v>13.5</v>
      </c>
      <c r="AD5094">
        <v>10.4</v>
      </c>
      <c r="AE5094">
        <v>17</v>
      </c>
      <c r="AF5094">
        <v>17</v>
      </c>
    </row>
    <row r="5095" spans="24:32">
      <c r="X5095">
        <v>20120101</v>
      </c>
      <c r="Y5095">
        <v>20120101</v>
      </c>
      <c r="Z5095">
        <v>120110</v>
      </c>
      <c r="AA5095">
        <v>800341153</v>
      </c>
      <c r="AB5095">
        <v>1</v>
      </c>
      <c r="AC5095">
        <v>64.900000000000006</v>
      </c>
      <c r="AD5095">
        <v>58.28</v>
      </c>
      <c r="AE5095">
        <v>13</v>
      </c>
      <c r="AF5095">
        <v>13</v>
      </c>
    </row>
    <row r="5096" spans="24:32">
      <c r="X5096">
        <v>20120101</v>
      </c>
      <c r="Y5096">
        <v>20120101</v>
      </c>
      <c r="Z5096">
        <v>120110</v>
      </c>
      <c r="AA5096">
        <v>800341183</v>
      </c>
      <c r="AB5096">
        <v>1</v>
      </c>
      <c r="AC5096">
        <v>3.9</v>
      </c>
      <c r="AD5096">
        <v>2.67</v>
      </c>
      <c r="AE5096">
        <v>17</v>
      </c>
      <c r="AF5096">
        <v>17</v>
      </c>
    </row>
    <row r="5097" spans="24:32">
      <c r="X5097">
        <v>20120101</v>
      </c>
      <c r="Y5097">
        <v>20120101</v>
      </c>
      <c r="Z5097">
        <v>120110</v>
      </c>
      <c r="AA5097">
        <v>800341187</v>
      </c>
      <c r="AB5097">
        <v>1</v>
      </c>
      <c r="AC5097">
        <v>14.9</v>
      </c>
      <c r="AD5097">
        <v>10</v>
      </c>
      <c r="AE5097">
        <v>17</v>
      </c>
      <c r="AF5097">
        <v>17</v>
      </c>
    </row>
    <row r="5098" spans="24:32">
      <c r="X5098">
        <v>20120101</v>
      </c>
      <c r="Y5098">
        <v>20120101</v>
      </c>
      <c r="Z5098">
        <v>120110</v>
      </c>
      <c r="AA5098">
        <v>800341248</v>
      </c>
      <c r="AB5098">
        <v>10</v>
      </c>
      <c r="AC5098">
        <v>16</v>
      </c>
      <c r="AD5098">
        <v>7.2</v>
      </c>
      <c r="AE5098">
        <v>17</v>
      </c>
      <c r="AF5098">
        <v>17</v>
      </c>
    </row>
    <row r="5099" spans="24:32">
      <c r="X5099">
        <v>20120101</v>
      </c>
      <c r="Y5099">
        <v>20120101</v>
      </c>
      <c r="Z5099">
        <v>120110</v>
      </c>
      <c r="AA5099">
        <v>800341250</v>
      </c>
      <c r="AB5099">
        <v>2</v>
      </c>
      <c r="AC5099">
        <v>160</v>
      </c>
      <c r="AD5099">
        <v>130</v>
      </c>
      <c r="AE5099">
        <v>17</v>
      </c>
      <c r="AF5099">
        <v>17</v>
      </c>
    </row>
    <row r="5100" spans="24:32">
      <c r="X5100">
        <v>20120101</v>
      </c>
      <c r="Y5100">
        <v>20120101</v>
      </c>
      <c r="Z5100">
        <v>120110</v>
      </c>
      <c r="AA5100">
        <v>800341262</v>
      </c>
      <c r="AB5100">
        <v>5</v>
      </c>
      <c r="AC5100">
        <v>29.5</v>
      </c>
      <c r="AD5100">
        <v>26</v>
      </c>
      <c r="AE5100">
        <v>17</v>
      </c>
      <c r="AF5100">
        <v>17</v>
      </c>
    </row>
    <row r="5101" spans="24:32">
      <c r="X5101">
        <v>20120101</v>
      </c>
      <c r="Y5101">
        <v>20120101</v>
      </c>
      <c r="Z5101">
        <v>120110</v>
      </c>
      <c r="AA5101">
        <v>800341263</v>
      </c>
      <c r="AB5101">
        <v>5</v>
      </c>
      <c r="AC5101">
        <v>29.5</v>
      </c>
      <c r="AD5101">
        <v>26</v>
      </c>
      <c r="AE5101">
        <v>17</v>
      </c>
      <c r="AF5101">
        <v>17</v>
      </c>
    </row>
    <row r="5102" spans="24:32">
      <c r="X5102">
        <v>20120101</v>
      </c>
      <c r="Y5102">
        <v>20120101</v>
      </c>
      <c r="Z5102">
        <v>120110</v>
      </c>
      <c r="AA5102">
        <v>800341289</v>
      </c>
      <c r="AB5102">
        <v>1</v>
      </c>
      <c r="AC5102">
        <v>24.9</v>
      </c>
      <c r="AD5102">
        <v>12.2</v>
      </c>
      <c r="AE5102">
        <v>17</v>
      </c>
      <c r="AF5102">
        <v>17</v>
      </c>
    </row>
    <row r="5103" spans="24:32">
      <c r="X5103">
        <v>20120101</v>
      </c>
      <c r="Y5103">
        <v>20120101</v>
      </c>
      <c r="Z5103">
        <v>120110</v>
      </c>
      <c r="AA5103">
        <v>800341315</v>
      </c>
      <c r="AB5103">
        <v>2</v>
      </c>
      <c r="AC5103">
        <v>59.8</v>
      </c>
      <c r="AD5103">
        <v>54</v>
      </c>
      <c r="AE5103">
        <v>17</v>
      </c>
      <c r="AF5103">
        <v>17</v>
      </c>
    </row>
    <row r="5104" spans="24:32">
      <c r="X5104">
        <v>20120101</v>
      </c>
      <c r="Y5104">
        <v>20120101</v>
      </c>
      <c r="Z5104">
        <v>120110</v>
      </c>
      <c r="AA5104">
        <v>800341318</v>
      </c>
      <c r="AB5104">
        <v>1</v>
      </c>
      <c r="AC5104">
        <v>17.3</v>
      </c>
      <c r="AD5104">
        <v>14.9</v>
      </c>
      <c r="AE5104">
        <v>17</v>
      </c>
      <c r="AF5104">
        <v>17</v>
      </c>
    </row>
    <row r="5105" spans="24:32">
      <c r="X5105">
        <v>20120101</v>
      </c>
      <c r="Y5105">
        <v>20120101</v>
      </c>
      <c r="Z5105">
        <v>120110</v>
      </c>
      <c r="AA5105">
        <v>800341329</v>
      </c>
      <c r="AB5105">
        <v>0.39</v>
      </c>
      <c r="AC5105">
        <v>9.98</v>
      </c>
      <c r="AD5105">
        <v>8.58</v>
      </c>
      <c r="AE5105">
        <v>17</v>
      </c>
      <c r="AF5105">
        <v>17</v>
      </c>
    </row>
    <row r="5106" spans="24:32">
      <c r="X5106">
        <v>20120101</v>
      </c>
      <c r="Y5106">
        <v>20120101</v>
      </c>
      <c r="Z5106">
        <v>120110</v>
      </c>
      <c r="AA5106">
        <v>800341338</v>
      </c>
      <c r="AB5106">
        <v>1</v>
      </c>
      <c r="AC5106">
        <v>9.5</v>
      </c>
      <c r="AD5106">
        <v>8.1</v>
      </c>
      <c r="AE5106">
        <v>17</v>
      </c>
      <c r="AF5106">
        <v>17</v>
      </c>
    </row>
    <row r="5107" spans="24:32">
      <c r="X5107">
        <v>20120101</v>
      </c>
      <c r="Y5107">
        <v>20120101</v>
      </c>
      <c r="Z5107">
        <v>120110</v>
      </c>
      <c r="AA5107">
        <v>800341522</v>
      </c>
      <c r="AB5107">
        <v>0.17</v>
      </c>
      <c r="AC5107">
        <v>6.73</v>
      </c>
      <c r="AD5107">
        <v>3.06</v>
      </c>
      <c r="AE5107">
        <v>13</v>
      </c>
      <c r="AF5107">
        <v>14.94</v>
      </c>
    </row>
    <row r="5108" spans="24:32">
      <c r="X5108">
        <v>20120101</v>
      </c>
      <c r="Y5108">
        <v>20120101</v>
      </c>
      <c r="Z5108">
        <v>120110</v>
      </c>
      <c r="AA5108">
        <v>800341571</v>
      </c>
      <c r="AB5108">
        <v>1</v>
      </c>
      <c r="AC5108">
        <v>17.5</v>
      </c>
      <c r="AD5108">
        <v>10.1</v>
      </c>
      <c r="AE5108">
        <v>17</v>
      </c>
      <c r="AF5108">
        <v>17</v>
      </c>
    </row>
    <row r="5109" spans="24:32">
      <c r="X5109">
        <v>20120101</v>
      </c>
      <c r="Y5109">
        <v>20120101</v>
      </c>
      <c r="Z5109">
        <v>120110</v>
      </c>
      <c r="AA5109">
        <v>800341731</v>
      </c>
      <c r="AB5109">
        <v>6</v>
      </c>
      <c r="AC5109">
        <v>101.4</v>
      </c>
      <c r="AD5109">
        <v>90</v>
      </c>
      <c r="AE5109">
        <v>17</v>
      </c>
      <c r="AF5109">
        <v>17</v>
      </c>
    </row>
    <row r="5110" spans="24:32">
      <c r="X5110">
        <v>20120101</v>
      </c>
      <c r="Y5110">
        <v>20120101</v>
      </c>
      <c r="Z5110">
        <v>120110</v>
      </c>
      <c r="AA5110">
        <v>800341732</v>
      </c>
      <c r="AB5110">
        <v>5</v>
      </c>
      <c r="AC5110">
        <v>84.5</v>
      </c>
      <c r="AD5110">
        <v>75</v>
      </c>
      <c r="AE5110">
        <v>17</v>
      </c>
      <c r="AF5110">
        <v>17</v>
      </c>
    </row>
    <row r="5111" spans="24:32">
      <c r="X5111">
        <v>20120101</v>
      </c>
      <c r="Y5111">
        <v>20120101</v>
      </c>
      <c r="Z5111">
        <v>120110</v>
      </c>
      <c r="AA5111">
        <v>800341738</v>
      </c>
      <c r="AB5111">
        <v>8</v>
      </c>
      <c r="AC5111">
        <v>76</v>
      </c>
      <c r="AD5111">
        <v>68</v>
      </c>
      <c r="AE5111">
        <v>17</v>
      </c>
      <c r="AF5111">
        <v>17</v>
      </c>
    </row>
    <row r="5112" spans="24:32">
      <c r="X5112">
        <v>20120101</v>
      </c>
      <c r="Y5112">
        <v>20120101</v>
      </c>
      <c r="Z5112">
        <v>120110</v>
      </c>
      <c r="AA5112">
        <v>800341741</v>
      </c>
      <c r="AB5112">
        <v>1</v>
      </c>
      <c r="AC5112">
        <v>8.5</v>
      </c>
      <c r="AD5112">
        <v>7.7</v>
      </c>
      <c r="AE5112">
        <v>17</v>
      </c>
      <c r="AF5112">
        <v>17</v>
      </c>
    </row>
    <row r="5113" spans="24:32">
      <c r="X5113">
        <v>20120101</v>
      </c>
      <c r="Y5113">
        <v>20120101</v>
      </c>
      <c r="Z5113">
        <v>120110</v>
      </c>
      <c r="AA5113">
        <v>800341742</v>
      </c>
      <c r="AB5113">
        <v>1</v>
      </c>
      <c r="AC5113">
        <v>8.5</v>
      </c>
      <c r="AD5113">
        <v>7.7</v>
      </c>
      <c r="AE5113">
        <v>17</v>
      </c>
      <c r="AF5113">
        <v>17</v>
      </c>
    </row>
    <row r="5114" spans="24:32">
      <c r="X5114">
        <v>20120101</v>
      </c>
      <c r="Y5114">
        <v>20120101</v>
      </c>
      <c r="Z5114">
        <v>120110</v>
      </c>
      <c r="AA5114">
        <v>800341826</v>
      </c>
      <c r="AB5114">
        <v>1</v>
      </c>
      <c r="AC5114">
        <v>409</v>
      </c>
      <c r="AD5114">
        <v>376</v>
      </c>
      <c r="AE5114">
        <v>17</v>
      </c>
      <c r="AF5114">
        <v>17</v>
      </c>
    </row>
    <row r="5115" spans="24:32">
      <c r="X5115">
        <v>20120101</v>
      </c>
      <c r="Y5115">
        <v>20120101</v>
      </c>
      <c r="Z5115">
        <v>120110</v>
      </c>
      <c r="AA5115">
        <v>800341867</v>
      </c>
      <c r="AB5115">
        <v>106.9</v>
      </c>
      <c r="AC5115">
        <v>446.83</v>
      </c>
      <c r="AD5115">
        <v>401.94</v>
      </c>
      <c r="AE5115">
        <v>13</v>
      </c>
      <c r="AF5115">
        <v>13</v>
      </c>
    </row>
    <row r="5116" spans="24:32">
      <c r="X5116">
        <v>20120101</v>
      </c>
      <c r="Y5116">
        <v>20120101</v>
      </c>
      <c r="Z5116">
        <v>120110</v>
      </c>
      <c r="AA5116">
        <v>800341891</v>
      </c>
      <c r="AB5116">
        <v>61.59</v>
      </c>
      <c r="AC5116">
        <v>232.81</v>
      </c>
      <c r="AD5116">
        <v>231.58</v>
      </c>
      <c r="AE5116">
        <v>13</v>
      </c>
      <c r="AF5116">
        <v>13</v>
      </c>
    </row>
    <row r="5117" spans="24:32">
      <c r="X5117">
        <v>20120101</v>
      </c>
      <c r="Y5117">
        <v>20120101</v>
      </c>
      <c r="Z5117">
        <v>120110</v>
      </c>
      <c r="AA5117">
        <v>800341980</v>
      </c>
      <c r="AB5117">
        <v>1</v>
      </c>
      <c r="AC5117">
        <v>199</v>
      </c>
      <c r="AD5117">
        <v>188</v>
      </c>
      <c r="AE5117">
        <v>17</v>
      </c>
      <c r="AF5117">
        <v>17</v>
      </c>
    </row>
    <row r="5118" spans="24:32">
      <c r="X5118">
        <v>20120101</v>
      </c>
      <c r="Y5118">
        <v>20120101</v>
      </c>
      <c r="Z5118">
        <v>120110</v>
      </c>
      <c r="AA5118">
        <v>800342061</v>
      </c>
      <c r="AB5118">
        <v>1</v>
      </c>
      <c r="AC5118">
        <v>32.9</v>
      </c>
      <c r="AD5118">
        <v>31.1</v>
      </c>
      <c r="AE5118">
        <v>17</v>
      </c>
      <c r="AF5118">
        <v>17</v>
      </c>
    </row>
    <row r="5119" spans="24:32">
      <c r="X5119">
        <v>20120101</v>
      </c>
      <c r="Y5119">
        <v>20120101</v>
      </c>
      <c r="Z5119">
        <v>120110</v>
      </c>
      <c r="AA5119">
        <v>800342076</v>
      </c>
      <c r="AB5119">
        <v>2</v>
      </c>
      <c r="AC5119">
        <v>37.799999999999997</v>
      </c>
      <c r="AD5119">
        <v>28.96</v>
      </c>
      <c r="AE5119">
        <v>17</v>
      </c>
      <c r="AF5119">
        <v>17</v>
      </c>
    </row>
    <row r="5120" spans="24:32">
      <c r="X5120">
        <v>20120101</v>
      </c>
      <c r="Y5120">
        <v>20120101</v>
      </c>
      <c r="Z5120">
        <v>120110</v>
      </c>
      <c r="AA5120">
        <v>800342080</v>
      </c>
      <c r="AB5120">
        <v>1</v>
      </c>
      <c r="AC5120">
        <v>21.5</v>
      </c>
      <c r="AD5120">
        <v>18.61</v>
      </c>
      <c r="AE5120">
        <v>17</v>
      </c>
      <c r="AF5120">
        <v>17</v>
      </c>
    </row>
    <row r="5121" spans="24:32">
      <c r="X5121">
        <v>20120101</v>
      </c>
      <c r="Y5121">
        <v>20120101</v>
      </c>
      <c r="Z5121">
        <v>120110</v>
      </c>
      <c r="AA5121">
        <v>800342107</v>
      </c>
      <c r="AB5121">
        <v>1</v>
      </c>
      <c r="AC5121">
        <v>32.799999999999997</v>
      </c>
      <c r="AD5121">
        <v>29.75</v>
      </c>
      <c r="AE5121">
        <v>17</v>
      </c>
      <c r="AF5121">
        <v>17</v>
      </c>
    </row>
    <row r="5122" spans="24:32">
      <c r="X5122">
        <v>20120101</v>
      </c>
      <c r="Y5122">
        <v>20120101</v>
      </c>
      <c r="Z5122">
        <v>120110</v>
      </c>
      <c r="AA5122">
        <v>800342158</v>
      </c>
      <c r="AB5122">
        <v>1</v>
      </c>
      <c r="AC5122">
        <v>9.9</v>
      </c>
      <c r="AD5122">
        <v>8.5</v>
      </c>
      <c r="AE5122">
        <v>17</v>
      </c>
      <c r="AF5122">
        <v>17</v>
      </c>
    </row>
    <row r="5123" spans="24:32">
      <c r="X5123">
        <v>20120101</v>
      </c>
      <c r="Y5123">
        <v>20120101</v>
      </c>
      <c r="Z5123">
        <v>120110</v>
      </c>
      <c r="AA5123">
        <v>800342166</v>
      </c>
      <c r="AB5123">
        <v>3</v>
      </c>
      <c r="AC5123">
        <v>35.4</v>
      </c>
      <c r="AD5123">
        <v>20.7</v>
      </c>
      <c r="AE5123">
        <v>17</v>
      </c>
      <c r="AF5123">
        <v>17</v>
      </c>
    </row>
    <row r="5124" spans="24:32">
      <c r="X5124">
        <v>20120101</v>
      </c>
      <c r="Y5124">
        <v>20120101</v>
      </c>
      <c r="Z5124">
        <v>120110</v>
      </c>
      <c r="AA5124">
        <v>800342240</v>
      </c>
      <c r="AB5124">
        <v>2</v>
      </c>
      <c r="AC5124">
        <v>16</v>
      </c>
      <c r="AD5124">
        <v>13.78</v>
      </c>
      <c r="AE5124">
        <v>17</v>
      </c>
      <c r="AF5124">
        <v>17</v>
      </c>
    </row>
    <row r="5125" spans="24:32">
      <c r="X5125">
        <v>20120101</v>
      </c>
      <c r="Y5125">
        <v>20120101</v>
      </c>
      <c r="Z5125">
        <v>120110</v>
      </c>
      <c r="AA5125">
        <v>800342241</v>
      </c>
      <c r="AB5125">
        <v>4</v>
      </c>
      <c r="AC5125">
        <v>32</v>
      </c>
      <c r="AD5125">
        <v>29</v>
      </c>
      <c r="AE5125">
        <v>17</v>
      </c>
      <c r="AF5125">
        <v>17</v>
      </c>
    </row>
    <row r="5126" spans="24:32">
      <c r="X5126">
        <v>20120101</v>
      </c>
      <c r="Y5126">
        <v>20120101</v>
      </c>
      <c r="Z5126">
        <v>120110</v>
      </c>
      <c r="AA5126">
        <v>800342241</v>
      </c>
      <c r="AB5126">
        <v>1</v>
      </c>
      <c r="AC5126">
        <v>8</v>
      </c>
      <c r="AD5126">
        <v>7.25</v>
      </c>
      <c r="AE5126">
        <v>17</v>
      </c>
      <c r="AF5126">
        <v>17</v>
      </c>
    </row>
    <row r="5127" spans="24:32">
      <c r="X5127">
        <v>20120101</v>
      </c>
      <c r="Y5127">
        <v>20120101</v>
      </c>
      <c r="Z5127">
        <v>120110</v>
      </c>
      <c r="AA5127">
        <v>800342241</v>
      </c>
      <c r="AB5127">
        <v>2</v>
      </c>
      <c r="AC5127">
        <v>16</v>
      </c>
      <c r="AD5127">
        <v>14.5</v>
      </c>
      <c r="AE5127">
        <v>17</v>
      </c>
      <c r="AF5127">
        <v>17</v>
      </c>
    </row>
    <row r="5128" spans="24:32">
      <c r="X5128">
        <v>20120101</v>
      </c>
      <c r="Y5128">
        <v>20120101</v>
      </c>
      <c r="Z5128">
        <v>120110</v>
      </c>
      <c r="AA5128">
        <v>800342242</v>
      </c>
      <c r="AB5128">
        <v>1</v>
      </c>
      <c r="AC5128">
        <v>8</v>
      </c>
      <c r="AD5128">
        <v>7.25</v>
      </c>
      <c r="AE5128">
        <v>17</v>
      </c>
      <c r="AF5128">
        <v>17</v>
      </c>
    </row>
    <row r="5129" spans="24:32">
      <c r="X5129">
        <v>20120101</v>
      </c>
      <c r="Y5129">
        <v>20120101</v>
      </c>
      <c r="Z5129">
        <v>120110</v>
      </c>
      <c r="AA5129">
        <v>800342246</v>
      </c>
      <c r="AB5129">
        <v>1</v>
      </c>
      <c r="AC5129">
        <v>8</v>
      </c>
      <c r="AD5129">
        <v>7.25</v>
      </c>
      <c r="AE5129">
        <v>17</v>
      </c>
      <c r="AF5129">
        <v>17</v>
      </c>
    </row>
    <row r="5130" spans="24:32">
      <c r="X5130">
        <v>20120101</v>
      </c>
      <c r="Y5130">
        <v>20120101</v>
      </c>
      <c r="Z5130">
        <v>120110</v>
      </c>
      <c r="AA5130">
        <v>800342251</v>
      </c>
      <c r="AB5130">
        <v>2</v>
      </c>
      <c r="AC5130">
        <v>16</v>
      </c>
      <c r="AD5130">
        <v>13.78</v>
      </c>
      <c r="AE5130">
        <v>17</v>
      </c>
      <c r="AF5130">
        <v>17</v>
      </c>
    </row>
    <row r="5131" spans="24:32">
      <c r="X5131">
        <v>20120101</v>
      </c>
      <c r="Y5131">
        <v>20120101</v>
      </c>
      <c r="Z5131">
        <v>120110</v>
      </c>
      <c r="AA5131">
        <v>800342252</v>
      </c>
      <c r="AB5131">
        <v>1</v>
      </c>
      <c r="AC5131">
        <v>8</v>
      </c>
      <c r="AD5131">
        <v>6.89</v>
      </c>
      <c r="AE5131">
        <v>17</v>
      </c>
      <c r="AF5131">
        <v>17</v>
      </c>
    </row>
    <row r="5132" spans="24:32">
      <c r="X5132">
        <v>20120101</v>
      </c>
      <c r="Y5132">
        <v>20120101</v>
      </c>
      <c r="Z5132">
        <v>120110</v>
      </c>
      <c r="AA5132">
        <v>800342294</v>
      </c>
      <c r="AB5132">
        <v>0.46</v>
      </c>
      <c r="AC5132">
        <v>32.659999999999997</v>
      </c>
      <c r="AD5132">
        <v>26.12</v>
      </c>
      <c r="AE5132">
        <v>13</v>
      </c>
      <c r="AF5132">
        <v>13</v>
      </c>
    </row>
    <row r="5133" spans="24:32">
      <c r="X5133">
        <v>20120101</v>
      </c>
      <c r="Y5133">
        <v>20120101</v>
      </c>
      <c r="Z5133">
        <v>120110</v>
      </c>
      <c r="AA5133">
        <v>800342302</v>
      </c>
      <c r="AB5133">
        <v>1</v>
      </c>
      <c r="AC5133">
        <v>21.8</v>
      </c>
      <c r="AD5133">
        <v>17.5</v>
      </c>
      <c r="AE5133">
        <v>17</v>
      </c>
      <c r="AF5133">
        <v>17</v>
      </c>
    </row>
    <row r="5134" spans="24:32">
      <c r="X5134">
        <v>20120101</v>
      </c>
      <c r="Y5134">
        <v>20120101</v>
      </c>
      <c r="Z5134">
        <v>120110</v>
      </c>
      <c r="AA5134">
        <v>800342303</v>
      </c>
      <c r="AB5134">
        <v>1</v>
      </c>
      <c r="AC5134">
        <v>16.8</v>
      </c>
      <c r="AD5134">
        <v>15.8</v>
      </c>
      <c r="AE5134">
        <v>17</v>
      </c>
      <c r="AF5134">
        <v>17</v>
      </c>
    </row>
    <row r="5135" spans="24:32">
      <c r="X5135">
        <v>20120101</v>
      </c>
      <c r="Y5135">
        <v>20120101</v>
      </c>
      <c r="Z5135">
        <v>120110</v>
      </c>
      <c r="AA5135">
        <v>800342304</v>
      </c>
      <c r="AB5135">
        <v>1</v>
      </c>
      <c r="AC5135">
        <v>16.8</v>
      </c>
      <c r="AD5135">
        <v>15.8</v>
      </c>
      <c r="AE5135">
        <v>17</v>
      </c>
      <c r="AF5135">
        <v>17</v>
      </c>
    </row>
    <row r="5136" spans="24:32">
      <c r="X5136">
        <v>20120101</v>
      </c>
      <c r="Y5136">
        <v>20120101</v>
      </c>
      <c r="Z5136">
        <v>120110</v>
      </c>
      <c r="AA5136">
        <v>800342311</v>
      </c>
      <c r="AB5136">
        <v>1</v>
      </c>
      <c r="AC5136">
        <v>5.8</v>
      </c>
      <c r="AD5136">
        <v>4.8</v>
      </c>
      <c r="AE5136">
        <v>17</v>
      </c>
      <c r="AF5136">
        <v>17</v>
      </c>
    </row>
    <row r="5137" spans="24:32">
      <c r="X5137">
        <v>20120101</v>
      </c>
      <c r="Y5137">
        <v>20120101</v>
      </c>
      <c r="Z5137">
        <v>120110</v>
      </c>
      <c r="AA5137">
        <v>800342317</v>
      </c>
      <c r="AB5137">
        <v>1</v>
      </c>
      <c r="AC5137">
        <v>16.5</v>
      </c>
      <c r="AD5137">
        <v>13.79</v>
      </c>
      <c r="AE5137">
        <v>17</v>
      </c>
      <c r="AF5137">
        <v>17</v>
      </c>
    </row>
    <row r="5138" spans="24:32">
      <c r="X5138">
        <v>20120101</v>
      </c>
      <c r="Y5138">
        <v>20120101</v>
      </c>
      <c r="Z5138">
        <v>120110</v>
      </c>
      <c r="AA5138">
        <v>800342494</v>
      </c>
      <c r="AB5138">
        <v>6</v>
      </c>
      <c r="AC5138">
        <v>75</v>
      </c>
      <c r="AD5138">
        <v>67.2</v>
      </c>
      <c r="AE5138">
        <v>17</v>
      </c>
      <c r="AF5138">
        <v>17</v>
      </c>
    </row>
    <row r="5139" spans="24:32">
      <c r="X5139">
        <v>20120101</v>
      </c>
      <c r="Y5139">
        <v>20120101</v>
      </c>
      <c r="Z5139">
        <v>120110</v>
      </c>
      <c r="AA5139">
        <v>800342496</v>
      </c>
      <c r="AB5139">
        <v>12</v>
      </c>
      <c r="AC5139">
        <v>14.4</v>
      </c>
      <c r="AD5139">
        <v>9</v>
      </c>
      <c r="AE5139">
        <v>17</v>
      </c>
      <c r="AF5139">
        <v>17</v>
      </c>
    </row>
    <row r="5140" spans="24:32">
      <c r="X5140">
        <v>20120101</v>
      </c>
      <c r="Y5140">
        <v>20120101</v>
      </c>
      <c r="Z5140">
        <v>120110</v>
      </c>
      <c r="AA5140">
        <v>800342498</v>
      </c>
      <c r="AB5140">
        <v>1</v>
      </c>
      <c r="AC5140">
        <v>8</v>
      </c>
      <c r="AD5140">
        <v>7.2</v>
      </c>
      <c r="AE5140">
        <v>17</v>
      </c>
      <c r="AF5140">
        <v>17</v>
      </c>
    </row>
    <row r="5141" spans="24:32">
      <c r="X5141">
        <v>20120101</v>
      </c>
      <c r="Y5141">
        <v>20120101</v>
      </c>
      <c r="Z5141">
        <v>120110</v>
      </c>
      <c r="AA5141">
        <v>800342507</v>
      </c>
      <c r="AB5141">
        <v>1</v>
      </c>
      <c r="AC5141">
        <v>16.899999999999999</v>
      </c>
      <c r="AD5141">
        <v>13.5</v>
      </c>
      <c r="AE5141">
        <v>17</v>
      </c>
      <c r="AF5141">
        <v>17</v>
      </c>
    </row>
    <row r="5142" spans="24:32">
      <c r="X5142">
        <v>20120101</v>
      </c>
      <c r="Y5142">
        <v>20120101</v>
      </c>
      <c r="Z5142">
        <v>120110</v>
      </c>
      <c r="AA5142">
        <v>800342517</v>
      </c>
      <c r="AB5142">
        <v>1</v>
      </c>
      <c r="AC5142">
        <v>49.9</v>
      </c>
      <c r="AD5142">
        <v>38</v>
      </c>
      <c r="AE5142">
        <v>17</v>
      </c>
      <c r="AF5142">
        <v>17</v>
      </c>
    </row>
    <row r="5143" spans="24:32">
      <c r="X5143">
        <v>20120101</v>
      </c>
      <c r="Y5143">
        <v>20120101</v>
      </c>
      <c r="Z5143">
        <v>120110</v>
      </c>
      <c r="AA5143">
        <v>800342545</v>
      </c>
      <c r="AB5143">
        <v>1</v>
      </c>
      <c r="AC5143">
        <v>12.8</v>
      </c>
      <c r="AD5143">
        <v>9.77</v>
      </c>
      <c r="AE5143">
        <v>17</v>
      </c>
      <c r="AF5143">
        <v>17</v>
      </c>
    </row>
    <row r="5144" spans="24:32">
      <c r="X5144">
        <v>20120101</v>
      </c>
      <c r="Y5144">
        <v>20120101</v>
      </c>
      <c r="Z5144">
        <v>120110</v>
      </c>
      <c r="AA5144">
        <v>800342547</v>
      </c>
      <c r="AB5144">
        <v>1</v>
      </c>
      <c r="AC5144">
        <v>11.32</v>
      </c>
      <c r="AD5144">
        <v>10.61</v>
      </c>
      <c r="AE5144">
        <v>17</v>
      </c>
      <c r="AF5144">
        <v>17</v>
      </c>
    </row>
    <row r="5145" spans="24:32">
      <c r="X5145">
        <v>20120101</v>
      </c>
      <c r="Y5145">
        <v>20120101</v>
      </c>
      <c r="Z5145">
        <v>120110</v>
      </c>
      <c r="AA5145">
        <v>800342547</v>
      </c>
      <c r="AB5145">
        <v>1</v>
      </c>
      <c r="AC5145">
        <v>11.16</v>
      </c>
      <c r="AD5145">
        <v>10.61</v>
      </c>
      <c r="AE5145">
        <v>17</v>
      </c>
      <c r="AF5145">
        <v>17</v>
      </c>
    </row>
    <row r="5146" spans="24:32">
      <c r="X5146">
        <v>20120101</v>
      </c>
      <c r="Y5146">
        <v>20120101</v>
      </c>
      <c r="Z5146">
        <v>120110</v>
      </c>
      <c r="AA5146">
        <v>800342547</v>
      </c>
      <c r="AB5146">
        <v>5</v>
      </c>
      <c r="AC5146">
        <v>52</v>
      </c>
      <c r="AD5146">
        <v>53.05</v>
      </c>
      <c r="AE5146">
        <v>17</v>
      </c>
      <c r="AF5146">
        <v>17</v>
      </c>
    </row>
    <row r="5147" spans="24:32">
      <c r="X5147">
        <v>20120101</v>
      </c>
      <c r="Y5147">
        <v>20120101</v>
      </c>
      <c r="Z5147">
        <v>120110</v>
      </c>
      <c r="AA5147">
        <v>800342552</v>
      </c>
      <c r="AB5147">
        <v>1.2</v>
      </c>
      <c r="AC5147">
        <v>61.92</v>
      </c>
      <c r="AD5147">
        <v>36.130000000000003</v>
      </c>
      <c r="AE5147">
        <v>13</v>
      </c>
      <c r="AF5147">
        <v>14.94</v>
      </c>
    </row>
    <row r="5148" spans="24:32">
      <c r="X5148">
        <v>20120101</v>
      </c>
      <c r="Y5148">
        <v>20120101</v>
      </c>
      <c r="Z5148">
        <v>120110</v>
      </c>
      <c r="AA5148">
        <v>800342562</v>
      </c>
      <c r="AB5148">
        <v>0.6</v>
      </c>
      <c r="AC5148">
        <v>20.170000000000002</v>
      </c>
      <c r="AD5148">
        <v>9.36</v>
      </c>
      <c r="AE5148">
        <v>17</v>
      </c>
      <c r="AF5148">
        <v>17</v>
      </c>
    </row>
    <row r="5149" spans="24:32">
      <c r="X5149">
        <v>20120101</v>
      </c>
      <c r="Y5149">
        <v>20120101</v>
      </c>
      <c r="Z5149">
        <v>120110</v>
      </c>
      <c r="AA5149">
        <v>800342576</v>
      </c>
      <c r="AB5149">
        <v>3</v>
      </c>
      <c r="AC5149">
        <v>70.8</v>
      </c>
      <c r="AD5149">
        <v>63</v>
      </c>
      <c r="AE5149">
        <v>17</v>
      </c>
      <c r="AF5149">
        <v>17</v>
      </c>
    </row>
    <row r="5150" spans="24:32">
      <c r="X5150">
        <v>20120101</v>
      </c>
      <c r="Y5150">
        <v>20120101</v>
      </c>
      <c r="Z5150">
        <v>120110</v>
      </c>
      <c r="AA5150">
        <v>800342577</v>
      </c>
      <c r="AB5150">
        <v>2</v>
      </c>
      <c r="AC5150">
        <v>57.6</v>
      </c>
      <c r="AD5150">
        <v>52.6</v>
      </c>
      <c r="AE5150">
        <v>17</v>
      </c>
      <c r="AF5150">
        <v>17</v>
      </c>
    </row>
    <row r="5151" spans="24:32">
      <c r="X5151">
        <v>20120101</v>
      </c>
      <c r="Y5151">
        <v>20120101</v>
      </c>
      <c r="Z5151">
        <v>120110</v>
      </c>
      <c r="AA5151">
        <v>800342577</v>
      </c>
      <c r="AB5151">
        <v>5</v>
      </c>
      <c r="AC5151">
        <v>144</v>
      </c>
      <c r="AD5151">
        <v>131.5</v>
      </c>
      <c r="AE5151">
        <v>17</v>
      </c>
      <c r="AF5151">
        <v>17</v>
      </c>
    </row>
    <row r="5152" spans="24:32">
      <c r="X5152">
        <v>20120101</v>
      </c>
      <c r="Y5152">
        <v>20120101</v>
      </c>
      <c r="Z5152">
        <v>120110</v>
      </c>
      <c r="AA5152">
        <v>800342578</v>
      </c>
      <c r="AB5152">
        <v>2</v>
      </c>
      <c r="AC5152">
        <v>77.8</v>
      </c>
      <c r="AD5152">
        <v>70.400000000000006</v>
      </c>
      <c r="AE5152">
        <v>17</v>
      </c>
      <c r="AF5152">
        <v>17</v>
      </c>
    </row>
    <row r="5153" spans="24:32">
      <c r="X5153">
        <v>20120101</v>
      </c>
      <c r="Y5153">
        <v>20120101</v>
      </c>
      <c r="Z5153">
        <v>120110</v>
      </c>
      <c r="AA5153">
        <v>800342579</v>
      </c>
      <c r="AB5153">
        <v>27</v>
      </c>
      <c r="AC5153">
        <v>294.3</v>
      </c>
      <c r="AD5153">
        <v>283.5</v>
      </c>
      <c r="AE5153">
        <v>17</v>
      </c>
      <c r="AF5153">
        <v>17</v>
      </c>
    </row>
    <row r="5154" spans="24:32">
      <c r="X5154">
        <v>20120101</v>
      </c>
      <c r="Y5154">
        <v>20120101</v>
      </c>
      <c r="Z5154">
        <v>120110</v>
      </c>
      <c r="AA5154">
        <v>800342614</v>
      </c>
      <c r="AB5154">
        <v>3</v>
      </c>
      <c r="AC5154">
        <v>14.7</v>
      </c>
      <c r="AD5154">
        <v>12.24</v>
      </c>
      <c r="AE5154">
        <v>17</v>
      </c>
      <c r="AF5154">
        <v>17</v>
      </c>
    </row>
    <row r="5155" spans="24:32">
      <c r="X5155">
        <v>20120101</v>
      </c>
      <c r="Y5155">
        <v>20120101</v>
      </c>
      <c r="Z5155">
        <v>120110</v>
      </c>
      <c r="AA5155">
        <v>800342615</v>
      </c>
      <c r="AB5155">
        <v>2</v>
      </c>
      <c r="AC5155">
        <v>26.4</v>
      </c>
      <c r="AD5155">
        <v>21.93</v>
      </c>
      <c r="AE5155">
        <v>17</v>
      </c>
      <c r="AF5155">
        <v>17</v>
      </c>
    </row>
    <row r="5156" spans="24:32">
      <c r="X5156">
        <v>20120101</v>
      </c>
      <c r="Y5156">
        <v>20120101</v>
      </c>
      <c r="Z5156">
        <v>120110</v>
      </c>
      <c r="AA5156">
        <v>800342616</v>
      </c>
      <c r="AB5156">
        <v>6</v>
      </c>
      <c r="AC5156">
        <v>29.4</v>
      </c>
      <c r="AD5156">
        <v>24.48</v>
      </c>
      <c r="AE5156">
        <v>17</v>
      </c>
      <c r="AF5156">
        <v>17</v>
      </c>
    </row>
    <row r="5157" spans="24:32">
      <c r="X5157">
        <v>20120101</v>
      </c>
      <c r="Y5157">
        <v>20120101</v>
      </c>
      <c r="Z5157">
        <v>120110</v>
      </c>
      <c r="AA5157">
        <v>800342644</v>
      </c>
      <c r="AB5157">
        <v>1</v>
      </c>
      <c r="AC5157">
        <v>8.1999999999999993</v>
      </c>
      <c r="AD5157">
        <v>5.85</v>
      </c>
      <c r="AE5157">
        <v>17</v>
      </c>
      <c r="AF5157">
        <v>17</v>
      </c>
    </row>
    <row r="5158" spans="24:32">
      <c r="X5158">
        <v>20120101</v>
      </c>
      <c r="Y5158">
        <v>20120101</v>
      </c>
      <c r="Z5158">
        <v>120110</v>
      </c>
      <c r="AA5158">
        <v>800342674</v>
      </c>
      <c r="AB5158">
        <v>2</v>
      </c>
      <c r="AC5158">
        <v>9.8000000000000007</v>
      </c>
      <c r="AD5158">
        <v>8</v>
      </c>
      <c r="AE5158">
        <v>17</v>
      </c>
      <c r="AF5158">
        <v>17</v>
      </c>
    </row>
    <row r="5159" spans="24:32">
      <c r="X5159">
        <v>20120101</v>
      </c>
      <c r="Y5159">
        <v>20120101</v>
      </c>
      <c r="Z5159">
        <v>120110</v>
      </c>
      <c r="AA5159">
        <v>800342675</v>
      </c>
      <c r="AB5159">
        <v>8</v>
      </c>
      <c r="AC5159">
        <v>20</v>
      </c>
      <c r="AD5159">
        <v>16.8</v>
      </c>
      <c r="AE5159">
        <v>17</v>
      </c>
      <c r="AF5159">
        <v>17</v>
      </c>
    </row>
    <row r="5160" spans="24:32">
      <c r="X5160">
        <v>20120101</v>
      </c>
      <c r="Y5160">
        <v>20120101</v>
      </c>
      <c r="Z5160">
        <v>120110</v>
      </c>
      <c r="AA5160">
        <v>800342675</v>
      </c>
      <c r="AB5160">
        <v>3</v>
      </c>
      <c r="AC5160">
        <v>7.5</v>
      </c>
      <c r="AD5160">
        <v>6.3</v>
      </c>
      <c r="AE5160">
        <v>17</v>
      </c>
      <c r="AF5160">
        <v>17</v>
      </c>
    </row>
    <row r="5161" spans="24:32">
      <c r="X5161">
        <v>20120101</v>
      </c>
      <c r="Y5161">
        <v>20120101</v>
      </c>
      <c r="Z5161">
        <v>120110</v>
      </c>
      <c r="AA5161">
        <v>800342679</v>
      </c>
      <c r="AB5161">
        <v>1</v>
      </c>
      <c r="AC5161">
        <v>1</v>
      </c>
      <c r="AD5161">
        <v>0.95</v>
      </c>
      <c r="AE5161">
        <v>13</v>
      </c>
      <c r="AF5161">
        <v>13</v>
      </c>
    </row>
    <row r="5162" spans="24:32">
      <c r="X5162">
        <v>20120101</v>
      </c>
      <c r="Y5162">
        <v>20120101</v>
      </c>
      <c r="Z5162">
        <v>120110</v>
      </c>
      <c r="AA5162">
        <v>800342687</v>
      </c>
      <c r="AB5162">
        <v>14</v>
      </c>
      <c r="AC5162">
        <v>112</v>
      </c>
      <c r="AD5162">
        <v>100.8</v>
      </c>
      <c r="AE5162">
        <v>13</v>
      </c>
      <c r="AF5162">
        <v>13</v>
      </c>
    </row>
    <row r="5163" spans="24:32">
      <c r="X5163">
        <v>20120101</v>
      </c>
      <c r="Y5163">
        <v>20120101</v>
      </c>
      <c r="Z5163">
        <v>120110</v>
      </c>
      <c r="AA5163">
        <v>800342689</v>
      </c>
      <c r="AB5163">
        <v>7</v>
      </c>
      <c r="AC5163">
        <v>70</v>
      </c>
      <c r="AD5163">
        <v>66.5</v>
      </c>
      <c r="AE5163">
        <v>13</v>
      </c>
      <c r="AF5163">
        <v>13</v>
      </c>
    </row>
    <row r="5164" spans="24:32">
      <c r="X5164">
        <v>20120101</v>
      </c>
      <c r="Y5164">
        <v>20120101</v>
      </c>
      <c r="Z5164">
        <v>120110</v>
      </c>
      <c r="AA5164">
        <v>800342690</v>
      </c>
      <c r="AB5164">
        <v>2</v>
      </c>
      <c r="AC5164">
        <v>45.8</v>
      </c>
      <c r="AD5164">
        <v>37</v>
      </c>
      <c r="AE5164">
        <v>17</v>
      </c>
      <c r="AF5164">
        <v>17</v>
      </c>
    </row>
    <row r="5165" spans="24:32">
      <c r="X5165">
        <v>20120101</v>
      </c>
      <c r="Y5165">
        <v>20120101</v>
      </c>
      <c r="Z5165">
        <v>120110</v>
      </c>
      <c r="AA5165">
        <v>800343221</v>
      </c>
      <c r="AB5165">
        <v>32</v>
      </c>
      <c r="AC5165">
        <v>297.60000000000002</v>
      </c>
      <c r="AD5165">
        <v>300.8</v>
      </c>
      <c r="AE5165">
        <v>17</v>
      </c>
      <c r="AF5165">
        <v>17</v>
      </c>
    </row>
    <row r="5166" spans="24:32">
      <c r="X5166">
        <v>20120101</v>
      </c>
      <c r="Y5166">
        <v>20120101</v>
      </c>
      <c r="Z5166">
        <v>120110</v>
      </c>
      <c r="AA5166">
        <v>800343221</v>
      </c>
      <c r="AB5166">
        <v>6</v>
      </c>
      <c r="AC5166">
        <v>58.8</v>
      </c>
      <c r="AD5166">
        <v>56.4</v>
      </c>
      <c r="AE5166">
        <v>17</v>
      </c>
      <c r="AF5166">
        <v>17</v>
      </c>
    </row>
    <row r="5167" spans="24:32">
      <c r="X5167">
        <v>20120101</v>
      </c>
      <c r="Y5167">
        <v>20120101</v>
      </c>
      <c r="Z5167">
        <v>120110</v>
      </c>
      <c r="AA5167">
        <v>800343318</v>
      </c>
      <c r="AB5167">
        <v>7</v>
      </c>
      <c r="AC5167">
        <v>1302</v>
      </c>
      <c r="AD5167">
        <v>1312.22</v>
      </c>
      <c r="AE5167">
        <v>17</v>
      </c>
      <c r="AF5167">
        <v>17</v>
      </c>
    </row>
    <row r="5168" spans="24:32">
      <c r="X5168">
        <v>20120101</v>
      </c>
      <c r="Y5168">
        <v>20120101</v>
      </c>
      <c r="Z5168">
        <v>120110</v>
      </c>
      <c r="AA5168">
        <v>800343318</v>
      </c>
      <c r="AB5168">
        <v>6</v>
      </c>
      <c r="AC5168">
        <v>1116</v>
      </c>
      <c r="AD5168">
        <v>1124.76</v>
      </c>
      <c r="AE5168">
        <v>17</v>
      </c>
      <c r="AF5168">
        <v>17</v>
      </c>
    </row>
    <row r="5169" spans="24:32">
      <c r="X5169">
        <v>20120101</v>
      </c>
      <c r="Y5169">
        <v>20120101</v>
      </c>
      <c r="Z5169">
        <v>120110</v>
      </c>
      <c r="AA5169">
        <v>800343340</v>
      </c>
      <c r="AB5169">
        <v>2</v>
      </c>
      <c r="AC5169">
        <v>4</v>
      </c>
      <c r="AD5169">
        <v>3.56</v>
      </c>
      <c r="AE5169">
        <v>17</v>
      </c>
      <c r="AF5169">
        <v>17</v>
      </c>
    </row>
    <row r="5170" spans="24:32">
      <c r="X5170">
        <v>20120101</v>
      </c>
      <c r="Y5170">
        <v>20120101</v>
      </c>
      <c r="Z5170">
        <v>120110</v>
      </c>
      <c r="AA5170">
        <v>800343342</v>
      </c>
      <c r="AB5170">
        <v>1</v>
      </c>
      <c r="AC5170">
        <v>2</v>
      </c>
      <c r="AD5170">
        <v>1.78</v>
      </c>
      <c r="AE5170">
        <v>17</v>
      </c>
      <c r="AF5170">
        <v>17</v>
      </c>
    </row>
    <row r="5171" spans="24:32">
      <c r="X5171">
        <v>20120101</v>
      </c>
      <c r="Y5171">
        <v>20120101</v>
      </c>
      <c r="Z5171">
        <v>120110</v>
      </c>
      <c r="AA5171">
        <v>800343419</v>
      </c>
      <c r="AB5171">
        <v>2</v>
      </c>
      <c r="AC5171">
        <v>57.6</v>
      </c>
      <c r="AD5171">
        <v>46.08</v>
      </c>
      <c r="AE5171">
        <v>17</v>
      </c>
      <c r="AF5171">
        <v>17</v>
      </c>
    </row>
    <row r="5172" spans="24:32">
      <c r="X5172">
        <v>20120101</v>
      </c>
      <c r="Y5172">
        <v>20120101</v>
      </c>
      <c r="Z5172">
        <v>120110</v>
      </c>
      <c r="AA5172">
        <v>800343451</v>
      </c>
      <c r="AB5172">
        <v>1</v>
      </c>
      <c r="AC5172">
        <v>15</v>
      </c>
      <c r="AD5172">
        <v>11.9</v>
      </c>
      <c r="AE5172">
        <v>13</v>
      </c>
      <c r="AF5172">
        <v>17</v>
      </c>
    </row>
    <row r="5173" spans="24:32">
      <c r="X5173">
        <v>20120101</v>
      </c>
      <c r="Y5173">
        <v>20120101</v>
      </c>
      <c r="Z5173">
        <v>120110</v>
      </c>
      <c r="AA5173">
        <v>800343462</v>
      </c>
      <c r="AB5173">
        <v>38</v>
      </c>
      <c r="AC5173">
        <v>114</v>
      </c>
      <c r="AD5173">
        <v>102.6</v>
      </c>
      <c r="AE5173">
        <v>17</v>
      </c>
      <c r="AF5173">
        <v>17</v>
      </c>
    </row>
    <row r="5174" spans="24:32">
      <c r="X5174">
        <v>20120101</v>
      </c>
      <c r="Y5174">
        <v>20120101</v>
      </c>
      <c r="Z5174">
        <v>120110</v>
      </c>
      <c r="AA5174">
        <v>800343463</v>
      </c>
      <c r="AB5174">
        <v>1</v>
      </c>
      <c r="AC5174">
        <v>3</v>
      </c>
      <c r="AD5174">
        <v>2.7</v>
      </c>
      <c r="AE5174">
        <v>17</v>
      </c>
      <c r="AF5174">
        <v>17</v>
      </c>
    </row>
    <row r="5175" spans="24:32">
      <c r="X5175">
        <v>20120101</v>
      </c>
      <c r="Y5175">
        <v>20120101</v>
      </c>
      <c r="Z5175">
        <v>120110</v>
      </c>
      <c r="AA5175">
        <v>800343689</v>
      </c>
      <c r="AB5175">
        <v>3</v>
      </c>
      <c r="AC5175">
        <v>8.1</v>
      </c>
      <c r="AD5175">
        <v>7.08</v>
      </c>
      <c r="AE5175">
        <v>17</v>
      </c>
      <c r="AF5175">
        <v>17</v>
      </c>
    </row>
    <row r="5176" spans="24:32">
      <c r="X5176">
        <v>20120101</v>
      </c>
      <c r="Y5176">
        <v>20120101</v>
      </c>
      <c r="Z5176">
        <v>120110</v>
      </c>
      <c r="AA5176">
        <v>800343690</v>
      </c>
      <c r="AB5176">
        <v>1</v>
      </c>
      <c r="AC5176">
        <v>2.7</v>
      </c>
      <c r="AD5176">
        <v>2.36</v>
      </c>
      <c r="AE5176">
        <v>17</v>
      </c>
      <c r="AF5176">
        <v>17</v>
      </c>
    </row>
    <row r="5177" spans="24:32">
      <c r="X5177">
        <v>20120101</v>
      </c>
      <c r="Y5177">
        <v>20120101</v>
      </c>
      <c r="Z5177">
        <v>120110</v>
      </c>
      <c r="AA5177">
        <v>800343778</v>
      </c>
      <c r="AB5177">
        <v>1</v>
      </c>
      <c r="AC5177">
        <v>18.899999999999999</v>
      </c>
      <c r="AD5177">
        <v>14.21</v>
      </c>
      <c r="AE5177">
        <v>17</v>
      </c>
      <c r="AF5177">
        <v>17</v>
      </c>
    </row>
    <row r="5178" spans="24:32">
      <c r="X5178">
        <v>20120101</v>
      </c>
      <c r="Y5178">
        <v>20120101</v>
      </c>
      <c r="Z5178">
        <v>120110</v>
      </c>
      <c r="AA5178">
        <v>800343780</v>
      </c>
      <c r="AB5178">
        <v>1</v>
      </c>
      <c r="AC5178">
        <v>7.9</v>
      </c>
      <c r="AD5178">
        <v>6.1</v>
      </c>
      <c r="AE5178">
        <v>17</v>
      </c>
      <c r="AF5178">
        <v>17</v>
      </c>
    </row>
    <row r="5179" spans="24:32">
      <c r="X5179">
        <v>20120101</v>
      </c>
      <c r="Y5179">
        <v>20120101</v>
      </c>
      <c r="Z5179">
        <v>120110</v>
      </c>
      <c r="AA5179">
        <v>800343781</v>
      </c>
      <c r="AB5179">
        <v>2</v>
      </c>
      <c r="AC5179">
        <v>7.8</v>
      </c>
      <c r="AD5179">
        <v>5.2</v>
      </c>
      <c r="AE5179">
        <v>17</v>
      </c>
      <c r="AF5179">
        <v>17</v>
      </c>
    </row>
    <row r="5180" spans="24:32">
      <c r="X5180">
        <v>20120101</v>
      </c>
      <c r="Y5180">
        <v>20120101</v>
      </c>
      <c r="Z5180">
        <v>120110</v>
      </c>
      <c r="AA5180">
        <v>800344221</v>
      </c>
      <c r="AB5180">
        <v>817</v>
      </c>
      <c r="AC5180">
        <v>245.1</v>
      </c>
      <c r="AD5180">
        <v>126.55</v>
      </c>
      <c r="AE5180">
        <v>17</v>
      </c>
      <c r="AF5180">
        <v>17</v>
      </c>
    </row>
    <row r="5181" spans="24:32">
      <c r="X5181">
        <v>20120101</v>
      </c>
      <c r="Y5181">
        <v>20120101</v>
      </c>
      <c r="Z5181">
        <v>120110</v>
      </c>
      <c r="AA5181">
        <v>800344226</v>
      </c>
      <c r="AB5181">
        <v>1</v>
      </c>
      <c r="AC5181">
        <v>3.9</v>
      </c>
      <c r="AD5181">
        <v>3.1</v>
      </c>
      <c r="AE5181">
        <v>17</v>
      </c>
      <c r="AF5181">
        <v>17</v>
      </c>
    </row>
    <row r="5182" spans="24:32">
      <c r="X5182">
        <v>20120101</v>
      </c>
      <c r="Y5182">
        <v>20120101</v>
      </c>
      <c r="Z5182">
        <v>120110</v>
      </c>
      <c r="AA5182">
        <v>800344231</v>
      </c>
      <c r="AB5182">
        <v>1</v>
      </c>
      <c r="AC5182">
        <v>19.899999999999999</v>
      </c>
      <c r="AD5182">
        <v>14</v>
      </c>
      <c r="AE5182">
        <v>17</v>
      </c>
      <c r="AF5182">
        <v>17</v>
      </c>
    </row>
    <row r="5183" spans="24:32">
      <c r="X5183">
        <v>20120101</v>
      </c>
      <c r="Y5183">
        <v>20120101</v>
      </c>
      <c r="Z5183">
        <v>120110</v>
      </c>
      <c r="AA5183">
        <v>800344234</v>
      </c>
      <c r="AB5183">
        <v>2</v>
      </c>
      <c r="AC5183">
        <v>11.8</v>
      </c>
      <c r="AD5183">
        <v>9.52</v>
      </c>
      <c r="AE5183">
        <v>17</v>
      </c>
      <c r="AF5183">
        <v>17</v>
      </c>
    </row>
    <row r="5184" spans="24:32">
      <c r="X5184">
        <v>20120101</v>
      </c>
      <c r="Y5184">
        <v>20120101</v>
      </c>
      <c r="Z5184">
        <v>120110</v>
      </c>
      <c r="AA5184">
        <v>800344235</v>
      </c>
      <c r="AB5184">
        <v>13</v>
      </c>
      <c r="AC5184">
        <v>13</v>
      </c>
      <c r="AD5184">
        <v>11.44</v>
      </c>
      <c r="AE5184">
        <v>17</v>
      </c>
      <c r="AF5184">
        <v>17</v>
      </c>
    </row>
    <row r="5185" spans="24:32">
      <c r="X5185">
        <v>20120101</v>
      </c>
      <c r="Y5185">
        <v>20120101</v>
      </c>
      <c r="Z5185">
        <v>120110</v>
      </c>
      <c r="AA5185">
        <v>800344235</v>
      </c>
      <c r="AB5185">
        <v>15</v>
      </c>
      <c r="AC5185">
        <v>15</v>
      </c>
      <c r="AD5185">
        <v>13.2</v>
      </c>
      <c r="AE5185">
        <v>17</v>
      </c>
      <c r="AF5185">
        <v>17</v>
      </c>
    </row>
    <row r="5186" spans="24:32">
      <c r="X5186">
        <v>20120101</v>
      </c>
      <c r="Y5186">
        <v>20120101</v>
      </c>
      <c r="Z5186">
        <v>120110</v>
      </c>
      <c r="AA5186">
        <v>800344288</v>
      </c>
      <c r="AB5186">
        <v>7.68</v>
      </c>
      <c r="AC5186">
        <v>181.24</v>
      </c>
      <c r="AD5186">
        <v>166.74</v>
      </c>
      <c r="AE5186">
        <v>13</v>
      </c>
      <c r="AF5186">
        <v>13</v>
      </c>
    </row>
    <row r="5187" spans="24:32">
      <c r="X5187">
        <v>20120101</v>
      </c>
      <c r="Y5187">
        <v>20120101</v>
      </c>
      <c r="Z5187">
        <v>120110</v>
      </c>
      <c r="AA5187">
        <v>800344295</v>
      </c>
      <c r="AB5187">
        <v>2.1800000000000002</v>
      </c>
      <c r="AC5187">
        <v>81.97</v>
      </c>
      <c r="AD5187">
        <v>75.41</v>
      </c>
      <c r="AE5187">
        <v>13</v>
      </c>
      <c r="AF5187">
        <v>13</v>
      </c>
    </row>
    <row r="5188" spans="24:32">
      <c r="X5188">
        <v>20120101</v>
      </c>
      <c r="Y5188">
        <v>20120101</v>
      </c>
      <c r="Z5188">
        <v>120110</v>
      </c>
      <c r="AA5188">
        <v>800344349</v>
      </c>
      <c r="AB5188">
        <v>3</v>
      </c>
      <c r="AC5188">
        <v>14.7</v>
      </c>
      <c r="AD5188">
        <v>9</v>
      </c>
      <c r="AE5188">
        <v>17</v>
      </c>
      <c r="AF5188">
        <v>17</v>
      </c>
    </row>
    <row r="5189" spans="24:32">
      <c r="X5189">
        <v>20120101</v>
      </c>
      <c r="Y5189">
        <v>20120101</v>
      </c>
      <c r="Z5189">
        <v>120110</v>
      </c>
      <c r="AA5189">
        <v>800344351</v>
      </c>
      <c r="AB5189">
        <v>1</v>
      </c>
      <c r="AC5189">
        <v>5.9</v>
      </c>
      <c r="AD5189">
        <v>4.12</v>
      </c>
      <c r="AE5189">
        <v>17</v>
      </c>
      <c r="AF5189">
        <v>17</v>
      </c>
    </row>
    <row r="5190" spans="24:32">
      <c r="X5190">
        <v>20120101</v>
      </c>
      <c r="Y5190">
        <v>20120101</v>
      </c>
      <c r="Z5190">
        <v>120110</v>
      </c>
      <c r="AA5190">
        <v>800344439</v>
      </c>
      <c r="AB5190">
        <v>1</v>
      </c>
      <c r="AC5190">
        <v>9.9</v>
      </c>
      <c r="AD5190">
        <v>8.6999999999999993</v>
      </c>
      <c r="AE5190">
        <v>17</v>
      </c>
      <c r="AF5190">
        <v>17</v>
      </c>
    </row>
    <row r="5191" spans="24:32">
      <c r="X5191">
        <v>20120101</v>
      </c>
      <c r="Y5191">
        <v>20120101</v>
      </c>
      <c r="Z5191">
        <v>120110</v>
      </c>
      <c r="AA5191">
        <v>800344475</v>
      </c>
      <c r="AB5191">
        <v>1</v>
      </c>
      <c r="AC5191">
        <v>6.9</v>
      </c>
      <c r="AD5191">
        <v>4.3</v>
      </c>
      <c r="AE5191">
        <v>17</v>
      </c>
      <c r="AF5191">
        <v>17</v>
      </c>
    </row>
    <row r="5192" spans="24:32">
      <c r="X5192">
        <v>20120101</v>
      </c>
      <c r="Y5192">
        <v>20120101</v>
      </c>
      <c r="Z5192">
        <v>120110</v>
      </c>
      <c r="AA5192">
        <v>800344494</v>
      </c>
      <c r="AB5192">
        <v>1</v>
      </c>
      <c r="AC5192">
        <v>4.5</v>
      </c>
      <c r="AD5192">
        <v>2.75</v>
      </c>
      <c r="AE5192">
        <v>17</v>
      </c>
      <c r="AF5192">
        <v>17</v>
      </c>
    </row>
    <row r="5193" spans="24:32">
      <c r="X5193">
        <v>20120101</v>
      </c>
      <c r="Y5193">
        <v>20120101</v>
      </c>
      <c r="Z5193">
        <v>120110</v>
      </c>
      <c r="AA5193">
        <v>800344495</v>
      </c>
      <c r="AB5193">
        <v>1</v>
      </c>
      <c r="AC5193">
        <v>13.5</v>
      </c>
      <c r="AD5193">
        <v>11.4</v>
      </c>
      <c r="AE5193">
        <v>17</v>
      </c>
      <c r="AF5193">
        <v>17</v>
      </c>
    </row>
    <row r="5194" spans="24:32">
      <c r="X5194">
        <v>20120101</v>
      </c>
      <c r="Y5194">
        <v>20120101</v>
      </c>
      <c r="Z5194">
        <v>120110</v>
      </c>
      <c r="AA5194">
        <v>800344495</v>
      </c>
      <c r="AB5194">
        <v>1</v>
      </c>
      <c r="AC5194">
        <v>13.5</v>
      </c>
      <c r="AD5194">
        <v>11.4</v>
      </c>
      <c r="AE5194">
        <v>17</v>
      </c>
      <c r="AF5194">
        <v>17</v>
      </c>
    </row>
    <row r="5195" spans="24:32">
      <c r="X5195">
        <v>20120101</v>
      </c>
      <c r="Y5195">
        <v>20120101</v>
      </c>
      <c r="Z5195">
        <v>120110</v>
      </c>
      <c r="AA5195">
        <v>800344536</v>
      </c>
      <c r="AB5195">
        <v>1</v>
      </c>
      <c r="AC5195">
        <v>19.899999999999999</v>
      </c>
      <c r="AD5195">
        <v>14.5</v>
      </c>
      <c r="AE5195">
        <v>17</v>
      </c>
      <c r="AF5195">
        <v>17</v>
      </c>
    </row>
    <row r="5196" spans="24:32">
      <c r="X5196">
        <v>20120101</v>
      </c>
      <c r="Y5196">
        <v>20120101</v>
      </c>
      <c r="Z5196">
        <v>120110</v>
      </c>
      <c r="AA5196">
        <v>800344536</v>
      </c>
      <c r="AB5196">
        <v>1</v>
      </c>
      <c r="AC5196">
        <v>13.93</v>
      </c>
      <c r="AD5196">
        <v>14.5</v>
      </c>
      <c r="AE5196">
        <v>17</v>
      </c>
      <c r="AF5196">
        <v>17</v>
      </c>
    </row>
    <row r="5197" spans="24:32">
      <c r="X5197">
        <v>20120101</v>
      </c>
      <c r="Y5197">
        <v>20120101</v>
      </c>
      <c r="Z5197">
        <v>120110</v>
      </c>
      <c r="AA5197">
        <v>800344718</v>
      </c>
      <c r="AB5197">
        <v>1</v>
      </c>
      <c r="AC5197">
        <v>12.9</v>
      </c>
      <c r="AD5197">
        <v>11</v>
      </c>
      <c r="AE5197">
        <v>17</v>
      </c>
      <c r="AF5197">
        <v>17</v>
      </c>
    </row>
    <row r="5198" spans="24:32">
      <c r="X5198">
        <v>20120101</v>
      </c>
      <c r="Y5198">
        <v>20120101</v>
      </c>
      <c r="Z5198">
        <v>120110</v>
      </c>
      <c r="AA5198">
        <v>800345060</v>
      </c>
      <c r="AB5198">
        <v>1</v>
      </c>
      <c r="AC5198">
        <v>3.9</v>
      </c>
      <c r="AD5198">
        <v>2.63</v>
      </c>
      <c r="AE5198">
        <v>17</v>
      </c>
      <c r="AF5198">
        <v>17</v>
      </c>
    </row>
    <row r="5199" spans="24:32">
      <c r="X5199">
        <v>20120101</v>
      </c>
      <c r="Y5199">
        <v>20120101</v>
      </c>
      <c r="Z5199">
        <v>120110</v>
      </c>
      <c r="AA5199">
        <v>800345062</v>
      </c>
      <c r="AB5199">
        <v>4</v>
      </c>
      <c r="AC5199">
        <v>11.6</v>
      </c>
      <c r="AD5199">
        <v>8.7200000000000006</v>
      </c>
      <c r="AE5199">
        <v>17</v>
      </c>
      <c r="AF5199">
        <v>17</v>
      </c>
    </row>
    <row r="5200" spans="24:32">
      <c r="X5200">
        <v>20120101</v>
      </c>
      <c r="Y5200">
        <v>20120101</v>
      </c>
      <c r="Z5200">
        <v>120110</v>
      </c>
      <c r="AA5200">
        <v>800345066</v>
      </c>
      <c r="AB5200">
        <v>1</v>
      </c>
      <c r="AC5200">
        <v>1.8</v>
      </c>
      <c r="AD5200">
        <v>1.35</v>
      </c>
      <c r="AE5200">
        <v>17</v>
      </c>
      <c r="AF5200">
        <v>17</v>
      </c>
    </row>
    <row r="5201" spans="24:32">
      <c r="X5201">
        <v>20120101</v>
      </c>
      <c r="Y5201">
        <v>20120101</v>
      </c>
      <c r="Z5201">
        <v>120110</v>
      </c>
      <c r="AA5201">
        <v>800345069</v>
      </c>
      <c r="AB5201">
        <v>1</v>
      </c>
      <c r="AC5201">
        <v>1.9</v>
      </c>
      <c r="AD5201">
        <v>1.1299999999999999</v>
      </c>
      <c r="AE5201">
        <v>17</v>
      </c>
      <c r="AF5201">
        <v>17</v>
      </c>
    </row>
    <row r="5202" spans="24:32">
      <c r="X5202">
        <v>20120101</v>
      </c>
      <c r="Y5202">
        <v>20120101</v>
      </c>
      <c r="Z5202">
        <v>120110</v>
      </c>
      <c r="AA5202">
        <v>800345086</v>
      </c>
      <c r="AB5202">
        <v>2</v>
      </c>
      <c r="AC5202">
        <v>5.8</v>
      </c>
      <c r="AD5202">
        <v>4.2</v>
      </c>
      <c r="AE5202">
        <v>17</v>
      </c>
      <c r="AF5202">
        <v>17</v>
      </c>
    </row>
    <row r="5203" spans="24:32">
      <c r="X5203">
        <v>20120101</v>
      </c>
      <c r="Y5203">
        <v>20120101</v>
      </c>
      <c r="Z5203">
        <v>120110</v>
      </c>
      <c r="AA5203">
        <v>800345101</v>
      </c>
      <c r="AB5203">
        <v>1</v>
      </c>
      <c r="AC5203">
        <v>7.9</v>
      </c>
      <c r="AD5203">
        <v>6</v>
      </c>
      <c r="AE5203">
        <v>17</v>
      </c>
      <c r="AF5203">
        <v>17</v>
      </c>
    </row>
    <row r="5204" spans="24:32">
      <c r="X5204">
        <v>20120101</v>
      </c>
      <c r="Y5204">
        <v>20120101</v>
      </c>
      <c r="Z5204">
        <v>120110</v>
      </c>
      <c r="AA5204">
        <v>800345110</v>
      </c>
      <c r="AB5204">
        <v>1</v>
      </c>
      <c r="AC5204">
        <v>1.9</v>
      </c>
      <c r="AD5204">
        <v>1.1299999999999999</v>
      </c>
      <c r="AE5204">
        <v>17</v>
      </c>
      <c r="AF5204">
        <v>17</v>
      </c>
    </row>
    <row r="5205" spans="24:32">
      <c r="X5205">
        <v>20120101</v>
      </c>
      <c r="Y5205">
        <v>20120101</v>
      </c>
      <c r="Z5205">
        <v>120110</v>
      </c>
      <c r="AA5205">
        <v>800345131</v>
      </c>
      <c r="AB5205">
        <v>2</v>
      </c>
      <c r="AC5205">
        <v>5.8</v>
      </c>
      <c r="AD5205">
        <v>3.76</v>
      </c>
      <c r="AE5205">
        <v>17</v>
      </c>
      <c r="AF5205">
        <v>17</v>
      </c>
    </row>
    <row r="5206" spans="24:32">
      <c r="X5206">
        <v>20120101</v>
      </c>
      <c r="Y5206">
        <v>20120101</v>
      </c>
      <c r="Z5206">
        <v>120110</v>
      </c>
      <c r="AA5206">
        <v>800345135</v>
      </c>
      <c r="AB5206">
        <v>5</v>
      </c>
      <c r="AC5206">
        <v>14.5</v>
      </c>
      <c r="AD5206">
        <v>10.9</v>
      </c>
      <c r="AE5206">
        <v>17</v>
      </c>
      <c r="AF5206">
        <v>17</v>
      </c>
    </row>
    <row r="5207" spans="24:32">
      <c r="X5207">
        <v>20120101</v>
      </c>
      <c r="Y5207">
        <v>20120101</v>
      </c>
      <c r="Z5207">
        <v>120110</v>
      </c>
      <c r="AA5207">
        <v>800345138</v>
      </c>
      <c r="AB5207">
        <v>1</v>
      </c>
      <c r="AC5207">
        <v>1.9</v>
      </c>
      <c r="AD5207">
        <v>1.3</v>
      </c>
      <c r="AE5207">
        <v>17</v>
      </c>
      <c r="AF5207">
        <v>17</v>
      </c>
    </row>
    <row r="5208" spans="24:32">
      <c r="X5208">
        <v>20120101</v>
      </c>
      <c r="Y5208">
        <v>20120101</v>
      </c>
      <c r="Z5208">
        <v>120110</v>
      </c>
      <c r="AA5208">
        <v>800345185</v>
      </c>
      <c r="AB5208">
        <v>1</v>
      </c>
      <c r="AC5208">
        <v>16.899999999999999</v>
      </c>
      <c r="AD5208">
        <v>12.7</v>
      </c>
      <c r="AE5208">
        <v>17</v>
      </c>
      <c r="AF5208">
        <v>17</v>
      </c>
    </row>
    <row r="5209" spans="24:32">
      <c r="X5209">
        <v>20120101</v>
      </c>
      <c r="Y5209">
        <v>20120101</v>
      </c>
      <c r="Z5209">
        <v>120110</v>
      </c>
      <c r="AA5209">
        <v>800345218</v>
      </c>
      <c r="AB5209">
        <v>1</v>
      </c>
      <c r="AC5209">
        <v>12.9</v>
      </c>
      <c r="AD5209">
        <v>7.5</v>
      </c>
      <c r="AE5209">
        <v>17</v>
      </c>
      <c r="AF5209">
        <v>17</v>
      </c>
    </row>
    <row r="5210" spans="24:32">
      <c r="X5210">
        <v>20120101</v>
      </c>
      <c r="Y5210">
        <v>20120101</v>
      </c>
      <c r="Z5210">
        <v>120110</v>
      </c>
      <c r="AA5210">
        <v>800345225</v>
      </c>
      <c r="AB5210">
        <v>1</v>
      </c>
      <c r="AC5210">
        <v>2.9</v>
      </c>
      <c r="AD5210">
        <v>1.88</v>
      </c>
      <c r="AE5210">
        <v>17</v>
      </c>
      <c r="AF5210">
        <v>17</v>
      </c>
    </row>
    <row r="5211" spans="24:32">
      <c r="X5211">
        <v>20120101</v>
      </c>
      <c r="Y5211">
        <v>20120101</v>
      </c>
      <c r="Z5211">
        <v>120110</v>
      </c>
      <c r="AA5211">
        <v>800345260</v>
      </c>
      <c r="AB5211">
        <v>2</v>
      </c>
      <c r="AC5211">
        <v>14.4</v>
      </c>
      <c r="AD5211">
        <v>13</v>
      </c>
      <c r="AE5211">
        <v>17</v>
      </c>
      <c r="AF5211">
        <v>17</v>
      </c>
    </row>
    <row r="5212" spans="24:32">
      <c r="X5212">
        <v>20120101</v>
      </c>
      <c r="Y5212">
        <v>20120101</v>
      </c>
      <c r="Z5212">
        <v>120110</v>
      </c>
      <c r="AA5212">
        <v>800345263</v>
      </c>
      <c r="AB5212">
        <v>1</v>
      </c>
      <c r="AC5212">
        <v>13.5</v>
      </c>
      <c r="AD5212">
        <v>8.5</v>
      </c>
      <c r="AE5212">
        <v>17</v>
      </c>
      <c r="AF5212">
        <v>17</v>
      </c>
    </row>
    <row r="5213" spans="24:32">
      <c r="X5213">
        <v>20120101</v>
      </c>
      <c r="Y5213">
        <v>20120101</v>
      </c>
      <c r="Z5213">
        <v>120110</v>
      </c>
      <c r="AA5213">
        <v>800345514</v>
      </c>
      <c r="AB5213">
        <v>93</v>
      </c>
      <c r="AC5213">
        <v>93</v>
      </c>
      <c r="AD5213">
        <v>81.84</v>
      </c>
      <c r="AE5213">
        <v>17</v>
      </c>
      <c r="AF5213">
        <v>17</v>
      </c>
    </row>
    <row r="5214" spans="24:32">
      <c r="X5214">
        <v>20120101</v>
      </c>
      <c r="Y5214">
        <v>20120101</v>
      </c>
      <c r="Z5214">
        <v>120110</v>
      </c>
      <c r="AA5214">
        <v>800345515</v>
      </c>
      <c r="AB5214">
        <v>59</v>
      </c>
      <c r="AC5214">
        <v>82.6</v>
      </c>
      <c r="AD5214">
        <v>51.92</v>
      </c>
      <c r="AE5214">
        <v>17</v>
      </c>
      <c r="AF5214">
        <v>17</v>
      </c>
    </row>
    <row r="5215" spans="24:32">
      <c r="X5215">
        <v>20120101</v>
      </c>
      <c r="Y5215">
        <v>20120101</v>
      </c>
      <c r="Z5215">
        <v>120110</v>
      </c>
      <c r="AA5215">
        <v>800345516</v>
      </c>
      <c r="AB5215">
        <v>26</v>
      </c>
      <c r="AC5215">
        <v>205.4</v>
      </c>
      <c r="AD5215">
        <v>180.7</v>
      </c>
      <c r="AE5215">
        <v>17</v>
      </c>
      <c r="AF5215">
        <v>17</v>
      </c>
    </row>
    <row r="5216" spans="24:32">
      <c r="X5216">
        <v>20120101</v>
      </c>
      <c r="Y5216">
        <v>20120101</v>
      </c>
      <c r="Z5216">
        <v>120110</v>
      </c>
      <c r="AA5216">
        <v>800345518</v>
      </c>
      <c r="AB5216">
        <v>1</v>
      </c>
      <c r="AC5216">
        <v>6.5</v>
      </c>
      <c r="AD5216">
        <v>5.19</v>
      </c>
      <c r="AE5216">
        <v>17</v>
      </c>
      <c r="AF5216">
        <v>17</v>
      </c>
    </row>
    <row r="5217" spans="24:32">
      <c r="X5217">
        <v>20120101</v>
      </c>
      <c r="Y5217">
        <v>20120101</v>
      </c>
      <c r="Z5217">
        <v>120110</v>
      </c>
      <c r="AA5217">
        <v>800345520</v>
      </c>
      <c r="AB5217">
        <v>1</v>
      </c>
      <c r="AC5217">
        <v>6.5</v>
      </c>
      <c r="AD5217">
        <v>5.19</v>
      </c>
      <c r="AE5217">
        <v>17</v>
      </c>
      <c r="AF5217">
        <v>17</v>
      </c>
    </row>
    <row r="5218" spans="24:32">
      <c r="X5218">
        <v>20120101</v>
      </c>
      <c r="Y5218">
        <v>20120101</v>
      </c>
      <c r="Z5218">
        <v>120110</v>
      </c>
      <c r="AA5218">
        <v>800345522</v>
      </c>
      <c r="AB5218">
        <v>1</v>
      </c>
      <c r="AC5218">
        <v>10</v>
      </c>
      <c r="AD5218">
        <v>8.8000000000000007</v>
      </c>
      <c r="AE5218">
        <v>17</v>
      </c>
      <c r="AF5218">
        <v>17</v>
      </c>
    </row>
    <row r="5219" spans="24:32">
      <c r="X5219">
        <v>20120101</v>
      </c>
      <c r="Y5219">
        <v>20120101</v>
      </c>
      <c r="Z5219">
        <v>120110</v>
      </c>
      <c r="AA5219">
        <v>800345551</v>
      </c>
      <c r="AB5219">
        <v>1</v>
      </c>
      <c r="AC5219">
        <v>12.9</v>
      </c>
      <c r="AD5219">
        <v>10.97</v>
      </c>
      <c r="AE5219">
        <v>17</v>
      </c>
      <c r="AF5219">
        <v>17</v>
      </c>
    </row>
    <row r="5220" spans="24:32">
      <c r="X5220">
        <v>20120101</v>
      </c>
      <c r="Y5220">
        <v>20120101</v>
      </c>
      <c r="Z5220">
        <v>120110</v>
      </c>
      <c r="AA5220">
        <v>800345552</v>
      </c>
      <c r="AB5220">
        <v>1</v>
      </c>
      <c r="AC5220">
        <v>58</v>
      </c>
      <c r="AD5220">
        <v>46.83</v>
      </c>
      <c r="AE5220">
        <v>17</v>
      </c>
      <c r="AF5220">
        <v>17</v>
      </c>
    </row>
    <row r="5221" spans="24:32">
      <c r="X5221">
        <v>20120101</v>
      </c>
      <c r="Y5221">
        <v>20120101</v>
      </c>
      <c r="Z5221">
        <v>120110</v>
      </c>
      <c r="AA5221">
        <v>800345553</v>
      </c>
      <c r="AB5221">
        <v>1</v>
      </c>
      <c r="AC5221">
        <v>34.9</v>
      </c>
      <c r="AD5221">
        <v>29.67</v>
      </c>
      <c r="AE5221">
        <v>17</v>
      </c>
      <c r="AF5221">
        <v>17</v>
      </c>
    </row>
    <row r="5222" spans="24:32">
      <c r="X5222">
        <v>20120101</v>
      </c>
      <c r="Y5222">
        <v>20120101</v>
      </c>
      <c r="Z5222">
        <v>120110</v>
      </c>
      <c r="AA5222">
        <v>800345554</v>
      </c>
      <c r="AB5222">
        <v>1</v>
      </c>
      <c r="AC5222">
        <v>34.9</v>
      </c>
      <c r="AD5222">
        <v>29.67</v>
      </c>
      <c r="AE5222">
        <v>17</v>
      </c>
      <c r="AF5222">
        <v>17</v>
      </c>
    </row>
    <row r="5223" spans="24:32">
      <c r="X5223">
        <v>20120101</v>
      </c>
      <c r="Y5223">
        <v>20120101</v>
      </c>
      <c r="Z5223">
        <v>120110</v>
      </c>
      <c r="AA5223">
        <v>800345588</v>
      </c>
      <c r="AB5223">
        <v>2</v>
      </c>
      <c r="AC5223">
        <v>11.8</v>
      </c>
      <c r="AD5223">
        <v>9.6</v>
      </c>
      <c r="AE5223">
        <v>17</v>
      </c>
      <c r="AF5223">
        <v>17</v>
      </c>
    </row>
    <row r="5224" spans="24:32">
      <c r="X5224">
        <v>20120101</v>
      </c>
      <c r="Y5224">
        <v>20120101</v>
      </c>
      <c r="Z5224">
        <v>120110</v>
      </c>
      <c r="AA5224">
        <v>800345623</v>
      </c>
      <c r="AB5224">
        <v>1</v>
      </c>
      <c r="AC5224">
        <v>14.8</v>
      </c>
      <c r="AD5224">
        <v>9</v>
      </c>
      <c r="AE5224">
        <v>17</v>
      </c>
      <c r="AF5224">
        <v>17</v>
      </c>
    </row>
    <row r="5225" spans="24:32">
      <c r="X5225">
        <v>20120101</v>
      </c>
      <c r="Y5225">
        <v>20120101</v>
      </c>
      <c r="Z5225">
        <v>120110</v>
      </c>
      <c r="AA5225">
        <v>800345624</v>
      </c>
      <c r="AB5225">
        <v>1</v>
      </c>
      <c r="AC5225">
        <v>12</v>
      </c>
      <c r="AD5225">
        <v>7.5</v>
      </c>
      <c r="AE5225">
        <v>17</v>
      </c>
      <c r="AF5225">
        <v>17</v>
      </c>
    </row>
    <row r="5226" spans="24:32">
      <c r="X5226">
        <v>20120101</v>
      </c>
      <c r="Y5226">
        <v>20120101</v>
      </c>
      <c r="Z5226">
        <v>120110</v>
      </c>
      <c r="AA5226">
        <v>800345653</v>
      </c>
      <c r="AB5226">
        <v>1</v>
      </c>
      <c r="AC5226">
        <v>102</v>
      </c>
      <c r="AD5226">
        <v>68.400000000000006</v>
      </c>
      <c r="AE5226">
        <v>17</v>
      </c>
      <c r="AF5226">
        <v>17</v>
      </c>
    </row>
    <row r="5227" spans="24:32">
      <c r="X5227">
        <v>20120101</v>
      </c>
      <c r="Y5227">
        <v>20120101</v>
      </c>
      <c r="Z5227">
        <v>120110</v>
      </c>
      <c r="AA5227">
        <v>800345751</v>
      </c>
      <c r="AB5227">
        <v>1</v>
      </c>
      <c r="AC5227">
        <v>14.9</v>
      </c>
      <c r="AD5227">
        <v>8.9</v>
      </c>
      <c r="AE5227">
        <v>17</v>
      </c>
      <c r="AF5227">
        <v>17</v>
      </c>
    </row>
    <row r="5228" spans="24:32">
      <c r="X5228">
        <v>20120101</v>
      </c>
      <c r="Y5228">
        <v>20120101</v>
      </c>
      <c r="Z5228">
        <v>120110</v>
      </c>
      <c r="AA5228">
        <v>800345905</v>
      </c>
      <c r="AB5228">
        <v>18.850000000000001</v>
      </c>
      <c r="AC5228">
        <v>750.24</v>
      </c>
      <c r="AD5228">
        <v>551.16</v>
      </c>
      <c r="AE5228">
        <v>13</v>
      </c>
      <c r="AF5228">
        <v>14.94</v>
      </c>
    </row>
    <row r="5229" spans="24:32">
      <c r="X5229">
        <v>20120101</v>
      </c>
      <c r="Y5229">
        <v>20120101</v>
      </c>
      <c r="Z5229">
        <v>120110</v>
      </c>
      <c r="AA5229">
        <v>800345905</v>
      </c>
      <c r="AB5229">
        <v>19.5</v>
      </c>
      <c r="AC5229">
        <v>776.11</v>
      </c>
      <c r="AD5229">
        <v>608.42999999999995</v>
      </c>
      <c r="AE5229">
        <v>13</v>
      </c>
      <c r="AF5229">
        <v>14.94</v>
      </c>
    </row>
    <row r="5230" spans="24:32">
      <c r="X5230">
        <v>20120101</v>
      </c>
      <c r="Y5230">
        <v>20120101</v>
      </c>
      <c r="Z5230">
        <v>120110</v>
      </c>
      <c r="AA5230">
        <v>800345905</v>
      </c>
      <c r="AB5230">
        <v>4.76</v>
      </c>
      <c r="AC5230">
        <v>189.45</v>
      </c>
      <c r="AD5230">
        <v>138.41</v>
      </c>
      <c r="AE5230">
        <v>13</v>
      </c>
      <c r="AF5230">
        <v>14.94</v>
      </c>
    </row>
    <row r="5231" spans="24:32">
      <c r="X5231">
        <v>20120101</v>
      </c>
      <c r="Y5231">
        <v>20120101</v>
      </c>
      <c r="Z5231">
        <v>120110</v>
      </c>
      <c r="AA5231">
        <v>800346241</v>
      </c>
      <c r="AB5231">
        <v>6</v>
      </c>
      <c r="AC5231">
        <v>62.4</v>
      </c>
      <c r="AD5231">
        <v>55.2</v>
      </c>
      <c r="AE5231">
        <v>17</v>
      </c>
      <c r="AF5231">
        <v>17</v>
      </c>
    </row>
    <row r="5232" spans="24:32">
      <c r="X5232">
        <v>20120101</v>
      </c>
      <c r="Y5232">
        <v>20120101</v>
      </c>
      <c r="Z5232">
        <v>120110</v>
      </c>
      <c r="AA5232">
        <v>800346242</v>
      </c>
      <c r="AB5232">
        <v>15</v>
      </c>
      <c r="AC5232">
        <v>57</v>
      </c>
      <c r="AD5232">
        <v>51</v>
      </c>
      <c r="AE5232">
        <v>17</v>
      </c>
      <c r="AF5232">
        <v>17</v>
      </c>
    </row>
    <row r="5233" spans="24:32">
      <c r="X5233">
        <v>20120101</v>
      </c>
      <c r="Y5233">
        <v>20120101</v>
      </c>
      <c r="Z5233">
        <v>120110</v>
      </c>
      <c r="AA5233">
        <v>800346283</v>
      </c>
      <c r="AB5233">
        <v>1.1200000000000001</v>
      </c>
      <c r="AC5233">
        <v>35.39</v>
      </c>
      <c r="AD5233">
        <v>26.54</v>
      </c>
      <c r="AE5233">
        <v>17</v>
      </c>
      <c r="AF5233">
        <v>17</v>
      </c>
    </row>
    <row r="5234" spans="24:32">
      <c r="X5234">
        <v>20120101</v>
      </c>
      <c r="Y5234">
        <v>20120101</v>
      </c>
      <c r="Z5234">
        <v>120110</v>
      </c>
      <c r="AA5234">
        <v>800346286</v>
      </c>
      <c r="AB5234">
        <v>0.4</v>
      </c>
      <c r="AC5234">
        <v>12.64</v>
      </c>
      <c r="AD5234">
        <v>9.48</v>
      </c>
      <c r="AE5234">
        <v>17</v>
      </c>
      <c r="AF5234">
        <v>17</v>
      </c>
    </row>
    <row r="5235" spans="24:32">
      <c r="X5235">
        <v>20120101</v>
      </c>
      <c r="Y5235">
        <v>20120101</v>
      </c>
      <c r="Z5235">
        <v>120110</v>
      </c>
      <c r="AA5235">
        <v>800346287</v>
      </c>
      <c r="AB5235">
        <v>0.64</v>
      </c>
      <c r="AC5235">
        <v>36.869999999999997</v>
      </c>
      <c r="AD5235">
        <v>27.65</v>
      </c>
      <c r="AE5235">
        <v>17</v>
      </c>
      <c r="AF5235">
        <v>17</v>
      </c>
    </row>
    <row r="5236" spans="24:32">
      <c r="X5236">
        <v>20120101</v>
      </c>
      <c r="Y5236">
        <v>20120101</v>
      </c>
      <c r="Z5236">
        <v>120110</v>
      </c>
      <c r="AA5236">
        <v>800346289</v>
      </c>
      <c r="AB5236">
        <v>0.74</v>
      </c>
      <c r="AC5236">
        <v>47.06</v>
      </c>
      <c r="AD5236">
        <v>35.299999999999997</v>
      </c>
      <c r="AE5236">
        <v>17</v>
      </c>
      <c r="AF5236">
        <v>17</v>
      </c>
    </row>
    <row r="5237" spans="24:32">
      <c r="X5237">
        <v>20120101</v>
      </c>
      <c r="Y5237">
        <v>20120101</v>
      </c>
      <c r="Z5237">
        <v>120110</v>
      </c>
      <c r="AA5237">
        <v>800346290</v>
      </c>
      <c r="AB5237">
        <v>0.25</v>
      </c>
      <c r="AC5237">
        <v>18.399999999999999</v>
      </c>
      <c r="AD5237">
        <v>13.8</v>
      </c>
      <c r="AE5237">
        <v>17</v>
      </c>
      <c r="AF5237">
        <v>17</v>
      </c>
    </row>
    <row r="5238" spans="24:32">
      <c r="X5238">
        <v>20120101</v>
      </c>
      <c r="Y5238">
        <v>20120101</v>
      </c>
      <c r="Z5238">
        <v>120110</v>
      </c>
      <c r="AA5238">
        <v>800346291</v>
      </c>
      <c r="AB5238">
        <v>0.2</v>
      </c>
      <c r="AC5238">
        <v>15.92</v>
      </c>
      <c r="AD5238">
        <v>11.94</v>
      </c>
      <c r="AE5238">
        <v>17</v>
      </c>
      <c r="AF5238">
        <v>17</v>
      </c>
    </row>
    <row r="5239" spans="24:32">
      <c r="X5239">
        <v>20120101</v>
      </c>
      <c r="Y5239">
        <v>20120101</v>
      </c>
      <c r="Z5239">
        <v>120110</v>
      </c>
      <c r="AA5239">
        <v>800346292</v>
      </c>
      <c r="AB5239">
        <v>0.38</v>
      </c>
      <c r="AC5239">
        <v>60.65</v>
      </c>
      <c r="AD5239">
        <v>45.49</v>
      </c>
      <c r="AE5239">
        <v>17</v>
      </c>
      <c r="AF5239">
        <v>17</v>
      </c>
    </row>
    <row r="5240" spans="24:32">
      <c r="X5240">
        <v>20120101</v>
      </c>
      <c r="Y5240">
        <v>20120101</v>
      </c>
      <c r="Z5240">
        <v>120110</v>
      </c>
      <c r="AA5240">
        <v>800346295</v>
      </c>
      <c r="AB5240">
        <v>0.34</v>
      </c>
      <c r="AC5240">
        <v>46.79</v>
      </c>
      <c r="AD5240">
        <v>35.090000000000003</v>
      </c>
      <c r="AE5240">
        <v>17</v>
      </c>
      <c r="AF5240">
        <v>17</v>
      </c>
    </row>
    <row r="5241" spans="24:32">
      <c r="X5241">
        <v>20120101</v>
      </c>
      <c r="Y5241">
        <v>20120101</v>
      </c>
      <c r="Z5241">
        <v>120110</v>
      </c>
      <c r="AA5241">
        <v>800346300</v>
      </c>
      <c r="AB5241">
        <v>0.45</v>
      </c>
      <c r="AC5241">
        <v>71.819999999999993</v>
      </c>
      <c r="AD5241">
        <v>53.87</v>
      </c>
      <c r="AE5241">
        <v>17</v>
      </c>
      <c r="AF5241">
        <v>17</v>
      </c>
    </row>
    <row r="5242" spans="24:32">
      <c r="X5242">
        <v>20120101</v>
      </c>
      <c r="Y5242">
        <v>20120101</v>
      </c>
      <c r="Z5242">
        <v>120110</v>
      </c>
      <c r="AA5242">
        <v>800346301</v>
      </c>
      <c r="AB5242">
        <v>7.0000000000000007E-2</v>
      </c>
      <c r="AC5242">
        <v>11.17</v>
      </c>
      <c r="AD5242">
        <v>8.3800000000000008</v>
      </c>
      <c r="AE5242">
        <v>17</v>
      </c>
      <c r="AF5242">
        <v>17</v>
      </c>
    </row>
    <row r="5243" spans="24:32">
      <c r="X5243">
        <v>20120101</v>
      </c>
      <c r="Y5243">
        <v>20120101</v>
      </c>
      <c r="Z5243">
        <v>120110</v>
      </c>
      <c r="AA5243">
        <v>800346302</v>
      </c>
      <c r="AB5243">
        <v>0.28000000000000003</v>
      </c>
      <c r="AC5243">
        <v>55.33</v>
      </c>
      <c r="AD5243">
        <v>41.5</v>
      </c>
      <c r="AE5243">
        <v>17</v>
      </c>
      <c r="AF5243">
        <v>17</v>
      </c>
    </row>
    <row r="5244" spans="24:32">
      <c r="X5244">
        <v>20120101</v>
      </c>
      <c r="Y5244">
        <v>20120101</v>
      </c>
      <c r="Z5244">
        <v>120110</v>
      </c>
      <c r="AA5244">
        <v>800346306</v>
      </c>
      <c r="AB5244">
        <v>1</v>
      </c>
      <c r="AC5244">
        <v>15.8</v>
      </c>
      <c r="AD5244">
        <v>11.85</v>
      </c>
      <c r="AE5244">
        <v>17</v>
      </c>
      <c r="AF5244">
        <v>17</v>
      </c>
    </row>
    <row r="5245" spans="24:32">
      <c r="X5245">
        <v>20120101</v>
      </c>
      <c r="Y5245">
        <v>20120101</v>
      </c>
      <c r="Z5245">
        <v>120110</v>
      </c>
      <c r="AA5245">
        <v>800346309</v>
      </c>
      <c r="AB5245">
        <v>1</v>
      </c>
      <c r="AC5245">
        <v>168</v>
      </c>
      <c r="AD5245">
        <v>126</v>
      </c>
      <c r="AE5245">
        <v>17</v>
      </c>
      <c r="AF5245">
        <v>17</v>
      </c>
    </row>
    <row r="5246" spans="24:32">
      <c r="X5246">
        <v>20120101</v>
      </c>
      <c r="Y5246">
        <v>20120101</v>
      </c>
      <c r="Z5246">
        <v>120110</v>
      </c>
      <c r="AA5246">
        <v>800346311</v>
      </c>
      <c r="AB5246">
        <v>1</v>
      </c>
      <c r="AC5246">
        <v>36.799999999999997</v>
      </c>
      <c r="AD5246">
        <v>27.6</v>
      </c>
      <c r="AE5246">
        <v>17</v>
      </c>
      <c r="AF5246">
        <v>17</v>
      </c>
    </row>
    <row r="5247" spans="24:32">
      <c r="X5247">
        <v>20120101</v>
      </c>
      <c r="Y5247">
        <v>20120101</v>
      </c>
      <c r="Z5247">
        <v>120110</v>
      </c>
      <c r="AA5247">
        <v>800346345</v>
      </c>
      <c r="AB5247">
        <v>0.18</v>
      </c>
      <c r="AC5247">
        <v>11.34</v>
      </c>
      <c r="AD5247">
        <v>10.08</v>
      </c>
      <c r="AE5247">
        <v>17</v>
      </c>
      <c r="AF5247">
        <v>17</v>
      </c>
    </row>
    <row r="5248" spans="24:32">
      <c r="X5248">
        <v>20120101</v>
      </c>
      <c r="Y5248">
        <v>20120101</v>
      </c>
      <c r="Z5248">
        <v>120110</v>
      </c>
      <c r="AA5248">
        <v>800346613</v>
      </c>
      <c r="AB5248">
        <v>1</v>
      </c>
      <c r="AC5248">
        <v>21.9</v>
      </c>
      <c r="AD5248">
        <v>17.21</v>
      </c>
      <c r="AE5248">
        <v>17</v>
      </c>
      <c r="AF5248">
        <v>17</v>
      </c>
    </row>
    <row r="5249" spans="24:32">
      <c r="X5249">
        <v>20120101</v>
      </c>
      <c r="Y5249">
        <v>20120101</v>
      </c>
      <c r="Z5249">
        <v>120110</v>
      </c>
      <c r="AA5249">
        <v>800346614</v>
      </c>
      <c r="AB5249">
        <v>2</v>
      </c>
      <c r="AC5249">
        <v>15.8</v>
      </c>
      <c r="AD5249">
        <v>12</v>
      </c>
      <c r="AE5249">
        <v>17</v>
      </c>
      <c r="AF5249">
        <v>17</v>
      </c>
    </row>
    <row r="5250" spans="24:32">
      <c r="X5250">
        <v>20120101</v>
      </c>
      <c r="Y5250">
        <v>20120101</v>
      </c>
      <c r="Z5250">
        <v>120110</v>
      </c>
      <c r="AA5250">
        <v>800346634</v>
      </c>
      <c r="AB5250">
        <v>2</v>
      </c>
      <c r="AC5250">
        <v>29.6</v>
      </c>
      <c r="AD5250">
        <v>25</v>
      </c>
      <c r="AE5250">
        <v>17</v>
      </c>
      <c r="AF5250">
        <v>17</v>
      </c>
    </row>
    <row r="5251" spans="24:32">
      <c r="X5251">
        <v>20120101</v>
      </c>
      <c r="Y5251">
        <v>20120101</v>
      </c>
      <c r="Z5251">
        <v>120110</v>
      </c>
      <c r="AA5251">
        <v>800346677</v>
      </c>
      <c r="AB5251">
        <v>2</v>
      </c>
      <c r="AC5251">
        <v>10.4</v>
      </c>
      <c r="AD5251">
        <v>8.5</v>
      </c>
      <c r="AE5251">
        <v>17</v>
      </c>
      <c r="AF5251">
        <v>17</v>
      </c>
    </row>
    <row r="5252" spans="24:32">
      <c r="X5252">
        <v>20120101</v>
      </c>
      <c r="Y5252">
        <v>20120101</v>
      </c>
      <c r="Z5252">
        <v>120110</v>
      </c>
      <c r="AA5252">
        <v>800346678</v>
      </c>
      <c r="AB5252">
        <v>1</v>
      </c>
      <c r="AC5252">
        <v>3.9</v>
      </c>
      <c r="AD5252">
        <v>2.9</v>
      </c>
      <c r="AE5252">
        <v>17</v>
      </c>
      <c r="AF5252">
        <v>17</v>
      </c>
    </row>
    <row r="5253" spans="24:32">
      <c r="X5253">
        <v>20120101</v>
      </c>
      <c r="Y5253">
        <v>20120101</v>
      </c>
      <c r="Z5253">
        <v>120110</v>
      </c>
      <c r="AA5253">
        <v>800346693</v>
      </c>
      <c r="AB5253">
        <v>1</v>
      </c>
      <c r="AC5253">
        <v>8</v>
      </c>
      <c r="AD5253">
        <v>6.6</v>
      </c>
      <c r="AE5253">
        <v>17</v>
      </c>
      <c r="AF5253">
        <v>17</v>
      </c>
    </row>
    <row r="5254" spans="24:32">
      <c r="X5254">
        <v>20120101</v>
      </c>
      <c r="Y5254">
        <v>20120101</v>
      </c>
      <c r="Z5254">
        <v>120110</v>
      </c>
      <c r="AA5254">
        <v>800346725</v>
      </c>
      <c r="AB5254">
        <v>1</v>
      </c>
      <c r="AC5254">
        <v>9</v>
      </c>
      <c r="AD5254">
        <v>6.7</v>
      </c>
      <c r="AE5254">
        <v>17</v>
      </c>
      <c r="AF5254">
        <v>17</v>
      </c>
    </row>
    <row r="5255" spans="24:32">
      <c r="X5255">
        <v>20120101</v>
      </c>
      <c r="Y5255">
        <v>20120101</v>
      </c>
      <c r="Z5255">
        <v>120110</v>
      </c>
      <c r="AA5255">
        <v>800346842</v>
      </c>
      <c r="AB5255">
        <v>1</v>
      </c>
      <c r="AC5255">
        <v>7.4</v>
      </c>
      <c r="AD5255">
        <v>5.55</v>
      </c>
      <c r="AE5255">
        <v>17</v>
      </c>
      <c r="AF5255">
        <v>17</v>
      </c>
    </row>
    <row r="5256" spans="24:32">
      <c r="X5256">
        <v>20120101</v>
      </c>
      <c r="Y5256">
        <v>20120101</v>
      </c>
      <c r="Z5256">
        <v>120110</v>
      </c>
      <c r="AA5256">
        <v>800346955</v>
      </c>
      <c r="AB5256">
        <v>1</v>
      </c>
      <c r="AC5256">
        <v>12.9</v>
      </c>
      <c r="AD5256">
        <v>8.9</v>
      </c>
      <c r="AE5256">
        <v>17</v>
      </c>
      <c r="AF5256">
        <v>17</v>
      </c>
    </row>
    <row r="5257" spans="24:32">
      <c r="X5257">
        <v>20120101</v>
      </c>
      <c r="Y5257">
        <v>20120101</v>
      </c>
      <c r="Z5257">
        <v>120110</v>
      </c>
      <c r="AA5257">
        <v>800346993</v>
      </c>
      <c r="AB5257">
        <v>2</v>
      </c>
      <c r="AC5257">
        <v>25.8</v>
      </c>
      <c r="AD5257">
        <v>18</v>
      </c>
      <c r="AE5257">
        <v>17</v>
      </c>
      <c r="AF5257">
        <v>17</v>
      </c>
    </row>
    <row r="5258" spans="24:32">
      <c r="X5258">
        <v>20120101</v>
      </c>
      <c r="Y5258">
        <v>20120101</v>
      </c>
      <c r="Z5258">
        <v>120110</v>
      </c>
      <c r="AA5258">
        <v>800347238</v>
      </c>
      <c r="AB5258">
        <v>1</v>
      </c>
      <c r="AC5258">
        <v>16.899999999999999</v>
      </c>
      <c r="AD5258">
        <v>14.87</v>
      </c>
      <c r="AE5258">
        <v>17</v>
      </c>
      <c r="AF5258">
        <v>17</v>
      </c>
    </row>
    <row r="5259" spans="24:32">
      <c r="X5259">
        <v>20120101</v>
      </c>
      <c r="Y5259">
        <v>20120101</v>
      </c>
      <c r="Z5259">
        <v>120110</v>
      </c>
      <c r="AA5259">
        <v>800347345</v>
      </c>
      <c r="AB5259">
        <v>1</v>
      </c>
      <c r="AC5259">
        <v>39</v>
      </c>
      <c r="AD5259">
        <v>30.41</v>
      </c>
      <c r="AE5259">
        <v>17</v>
      </c>
      <c r="AF5259">
        <v>17</v>
      </c>
    </row>
    <row r="5260" spans="24:32">
      <c r="X5260">
        <v>20120101</v>
      </c>
      <c r="Y5260">
        <v>20120101</v>
      </c>
      <c r="Z5260">
        <v>120110</v>
      </c>
      <c r="AA5260">
        <v>800347347</v>
      </c>
      <c r="AB5260">
        <v>1</v>
      </c>
      <c r="AC5260">
        <v>40.799999999999997</v>
      </c>
      <c r="AD5260">
        <v>35.81</v>
      </c>
      <c r="AE5260">
        <v>17</v>
      </c>
      <c r="AF5260">
        <v>17</v>
      </c>
    </row>
    <row r="5261" spans="24:32">
      <c r="X5261">
        <v>20120101</v>
      </c>
      <c r="Y5261">
        <v>20120101</v>
      </c>
      <c r="Z5261">
        <v>120110</v>
      </c>
      <c r="AA5261">
        <v>800347348</v>
      </c>
      <c r="AB5261">
        <v>1</v>
      </c>
      <c r="AC5261">
        <v>19.899999999999999</v>
      </c>
      <c r="AD5261">
        <v>15.52</v>
      </c>
      <c r="AE5261">
        <v>17</v>
      </c>
      <c r="AF5261">
        <v>17</v>
      </c>
    </row>
    <row r="5262" spans="24:32">
      <c r="X5262">
        <v>20120101</v>
      </c>
      <c r="Y5262">
        <v>20120101</v>
      </c>
      <c r="Z5262">
        <v>120110</v>
      </c>
      <c r="AA5262">
        <v>800347358</v>
      </c>
      <c r="AB5262">
        <v>2</v>
      </c>
      <c r="AC5262">
        <v>2</v>
      </c>
      <c r="AD5262">
        <v>1.9</v>
      </c>
      <c r="AE5262">
        <v>17</v>
      </c>
      <c r="AF5262">
        <v>17</v>
      </c>
    </row>
    <row r="5263" spans="24:32">
      <c r="X5263">
        <v>20120101</v>
      </c>
      <c r="Y5263">
        <v>20120101</v>
      </c>
      <c r="Z5263">
        <v>120110</v>
      </c>
      <c r="AA5263">
        <v>800347368</v>
      </c>
      <c r="AB5263">
        <v>1</v>
      </c>
      <c r="AC5263">
        <v>29.9</v>
      </c>
      <c r="AD5263">
        <v>18.100000000000001</v>
      </c>
      <c r="AE5263">
        <v>17</v>
      </c>
      <c r="AF5263">
        <v>17</v>
      </c>
    </row>
    <row r="5264" spans="24:32">
      <c r="X5264">
        <v>20120101</v>
      </c>
      <c r="Y5264">
        <v>20120101</v>
      </c>
      <c r="Z5264">
        <v>120110</v>
      </c>
      <c r="AA5264">
        <v>800347659</v>
      </c>
      <c r="AB5264">
        <v>2</v>
      </c>
      <c r="AC5264">
        <v>10</v>
      </c>
      <c r="AD5264">
        <v>8.18</v>
      </c>
      <c r="AE5264">
        <v>17</v>
      </c>
      <c r="AF5264">
        <v>17</v>
      </c>
    </row>
    <row r="5265" spans="24:32">
      <c r="X5265">
        <v>20120101</v>
      </c>
      <c r="Y5265">
        <v>20120101</v>
      </c>
      <c r="Z5265">
        <v>120110</v>
      </c>
      <c r="AA5265">
        <v>800347660</v>
      </c>
      <c r="AB5265">
        <v>2</v>
      </c>
      <c r="AC5265">
        <v>26.8</v>
      </c>
      <c r="AD5265">
        <v>20.86</v>
      </c>
      <c r="AE5265">
        <v>17</v>
      </c>
      <c r="AF5265">
        <v>17</v>
      </c>
    </row>
    <row r="5266" spans="24:32">
      <c r="X5266">
        <v>20120101</v>
      </c>
      <c r="Y5266">
        <v>20120101</v>
      </c>
      <c r="Z5266">
        <v>120110</v>
      </c>
      <c r="AA5266">
        <v>800347661</v>
      </c>
      <c r="AB5266">
        <v>3</v>
      </c>
      <c r="AC5266">
        <v>15</v>
      </c>
      <c r="AD5266">
        <v>12.27</v>
      </c>
      <c r="AE5266">
        <v>17</v>
      </c>
      <c r="AF5266">
        <v>17</v>
      </c>
    </row>
    <row r="5267" spans="24:32">
      <c r="X5267">
        <v>20120101</v>
      </c>
      <c r="Y5267">
        <v>20120101</v>
      </c>
      <c r="Z5267">
        <v>120110</v>
      </c>
      <c r="AA5267">
        <v>800347662</v>
      </c>
      <c r="AB5267">
        <v>1</v>
      </c>
      <c r="AC5267">
        <v>13.4</v>
      </c>
      <c r="AD5267">
        <v>10.43</v>
      </c>
      <c r="AE5267">
        <v>17</v>
      </c>
      <c r="AF5267">
        <v>17</v>
      </c>
    </row>
    <row r="5268" spans="24:32">
      <c r="X5268">
        <v>20120101</v>
      </c>
      <c r="Y5268">
        <v>20120101</v>
      </c>
      <c r="Z5268">
        <v>120110</v>
      </c>
      <c r="AA5268">
        <v>800347663</v>
      </c>
      <c r="AB5268">
        <v>1</v>
      </c>
      <c r="AC5268">
        <v>6.2</v>
      </c>
      <c r="AD5268">
        <v>5</v>
      </c>
      <c r="AE5268">
        <v>17</v>
      </c>
      <c r="AF5268">
        <v>17</v>
      </c>
    </row>
    <row r="5269" spans="24:32">
      <c r="X5269">
        <v>20120101</v>
      </c>
      <c r="Y5269">
        <v>20120101</v>
      </c>
      <c r="Z5269">
        <v>120110</v>
      </c>
      <c r="AA5269">
        <v>800347664</v>
      </c>
      <c r="AB5269">
        <v>2</v>
      </c>
      <c r="AC5269">
        <v>12.4</v>
      </c>
      <c r="AD5269">
        <v>10</v>
      </c>
      <c r="AE5269">
        <v>17</v>
      </c>
      <c r="AF5269">
        <v>17</v>
      </c>
    </row>
    <row r="5270" spans="24:32">
      <c r="X5270">
        <v>20120101</v>
      </c>
      <c r="Y5270">
        <v>20120101</v>
      </c>
      <c r="Z5270">
        <v>120110</v>
      </c>
      <c r="AA5270">
        <v>800347665</v>
      </c>
      <c r="AB5270">
        <v>2</v>
      </c>
      <c r="AC5270">
        <v>33.200000000000003</v>
      </c>
      <c r="AD5270">
        <v>27.4</v>
      </c>
      <c r="AE5270">
        <v>17</v>
      </c>
      <c r="AF5270">
        <v>17</v>
      </c>
    </row>
    <row r="5271" spans="24:32">
      <c r="X5271">
        <v>20120101</v>
      </c>
      <c r="Y5271">
        <v>20120101</v>
      </c>
      <c r="Z5271">
        <v>120110</v>
      </c>
      <c r="AA5271">
        <v>800347843</v>
      </c>
      <c r="AB5271">
        <v>1</v>
      </c>
      <c r="AC5271">
        <v>25.9</v>
      </c>
      <c r="AD5271">
        <v>18</v>
      </c>
      <c r="AE5271">
        <v>17</v>
      </c>
      <c r="AF5271">
        <v>17</v>
      </c>
    </row>
    <row r="5272" spans="24:32">
      <c r="X5272">
        <v>20120101</v>
      </c>
      <c r="Y5272">
        <v>20120101</v>
      </c>
      <c r="Z5272">
        <v>120110</v>
      </c>
      <c r="AA5272">
        <v>800347848</v>
      </c>
      <c r="AB5272">
        <v>1</v>
      </c>
      <c r="AC5272">
        <v>19.899999999999999</v>
      </c>
      <c r="AD5272">
        <v>14</v>
      </c>
      <c r="AE5272">
        <v>17</v>
      </c>
      <c r="AF5272">
        <v>17</v>
      </c>
    </row>
    <row r="5273" spans="24:32">
      <c r="X5273">
        <v>20120101</v>
      </c>
      <c r="Y5273">
        <v>20120101</v>
      </c>
      <c r="Z5273">
        <v>120110</v>
      </c>
      <c r="AA5273">
        <v>800347888</v>
      </c>
      <c r="AB5273">
        <v>1</v>
      </c>
      <c r="AC5273">
        <v>4.9000000000000004</v>
      </c>
      <c r="AD5273">
        <v>3.5</v>
      </c>
      <c r="AE5273">
        <v>17</v>
      </c>
      <c r="AF5273">
        <v>17</v>
      </c>
    </row>
    <row r="5274" spans="24:32">
      <c r="X5274">
        <v>20120101</v>
      </c>
      <c r="Y5274">
        <v>20120101</v>
      </c>
      <c r="Z5274">
        <v>120110</v>
      </c>
      <c r="AA5274">
        <v>800348084</v>
      </c>
      <c r="AB5274">
        <v>3</v>
      </c>
      <c r="AC5274">
        <v>120</v>
      </c>
      <c r="AD5274">
        <v>102</v>
      </c>
      <c r="AE5274">
        <v>17</v>
      </c>
      <c r="AF5274">
        <v>17</v>
      </c>
    </row>
    <row r="5275" spans="24:32">
      <c r="X5275">
        <v>20120101</v>
      </c>
      <c r="Y5275">
        <v>20120101</v>
      </c>
      <c r="Z5275">
        <v>120110</v>
      </c>
      <c r="AA5275">
        <v>800348131</v>
      </c>
      <c r="AB5275">
        <v>1</v>
      </c>
      <c r="AC5275">
        <v>15</v>
      </c>
      <c r="AD5275">
        <v>12.75</v>
      </c>
      <c r="AE5275">
        <v>17</v>
      </c>
      <c r="AF5275">
        <v>17</v>
      </c>
    </row>
    <row r="5276" spans="24:32">
      <c r="X5276">
        <v>20120101</v>
      </c>
      <c r="Y5276">
        <v>20120101</v>
      </c>
      <c r="Z5276">
        <v>120110</v>
      </c>
      <c r="AA5276">
        <v>800348153</v>
      </c>
      <c r="AB5276">
        <v>2</v>
      </c>
      <c r="AC5276">
        <v>20</v>
      </c>
      <c r="AD5276">
        <v>17</v>
      </c>
      <c r="AE5276">
        <v>17</v>
      </c>
      <c r="AF5276">
        <v>17</v>
      </c>
    </row>
    <row r="5277" spans="24:32">
      <c r="X5277">
        <v>20120101</v>
      </c>
      <c r="Y5277">
        <v>20120101</v>
      </c>
      <c r="Z5277">
        <v>120110</v>
      </c>
      <c r="AA5277">
        <v>800348162</v>
      </c>
      <c r="AB5277">
        <v>1</v>
      </c>
      <c r="AC5277">
        <v>10</v>
      </c>
      <c r="AD5277">
        <v>8.5</v>
      </c>
      <c r="AE5277">
        <v>17</v>
      </c>
      <c r="AF5277">
        <v>17</v>
      </c>
    </row>
    <row r="5278" spans="24:32">
      <c r="X5278">
        <v>20120101</v>
      </c>
      <c r="Y5278">
        <v>20120101</v>
      </c>
      <c r="Z5278">
        <v>120110</v>
      </c>
      <c r="AA5278">
        <v>800348195</v>
      </c>
      <c r="AB5278">
        <v>1</v>
      </c>
      <c r="AC5278">
        <v>10</v>
      </c>
      <c r="AD5278">
        <v>8.5</v>
      </c>
      <c r="AE5278">
        <v>17</v>
      </c>
      <c r="AF5278">
        <v>17</v>
      </c>
    </row>
    <row r="5279" spans="24:32">
      <c r="X5279">
        <v>20120101</v>
      </c>
      <c r="Y5279">
        <v>20120101</v>
      </c>
      <c r="Z5279">
        <v>120110</v>
      </c>
      <c r="AA5279">
        <v>800348196</v>
      </c>
      <c r="AB5279">
        <v>1</v>
      </c>
      <c r="AC5279">
        <v>3</v>
      </c>
      <c r="AD5279">
        <v>2.5499999999999998</v>
      </c>
      <c r="AE5279">
        <v>17</v>
      </c>
      <c r="AF5279">
        <v>17</v>
      </c>
    </row>
    <row r="5280" spans="24:32">
      <c r="X5280">
        <v>20120101</v>
      </c>
      <c r="Y5280">
        <v>20120101</v>
      </c>
      <c r="Z5280">
        <v>120110</v>
      </c>
      <c r="AA5280">
        <v>800348249</v>
      </c>
      <c r="AB5280">
        <v>1</v>
      </c>
      <c r="AC5280">
        <v>5</v>
      </c>
      <c r="AD5280">
        <v>4.25</v>
      </c>
      <c r="AE5280">
        <v>17</v>
      </c>
      <c r="AF5280">
        <v>17</v>
      </c>
    </row>
    <row r="5281" spans="24:32">
      <c r="X5281">
        <v>20120101</v>
      </c>
      <c r="Y5281">
        <v>20120101</v>
      </c>
      <c r="Z5281">
        <v>120110</v>
      </c>
      <c r="AA5281">
        <v>800348250</v>
      </c>
      <c r="AB5281">
        <v>3</v>
      </c>
      <c r="AC5281">
        <v>15</v>
      </c>
      <c r="AD5281">
        <v>12.75</v>
      </c>
      <c r="AE5281">
        <v>17</v>
      </c>
      <c r="AF5281">
        <v>17</v>
      </c>
    </row>
    <row r="5282" spans="24:32">
      <c r="X5282">
        <v>20120101</v>
      </c>
      <c r="Y5282">
        <v>20120101</v>
      </c>
      <c r="Z5282">
        <v>120110</v>
      </c>
      <c r="AA5282">
        <v>800348253</v>
      </c>
      <c r="AB5282">
        <v>1</v>
      </c>
      <c r="AC5282">
        <v>5</v>
      </c>
      <c r="AD5282">
        <v>4.25</v>
      </c>
      <c r="AE5282">
        <v>17</v>
      </c>
      <c r="AF5282">
        <v>17</v>
      </c>
    </row>
    <row r="5283" spans="24:32">
      <c r="X5283">
        <v>20120101</v>
      </c>
      <c r="Y5283">
        <v>20120101</v>
      </c>
      <c r="Z5283">
        <v>120110</v>
      </c>
      <c r="AA5283">
        <v>800348291</v>
      </c>
      <c r="AB5283">
        <v>1</v>
      </c>
      <c r="AC5283">
        <v>3</v>
      </c>
      <c r="AD5283">
        <v>2.5499999999999998</v>
      </c>
      <c r="AE5283">
        <v>17</v>
      </c>
      <c r="AF5283">
        <v>17</v>
      </c>
    </row>
    <row r="5284" spans="24:32">
      <c r="X5284">
        <v>20120101</v>
      </c>
      <c r="Y5284">
        <v>20120101</v>
      </c>
      <c r="Z5284">
        <v>120110</v>
      </c>
      <c r="AA5284">
        <v>800348305</v>
      </c>
      <c r="AB5284">
        <v>2</v>
      </c>
      <c r="AC5284">
        <v>10</v>
      </c>
      <c r="AD5284">
        <v>8.5</v>
      </c>
      <c r="AE5284">
        <v>17</v>
      </c>
      <c r="AF5284">
        <v>17</v>
      </c>
    </row>
    <row r="5285" spans="24:32">
      <c r="X5285">
        <v>20120101</v>
      </c>
      <c r="Y5285">
        <v>20120101</v>
      </c>
      <c r="Z5285">
        <v>120110</v>
      </c>
      <c r="AA5285">
        <v>800348311</v>
      </c>
      <c r="AB5285">
        <v>2</v>
      </c>
      <c r="AC5285">
        <v>10</v>
      </c>
      <c r="AD5285">
        <v>8.5</v>
      </c>
      <c r="AE5285">
        <v>17</v>
      </c>
      <c r="AF5285">
        <v>17</v>
      </c>
    </row>
    <row r="5286" spans="24:32">
      <c r="X5286">
        <v>20120101</v>
      </c>
      <c r="Y5286">
        <v>20120101</v>
      </c>
      <c r="Z5286">
        <v>120110</v>
      </c>
      <c r="AA5286">
        <v>800348356</v>
      </c>
      <c r="AB5286">
        <v>1</v>
      </c>
      <c r="AC5286">
        <v>15</v>
      </c>
      <c r="AD5286">
        <v>12.75</v>
      </c>
      <c r="AE5286">
        <v>17</v>
      </c>
      <c r="AF5286">
        <v>17</v>
      </c>
    </row>
    <row r="5287" spans="24:32">
      <c r="X5287">
        <v>20120101</v>
      </c>
      <c r="Y5287">
        <v>20120101</v>
      </c>
      <c r="Z5287">
        <v>120110</v>
      </c>
      <c r="AA5287">
        <v>800348363</v>
      </c>
      <c r="AB5287">
        <v>1</v>
      </c>
      <c r="AC5287">
        <v>10</v>
      </c>
      <c r="AD5287">
        <v>8.5</v>
      </c>
      <c r="AE5287">
        <v>17</v>
      </c>
      <c r="AF5287">
        <v>17</v>
      </c>
    </row>
    <row r="5288" spans="24:32">
      <c r="X5288">
        <v>20120101</v>
      </c>
      <c r="Y5288">
        <v>20120101</v>
      </c>
      <c r="Z5288">
        <v>120110</v>
      </c>
      <c r="AA5288">
        <v>800348370</v>
      </c>
      <c r="AB5288">
        <v>1</v>
      </c>
      <c r="AC5288">
        <v>15</v>
      </c>
      <c r="AD5288">
        <v>12.75</v>
      </c>
      <c r="AE5288">
        <v>17</v>
      </c>
      <c r="AF5288">
        <v>17</v>
      </c>
    </row>
    <row r="5289" spans="24:32">
      <c r="X5289">
        <v>20120101</v>
      </c>
      <c r="Y5289">
        <v>20120101</v>
      </c>
      <c r="Z5289">
        <v>120110</v>
      </c>
      <c r="AA5289">
        <v>800348376</v>
      </c>
      <c r="AB5289">
        <v>4</v>
      </c>
      <c r="AC5289">
        <v>20</v>
      </c>
      <c r="AD5289">
        <v>17</v>
      </c>
      <c r="AE5289">
        <v>17</v>
      </c>
      <c r="AF5289">
        <v>17</v>
      </c>
    </row>
    <row r="5290" spans="24:32">
      <c r="X5290">
        <v>20120101</v>
      </c>
      <c r="Y5290">
        <v>20120101</v>
      </c>
      <c r="Z5290">
        <v>120110</v>
      </c>
      <c r="AA5290">
        <v>800348410</v>
      </c>
      <c r="AB5290">
        <v>2</v>
      </c>
      <c r="AC5290">
        <v>4</v>
      </c>
      <c r="AD5290">
        <v>3.4</v>
      </c>
      <c r="AE5290">
        <v>17</v>
      </c>
      <c r="AF5290">
        <v>17</v>
      </c>
    </row>
    <row r="5291" spans="24:32">
      <c r="X5291">
        <v>20120101</v>
      </c>
      <c r="Y5291">
        <v>20120101</v>
      </c>
      <c r="Z5291">
        <v>120110</v>
      </c>
      <c r="AA5291">
        <v>800348425</v>
      </c>
      <c r="AB5291">
        <v>1</v>
      </c>
      <c r="AC5291">
        <v>15</v>
      </c>
      <c r="AD5291">
        <v>12.75</v>
      </c>
      <c r="AE5291">
        <v>17</v>
      </c>
      <c r="AF5291">
        <v>17</v>
      </c>
    </row>
    <row r="5292" spans="24:32">
      <c r="X5292">
        <v>20120101</v>
      </c>
      <c r="Y5292">
        <v>20120101</v>
      </c>
      <c r="Z5292">
        <v>120110</v>
      </c>
      <c r="AA5292">
        <v>800348434</v>
      </c>
      <c r="AB5292">
        <v>1</v>
      </c>
      <c r="AC5292">
        <v>15</v>
      </c>
      <c r="AD5292">
        <v>12.75</v>
      </c>
      <c r="AE5292">
        <v>17</v>
      </c>
      <c r="AF5292">
        <v>17</v>
      </c>
    </row>
    <row r="5293" spans="24:32">
      <c r="X5293">
        <v>20120101</v>
      </c>
      <c r="Y5293">
        <v>20120101</v>
      </c>
      <c r="Z5293">
        <v>120110</v>
      </c>
      <c r="AA5293">
        <v>800348458</v>
      </c>
      <c r="AB5293">
        <v>1</v>
      </c>
      <c r="AC5293">
        <v>5</v>
      </c>
      <c r="AD5293">
        <v>4.25</v>
      </c>
      <c r="AE5293">
        <v>17</v>
      </c>
      <c r="AF5293">
        <v>17</v>
      </c>
    </row>
    <row r="5294" spans="24:32">
      <c r="X5294">
        <v>20120101</v>
      </c>
      <c r="Y5294">
        <v>20120101</v>
      </c>
      <c r="Z5294">
        <v>120110</v>
      </c>
      <c r="AA5294">
        <v>800348462</v>
      </c>
      <c r="AB5294">
        <v>1</v>
      </c>
      <c r="AC5294">
        <v>10</v>
      </c>
      <c r="AD5294">
        <v>8.5</v>
      </c>
      <c r="AE5294">
        <v>17</v>
      </c>
      <c r="AF5294">
        <v>17</v>
      </c>
    </row>
    <row r="5295" spans="24:32">
      <c r="X5295">
        <v>20120101</v>
      </c>
      <c r="Y5295">
        <v>20120101</v>
      </c>
      <c r="Z5295">
        <v>120110</v>
      </c>
      <c r="AA5295">
        <v>800348506</v>
      </c>
      <c r="AB5295">
        <v>1</v>
      </c>
      <c r="AC5295">
        <v>15</v>
      </c>
      <c r="AD5295">
        <v>12.75</v>
      </c>
      <c r="AE5295">
        <v>17</v>
      </c>
      <c r="AF5295">
        <v>17</v>
      </c>
    </row>
    <row r="5296" spans="24:32">
      <c r="X5296">
        <v>20120101</v>
      </c>
      <c r="Y5296">
        <v>20120101</v>
      </c>
      <c r="Z5296">
        <v>120110</v>
      </c>
      <c r="AA5296">
        <v>800348520</v>
      </c>
      <c r="AB5296">
        <v>8</v>
      </c>
      <c r="AC5296">
        <v>40</v>
      </c>
      <c r="AD5296">
        <v>34</v>
      </c>
      <c r="AE5296">
        <v>17</v>
      </c>
      <c r="AF5296">
        <v>17</v>
      </c>
    </row>
    <row r="5297" spans="24:32">
      <c r="X5297">
        <v>20120101</v>
      </c>
      <c r="Y5297">
        <v>20120101</v>
      </c>
      <c r="Z5297">
        <v>120110</v>
      </c>
      <c r="AA5297">
        <v>800348531</v>
      </c>
      <c r="AB5297">
        <v>6</v>
      </c>
      <c r="AC5297">
        <v>30</v>
      </c>
      <c r="AD5297">
        <v>25.5</v>
      </c>
      <c r="AE5297">
        <v>17</v>
      </c>
      <c r="AF5297">
        <v>17</v>
      </c>
    </row>
    <row r="5298" spans="24:32">
      <c r="X5298">
        <v>20120101</v>
      </c>
      <c r="Y5298">
        <v>20120101</v>
      </c>
      <c r="Z5298">
        <v>120110</v>
      </c>
      <c r="AA5298">
        <v>800348559</v>
      </c>
      <c r="AB5298">
        <v>1</v>
      </c>
      <c r="AC5298">
        <v>10</v>
      </c>
      <c r="AD5298">
        <v>8.5</v>
      </c>
      <c r="AE5298">
        <v>17</v>
      </c>
      <c r="AF5298">
        <v>17</v>
      </c>
    </row>
    <row r="5299" spans="24:32">
      <c r="X5299">
        <v>20120101</v>
      </c>
      <c r="Y5299">
        <v>20120101</v>
      </c>
      <c r="Z5299">
        <v>120110</v>
      </c>
      <c r="AA5299">
        <v>800348560</v>
      </c>
      <c r="AB5299">
        <v>2</v>
      </c>
      <c r="AC5299">
        <v>20</v>
      </c>
      <c r="AD5299">
        <v>17</v>
      </c>
      <c r="AE5299">
        <v>17</v>
      </c>
      <c r="AF5299">
        <v>17</v>
      </c>
    </row>
    <row r="5300" spans="24:32">
      <c r="X5300">
        <v>20120101</v>
      </c>
      <c r="Y5300">
        <v>20120101</v>
      </c>
      <c r="Z5300">
        <v>120110</v>
      </c>
      <c r="AA5300">
        <v>800348592</v>
      </c>
      <c r="AB5300">
        <v>3</v>
      </c>
      <c r="AC5300">
        <v>90</v>
      </c>
      <c r="AD5300">
        <v>76.5</v>
      </c>
      <c r="AE5300">
        <v>17</v>
      </c>
      <c r="AF5300">
        <v>17</v>
      </c>
    </row>
    <row r="5301" spans="24:32">
      <c r="X5301">
        <v>20120101</v>
      </c>
      <c r="Y5301">
        <v>20120101</v>
      </c>
      <c r="Z5301">
        <v>120110</v>
      </c>
      <c r="AA5301">
        <v>800348593</v>
      </c>
      <c r="AB5301">
        <v>1</v>
      </c>
      <c r="AC5301">
        <v>30</v>
      </c>
      <c r="AD5301">
        <v>25.5</v>
      </c>
      <c r="AE5301">
        <v>17</v>
      </c>
      <c r="AF5301">
        <v>17</v>
      </c>
    </row>
    <row r="5302" spans="24:32">
      <c r="X5302">
        <v>20120101</v>
      </c>
      <c r="Y5302">
        <v>20120101</v>
      </c>
      <c r="Z5302">
        <v>120110</v>
      </c>
      <c r="AA5302">
        <v>800348595</v>
      </c>
      <c r="AB5302">
        <v>1</v>
      </c>
      <c r="AC5302">
        <v>30</v>
      </c>
      <c r="AD5302">
        <v>25.5</v>
      </c>
      <c r="AE5302">
        <v>17</v>
      </c>
      <c r="AF5302">
        <v>17</v>
      </c>
    </row>
    <row r="5303" spans="24:32">
      <c r="X5303">
        <v>20120101</v>
      </c>
      <c r="Y5303">
        <v>20120101</v>
      </c>
      <c r="Z5303">
        <v>120110</v>
      </c>
      <c r="AA5303">
        <v>800348615</v>
      </c>
      <c r="AB5303">
        <v>1</v>
      </c>
      <c r="AC5303">
        <v>15</v>
      </c>
      <c r="AD5303">
        <v>12.75</v>
      </c>
      <c r="AE5303">
        <v>17</v>
      </c>
      <c r="AF5303">
        <v>17</v>
      </c>
    </row>
    <row r="5304" spans="24:32">
      <c r="X5304">
        <v>20120101</v>
      </c>
      <c r="Y5304">
        <v>20120101</v>
      </c>
      <c r="Z5304">
        <v>120110</v>
      </c>
      <c r="AA5304">
        <v>800348620</v>
      </c>
      <c r="AB5304">
        <v>1</v>
      </c>
      <c r="AC5304">
        <v>15</v>
      </c>
      <c r="AD5304">
        <v>12.75</v>
      </c>
      <c r="AE5304">
        <v>17</v>
      </c>
      <c r="AF5304">
        <v>17</v>
      </c>
    </row>
    <row r="5305" spans="24:32">
      <c r="X5305">
        <v>20120101</v>
      </c>
      <c r="Y5305">
        <v>20120101</v>
      </c>
      <c r="Z5305">
        <v>120110</v>
      </c>
      <c r="AA5305">
        <v>800348621</v>
      </c>
      <c r="AB5305">
        <v>1</v>
      </c>
      <c r="AC5305">
        <v>15</v>
      </c>
      <c r="AD5305">
        <v>12.75</v>
      </c>
      <c r="AE5305">
        <v>17</v>
      </c>
      <c r="AF5305">
        <v>17</v>
      </c>
    </row>
    <row r="5306" spans="24:32">
      <c r="X5306">
        <v>20120101</v>
      </c>
      <c r="Y5306">
        <v>20120101</v>
      </c>
      <c r="Z5306">
        <v>120110</v>
      </c>
      <c r="AA5306">
        <v>800348624</v>
      </c>
      <c r="AB5306">
        <v>1</v>
      </c>
      <c r="AC5306">
        <v>15</v>
      </c>
      <c r="AD5306">
        <v>12.75</v>
      </c>
      <c r="AE5306">
        <v>17</v>
      </c>
      <c r="AF5306">
        <v>17</v>
      </c>
    </row>
    <row r="5307" spans="24:32">
      <c r="X5307">
        <v>20120101</v>
      </c>
      <c r="Y5307">
        <v>20120101</v>
      </c>
      <c r="Z5307">
        <v>120110</v>
      </c>
      <c r="AA5307">
        <v>800348626</v>
      </c>
      <c r="AB5307">
        <v>1</v>
      </c>
      <c r="AC5307">
        <v>10</v>
      </c>
      <c r="AD5307">
        <v>8.5</v>
      </c>
      <c r="AE5307">
        <v>17</v>
      </c>
      <c r="AF5307">
        <v>17</v>
      </c>
    </row>
    <row r="5308" spans="24:32">
      <c r="X5308">
        <v>20120101</v>
      </c>
      <c r="Y5308">
        <v>20120101</v>
      </c>
      <c r="Z5308">
        <v>120110</v>
      </c>
      <c r="AA5308">
        <v>800348636</v>
      </c>
      <c r="AB5308">
        <v>1</v>
      </c>
      <c r="AC5308">
        <v>10</v>
      </c>
      <c r="AD5308">
        <v>8.5</v>
      </c>
      <c r="AE5308">
        <v>17</v>
      </c>
      <c r="AF5308">
        <v>17</v>
      </c>
    </row>
    <row r="5309" spans="24:32">
      <c r="X5309">
        <v>20120101</v>
      </c>
      <c r="Y5309">
        <v>20120101</v>
      </c>
      <c r="Z5309">
        <v>120110</v>
      </c>
      <c r="AA5309">
        <v>800348678</v>
      </c>
      <c r="AB5309">
        <v>1</v>
      </c>
      <c r="AC5309">
        <v>15</v>
      </c>
      <c r="AD5309">
        <v>12.75</v>
      </c>
      <c r="AE5309">
        <v>17</v>
      </c>
      <c r="AF5309">
        <v>17</v>
      </c>
    </row>
    <row r="5310" spans="24:32">
      <c r="X5310">
        <v>20120101</v>
      </c>
      <c r="Y5310">
        <v>20120101</v>
      </c>
      <c r="Z5310">
        <v>120110</v>
      </c>
      <c r="AA5310">
        <v>800348691</v>
      </c>
      <c r="AB5310">
        <v>2</v>
      </c>
      <c r="AC5310">
        <v>10</v>
      </c>
      <c r="AD5310">
        <v>8.5</v>
      </c>
      <c r="AE5310">
        <v>17</v>
      </c>
      <c r="AF5310">
        <v>17</v>
      </c>
    </row>
    <row r="5311" spans="24:32">
      <c r="X5311">
        <v>20120101</v>
      </c>
      <c r="Y5311">
        <v>20120101</v>
      </c>
      <c r="Z5311">
        <v>120110</v>
      </c>
      <c r="AA5311">
        <v>800348709</v>
      </c>
      <c r="AB5311">
        <v>1</v>
      </c>
      <c r="AC5311">
        <v>10</v>
      </c>
      <c r="AD5311">
        <v>8.5</v>
      </c>
      <c r="AE5311">
        <v>17</v>
      </c>
      <c r="AF5311">
        <v>17</v>
      </c>
    </row>
    <row r="5312" spans="24:32">
      <c r="X5312">
        <v>20120101</v>
      </c>
      <c r="Y5312">
        <v>20120101</v>
      </c>
      <c r="Z5312">
        <v>120110</v>
      </c>
      <c r="AA5312">
        <v>800348710</v>
      </c>
      <c r="AB5312">
        <v>1</v>
      </c>
      <c r="AC5312">
        <v>10</v>
      </c>
      <c r="AD5312">
        <v>8.5</v>
      </c>
      <c r="AE5312">
        <v>17</v>
      </c>
      <c r="AF5312">
        <v>17</v>
      </c>
    </row>
    <row r="5313" spans="24:32">
      <c r="X5313">
        <v>20120101</v>
      </c>
      <c r="Y5313">
        <v>20120101</v>
      </c>
      <c r="Z5313">
        <v>120110</v>
      </c>
      <c r="AA5313">
        <v>800348721</v>
      </c>
      <c r="AB5313">
        <v>1</v>
      </c>
      <c r="AC5313">
        <v>30</v>
      </c>
      <c r="AD5313">
        <v>25.5</v>
      </c>
      <c r="AE5313">
        <v>17</v>
      </c>
      <c r="AF5313">
        <v>17</v>
      </c>
    </row>
    <row r="5314" spans="24:32">
      <c r="X5314">
        <v>20120101</v>
      </c>
      <c r="Y5314">
        <v>20120101</v>
      </c>
      <c r="Z5314">
        <v>120110</v>
      </c>
      <c r="AA5314">
        <v>800348751</v>
      </c>
      <c r="AB5314">
        <v>1</v>
      </c>
      <c r="AC5314">
        <v>15</v>
      </c>
      <c r="AD5314">
        <v>12.75</v>
      </c>
      <c r="AE5314">
        <v>17</v>
      </c>
      <c r="AF5314">
        <v>17</v>
      </c>
    </row>
    <row r="5315" spans="24:32">
      <c r="X5315">
        <v>20120101</v>
      </c>
      <c r="Y5315">
        <v>20120101</v>
      </c>
      <c r="Z5315">
        <v>120110</v>
      </c>
      <c r="AA5315">
        <v>800348799</v>
      </c>
      <c r="AB5315">
        <v>1</v>
      </c>
      <c r="AC5315">
        <v>15</v>
      </c>
      <c r="AD5315">
        <v>12.75</v>
      </c>
      <c r="AE5315">
        <v>17</v>
      </c>
      <c r="AF5315">
        <v>17</v>
      </c>
    </row>
    <row r="5316" spans="24:32">
      <c r="X5316">
        <v>20120101</v>
      </c>
      <c r="Y5316">
        <v>20120101</v>
      </c>
      <c r="Z5316">
        <v>120110</v>
      </c>
      <c r="AA5316">
        <v>800348876</v>
      </c>
      <c r="AB5316">
        <v>1</v>
      </c>
      <c r="AC5316">
        <v>20</v>
      </c>
      <c r="AD5316">
        <v>17</v>
      </c>
      <c r="AE5316">
        <v>17</v>
      </c>
      <c r="AF5316">
        <v>17</v>
      </c>
    </row>
    <row r="5317" spans="24:32">
      <c r="X5317">
        <v>20120101</v>
      </c>
      <c r="Y5317">
        <v>20120101</v>
      </c>
      <c r="Z5317">
        <v>120110</v>
      </c>
      <c r="AA5317">
        <v>800348879</v>
      </c>
      <c r="AB5317">
        <v>1</v>
      </c>
      <c r="AC5317">
        <v>5</v>
      </c>
      <c r="AD5317">
        <v>4.25</v>
      </c>
      <c r="AE5317">
        <v>17</v>
      </c>
      <c r="AF5317">
        <v>17</v>
      </c>
    </row>
    <row r="5318" spans="24:32">
      <c r="X5318">
        <v>20120101</v>
      </c>
      <c r="Y5318">
        <v>20120101</v>
      </c>
      <c r="Z5318">
        <v>120110</v>
      </c>
      <c r="AA5318">
        <v>800348880</v>
      </c>
      <c r="AB5318">
        <v>2</v>
      </c>
      <c r="AC5318">
        <v>10</v>
      </c>
      <c r="AD5318">
        <v>8.5</v>
      </c>
      <c r="AE5318">
        <v>17</v>
      </c>
      <c r="AF5318">
        <v>17</v>
      </c>
    </row>
    <row r="5319" spans="24:32">
      <c r="X5319">
        <v>20120101</v>
      </c>
      <c r="Y5319">
        <v>20120101</v>
      </c>
      <c r="Z5319">
        <v>120110</v>
      </c>
      <c r="AA5319">
        <v>800348893</v>
      </c>
      <c r="AB5319">
        <v>1</v>
      </c>
      <c r="AC5319">
        <v>5</v>
      </c>
      <c r="AD5319">
        <v>4.25</v>
      </c>
      <c r="AE5319">
        <v>17</v>
      </c>
      <c r="AF5319">
        <v>17</v>
      </c>
    </row>
    <row r="5320" spans="24:32">
      <c r="X5320">
        <v>20120101</v>
      </c>
      <c r="Y5320">
        <v>20120101</v>
      </c>
      <c r="Z5320">
        <v>120110</v>
      </c>
      <c r="AA5320">
        <v>800348896</v>
      </c>
      <c r="AB5320">
        <v>1</v>
      </c>
      <c r="AC5320">
        <v>15</v>
      </c>
      <c r="AD5320">
        <v>12.75</v>
      </c>
      <c r="AE5320">
        <v>17</v>
      </c>
      <c r="AF5320">
        <v>17</v>
      </c>
    </row>
    <row r="5321" spans="24:32">
      <c r="X5321">
        <v>20120101</v>
      </c>
      <c r="Y5321">
        <v>20120101</v>
      </c>
      <c r="Z5321">
        <v>120110</v>
      </c>
      <c r="AA5321">
        <v>800348975</v>
      </c>
      <c r="AB5321">
        <v>1</v>
      </c>
      <c r="AC5321">
        <v>20</v>
      </c>
      <c r="AD5321">
        <v>17</v>
      </c>
      <c r="AE5321">
        <v>17</v>
      </c>
      <c r="AF5321">
        <v>17</v>
      </c>
    </row>
    <row r="5322" spans="24:32">
      <c r="X5322">
        <v>20120101</v>
      </c>
      <c r="Y5322">
        <v>20120101</v>
      </c>
      <c r="Z5322">
        <v>120110</v>
      </c>
      <c r="AA5322">
        <v>800348977</v>
      </c>
      <c r="AB5322">
        <v>1</v>
      </c>
      <c r="AC5322">
        <v>10</v>
      </c>
      <c r="AD5322">
        <v>8.5</v>
      </c>
      <c r="AE5322">
        <v>17</v>
      </c>
      <c r="AF5322">
        <v>17</v>
      </c>
    </row>
    <row r="5323" spans="24:32">
      <c r="X5323">
        <v>20120101</v>
      </c>
      <c r="Y5323">
        <v>20120101</v>
      </c>
      <c r="Z5323">
        <v>120110</v>
      </c>
      <c r="AA5323">
        <v>800348986</v>
      </c>
      <c r="AB5323">
        <v>1</v>
      </c>
      <c r="AC5323">
        <v>5</v>
      </c>
      <c r="AD5323">
        <v>4.25</v>
      </c>
      <c r="AE5323">
        <v>17</v>
      </c>
      <c r="AF5323">
        <v>17</v>
      </c>
    </row>
    <row r="5324" spans="24:32">
      <c r="X5324">
        <v>20120101</v>
      </c>
      <c r="Y5324">
        <v>20120101</v>
      </c>
      <c r="Z5324">
        <v>120110</v>
      </c>
      <c r="AA5324">
        <v>800349012</v>
      </c>
      <c r="AB5324">
        <v>1</v>
      </c>
      <c r="AC5324">
        <v>10</v>
      </c>
      <c r="AD5324">
        <v>8.5</v>
      </c>
      <c r="AE5324">
        <v>17</v>
      </c>
      <c r="AF5324">
        <v>17</v>
      </c>
    </row>
    <row r="5325" spans="24:32">
      <c r="X5325">
        <v>20120101</v>
      </c>
      <c r="Y5325">
        <v>20120101</v>
      </c>
      <c r="Z5325">
        <v>120110</v>
      </c>
      <c r="AA5325">
        <v>800349042</v>
      </c>
      <c r="AB5325">
        <v>1</v>
      </c>
      <c r="AC5325">
        <v>5</v>
      </c>
      <c r="AD5325">
        <v>4.25</v>
      </c>
      <c r="AE5325">
        <v>17</v>
      </c>
      <c r="AF5325">
        <v>17</v>
      </c>
    </row>
    <row r="5326" spans="24:32">
      <c r="X5326">
        <v>20120101</v>
      </c>
      <c r="Y5326">
        <v>20120101</v>
      </c>
      <c r="Z5326">
        <v>120110</v>
      </c>
      <c r="AA5326">
        <v>800349051</v>
      </c>
      <c r="AB5326">
        <v>1</v>
      </c>
      <c r="AC5326">
        <v>30</v>
      </c>
      <c r="AD5326">
        <v>25.5</v>
      </c>
      <c r="AE5326">
        <v>17</v>
      </c>
      <c r="AF5326">
        <v>17</v>
      </c>
    </row>
    <row r="5327" spans="24:32">
      <c r="X5327">
        <v>20120101</v>
      </c>
      <c r="Y5327">
        <v>20120101</v>
      </c>
      <c r="Z5327">
        <v>120110</v>
      </c>
      <c r="AA5327">
        <v>800349056</v>
      </c>
      <c r="AB5327">
        <v>1</v>
      </c>
      <c r="AC5327">
        <v>10</v>
      </c>
      <c r="AD5327">
        <v>8.5</v>
      </c>
      <c r="AE5327">
        <v>17</v>
      </c>
      <c r="AF5327">
        <v>17</v>
      </c>
    </row>
    <row r="5328" spans="24:32">
      <c r="X5328">
        <v>20120101</v>
      </c>
      <c r="Y5328">
        <v>20120101</v>
      </c>
      <c r="Z5328">
        <v>120110</v>
      </c>
      <c r="AA5328">
        <v>800349060</v>
      </c>
      <c r="AB5328">
        <v>1</v>
      </c>
      <c r="AC5328">
        <v>10</v>
      </c>
      <c r="AD5328">
        <v>8.5</v>
      </c>
      <c r="AE5328">
        <v>17</v>
      </c>
      <c r="AF5328">
        <v>17</v>
      </c>
    </row>
    <row r="5329" spans="24:32">
      <c r="X5329">
        <v>20120101</v>
      </c>
      <c r="Y5329">
        <v>20120101</v>
      </c>
      <c r="Z5329">
        <v>120110</v>
      </c>
      <c r="AA5329">
        <v>800349063</v>
      </c>
      <c r="AB5329">
        <v>1</v>
      </c>
      <c r="AC5329">
        <v>10</v>
      </c>
      <c r="AD5329">
        <v>8.5</v>
      </c>
      <c r="AE5329">
        <v>17</v>
      </c>
      <c r="AF5329">
        <v>17</v>
      </c>
    </row>
    <row r="5330" spans="24:32">
      <c r="X5330">
        <v>20120101</v>
      </c>
      <c r="Y5330">
        <v>20120101</v>
      </c>
      <c r="Z5330">
        <v>120110</v>
      </c>
      <c r="AA5330">
        <v>800349084</v>
      </c>
      <c r="AB5330">
        <v>1</v>
      </c>
      <c r="AC5330">
        <v>10</v>
      </c>
      <c r="AD5330">
        <v>8.5</v>
      </c>
      <c r="AE5330">
        <v>17</v>
      </c>
      <c r="AF5330">
        <v>17</v>
      </c>
    </row>
    <row r="5331" spans="24:32">
      <c r="X5331">
        <v>20120101</v>
      </c>
      <c r="Y5331">
        <v>20120101</v>
      </c>
      <c r="Z5331">
        <v>120110</v>
      </c>
      <c r="AA5331">
        <v>800349136</v>
      </c>
      <c r="AB5331">
        <v>1</v>
      </c>
      <c r="AC5331">
        <v>10</v>
      </c>
      <c r="AD5331">
        <v>8.5</v>
      </c>
      <c r="AE5331">
        <v>17</v>
      </c>
      <c r="AF5331">
        <v>17</v>
      </c>
    </row>
    <row r="5332" spans="24:32">
      <c r="X5332">
        <v>20120101</v>
      </c>
      <c r="Y5332">
        <v>20120101</v>
      </c>
      <c r="Z5332">
        <v>120110</v>
      </c>
      <c r="AA5332">
        <v>800349151</v>
      </c>
      <c r="AB5332">
        <v>1</v>
      </c>
      <c r="AC5332">
        <v>10</v>
      </c>
      <c r="AD5332">
        <v>8.5</v>
      </c>
      <c r="AE5332">
        <v>17</v>
      </c>
      <c r="AF5332">
        <v>17</v>
      </c>
    </row>
    <row r="5333" spans="24:32">
      <c r="X5333">
        <v>20120101</v>
      </c>
      <c r="Y5333">
        <v>20120101</v>
      </c>
      <c r="Z5333">
        <v>120110</v>
      </c>
      <c r="AA5333">
        <v>800349195</v>
      </c>
      <c r="AB5333">
        <v>1</v>
      </c>
      <c r="AC5333">
        <v>10</v>
      </c>
      <c r="AD5333">
        <v>8.5</v>
      </c>
      <c r="AE5333">
        <v>17</v>
      </c>
      <c r="AF5333">
        <v>17</v>
      </c>
    </row>
    <row r="5334" spans="24:32">
      <c r="X5334">
        <v>20120101</v>
      </c>
      <c r="Y5334">
        <v>20120101</v>
      </c>
      <c r="Z5334">
        <v>120110</v>
      </c>
      <c r="AA5334">
        <v>800349359</v>
      </c>
      <c r="AB5334">
        <v>1</v>
      </c>
      <c r="AC5334">
        <v>15</v>
      </c>
      <c r="AD5334">
        <v>12.75</v>
      </c>
      <c r="AE5334">
        <v>17</v>
      </c>
      <c r="AF5334">
        <v>17</v>
      </c>
    </row>
    <row r="5335" spans="24:32">
      <c r="X5335">
        <v>20120101</v>
      </c>
      <c r="Y5335">
        <v>20120101</v>
      </c>
      <c r="Z5335">
        <v>120110</v>
      </c>
      <c r="AA5335">
        <v>800349418</v>
      </c>
      <c r="AB5335">
        <v>1</v>
      </c>
      <c r="AC5335">
        <v>15</v>
      </c>
      <c r="AD5335">
        <v>12.75</v>
      </c>
      <c r="AE5335">
        <v>17</v>
      </c>
      <c r="AF5335">
        <v>17</v>
      </c>
    </row>
    <row r="5336" spans="24:32">
      <c r="X5336">
        <v>20120101</v>
      </c>
      <c r="Y5336">
        <v>20120101</v>
      </c>
      <c r="Z5336">
        <v>120110</v>
      </c>
      <c r="AA5336">
        <v>800349483</v>
      </c>
      <c r="AB5336">
        <v>1</v>
      </c>
      <c r="AC5336">
        <v>15</v>
      </c>
      <c r="AD5336">
        <v>12.75</v>
      </c>
      <c r="AE5336">
        <v>17</v>
      </c>
      <c r="AF5336">
        <v>17</v>
      </c>
    </row>
    <row r="5337" spans="24:32">
      <c r="X5337">
        <v>20120101</v>
      </c>
      <c r="Y5337">
        <v>20120101</v>
      </c>
      <c r="Z5337">
        <v>120110</v>
      </c>
      <c r="AA5337">
        <v>800349532</v>
      </c>
      <c r="AB5337">
        <v>1</v>
      </c>
      <c r="AC5337">
        <v>10</v>
      </c>
      <c r="AD5337">
        <v>8.5</v>
      </c>
      <c r="AE5337">
        <v>17</v>
      </c>
      <c r="AF5337">
        <v>17</v>
      </c>
    </row>
    <row r="5338" spans="24:32">
      <c r="X5338">
        <v>20120101</v>
      </c>
      <c r="Y5338">
        <v>20120101</v>
      </c>
      <c r="Z5338">
        <v>120110</v>
      </c>
      <c r="AA5338">
        <v>800349580</v>
      </c>
      <c r="AB5338">
        <v>1</v>
      </c>
      <c r="AC5338">
        <v>20</v>
      </c>
      <c r="AD5338">
        <v>17</v>
      </c>
      <c r="AE5338">
        <v>17</v>
      </c>
      <c r="AF5338">
        <v>17</v>
      </c>
    </row>
    <row r="5339" spans="24:32">
      <c r="X5339">
        <v>20120101</v>
      </c>
      <c r="Y5339">
        <v>20120101</v>
      </c>
      <c r="Z5339">
        <v>120110</v>
      </c>
      <c r="AA5339">
        <v>800349597</v>
      </c>
      <c r="AB5339">
        <v>2</v>
      </c>
      <c r="AC5339">
        <v>20</v>
      </c>
      <c r="AD5339">
        <v>17</v>
      </c>
      <c r="AE5339">
        <v>17</v>
      </c>
      <c r="AF5339">
        <v>17</v>
      </c>
    </row>
    <row r="5340" spans="24:32">
      <c r="X5340">
        <v>20120101</v>
      </c>
      <c r="Y5340">
        <v>20120101</v>
      </c>
      <c r="Z5340">
        <v>120110</v>
      </c>
      <c r="AA5340">
        <v>800349648</v>
      </c>
      <c r="AB5340">
        <v>1</v>
      </c>
      <c r="AC5340">
        <v>15</v>
      </c>
      <c r="AD5340">
        <v>12.75</v>
      </c>
      <c r="AE5340">
        <v>17</v>
      </c>
      <c r="AF5340">
        <v>17</v>
      </c>
    </row>
    <row r="5341" spans="24:32">
      <c r="X5341">
        <v>20120101</v>
      </c>
      <c r="Y5341">
        <v>20120101</v>
      </c>
      <c r="Z5341">
        <v>120110</v>
      </c>
      <c r="AA5341">
        <v>800349694</v>
      </c>
      <c r="AB5341">
        <v>1</v>
      </c>
      <c r="AC5341">
        <v>10</v>
      </c>
      <c r="AD5341">
        <v>8.5</v>
      </c>
      <c r="AE5341">
        <v>17</v>
      </c>
      <c r="AF5341">
        <v>17</v>
      </c>
    </row>
    <row r="5342" spans="24:32">
      <c r="X5342">
        <v>20120101</v>
      </c>
      <c r="Y5342">
        <v>20120101</v>
      </c>
      <c r="Z5342">
        <v>120110</v>
      </c>
      <c r="AA5342">
        <v>800349742</v>
      </c>
      <c r="AB5342">
        <v>1</v>
      </c>
      <c r="AC5342">
        <v>5</v>
      </c>
      <c r="AD5342">
        <v>4.25</v>
      </c>
      <c r="AE5342">
        <v>17</v>
      </c>
      <c r="AF5342">
        <v>17</v>
      </c>
    </row>
    <row r="5343" spans="24:32">
      <c r="X5343">
        <v>20120101</v>
      </c>
      <c r="Y5343">
        <v>20120101</v>
      </c>
      <c r="Z5343">
        <v>120110</v>
      </c>
      <c r="AA5343">
        <v>800349753</v>
      </c>
      <c r="AB5343">
        <v>1</v>
      </c>
      <c r="AC5343">
        <v>10</v>
      </c>
      <c r="AD5343">
        <v>8.5</v>
      </c>
      <c r="AE5343">
        <v>17</v>
      </c>
      <c r="AF5343">
        <v>17</v>
      </c>
    </row>
    <row r="5344" spans="24:32">
      <c r="X5344">
        <v>20120101</v>
      </c>
      <c r="Y5344">
        <v>20120101</v>
      </c>
      <c r="Z5344">
        <v>120110</v>
      </c>
      <c r="AA5344">
        <v>800349798</v>
      </c>
      <c r="AB5344">
        <v>1</v>
      </c>
      <c r="AC5344">
        <v>10</v>
      </c>
      <c r="AD5344">
        <v>8.5</v>
      </c>
      <c r="AE5344">
        <v>17</v>
      </c>
      <c r="AF5344">
        <v>17</v>
      </c>
    </row>
    <row r="5345" spans="24:32">
      <c r="X5345">
        <v>20120101</v>
      </c>
      <c r="Y5345">
        <v>20120101</v>
      </c>
      <c r="Z5345">
        <v>120110</v>
      </c>
      <c r="AA5345">
        <v>800349808</v>
      </c>
      <c r="AB5345">
        <v>1</v>
      </c>
      <c r="AC5345">
        <v>5</v>
      </c>
      <c r="AD5345">
        <v>4.25</v>
      </c>
      <c r="AE5345">
        <v>17</v>
      </c>
      <c r="AF5345">
        <v>17</v>
      </c>
    </row>
    <row r="5346" spans="24:32">
      <c r="X5346">
        <v>20120101</v>
      </c>
      <c r="Y5346">
        <v>20120101</v>
      </c>
      <c r="Z5346">
        <v>120110</v>
      </c>
      <c r="AA5346">
        <v>800349816</v>
      </c>
      <c r="AB5346">
        <v>1</v>
      </c>
      <c r="AC5346">
        <v>10</v>
      </c>
      <c r="AD5346">
        <v>8.5</v>
      </c>
      <c r="AE5346">
        <v>17</v>
      </c>
      <c r="AF5346">
        <v>17</v>
      </c>
    </row>
    <row r="5347" spans="24:32">
      <c r="X5347">
        <v>20120101</v>
      </c>
      <c r="Y5347">
        <v>20120101</v>
      </c>
      <c r="Z5347">
        <v>120110</v>
      </c>
      <c r="AA5347">
        <v>800349834</v>
      </c>
      <c r="AB5347">
        <v>1</v>
      </c>
      <c r="AC5347">
        <v>10</v>
      </c>
      <c r="AD5347">
        <v>8.5</v>
      </c>
      <c r="AE5347">
        <v>17</v>
      </c>
      <c r="AF5347">
        <v>17</v>
      </c>
    </row>
    <row r="5348" spans="24:32">
      <c r="X5348">
        <v>20120101</v>
      </c>
      <c r="Y5348">
        <v>20120101</v>
      </c>
      <c r="Z5348">
        <v>120110</v>
      </c>
      <c r="AA5348">
        <v>800349853</v>
      </c>
      <c r="AB5348">
        <v>1</v>
      </c>
      <c r="AC5348">
        <v>15</v>
      </c>
      <c r="AD5348">
        <v>12.75</v>
      </c>
      <c r="AE5348">
        <v>17</v>
      </c>
      <c r="AF5348">
        <v>17</v>
      </c>
    </row>
    <row r="5349" spans="24:32">
      <c r="X5349">
        <v>20120101</v>
      </c>
      <c r="Y5349">
        <v>20120101</v>
      </c>
      <c r="Z5349">
        <v>120110</v>
      </c>
      <c r="AA5349">
        <v>800349890</v>
      </c>
      <c r="AB5349">
        <v>1</v>
      </c>
      <c r="AC5349">
        <v>10</v>
      </c>
      <c r="AD5349">
        <v>8.5</v>
      </c>
      <c r="AE5349">
        <v>17</v>
      </c>
      <c r="AF5349">
        <v>17</v>
      </c>
    </row>
    <row r="5350" spans="24:32">
      <c r="X5350">
        <v>20120101</v>
      </c>
      <c r="Y5350">
        <v>20120101</v>
      </c>
      <c r="Z5350">
        <v>120110</v>
      </c>
      <c r="AA5350">
        <v>800349937</v>
      </c>
      <c r="AB5350">
        <v>1</v>
      </c>
      <c r="AC5350">
        <v>20</v>
      </c>
      <c r="AD5350">
        <v>17</v>
      </c>
      <c r="AE5350">
        <v>17</v>
      </c>
      <c r="AF5350">
        <v>17</v>
      </c>
    </row>
    <row r="5351" spans="24:32">
      <c r="X5351">
        <v>20120101</v>
      </c>
      <c r="Y5351">
        <v>20120101</v>
      </c>
      <c r="Z5351">
        <v>120110</v>
      </c>
      <c r="AA5351">
        <v>800349952</v>
      </c>
      <c r="AB5351">
        <v>1</v>
      </c>
      <c r="AC5351">
        <v>30</v>
      </c>
      <c r="AD5351">
        <v>25.5</v>
      </c>
      <c r="AE5351">
        <v>17</v>
      </c>
      <c r="AF5351">
        <v>17</v>
      </c>
    </row>
    <row r="5352" spans="24:32">
      <c r="X5352">
        <v>20120101</v>
      </c>
      <c r="Y5352">
        <v>20120101</v>
      </c>
      <c r="Z5352">
        <v>120110</v>
      </c>
      <c r="AA5352">
        <v>800349993</v>
      </c>
      <c r="AB5352">
        <v>1</v>
      </c>
      <c r="AC5352">
        <v>10</v>
      </c>
      <c r="AD5352">
        <v>8.5</v>
      </c>
      <c r="AE5352">
        <v>17</v>
      </c>
      <c r="AF5352">
        <v>17</v>
      </c>
    </row>
    <row r="5353" spans="24:32">
      <c r="X5353">
        <v>20120101</v>
      </c>
      <c r="Y5353">
        <v>20120101</v>
      </c>
      <c r="Z5353">
        <v>120110</v>
      </c>
      <c r="AA5353">
        <v>800350003</v>
      </c>
      <c r="AB5353">
        <v>1</v>
      </c>
      <c r="AC5353">
        <v>5</v>
      </c>
      <c r="AD5353">
        <v>4.25</v>
      </c>
      <c r="AE5353">
        <v>17</v>
      </c>
      <c r="AF5353">
        <v>17</v>
      </c>
    </row>
    <row r="5354" spans="24:32">
      <c r="X5354">
        <v>20120101</v>
      </c>
      <c r="Y5354">
        <v>20120101</v>
      </c>
      <c r="Z5354">
        <v>120110</v>
      </c>
      <c r="AA5354">
        <v>800350035</v>
      </c>
      <c r="AB5354">
        <v>1</v>
      </c>
      <c r="AC5354">
        <v>20</v>
      </c>
      <c r="AD5354">
        <v>17</v>
      </c>
      <c r="AE5354">
        <v>17</v>
      </c>
      <c r="AF5354">
        <v>17</v>
      </c>
    </row>
    <row r="5355" spans="24:32">
      <c r="X5355">
        <v>20120101</v>
      </c>
      <c r="Y5355">
        <v>20120101</v>
      </c>
      <c r="Z5355">
        <v>120110</v>
      </c>
      <c r="AA5355">
        <v>800350040</v>
      </c>
      <c r="AB5355">
        <v>1</v>
      </c>
      <c r="AC5355">
        <v>15</v>
      </c>
      <c r="AD5355">
        <v>12.75</v>
      </c>
      <c r="AE5355">
        <v>17</v>
      </c>
      <c r="AF5355">
        <v>17</v>
      </c>
    </row>
    <row r="5356" spans="24:32">
      <c r="X5356">
        <v>20120101</v>
      </c>
      <c r="Y5356">
        <v>20120101</v>
      </c>
      <c r="Z5356">
        <v>120110</v>
      </c>
      <c r="AA5356">
        <v>800350044</v>
      </c>
      <c r="AB5356">
        <v>1</v>
      </c>
      <c r="AC5356">
        <v>15</v>
      </c>
      <c r="AD5356">
        <v>12.75</v>
      </c>
      <c r="AE5356">
        <v>17</v>
      </c>
      <c r="AF5356">
        <v>17</v>
      </c>
    </row>
    <row r="5357" spans="24:32">
      <c r="X5357">
        <v>20120101</v>
      </c>
      <c r="Y5357">
        <v>20120101</v>
      </c>
      <c r="Z5357">
        <v>120110</v>
      </c>
      <c r="AA5357">
        <v>800350045</v>
      </c>
      <c r="AB5357">
        <v>1</v>
      </c>
      <c r="AC5357">
        <v>10</v>
      </c>
      <c r="AD5357">
        <v>8.5</v>
      </c>
      <c r="AE5357">
        <v>17</v>
      </c>
      <c r="AF5357">
        <v>17</v>
      </c>
    </row>
    <row r="5358" spans="24:32">
      <c r="X5358">
        <v>20120101</v>
      </c>
      <c r="Y5358">
        <v>20120101</v>
      </c>
      <c r="Z5358">
        <v>120110</v>
      </c>
      <c r="AA5358">
        <v>800350066</v>
      </c>
      <c r="AB5358">
        <v>1</v>
      </c>
      <c r="AC5358">
        <v>15</v>
      </c>
      <c r="AD5358">
        <v>12.75</v>
      </c>
      <c r="AE5358">
        <v>17</v>
      </c>
      <c r="AF5358">
        <v>17</v>
      </c>
    </row>
    <row r="5359" spans="24:32">
      <c r="X5359">
        <v>20120101</v>
      </c>
      <c r="Y5359">
        <v>20120101</v>
      </c>
      <c r="Z5359">
        <v>120110</v>
      </c>
      <c r="AA5359">
        <v>800350071</v>
      </c>
      <c r="AB5359">
        <v>1</v>
      </c>
      <c r="AC5359">
        <v>15</v>
      </c>
      <c r="AD5359">
        <v>12.75</v>
      </c>
      <c r="AE5359">
        <v>17</v>
      </c>
      <c r="AF5359">
        <v>17</v>
      </c>
    </row>
    <row r="5360" spans="24:32">
      <c r="X5360">
        <v>20120101</v>
      </c>
      <c r="Y5360">
        <v>20120101</v>
      </c>
      <c r="Z5360">
        <v>120110</v>
      </c>
      <c r="AA5360">
        <v>800350100</v>
      </c>
      <c r="AB5360">
        <v>1</v>
      </c>
      <c r="AC5360">
        <v>5</v>
      </c>
      <c r="AD5360">
        <v>4.25</v>
      </c>
      <c r="AE5360">
        <v>17</v>
      </c>
      <c r="AF5360">
        <v>17</v>
      </c>
    </row>
    <row r="5361" spans="24:32">
      <c r="X5361">
        <v>20120101</v>
      </c>
      <c r="Y5361">
        <v>20120101</v>
      </c>
      <c r="Z5361">
        <v>120110</v>
      </c>
      <c r="AA5361">
        <v>800350104</v>
      </c>
      <c r="AB5361">
        <v>1</v>
      </c>
      <c r="AC5361">
        <v>30</v>
      </c>
      <c r="AD5361">
        <v>25.5</v>
      </c>
      <c r="AE5361">
        <v>17</v>
      </c>
      <c r="AF5361">
        <v>17</v>
      </c>
    </row>
    <row r="5362" spans="24:32">
      <c r="X5362">
        <v>20120101</v>
      </c>
      <c r="Y5362">
        <v>20120101</v>
      </c>
      <c r="Z5362">
        <v>120110</v>
      </c>
      <c r="AA5362">
        <v>800350113</v>
      </c>
      <c r="AB5362">
        <v>1</v>
      </c>
      <c r="AC5362">
        <v>15</v>
      </c>
      <c r="AD5362">
        <v>12.75</v>
      </c>
      <c r="AE5362">
        <v>17</v>
      </c>
      <c r="AF5362">
        <v>17</v>
      </c>
    </row>
    <row r="5363" spans="24:32">
      <c r="X5363">
        <v>20120101</v>
      </c>
      <c r="Y5363">
        <v>20120101</v>
      </c>
      <c r="Z5363">
        <v>120110</v>
      </c>
      <c r="AA5363">
        <v>800350120</v>
      </c>
      <c r="AB5363">
        <v>1</v>
      </c>
      <c r="AC5363">
        <v>15</v>
      </c>
      <c r="AD5363">
        <v>12.75</v>
      </c>
      <c r="AE5363">
        <v>17</v>
      </c>
      <c r="AF5363">
        <v>17</v>
      </c>
    </row>
    <row r="5364" spans="24:32">
      <c r="X5364">
        <v>20120101</v>
      </c>
      <c r="Y5364">
        <v>20120101</v>
      </c>
      <c r="Z5364">
        <v>120110</v>
      </c>
      <c r="AA5364">
        <v>800350132</v>
      </c>
      <c r="AB5364">
        <v>1</v>
      </c>
      <c r="AC5364">
        <v>15</v>
      </c>
      <c r="AD5364">
        <v>12.75</v>
      </c>
      <c r="AE5364">
        <v>17</v>
      </c>
      <c r="AF5364">
        <v>17</v>
      </c>
    </row>
    <row r="5365" spans="24:32">
      <c r="X5365">
        <v>20120101</v>
      </c>
      <c r="Y5365">
        <v>20120101</v>
      </c>
      <c r="Z5365">
        <v>120110</v>
      </c>
      <c r="AA5365">
        <v>800350294</v>
      </c>
      <c r="AB5365">
        <v>1</v>
      </c>
      <c r="AC5365">
        <v>15</v>
      </c>
      <c r="AD5365">
        <v>12.75</v>
      </c>
      <c r="AE5365">
        <v>17</v>
      </c>
      <c r="AF5365">
        <v>17</v>
      </c>
    </row>
    <row r="5366" spans="24:32">
      <c r="X5366">
        <v>20120101</v>
      </c>
      <c r="Y5366">
        <v>20120101</v>
      </c>
      <c r="Z5366">
        <v>120110</v>
      </c>
      <c r="AA5366">
        <v>800350359</v>
      </c>
      <c r="AB5366">
        <v>1</v>
      </c>
      <c r="AC5366">
        <v>15</v>
      </c>
      <c r="AD5366">
        <v>12.75</v>
      </c>
      <c r="AE5366">
        <v>17</v>
      </c>
      <c r="AF5366">
        <v>17</v>
      </c>
    </row>
    <row r="5367" spans="24:32">
      <c r="X5367">
        <v>20120101</v>
      </c>
      <c r="Y5367">
        <v>20120101</v>
      </c>
      <c r="Z5367">
        <v>120110</v>
      </c>
      <c r="AA5367">
        <v>800350451</v>
      </c>
      <c r="AB5367">
        <v>3</v>
      </c>
      <c r="AC5367">
        <v>30</v>
      </c>
      <c r="AD5367">
        <v>25.5</v>
      </c>
      <c r="AE5367">
        <v>17</v>
      </c>
      <c r="AF5367">
        <v>17</v>
      </c>
    </row>
    <row r="5368" spans="24:32">
      <c r="X5368">
        <v>20120101</v>
      </c>
      <c r="Y5368">
        <v>20120101</v>
      </c>
      <c r="Z5368">
        <v>120110</v>
      </c>
      <c r="AA5368">
        <v>800350480</v>
      </c>
      <c r="AB5368">
        <v>2</v>
      </c>
      <c r="AC5368">
        <v>30</v>
      </c>
      <c r="AD5368">
        <v>25.5</v>
      </c>
      <c r="AE5368">
        <v>17</v>
      </c>
      <c r="AF5368">
        <v>17</v>
      </c>
    </row>
    <row r="5369" spans="24:32">
      <c r="X5369">
        <v>20120101</v>
      </c>
      <c r="Y5369">
        <v>20120101</v>
      </c>
      <c r="Z5369">
        <v>120110</v>
      </c>
      <c r="AA5369">
        <v>800350508</v>
      </c>
      <c r="AB5369">
        <v>1</v>
      </c>
      <c r="AC5369">
        <v>15</v>
      </c>
      <c r="AD5369">
        <v>12.75</v>
      </c>
      <c r="AE5369">
        <v>17</v>
      </c>
      <c r="AF5369">
        <v>17</v>
      </c>
    </row>
    <row r="5370" spans="24:32">
      <c r="X5370">
        <v>20120101</v>
      </c>
      <c r="Y5370">
        <v>20120101</v>
      </c>
      <c r="Z5370">
        <v>120110</v>
      </c>
      <c r="AA5370">
        <v>800350520</v>
      </c>
      <c r="AB5370">
        <v>2</v>
      </c>
      <c r="AC5370">
        <v>40</v>
      </c>
      <c r="AD5370">
        <v>34</v>
      </c>
      <c r="AE5370">
        <v>17</v>
      </c>
      <c r="AF5370">
        <v>17</v>
      </c>
    </row>
    <row r="5371" spans="24:32">
      <c r="X5371">
        <v>20120101</v>
      </c>
      <c r="Y5371">
        <v>20120101</v>
      </c>
      <c r="Z5371">
        <v>120110</v>
      </c>
      <c r="AA5371">
        <v>800350529</v>
      </c>
      <c r="AB5371">
        <v>1</v>
      </c>
      <c r="AC5371">
        <v>15</v>
      </c>
      <c r="AD5371">
        <v>12.75</v>
      </c>
      <c r="AE5371">
        <v>17</v>
      </c>
      <c r="AF5371">
        <v>17</v>
      </c>
    </row>
    <row r="5372" spans="24:32">
      <c r="X5372">
        <v>20120101</v>
      </c>
      <c r="Y5372">
        <v>20120101</v>
      </c>
      <c r="Z5372">
        <v>120110</v>
      </c>
      <c r="AA5372">
        <v>800350533</v>
      </c>
      <c r="AB5372">
        <v>1</v>
      </c>
      <c r="AC5372">
        <v>10</v>
      </c>
      <c r="AD5372">
        <v>8.5</v>
      </c>
      <c r="AE5372">
        <v>17</v>
      </c>
      <c r="AF5372">
        <v>17</v>
      </c>
    </row>
    <row r="5373" spans="24:32">
      <c r="X5373">
        <v>20120101</v>
      </c>
      <c r="Y5373">
        <v>20120101</v>
      </c>
      <c r="Z5373">
        <v>120110</v>
      </c>
      <c r="AA5373">
        <v>800350535</v>
      </c>
      <c r="AB5373">
        <v>1</v>
      </c>
      <c r="AC5373">
        <v>10</v>
      </c>
      <c r="AD5373">
        <v>8.5</v>
      </c>
      <c r="AE5373">
        <v>17</v>
      </c>
      <c r="AF5373">
        <v>17</v>
      </c>
    </row>
    <row r="5374" spans="24:32">
      <c r="X5374">
        <v>20120101</v>
      </c>
      <c r="Y5374">
        <v>20120101</v>
      </c>
      <c r="Z5374">
        <v>120110</v>
      </c>
      <c r="AA5374">
        <v>800350636</v>
      </c>
      <c r="AB5374">
        <v>1</v>
      </c>
      <c r="AC5374">
        <v>5</v>
      </c>
      <c r="AD5374">
        <v>4.25</v>
      </c>
      <c r="AE5374">
        <v>17</v>
      </c>
      <c r="AF5374">
        <v>17</v>
      </c>
    </row>
    <row r="5375" spans="24:32">
      <c r="X5375">
        <v>20120101</v>
      </c>
      <c r="Y5375">
        <v>20120101</v>
      </c>
      <c r="Z5375">
        <v>120110</v>
      </c>
      <c r="AA5375">
        <v>800350690</v>
      </c>
      <c r="AB5375">
        <v>1</v>
      </c>
      <c r="AC5375">
        <v>5</v>
      </c>
      <c r="AD5375">
        <v>4.25</v>
      </c>
      <c r="AE5375">
        <v>17</v>
      </c>
      <c r="AF5375">
        <v>17</v>
      </c>
    </row>
    <row r="5376" spans="24:32">
      <c r="X5376">
        <v>20120101</v>
      </c>
      <c r="Y5376">
        <v>20120101</v>
      </c>
      <c r="Z5376">
        <v>120110</v>
      </c>
      <c r="AA5376">
        <v>800350789</v>
      </c>
      <c r="AB5376">
        <v>1</v>
      </c>
      <c r="AC5376">
        <v>10</v>
      </c>
      <c r="AD5376">
        <v>8.5</v>
      </c>
      <c r="AE5376">
        <v>17</v>
      </c>
      <c r="AF5376">
        <v>17</v>
      </c>
    </row>
    <row r="5377" spans="24:32">
      <c r="X5377">
        <v>20120101</v>
      </c>
      <c r="Y5377">
        <v>20120101</v>
      </c>
      <c r="Z5377">
        <v>120110</v>
      </c>
      <c r="AA5377">
        <v>800350801</v>
      </c>
      <c r="AB5377">
        <v>2</v>
      </c>
      <c r="AC5377">
        <v>6</v>
      </c>
      <c r="AD5377">
        <v>5.0999999999999996</v>
      </c>
      <c r="AE5377">
        <v>17</v>
      </c>
      <c r="AF5377">
        <v>17</v>
      </c>
    </row>
    <row r="5378" spans="24:32">
      <c r="X5378">
        <v>20120101</v>
      </c>
      <c r="Y5378">
        <v>20120101</v>
      </c>
      <c r="Z5378">
        <v>120110</v>
      </c>
      <c r="AA5378">
        <v>800350879</v>
      </c>
      <c r="AB5378">
        <v>1</v>
      </c>
      <c r="AC5378">
        <v>30</v>
      </c>
      <c r="AD5378">
        <v>25.5</v>
      </c>
      <c r="AE5378">
        <v>17</v>
      </c>
      <c r="AF5378">
        <v>17</v>
      </c>
    </row>
    <row r="5379" spans="24:32">
      <c r="X5379">
        <v>20120101</v>
      </c>
      <c r="Y5379">
        <v>20120101</v>
      </c>
      <c r="Z5379">
        <v>120110</v>
      </c>
      <c r="AA5379">
        <v>800350979</v>
      </c>
      <c r="AB5379">
        <v>1</v>
      </c>
      <c r="AC5379">
        <v>15</v>
      </c>
      <c r="AD5379">
        <v>12.75</v>
      </c>
      <c r="AE5379">
        <v>17</v>
      </c>
      <c r="AF5379">
        <v>17</v>
      </c>
    </row>
    <row r="5380" spans="24:32">
      <c r="X5380">
        <v>20120101</v>
      </c>
      <c r="Y5380">
        <v>20120101</v>
      </c>
      <c r="Z5380">
        <v>120110</v>
      </c>
      <c r="AA5380">
        <v>800351014</v>
      </c>
      <c r="AB5380">
        <v>1</v>
      </c>
      <c r="AC5380">
        <v>10</v>
      </c>
      <c r="AD5380">
        <v>8.5</v>
      </c>
      <c r="AE5380">
        <v>17</v>
      </c>
      <c r="AF5380">
        <v>17</v>
      </c>
    </row>
    <row r="5381" spans="24:32">
      <c r="X5381">
        <v>20120101</v>
      </c>
      <c r="Y5381">
        <v>20120101</v>
      </c>
      <c r="Z5381">
        <v>120110</v>
      </c>
      <c r="AA5381">
        <v>800351084</v>
      </c>
      <c r="AB5381">
        <v>1</v>
      </c>
      <c r="AC5381">
        <v>15</v>
      </c>
      <c r="AD5381">
        <v>12.75</v>
      </c>
      <c r="AE5381">
        <v>17</v>
      </c>
      <c r="AF5381">
        <v>17</v>
      </c>
    </row>
    <row r="5382" spans="24:32">
      <c r="X5382">
        <v>20120101</v>
      </c>
      <c r="Y5382">
        <v>20120101</v>
      </c>
      <c r="Z5382">
        <v>120110</v>
      </c>
      <c r="AA5382">
        <v>800351126</v>
      </c>
      <c r="AB5382">
        <v>5</v>
      </c>
      <c r="AC5382">
        <v>54</v>
      </c>
      <c r="AD5382">
        <v>46.5</v>
      </c>
      <c r="AE5382">
        <v>17</v>
      </c>
      <c r="AF5382">
        <v>17</v>
      </c>
    </row>
    <row r="5383" spans="24:32">
      <c r="X5383">
        <v>20120101</v>
      </c>
      <c r="Y5383">
        <v>20120101</v>
      </c>
      <c r="Z5383">
        <v>120110</v>
      </c>
      <c r="AA5383">
        <v>800351127</v>
      </c>
      <c r="AB5383">
        <v>5</v>
      </c>
      <c r="AC5383">
        <v>10</v>
      </c>
      <c r="AD5383">
        <v>7.75</v>
      </c>
      <c r="AE5383">
        <v>17</v>
      </c>
      <c r="AF5383">
        <v>17</v>
      </c>
    </row>
    <row r="5384" spans="24:32">
      <c r="X5384">
        <v>20120101</v>
      </c>
      <c r="Y5384">
        <v>20120101</v>
      </c>
      <c r="Z5384">
        <v>120110</v>
      </c>
      <c r="AA5384">
        <v>800351135</v>
      </c>
      <c r="AB5384">
        <v>1</v>
      </c>
      <c r="AC5384">
        <v>85</v>
      </c>
      <c r="AD5384">
        <v>70.52</v>
      </c>
      <c r="AE5384">
        <v>17</v>
      </c>
      <c r="AF5384">
        <v>17</v>
      </c>
    </row>
    <row r="5385" spans="24:32">
      <c r="X5385">
        <v>20120101</v>
      </c>
      <c r="Y5385">
        <v>20120101</v>
      </c>
      <c r="Z5385">
        <v>120110</v>
      </c>
      <c r="AA5385">
        <v>800351210</v>
      </c>
      <c r="AB5385">
        <v>1</v>
      </c>
      <c r="AC5385">
        <v>13.9</v>
      </c>
      <c r="AD5385">
        <v>10.4</v>
      </c>
      <c r="AE5385">
        <v>17</v>
      </c>
      <c r="AF5385">
        <v>17</v>
      </c>
    </row>
    <row r="5386" spans="24:32">
      <c r="X5386">
        <v>20120101</v>
      </c>
      <c r="Y5386">
        <v>20120101</v>
      </c>
      <c r="Z5386">
        <v>120110</v>
      </c>
      <c r="AA5386">
        <v>800351213</v>
      </c>
      <c r="AB5386">
        <v>2</v>
      </c>
      <c r="AC5386">
        <v>5.8</v>
      </c>
      <c r="AD5386">
        <v>3.4</v>
      </c>
      <c r="AE5386">
        <v>17</v>
      </c>
      <c r="AF5386">
        <v>17</v>
      </c>
    </row>
    <row r="5387" spans="24:32">
      <c r="X5387">
        <v>20120101</v>
      </c>
      <c r="Y5387">
        <v>20120101</v>
      </c>
      <c r="Z5387">
        <v>120110</v>
      </c>
      <c r="AA5387">
        <v>800351221</v>
      </c>
      <c r="AB5387">
        <v>2</v>
      </c>
      <c r="AC5387">
        <v>15.2</v>
      </c>
      <c r="AD5387">
        <v>13</v>
      </c>
      <c r="AE5387">
        <v>17</v>
      </c>
      <c r="AF5387">
        <v>17</v>
      </c>
    </row>
    <row r="5388" spans="24:32">
      <c r="X5388">
        <v>20120101</v>
      </c>
      <c r="Y5388">
        <v>20120101</v>
      </c>
      <c r="Z5388">
        <v>120110</v>
      </c>
      <c r="AA5388">
        <v>800351222</v>
      </c>
      <c r="AB5388">
        <v>16</v>
      </c>
      <c r="AC5388">
        <v>108.8</v>
      </c>
      <c r="AD5388">
        <v>91.2</v>
      </c>
      <c r="AE5388">
        <v>17</v>
      </c>
      <c r="AF5388">
        <v>17</v>
      </c>
    </row>
    <row r="5389" spans="24:32">
      <c r="X5389">
        <v>20120101</v>
      </c>
      <c r="Y5389">
        <v>20120101</v>
      </c>
      <c r="Z5389">
        <v>120110</v>
      </c>
      <c r="AA5389">
        <v>800351858</v>
      </c>
      <c r="AB5389">
        <v>1</v>
      </c>
      <c r="AC5389">
        <v>8</v>
      </c>
      <c r="AD5389">
        <v>6.4</v>
      </c>
      <c r="AE5389">
        <v>13</v>
      </c>
      <c r="AF5389">
        <v>13</v>
      </c>
    </row>
    <row r="5390" spans="24:32">
      <c r="X5390">
        <v>20120101</v>
      </c>
      <c r="Y5390">
        <v>20120101</v>
      </c>
      <c r="Z5390">
        <v>120110</v>
      </c>
      <c r="AA5390">
        <v>800352204</v>
      </c>
      <c r="AB5390">
        <v>1</v>
      </c>
      <c r="AC5390">
        <v>2</v>
      </c>
      <c r="AD5390">
        <v>1.6</v>
      </c>
      <c r="AE5390">
        <v>13</v>
      </c>
      <c r="AF5390">
        <v>13</v>
      </c>
    </row>
    <row r="5391" spans="24:32">
      <c r="X5391">
        <v>20120101</v>
      </c>
      <c r="Y5391">
        <v>20120101</v>
      </c>
      <c r="Z5391">
        <v>120110</v>
      </c>
      <c r="AA5391">
        <v>800354434</v>
      </c>
      <c r="AB5391">
        <v>6</v>
      </c>
      <c r="AC5391">
        <v>12</v>
      </c>
      <c r="AD5391">
        <v>10.56</v>
      </c>
      <c r="AE5391">
        <v>17</v>
      </c>
      <c r="AF5391">
        <v>17</v>
      </c>
    </row>
    <row r="5392" spans="24:32">
      <c r="X5392">
        <v>20120101</v>
      </c>
      <c r="Y5392">
        <v>20120101</v>
      </c>
      <c r="Z5392">
        <v>120110</v>
      </c>
      <c r="AA5392">
        <v>800354466</v>
      </c>
      <c r="AB5392">
        <v>15</v>
      </c>
      <c r="AC5392">
        <v>52.5</v>
      </c>
      <c r="AD5392">
        <v>42</v>
      </c>
      <c r="AE5392">
        <v>17</v>
      </c>
      <c r="AF5392">
        <v>17</v>
      </c>
    </row>
    <row r="5393" spans="24:32">
      <c r="X5393">
        <v>20120101</v>
      </c>
      <c r="Y5393">
        <v>20120101</v>
      </c>
      <c r="Z5393">
        <v>120110</v>
      </c>
      <c r="AA5393">
        <v>800354466</v>
      </c>
      <c r="AB5393">
        <v>24</v>
      </c>
      <c r="AC5393">
        <v>84</v>
      </c>
      <c r="AD5393">
        <v>67.2</v>
      </c>
      <c r="AE5393">
        <v>17</v>
      </c>
      <c r="AF5393">
        <v>17</v>
      </c>
    </row>
    <row r="5394" spans="24:32">
      <c r="X5394">
        <v>20120101</v>
      </c>
      <c r="Y5394">
        <v>20120101</v>
      </c>
      <c r="Z5394">
        <v>120110</v>
      </c>
      <c r="AA5394">
        <v>800354472</v>
      </c>
      <c r="AB5394">
        <v>1</v>
      </c>
      <c r="AC5394">
        <v>12.9</v>
      </c>
      <c r="AD5394">
        <v>9</v>
      </c>
      <c r="AE5394">
        <v>17</v>
      </c>
      <c r="AF5394">
        <v>17</v>
      </c>
    </row>
    <row r="5395" spans="24:32">
      <c r="X5395">
        <v>20120101</v>
      </c>
      <c r="Y5395">
        <v>20120101</v>
      </c>
      <c r="Z5395">
        <v>120110</v>
      </c>
      <c r="AA5395">
        <v>800354475</v>
      </c>
      <c r="AB5395">
        <v>1</v>
      </c>
      <c r="AC5395">
        <v>19.899999999999999</v>
      </c>
      <c r="AD5395">
        <v>14</v>
      </c>
      <c r="AE5395">
        <v>17</v>
      </c>
      <c r="AF5395">
        <v>17</v>
      </c>
    </row>
    <row r="5396" spans="24:32">
      <c r="X5396">
        <v>20120101</v>
      </c>
      <c r="Y5396">
        <v>20120101</v>
      </c>
      <c r="Z5396">
        <v>120110</v>
      </c>
      <c r="AA5396">
        <v>800354486</v>
      </c>
      <c r="AB5396">
        <v>1</v>
      </c>
      <c r="AC5396">
        <v>7.9</v>
      </c>
      <c r="AD5396">
        <v>6.3</v>
      </c>
      <c r="AE5396">
        <v>17</v>
      </c>
      <c r="AF5396">
        <v>17</v>
      </c>
    </row>
    <row r="5397" spans="24:32">
      <c r="X5397">
        <v>20120101</v>
      </c>
      <c r="Y5397">
        <v>20120101</v>
      </c>
      <c r="Z5397">
        <v>120110</v>
      </c>
      <c r="AA5397">
        <v>800354497</v>
      </c>
      <c r="AB5397">
        <v>1</v>
      </c>
      <c r="AC5397">
        <v>3.9</v>
      </c>
      <c r="AD5397">
        <v>2.8</v>
      </c>
      <c r="AE5397">
        <v>17</v>
      </c>
      <c r="AF5397">
        <v>17</v>
      </c>
    </row>
    <row r="5398" spans="24:32">
      <c r="X5398">
        <v>20120101</v>
      </c>
      <c r="Y5398">
        <v>20120101</v>
      </c>
      <c r="Z5398">
        <v>120110</v>
      </c>
      <c r="AA5398">
        <v>800354510</v>
      </c>
      <c r="AB5398">
        <v>1</v>
      </c>
      <c r="AC5398">
        <v>10</v>
      </c>
      <c r="AD5398">
        <v>5.9</v>
      </c>
      <c r="AE5398">
        <v>17</v>
      </c>
      <c r="AF5398">
        <v>17</v>
      </c>
    </row>
    <row r="5399" spans="24:32">
      <c r="X5399">
        <v>20120101</v>
      </c>
      <c r="Y5399">
        <v>20120101</v>
      </c>
      <c r="Z5399">
        <v>120110</v>
      </c>
      <c r="AA5399">
        <v>800354531</v>
      </c>
      <c r="AB5399">
        <v>1</v>
      </c>
      <c r="AC5399">
        <v>5.9</v>
      </c>
      <c r="AD5399">
        <v>3.7</v>
      </c>
      <c r="AE5399">
        <v>17</v>
      </c>
      <c r="AF5399">
        <v>17</v>
      </c>
    </row>
    <row r="5400" spans="24:32">
      <c r="X5400">
        <v>20120101</v>
      </c>
      <c r="Y5400">
        <v>20120101</v>
      </c>
      <c r="Z5400">
        <v>120110</v>
      </c>
      <c r="AA5400">
        <v>800354534</v>
      </c>
      <c r="AB5400">
        <v>1</v>
      </c>
      <c r="AC5400">
        <v>9.9</v>
      </c>
      <c r="AD5400">
        <v>5.42</v>
      </c>
      <c r="AE5400">
        <v>17</v>
      </c>
      <c r="AF5400">
        <v>17</v>
      </c>
    </row>
    <row r="5401" spans="24:32">
      <c r="X5401">
        <v>20120101</v>
      </c>
      <c r="Y5401">
        <v>20120101</v>
      </c>
      <c r="Z5401">
        <v>120110</v>
      </c>
      <c r="AA5401">
        <v>800354628</v>
      </c>
      <c r="AB5401">
        <v>2</v>
      </c>
      <c r="AC5401">
        <v>25.8</v>
      </c>
      <c r="AD5401">
        <v>22.07</v>
      </c>
      <c r="AE5401">
        <v>17</v>
      </c>
      <c r="AF5401">
        <v>17</v>
      </c>
    </row>
    <row r="5402" spans="24:32">
      <c r="X5402">
        <v>20120101</v>
      </c>
      <c r="Y5402">
        <v>20120101</v>
      </c>
      <c r="Z5402">
        <v>120110</v>
      </c>
      <c r="AA5402">
        <v>800354694</v>
      </c>
      <c r="AB5402">
        <v>1</v>
      </c>
      <c r="AC5402">
        <v>12.9</v>
      </c>
      <c r="AD5402">
        <v>8.8000000000000007</v>
      </c>
      <c r="AE5402">
        <v>17</v>
      </c>
      <c r="AF5402">
        <v>17</v>
      </c>
    </row>
    <row r="5403" spans="24:32">
      <c r="X5403">
        <v>20120101</v>
      </c>
      <c r="Y5403">
        <v>20120101</v>
      </c>
      <c r="Z5403">
        <v>120110</v>
      </c>
      <c r="AA5403">
        <v>800354695</v>
      </c>
      <c r="AB5403">
        <v>1</v>
      </c>
      <c r="AC5403">
        <v>9.9</v>
      </c>
      <c r="AD5403">
        <v>7</v>
      </c>
      <c r="AE5403">
        <v>17</v>
      </c>
      <c r="AF5403">
        <v>17</v>
      </c>
    </row>
    <row r="5404" spans="24:32">
      <c r="X5404">
        <v>20120101</v>
      </c>
      <c r="Y5404">
        <v>20120101</v>
      </c>
      <c r="Z5404">
        <v>120110</v>
      </c>
      <c r="AA5404">
        <v>800354698</v>
      </c>
      <c r="AB5404">
        <v>1</v>
      </c>
      <c r="AC5404">
        <v>15</v>
      </c>
      <c r="AD5404">
        <v>12.75</v>
      </c>
      <c r="AE5404">
        <v>17</v>
      </c>
      <c r="AF5404">
        <v>17</v>
      </c>
    </row>
    <row r="5405" spans="24:32">
      <c r="X5405">
        <v>20120101</v>
      </c>
      <c r="Y5405">
        <v>20120101</v>
      </c>
      <c r="Z5405">
        <v>120110</v>
      </c>
      <c r="AA5405">
        <v>800354714</v>
      </c>
      <c r="AB5405">
        <v>4</v>
      </c>
      <c r="AC5405">
        <v>211.2</v>
      </c>
      <c r="AD5405">
        <v>187.2</v>
      </c>
      <c r="AE5405">
        <v>17</v>
      </c>
      <c r="AF5405">
        <v>17</v>
      </c>
    </row>
    <row r="5406" spans="24:32">
      <c r="X5406">
        <v>20120101</v>
      </c>
      <c r="Y5406">
        <v>20120101</v>
      </c>
      <c r="Z5406">
        <v>120110</v>
      </c>
      <c r="AA5406">
        <v>800354715</v>
      </c>
      <c r="AB5406">
        <v>3</v>
      </c>
      <c r="AC5406">
        <v>8.4</v>
      </c>
      <c r="AD5406">
        <v>9</v>
      </c>
      <c r="AE5406">
        <v>17</v>
      </c>
      <c r="AF5406">
        <v>17</v>
      </c>
    </row>
    <row r="5407" spans="24:32">
      <c r="X5407">
        <v>20120101</v>
      </c>
      <c r="Y5407">
        <v>20120101</v>
      </c>
      <c r="Z5407">
        <v>120110</v>
      </c>
      <c r="AA5407">
        <v>800354732</v>
      </c>
      <c r="AB5407">
        <v>3</v>
      </c>
      <c r="AC5407">
        <v>10.5</v>
      </c>
      <c r="AD5407">
        <v>9.6</v>
      </c>
      <c r="AE5407">
        <v>17</v>
      </c>
      <c r="AF5407">
        <v>17</v>
      </c>
    </row>
    <row r="5408" spans="24:32">
      <c r="X5408">
        <v>20120101</v>
      </c>
      <c r="Y5408">
        <v>20120101</v>
      </c>
      <c r="Z5408">
        <v>120110</v>
      </c>
      <c r="AA5408">
        <v>800354732</v>
      </c>
      <c r="AB5408">
        <v>4</v>
      </c>
      <c r="AC5408">
        <v>14</v>
      </c>
      <c r="AD5408">
        <v>12.8</v>
      </c>
      <c r="AE5408">
        <v>17</v>
      </c>
      <c r="AF5408">
        <v>17</v>
      </c>
    </row>
    <row r="5409" spans="24:32">
      <c r="X5409">
        <v>20120101</v>
      </c>
      <c r="Y5409">
        <v>20120101</v>
      </c>
      <c r="Z5409">
        <v>120110</v>
      </c>
      <c r="AA5409">
        <v>800354817</v>
      </c>
      <c r="AB5409">
        <v>7</v>
      </c>
      <c r="AC5409">
        <v>34.299999999999997</v>
      </c>
      <c r="AD5409">
        <v>25.69</v>
      </c>
      <c r="AE5409">
        <v>17</v>
      </c>
      <c r="AF5409">
        <v>17</v>
      </c>
    </row>
    <row r="5410" spans="24:32">
      <c r="X5410">
        <v>20120101</v>
      </c>
      <c r="Y5410">
        <v>20120101</v>
      </c>
      <c r="Z5410">
        <v>120110</v>
      </c>
      <c r="AA5410">
        <v>800354818</v>
      </c>
      <c r="AB5410">
        <v>1</v>
      </c>
      <c r="AC5410">
        <v>5.9</v>
      </c>
      <c r="AD5410">
        <v>4.12</v>
      </c>
      <c r="AE5410">
        <v>17</v>
      </c>
      <c r="AF5410">
        <v>17</v>
      </c>
    </row>
    <row r="5411" spans="24:32">
      <c r="X5411">
        <v>20120101</v>
      </c>
      <c r="Y5411">
        <v>20120101</v>
      </c>
      <c r="Z5411">
        <v>120110</v>
      </c>
      <c r="AA5411">
        <v>800354838</v>
      </c>
      <c r="AB5411">
        <v>0.21</v>
      </c>
      <c r="AC5411">
        <v>3.7</v>
      </c>
      <c r="AD5411">
        <v>2.44</v>
      </c>
      <c r="AE5411">
        <v>13</v>
      </c>
      <c r="AF5411">
        <v>13</v>
      </c>
    </row>
    <row r="5412" spans="24:32">
      <c r="X5412">
        <v>20120101</v>
      </c>
      <c r="Y5412">
        <v>20120101</v>
      </c>
      <c r="Z5412">
        <v>120110</v>
      </c>
      <c r="AA5412">
        <v>800354844</v>
      </c>
      <c r="AB5412">
        <v>2</v>
      </c>
      <c r="AC5412">
        <v>5.6</v>
      </c>
      <c r="AD5412">
        <v>5</v>
      </c>
      <c r="AE5412">
        <v>17</v>
      </c>
      <c r="AF5412">
        <v>17</v>
      </c>
    </row>
    <row r="5413" spans="24:32">
      <c r="X5413">
        <v>20120101</v>
      </c>
      <c r="Y5413">
        <v>20120101</v>
      </c>
      <c r="Z5413">
        <v>120110</v>
      </c>
      <c r="AA5413">
        <v>800354844</v>
      </c>
      <c r="AB5413">
        <v>5</v>
      </c>
      <c r="AC5413">
        <v>14</v>
      </c>
      <c r="AD5413">
        <v>12.5</v>
      </c>
      <c r="AE5413">
        <v>17</v>
      </c>
      <c r="AF5413">
        <v>17</v>
      </c>
    </row>
    <row r="5414" spans="24:32">
      <c r="X5414">
        <v>20120101</v>
      </c>
      <c r="Y5414">
        <v>20120101</v>
      </c>
      <c r="Z5414">
        <v>120110</v>
      </c>
      <c r="AA5414">
        <v>800354923</v>
      </c>
      <c r="AB5414">
        <v>1</v>
      </c>
      <c r="AC5414">
        <v>10.9</v>
      </c>
      <c r="AD5414">
        <v>9.31</v>
      </c>
      <c r="AE5414">
        <v>17</v>
      </c>
      <c r="AF5414">
        <v>17</v>
      </c>
    </row>
    <row r="5415" spans="24:32">
      <c r="X5415">
        <v>20120101</v>
      </c>
      <c r="Y5415">
        <v>20120101</v>
      </c>
      <c r="Z5415">
        <v>120110</v>
      </c>
      <c r="AA5415">
        <v>800354969</v>
      </c>
      <c r="AB5415">
        <v>1</v>
      </c>
      <c r="AC5415">
        <v>14.9</v>
      </c>
      <c r="AD5415">
        <v>9.1999999999999993</v>
      </c>
      <c r="AE5415">
        <v>17</v>
      </c>
      <c r="AF5415">
        <v>17</v>
      </c>
    </row>
    <row r="5416" spans="24:32">
      <c r="X5416">
        <v>20120101</v>
      </c>
      <c r="Y5416">
        <v>20120101</v>
      </c>
      <c r="Z5416">
        <v>120110</v>
      </c>
      <c r="AA5416">
        <v>800354987</v>
      </c>
      <c r="AB5416">
        <v>2</v>
      </c>
      <c r="AC5416">
        <v>73.8</v>
      </c>
      <c r="AD5416">
        <v>47.2</v>
      </c>
      <c r="AE5416">
        <v>17</v>
      </c>
      <c r="AF5416">
        <v>17</v>
      </c>
    </row>
    <row r="5417" spans="24:32">
      <c r="X5417">
        <v>20120101</v>
      </c>
      <c r="Y5417">
        <v>20120101</v>
      </c>
      <c r="Z5417">
        <v>120110</v>
      </c>
      <c r="AA5417">
        <v>800355226</v>
      </c>
      <c r="AB5417">
        <v>1</v>
      </c>
      <c r="AC5417">
        <v>35.9</v>
      </c>
      <c r="AD5417">
        <v>28</v>
      </c>
      <c r="AE5417">
        <v>17</v>
      </c>
      <c r="AF5417">
        <v>17</v>
      </c>
    </row>
    <row r="5418" spans="24:32">
      <c r="X5418">
        <v>20120101</v>
      </c>
      <c r="Y5418">
        <v>20120101</v>
      </c>
      <c r="Z5418">
        <v>120110</v>
      </c>
      <c r="AA5418">
        <v>800355279</v>
      </c>
      <c r="AB5418">
        <v>1</v>
      </c>
      <c r="AC5418">
        <v>3.9</v>
      </c>
      <c r="AD5418">
        <v>3.18</v>
      </c>
      <c r="AE5418">
        <v>17</v>
      </c>
      <c r="AF5418">
        <v>17</v>
      </c>
    </row>
    <row r="5419" spans="24:32">
      <c r="X5419">
        <v>20120101</v>
      </c>
      <c r="Y5419">
        <v>20120101</v>
      </c>
      <c r="Z5419">
        <v>120110</v>
      </c>
      <c r="AA5419">
        <v>800355279</v>
      </c>
      <c r="AB5419">
        <v>2</v>
      </c>
      <c r="AC5419">
        <v>7.8</v>
      </c>
      <c r="AD5419">
        <v>6.36</v>
      </c>
      <c r="AE5419">
        <v>17</v>
      </c>
      <c r="AF5419">
        <v>17</v>
      </c>
    </row>
    <row r="5420" spans="24:32">
      <c r="X5420">
        <v>20120101</v>
      </c>
      <c r="Y5420">
        <v>20120101</v>
      </c>
      <c r="Z5420">
        <v>120110</v>
      </c>
      <c r="AA5420">
        <v>800355306</v>
      </c>
      <c r="AB5420">
        <v>1</v>
      </c>
      <c r="AC5420">
        <v>19.8</v>
      </c>
      <c r="AD5420">
        <v>15.54</v>
      </c>
      <c r="AE5420">
        <v>17</v>
      </c>
      <c r="AF5420">
        <v>13</v>
      </c>
    </row>
    <row r="5421" spans="24:32">
      <c r="X5421">
        <v>20120101</v>
      </c>
      <c r="Y5421">
        <v>20120101</v>
      </c>
      <c r="Z5421">
        <v>120110</v>
      </c>
      <c r="AA5421">
        <v>800355481</v>
      </c>
      <c r="AB5421">
        <v>1</v>
      </c>
      <c r="AC5421">
        <v>19.899999999999999</v>
      </c>
      <c r="AD5421">
        <v>14.5</v>
      </c>
      <c r="AE5421">
        <v>17</v>
      </c>
      <c r="AF5421">
        <v>17</v>
      </c>
    </row>
    <row r="5422" spans="24:32">
      <c r="X5422">
        <v>20120101</v>
      </c>
      <c r="Y5422">
        <v>20120101</v>
      </c>
      <c r="Z5422">
        <v>120110</v>
      </c>
      <c r="AA5422">
        <v>800355516</v>
      </c>
      <c r="AB5422">
        <v>1</v>
      </c>
      <c r="AC5422">
        <v>8</v>
      </c>
      <c r="AD5422">
        <v>7.25</v>
      </c>
      <c r="AE5422">
        <v>17</v>
      </c>
      <c r="AF5422">
        <v>17</v>
      </c>
    </row>
    <row r="5423" spans="24:32">
      <c r="X5423">
        <v>20120101</v>
      </c>
      <c r="Y5423">
        <v>20120101</v>
      </c>
      <c r="Z5423">
        <v>120110</v>
      </c>
      <c r="AA5423">
        <v>800355688</v>
      </c>
      <c r="AB5423">
        <v>1</v>
      </c>
      <c r="AC5423">
        <v>29.9</v>
      </c>
      <c r="AD5423">
        <v>30.77</v>
      </c>
      <c r="AE5423">
        <v>17</v>
      </c>
      <c r="AF5423">
        <v>17</v>
      </c>
    </row>
    <row r="5424" spans="24:32">
      <c r="X5424">
        <v>20120101</v>
      </c>
      <c r="Y5424">
        <v>20120101</v>
      </c>
      <c r="Z5424">
        <v>120110</v>
      </c>
      <c r="AA5424">
        <v>800355698</v>
      </c>
      <c r="AB5424">
        <v>28</v>
      </c>
      <c r="AC5424">
        <v>33.6</v>
      </c>
      <c r="AD5424">
        <v>31.92</v>
      </c>
      <c r="AE5424">
        <v>17</v>
      </c>
      <c r="AF5424">
        <v>17</v>
      </c>
    </row>
    <row r="5425" spans="24:32">
      <c r="X5425">
        <v>20120101</v>
      </c>
      <c r="Y5425">
        <v>20120101</v>
      </c>
      <c r="Z5425">
        <v>120110</v>
      </c>
      <c r="AA5425">
        <v>800355777</v>
      </c>
      <c r="AB5425">
        <v>1</v>
      </c>
      <c r="AC5425">
        <v>3.2</v>
      </c>
      <c r="AD5425">
        <v>2.8</v>
      </c>
      <c r="AE5425">
        <v>17</v>
      </c>
      <c r="AF5425">
        <v>17</v>
      </c>
    </row>
    <row r="5426" spans="24:32">
      <c r="X5426">
        <v>20120101</v>
      </c>
      <c r="Y5426">
        <v>20120101</v>
      </c>
      <c r="Z5426">
        <v>120110</v>
      </c>
      <c r="AA5426">
        <v>800355778</v>
      </c>
      <c r="AB5426">
        <v>1</v>
      </c>
      <c r="AC5426">
        <v>3.8</v>
      </c>
      <c r="AD5426">
        <v>3.2</v>
      </c>
      <c r="AE5426">
        <v>17</v>
      </c>
      <c r="AF5426">
        <v>17</v>
      </c>
    </row>
    <row r="5427" spans="24:32">
      <c r="X5427">
        <v>20120101</v>
      </c>
      <c r="Y5427">
        <v>20120101</v>
      </c>
      <c r="Z5427">
        <v>120110</v>
      </c>
      <c r="AA5427">
        <v>800355779</v>
      </c>
      <c r="AB5427">
        <v>2</v>
      </c>
      <c r="AC5427">
        <v>7.6</v>
      </c>
      <c r="AD5427">
        <v>6.4</v>
      </c>
      <c r="AE5427">
        <v>17</v>
      </c>
      <c r="AF5427">
        <v>17</v>
      </c>
    </row>
    <row r="5428" spans="24:32">
      <c r="X5428">
        <v>20120101</v>
      </c>
      <c r="Y5428">
        <v>20120101</v>
      </c>
      <c r="Z5428">
        <v>120110</v>
      </c>
      <c r="AA5428">
        <v>800355780</v>
      </c>
      <c r="AB5428">
        <v>1</v>
      </c>
      <c r="AC5428">
        <v>3.8</v>
      </c>
      <c r="AD5428">
        <v>3.2</v>
      </c>
      <c r="AE5428">
        <v>17</v>
      </c>
      <c r="AF5428">
        <v>17</v>
      </c>
    </row>
    <row r="5429" spans="24:32">
      <c r="X5429">
        <v>20120101</v>
      </c>
      <c r="Y5429">
        <v>20120101</v>
      </c>
      <c r="Z5429">
        <v>120110</v>
      </c>
      <c r="AA5429">
        <v>800356245</v>
      </c>
      <c r="AB5429">
        <v>1</v>
      </c>
      <c r="AC5429">
        <v>17.43</v>
      </c>
      <c r="AD5429">
        <v>18.5</v>
      </c>
      <c r="AE5429">
        <v>17</v>
      </c>
      <c r="AF5429">
        <v>17</v>
      </c>
    </row>
    <row r="5430" spans="24:32">
      <c r="X5430">
        <v>20120101</v>
      </c>
      <c r="Y5430">
        <v>20120101</v>
      </c>
      <c r="Z5430">
        <v>120110</v>
      </c>
      <c r="AA5430">
        <v>800356249</v>
      </c>
      <c r="AB5430">
        <v>1</v>
      </c>
      <c r="AC5430">
        <v>13.93</v>
      </c>
      <c r="AD5430">
        <v>15</v>
      </c>
      <c r="AE5430">
        <v>17</v>
      </c>
      <c r="AF5430">
        <v>17</v>
      </c>
    </row>
    <row r="5431" spans="24:32">
      <c r="X5431">
        <v>20120101</v>
      </c>
      <c r="Y5431">
        <v>20120101</v>
      </c>
      <c r="Z5431">
        <v>120110</v>
      </c>
      <c r="AA5431">
        <v>800356256</v>
      </c>
      <c r="AB5431">
        <v>1</v>
      </c>
      <c r="AC5431">
        <v>27.93</v>
      </c>
      <c r="AD5431">
        <v>26.9</v>
      </c>
      <c r="AE5431">
        <v>17</v>
      </c>
      <c r="AF5431">
        <v>17</v>
      </c>
    </row>
    <row r="5432" spans="24:32">
      <c r="X5432">
        <v>20120101</v>
      </c>
      <c r="Y5432">
        <v>20120101</v>
      </c>
      <c r="Z5432">
        <v>120110</v>
      </c>
      <c r="AA5432">
        <v>800356270</v>
      </c>
      <c r="AB5432">
        <v>1</v>
      </c>
      <c r="AC5432">
        <v>20.93</v>
      </c>
      <c r="AD5432">
        <v>20.9</v>
      </c>
      <c r="AE5432">
        <v>17</v>
      </c>
      <c r="AF5432">
        <v>17</v>
      </c>
    </row>
    <row r="5433" spans="24:32">
      <c r="X5433">
        <v>20120101</v>
      </c>
      <c r="Y5433">
        <v>20120101</v>
      </c>
      <c r="Z5433">
        <v>120110</v>
      </c>
      <c r="AA5433">
        <v>800356519</v>
      </c>
      <c r="AB5433">
        <v>6</v>
      </c>
      <c r="AC5433">
        <v>10.8</v>
      </c>
      <c r="AD5433">
        <v>8.52</v>
      </c>
      <c r="AE5433">
        <v>17</v>
      </c>
      <c r="AF5433">
        <v>17</v>
      </c>
    </row>
    <row r="5434" spans="24:32">
      <c r="X5434">
        <v>20120101</v>
      </c>
      <c r="Y5434">
        <v>20120101</v>
      </c>
      <c r="Z5434">
        <v>120110</v>
      </c>
      <c r="AA5434">
        <v>800356521</v>
      </c>
      <c r="AB5434">
        <v>1</v>
      </c>
      <c r="AC5434">
        <v>11</v>
      </c>
      <c r="AD5434">
        <v>8.81</v>
      </c>
      <c r="AE5434">
        <v>17</v>
      </c>
      <c r="AF5434">
        <v>17</v>
      </c>
    </row>
    <row r="5435" spans="24:32">
      <c r="X5435">
        <v>20120101</v>
      </c>
      <c r="Y5435">
        <v>20120101</v>
      </c>
      <c r="Z5435">
        <v>120110</v>
      </c>
      <c r="AA5435">
        <v>800356522</v>
      </c>
      <c r="AB5435">
        <v>1</v>
      </c>
      <c r="AC5435">
        <v>11</v>
      </c>
      <c r="AD5435">
        <v>8.82</v>
      </c>
      <c r="AE5435">
        <v>17</v>
      </c>
      <c r="AF5435">
        <v>17</v>
      </c>
    </row>
    <row r="5436" spans="24:32">
      <c r="X5436">
        <v>20120101</v>
      </c>
      <c r="Y5436">
        <v>20120101</v>
      </c>
      <c r="Z5436">
        <v>120110</v>
      </c>
      <c r="AA5436">
        <v>800356584</v>
      </c>
      <c r="AB5436">
        <v>12</v>
      </c>
      <c r="AC5436">
        <v>142.80000000000001</v>
      </c>
      <c r="AD5436">
        <v>126</v>
      </c>
      <c r="AE5436">
        <v>17</v>
      </c>
      <c r="AF5436">
        <v>17</v>
      </c>
    </row>
    <row r="5437" spans="24:32">
      <c r="X5437">
        <v>20120101</v>
      </c>
      <c r="Y5437">
        <v>20120101</v>
      </c>
      <c r="Z5437">
        <v>120110</v>
      </c>
      <c r="AA5437">
        <v>800356615</v>
      </c>
      <c r="AB5437">
        <v>1</v>
      </c>
      <c r="AC5437">
        <v>3.9</v>
      </c>
      <c r="AD5437">
        <v>3.22</v>
      </c>
      <c r="AE5437">
        <v>17</v>
      </c>
      <c r="AF5437">
        <v>17</v>
      </c>
    </row>
    <row r="5438" spans="24:32">
      <c r="X5438">
        <v>20120101</v>
      </c>
      <c r="Y5438">
        <v>20120101</v>
      </c>
      <c r="Z5438">
        <v>120110</v>
      </c>
      <c r="AA5438">
        <v>800356697</v>
      </c>
      <c r="AB5438">
        <v>1</v>
      </c>
      <c r="AC5438">
        <v>159</v>
      </c>
      <c r="AD5438">
        <v>125</v>
      </c>
      <c r="AE5438">
        <v>17</v>
      </c>
      <c r="AF5438">
        <v>17</v>
      </c>
    </row>
    <row r="5439" spans="24:32">
      <c r="X5439">
        <v>20120101</v>
      </c>
      <c r="Y5439">
        <v>20120101</v>
      </c>
      <c r="Z5439">
        <v>120110</v>
      </c>
      <c r="AA5439">
        <v>800356698</v>
      </c>
      <c r="AB5439">
        <v>1</v>
      </c>
      <c r="AC5439">
        <v>179</v>
      </c>
      <c r="AD5439">
        <v>145</v>
      </c>
      <c r="AE5439">
        <v>17</v>
      </c>
      <c r="AF5439">
        <v>17</v>
      </c>
    </row>
    <row r="5440" spans="24:32">
      <c r="X5440">
        <v>20120101</v>
      </c>
      <c r="Y5440">
        <v>20120101</v>
      </c>
      <c r="Z5440">
        <v>120110</v>
      </c>
      <c r="AA5440">
        <v>800356767</v>
      </c>
      <c r="AB5440">
        <v>9</v>
      </c>
      <c r="AC5440">
        <v>55.8</v>
      </c>
      <c r="AD5440">
        <v>51.48</v>
      </c>
      <c r="AE5440">
        <v>17</v>
      </c>
      <c r="AF5440">
        <v>17</v>
      </c>
    </row>
    <row r="5441" spans="24:32">
      <c r="X5441">
        <v>20120101</v>
      </c>
      <c r="Y5441">
        <v>20120101</v>
      </c>
      <c r="Z5441">
        <v>120110</v>
      </c>
      <c r="AA5441">
        <v>800356822</v>
      </c>
      <c r="AB5441">
        <v>1</v>
      </c>
      <c r="AC5441">
        <v>4</v>
      </c>
      <c r="AD5441">
        <v>3.2</v>
      </c>
      <c r="AE5441">
        <v>17</v>
      </c>
      <c r="AF5441">
        <v>17</v>
      </c>
    </row>
    <row r="5442" spans="24:32">
      <c r="X5442">
        <v>20120101</v>
      </c>
      <c r="Y5442">
        <v>20120101</v>
      </c>
      <c r="Z5442">
        <v>120110</v>
      </c>
      <c r="AA5442">
        <v>800356823</v>
      </c>
      <c r="AB5442">
        <v>1</v>
      </c>
      <c r="AC5442">
        <v>5.8</v>
      </c>
      <c r="AD5442">
        <v>4.5999999999999996</v>
      </c>
      <c r="AE5442">
        <v>17</v>
      </c>
      <c r="AF5442">
        <v>17</v>
      </c>
    </row>
    <row r="5443" spans="24:32">
      <c r="X5443">
        <v>20120101</v>
      </c>
      <c r="Y5443">
        <v>20120101</v>
      </c>
      <c r="Z5443">
        <v>120110</v>
      </c>
      <c r="AA5443">
        <v>800356920</v>
      </c>
      <c r="AB5443">
        <v>2</v>
      </c>
      <c r="AC5443">
        <v>30</v>
      </c>
      <c r="AD5443">
        <v>27</v>
      </c>
      <c r="AE5443">
        <v>17</v>
      </c>
      <c r="AF5443">
        <v>17</v>
      </c>
    </row>
    <row r="5444" spans="24:32">
      <c r="X5444">
        <v>20120101</v>
      </c>
      <c r="Y5444">
        <v>20120101</v>
      </c>
      <c r="Z5444">
        <v>120110</v>
      </c>
      <c r="AA5444">
        <v>800356933</v>
      </c>
      <c r="AB5444">
        <v>1</v>
      </c>
      <c r="AC5444">
        <v>16.899999999999999</v>
      </c>
      <c r="AD5444">
        <v>8.6</v>
      </c>
      <c r="AE5444">
        <v>17</v>
      </c>
      <c r="AF5444">
        <v>17</v>
      </c>
    </row>
    <row r="5445" spans="24:32">
      <c r="X5445">
        <v>20120101</v>
      </c>
      <c r="Y5445">
        <v>20120101</v>
      </c>
      <c r="Z5445">
        <v>120110</v>
      </c>
      <c r="AA5445">
        <v>800357070</v>
      </c>
      <c r="AB5445">
        <v>29</v>
      </c>
      <c r="AC5445">
        <v>403.1</v>
      </c>
      <c r="AD5445">
        <v>401.94</v>
      </c>
      <c r="AE5445">
        <v>17</v>
      </c>
      <c r="AF5445">
        <v>17</v>
      </c>
    </row>
    <row r="5446" spans="24:32">
      <c r="X5446">
        <v>20120101</v>
      </c>
      <c r="Y5446">
        <v>20120101</v>
      </c>
      <c r="Z5446">
        <v>120110</v>
      </c>
      <c r="AA5446">
        <v>800357071</v>
      </c>
      <c r="AB5446">
        <v>1</v>
      </c>
      <c r="AC5446">
        <v>83.8</v>
      </c>
      <c r="AD5446">
        <v>71.56</v>
      </c>
      <c r="AE5446">
        <v>17</v>
      </c>
      <c r="AF5446">
        <v>17</v>
      </c>
    </row>
    <row r="5447" spans="24:32">
      <c r="X5447">
        <v>20120101</v>
      </c>
      <c r="Y5447">
        <v>20120101</v>
      </c>
      <c r="Z5447">
        <v>120110</v>
      </c>
      <c r="AA5447">
        <v>800357071</v>
      </c>
      <c r="AB5447">
        <v>1</v>
      </c>
      <c r="AC5447">
        <v>83.8</v>
      </c>
      <c r="AD5447">
        <v>68.400000000000006</v>
      </c>
      <c r="AE5447">
        <v>17</v>
      </c>
      <c r="AF5447">
        <v>17</v>
      </c>
    </row>
    <row r="5448" spans="24:32">
      <c r="X5448">
        <v>20120101</v>
      </c>
      <c r="Y5448">
        <v>20120101</v>
      </c>
      <c r="Z5448">
        <v>120110</v>
      </c>
      <c r="AA5448">
        <v>800357216</v>
      </c>
      <c r="AB5448">
        <v>2</v>
      </c>
      <c r="AC5448">
        <v>132</v>
      </c>
      <c r="AD5448">
        <v>89.8</v>
      </c>
      <c r="AE5448">
        <v>17</v>
      </c>
      <c r="AF5448">
        <v>17</v>
      </c>
    </row>
    <row r="5449" spans="24:32">
      <c r="X5449">
        <v>20120101</v>
      </c>
      <c r="Y5449">
        <v>20120101</v>
      </c>
      <c r="Z5449">
        <v>120110</v>
      </c>
      <c r="AA5449">
        <v>800357302</v>
      </c>
      <c r="AB5449">
        <v>1</v>
      </c>
      <c r="AC5449">
        <v>14.9</v>
      </c>
      <c r="AD5449">
        <v>9</v>
      </c>
      <c r="AE5449">
        <v>17</v>
      </c>
      <c r="AF5449">
        <v>17</v>
      </c>
    </row>
    <row r="5450" spans="24:32">
      <c r="X5450">
        <v>20120101</v>
      </c>
      <c r="Y5450">
        <v>20120101</v>
      </c>
      <c r="Z5450">
        <v>120110</v>
      </c>
      <c r="AA5450">
        <v>800357304</v>
      </c>
      <c r="AB5450">
        <v>1</v>
      </c>
      <c r="AC5450">
        <v>39.9</v>
      </c>
      <c r="AD5450">
        <v>26.8</v>
      </c>
      <c r="AE5450">
        <v>17</v>
      </c>
      <c r="AF5450">
        <v>17</v>
      </c>
    </row>
    <row r="5451" spans="24:32">
      <c r="X5451">
        <v>20120101</v>
      </c>
      <c r="Y5451">
        <v>20120101</v>
      </c>
      <c r="Z5451">
        <v>120110</v>
      </c>
      <c r="AA5451">
        <v>800357306</v>
      </c>
      <c r="AB5451">
        <v>1</v>
      </c>
      <c r="AC5451">
        <v>24.9</v>
      </c>
      <c r="AD5451">
        <v>18.8</v>
      </c>
      <c r="AE5451">
        <v>17</v>
      </c>
      <c r="AF5451">
        <v>17</v>
      </c>
    </row>
    <row r="5452" spans="24:32">
      <c r="X5452">
        <v>20120101</v>
      </c>
      <c r="Y5452">
        <v>20120101</v>
      </c>
      <c r="Z5452">
        <v>120110</v>
      </c>
      <c r="AA5452">
        <v>800357309</v>
      </c>
      <c r="AB5452">
        <v>1</v>
      </c>
      <c r="AC5452">
        <v>20.93</v>
      </c>
      <c r="AD5452">
        <v>21.4</v>
      </c>
      <c r="AE5452">
        <v>17</v>
      </c>
      <c r="AF5452">
        <v>17</v>
      </c>
    </row>
    <row r="5453" spans="24:32">
      <c r="X5453">
        <v>20120101</v>
      </c>
      <c r="Y5453">
        <v>20120101</v>
      </c>
      <c r="Z5453">
        <v>120110</v>
      </c>
      <c r="AA5453">
        <v>800357527</v>
      </c>
      <c r="AB5453">
        <v>3</v>
      </c>
      <c r="AC5453">
        <v>16.5</v>
      </c>
      <c r="AD5453">
        <v>12.39</v>
      </c>
      <c r="AE5453">
        <v>17</v>
      </c>
      <c r="AF5453">
        <v>17</v>
      </c>
    </row>
    <row r="5454" spans="24:32">
      <c r="X5454">
        <v>20120101</v>
      </c>
      <c r="Y5454">
        <v>20120101</v>
      </c>
      <c r="Z5454">
        <v>120110</v>
      </c>
      <c r="AA5454">
        <v>800357622</v>
      </c>
      <c r="AB5454">
        <v>4</v>
      </c>
      <c r="AC5454">
        <v>47.32</v>
      </c>
      <c r="AD5454">
        <v>44</v>
      </c>
      <c r="AE5454">
        <v>17</v>
      </c>
      <c r="AF5454">
        <v>17</v>
      </c>
    </row>
    <row r="5455" spans="24:32">
      <c r="X5455">
        <v>20120101</v>
      </c>
      <c r="Y5455">
        <v>20120101</v>
      </c>
      <c r="Z5455">
        <v>120110</v>
      </c>
      <c r="AA5455">
        <v>800357642</v>
      </c>
      <c r="AB5455">
        <v>1</v>
      </c>
      <c r="AC5455">
        <v>24.9</v>
      </c>
      <c r="AD5455">
        <v>15.5</v>
      </c>
      <c r="AE5455">
        <v>17</v>
      </c>
      <c r="AF5455">
        <v>17</v>
      </c>
    </row>
    <row r="5456" spans="24:32">
      <c r="X5456">
        <v>20120101</v>
      </c>
      <c r="Y5456">
        <v>20120101</v>
      </c>
      <c r="Z5456">
        <v>120110</v>
      </c>
      <c r="AA5456">
        <v>800357676</v>
      </c>
      <c r="AB5456">
        <v>1</v>
      </c>
      <c r="AC5456">
        <v>9.9</v>
      </c>
      <c r="AD5456">
        <v>7.9</v>
      </c>
      <c r="AE5456">
        <v>17</v>
      </c>
      <c r="AF5456">
        <v>13</v>
      </c>
    </row>
    <row r="5457" spans="24:32">
      <c r="X5457">
        <v>20120101</v>
      </c>
      <c r="Y5457">
        <v>20120101</v>
      </c>
      <c r="Z5457">
        <v>120110</v>
      </c>
      <c r="AA5457">
        <v>800357677</v>
      </c>
      <c r="AB5457">
        <v>2</v>
      </c>
      <c r="AC5457">
        <v>21.8</v>
      </c>
      <c r="AD5457">
        <v>17.399999999999999</v>
      </c>
      <c r="AE5457">
        <v>17</v>
      </c>
      <c r="AF5457">
        <v>13</v>
      </c>
    </row>
    <row r="5458" spans="24:32">
      <c r="X5458">
        <v>20120101</v>
      </c>
      <c r="Y5458">
        <v>20120101</v>
      </c>
      <c r="Z5458">
        <v>120110</v>
      </c>
      <c r="AA5458">
        <v>800357730</v>
      </c>
      <c r="AB5458">
        <v>1</v>
      </c>
      <c r="AC5458">
        <v>6.8</v>
      </c>
      <c r="AD5458">
        <v>4.8</v>
      </c>
      <c r="AE5458">
        <v>17</v>
      </c>
      <c r="AF5458">
        <v>17</v>
      </c>
    </row>
    <row r="5459" spans="24:32">
      <c r="X5459">
        <v>20120101</v>
      </c>
      <c r="Y5459">
        <v>20120101</v>
      </c>
      <c r="Z5459">
        <v>120110</v>
      </c>
      <c r="AA5459">
        <v>800357744</v>
      </c>
      <c r="AB5459">
        <v>3</v>
      </c>
      <c r="AC5459">
        <v>43.5</v>
      </c>
      <c r="AD5459">
        <v>30</v>
      </c>
      <c r="AE5459">
        <v>17</v>
      </c>
      <c r="AF5459">
        <v>17</v>
      </c>
    </row>
    <row r="5460" spans="24:32">
      <c r="X5460">
        <v>20120101</v>
      </c>
      <c r="Y5460">
        <v>20120101</v>
      </c>
      <c r="Z5460">
        <v>120110</v>
      </c>
      <c r="AA5460">
        <v>800357753</v>
      </c>
      <c r="AB5460">
        <v>1</v>
      </c>
      <c r="AC5460">
        <v>24.9</v>
      </c>
      <c r="AD5460">
        <v>17.5</v>
      </c>
      <c r="AE5460">
        <v>17</v>
      </c>
      <c r="AF5460">
        <v>17</v>
      </c>
    </row>
    <row r="5461" spans="24:32">
      <c r="X5461">
        <v>20120101</v>
      </c>
      <c r="Y5461">
        <v>20120101</v>
      </c>
      <c r="Z5461">
        <v>120110</v>
      </c>
      <c r="AA5461">
        <v>800357754</v>
      </c>
      <c r="AB5461">
        <v>1</v>
      </c>
      <c r="AC5461">
        <v>17.43</v>
      </c>
      <c r="AD5461">
        <v>17.5</v>
      </c>
      <c r="AE5461">
        <v>17</v>
      </c>
      <c r="AF5461">
        <v>17</v>
      </c>
    </row>
    <row r="5462" spans="24:32">
      <c r="X5462">
        <v>20120101</v>
      </c>
      <c r="Y5462">
        <v>20120101</v>
      </c>
      <c r="Z5462">
        <v>120110</v>
      </c>
      <c r="AA5462">
        <v>800357797</v>
      </c>
      <c r="AB5462">
        <v>1</v>
      </c>
      <c r="AC5462">
        <v>29.9</v>
      </c>
      <c r="AD5462">
        <v>21</v>
      </c>
      <c r="AE5462">
        <v>17</v>
      </c>
      <c r="AF5462">
        <v>17</v>
      </c>
    </row>
    <row r="5463" spans="24:32">
      <c r="X5463">
        <v>20120101</v>
      </c>
      <c r="Y5463">
        <v>20120101</v>
      </c>
      <c r="Z5463">
        <v>120110</v>
      </c>
      <c r="AA5463">
        <v>800357935</v>
      </c>
      <c r="AB5463">
        <v>1</v>
      </c>
      <c r="AC5463">
        <v>12.9</v>
      </c>
      <c r="AD5463">
        <v>9.4</v>
      </c>
      <c r="AE5463">
        <v>17</v>
      </c>
      <c r="AF5463">
        <v>17</v>
      </c>
    </row>
    <row r="5464" spans="24:32">
      <c r="X5464">
        <v>20120101</v>
      </c>
      <c r="Y5464">
        <v>20120101</v>
      </c>
      <c r="Z5464">
        <v>120110</v>
      </c>
      <c r="AA5464">
        <v>800357936</v>
      </c>
      <c r="AB5464">
        <v>1</v>
      </c>
      <c r="AC5464">
        <v>23.5</v>
      </c>
      <c r="AD5464">
        <v>22.3</v>
      </c>
      <c r="AE5464">
        <v>17</v>
      </c>
      <c r="AF5464">
        <v>17</v>
      </c>
    </row>
    <row r="5465" spans="24:32">
      <c r="X5465">
        <v>20120101</v>
      </c>
      <c r="Y5465">
        <v>20120101</v>
      </c>
      <c r="Z5465">
        <v>120110</v>
      </c>
      <c r="AA5465">
        <v>800357938</v>
      </c>
      <c r="AB5465">
        <v>1</v>
      </c>
      <c r="AC5465">
        <v>4.9000000000000004</v>
      </c>
      <c r="AD5465">
        <v>3.9</v>
      </c>
      <c r="AE5465">
        <v>17</v>
      </c>
      <c r="AF5465">
        <v>17</v>
      </c>
    </row>
    <row r="5466" spans="24:32">
      <c r="X5466">
        <v>20120101</v>
      </c>
      <c r="Y5466">
        <v>20120101</v>
      </c>
      <c r="Z5466">
        <v>120110</v>
      </c>
      <c r="AA5466">
        <v>800357940</v>
      </c>
      <c r="AB5466">
        <v>3</v>
      </c>
      <c r="AC5466">
        <v>50.7</v>
      </c>
      <c r="AD5466">
        <v>42.6</v>
      </c>
      <c r="AE5466">
        <v>17</v>
      </c>
      <c r="AF5466">
        <v>17</v>
      </c>
    </row>
    <row r="5467" spans="24:32">
      <c r="X5467">
        <v>20120101</v>
      </c>
      <c r="Y5467">
        <v>20120101</v>
      </c>
      <c r="Z5467">
        <v>120110</v>
      </c>
      <c r="AA5467">
        <v>800358399</v>
      </c>
      <c r="AB5467">
        <v>1</v>
      </c>
      <c r="AC5467">
        <v>4.9000000000000004</v>
      </c>
      <c r="AD5467">
        <v>3.1</v>
      </c>
      <c r="AE5467">
        <v>17</v>
      </c>
      <c r="AF5467">
        <v>17</v>
      </c>
    </row>
    <row r="5468" spans="24:32">
      <c r="X5468">
        <v>20120101</v>
      </c>
      <c r="Y5468">
        <v>20120101</v>
      </c>
      <c r="Z5468">
        <v>120110</v>
      </c>
      <c r="AA5468">
        <v>800358401</v>
      </c>
      <c r="AB5468">
        <v>1</v>
      </c>
      <c r="AC5468">
        <v>12.9</v>
      </c>
      <c r="AD5468">
        <v>7.8</v>
      </c>
      <c r="AE5468">
        <v>17</v>
      </c>
      <c r="AF5468">
        <v>17</v>
      </c>
    </row>
    <row r="5469" spans="24:32">
      <c r="X5469">
        <v>20120101</v>
      </c>
      <c r="Y5469">
        <v>20120101</v>
      </c>
      <c r="Z5469">
        <v>120110</v>
      </c>
      <c r="AA5469">
        <v>800358532</v>
      </c>
      <c r="AB5469">
        <v>1</v>
      </c>
      <c r="AC5469">
        <v>49.8</v>
      </c>
      <c r="AD5469">
        <v>39.840000000000003</v>
      </c>
      <c r="AE5469">
        <v>17</v>
      </c>
      <c r="AF5469">
        <v>17</v>
      </c>
    </row>
    <row r="5470" spans="24:32">
      <c r="X5470">
        <v>20120101</v>
      </c>
      <c r="Y5470">
        <v>20120101</v>
      </c>
      <c r="Z5470">
        <v>120110</v>
      </c>
      <c r="AA5470">
        <v>800358631</v>
      </c>
      <c r="AB5470">
        <v>1</v>
      </c>
      <c r="AC5470">
        <v>29.9</v>
      </c>
      <c r="AD5470">
        <v>19.5</v>
      </c>
      <c r="AE5470">
        <v>17</v>
      </c>
      <c r="AF5470">
        <v>17</v>
      </c>
    </row>
    <row r="5471" spans="24:32">
      <c r="X5471">
        <v>20120101</v>
      </c>
      <c r="Y5471">
        <v>20120101</v>
      </c>
      <c r="Z5471">
        <v>120110</v>
      </c>
      <c r="AA5471">
        <v>800358683</v>
      </c>
      <c r="AB5471">
        <v>1</v>
      </c>
      <c r="AC5471">
        <v>49.9</v>
      </c>
      <c r="AD5471">
        <v>36.799999999999997</v>
      </c>
      <c r="AE5471">
        <v>17</v>
      </c>
      <c r="AF5471">
        <v>17</v>
      </c>
    </row>
    <row r="5472" spans="24:32">
      <c r="X5472">
        <v>20120101</v>
      </c>
      <c r="Y5472">
        <v>20120101</v>
      </c>
      <c r="Z5472">
        <v>120110</v>
      </c>
      <c r="AA5472">
        <v>800358786</v>
      </c>
      <c r="AB5472">
        <v>1</v>
      </c>
      <c r="AC5472">
        <v>3.2</v>
      </c>
      <c r="AD5472">
        <v>2.2999999999999998</v>
      </c>
      <c r="AE5472">
        <v>17</v>
      </c>
      <c r="AF5472">
        <v>17</v>
      </c>
    </row>
    <row r="5473" spans="24:32">
      <c r="X5473">
        <v>20120101</v>
      </c>
      <c r="Y5473">
        <v>20120101</v>
      </c>
      <c r="Z5473">
        <v>120110</v>
      </c>
      <c r="AA5473">
        <v>800358830</v>
      </c>
      <c r="AB5473">
        <v>1</v>
      </c>
      <c r="AC5473">
        <v>32.799999999999997</v>
      </c>
      <c r="AD5473">
        <v>28</v>
      </c>
      <c r="AE5473">
        <v>17</v>
      </c>
      <c r="AF5473">
        <v>17</v>
      </c>
    </row>
    <row r="5474" spans="24:32">
      <c r="X5474">
        <v>20120101</v>
      </c>
      <c r="Y5474">
        <v>20120101</v>
      </c>
      <c r="Z5474">
        <v>120110</v>
      </c>
      <c r="AA5474">
        <v>800358833</v>
      </c>
      <c r="AB5474">
        <v>16</v>
      </c>
      <c r="AC5474">
        <v>43.2</v>
      </c>
      <c r="AD5474">
        <v>40.799999999999997</v>
      </c>
      <c r="AE5474">
        <v>17</v>
      </c>
      <c r="AF5474">
        <v>17</v>
      </c>
    </row>
    <row r="5475" spans="24:32">
      <c r="X5475">
        <v>20120101</v>
      </c>
      <c r="Y5475">
        <v>20120101</v>
      </c>
      <c r="Z5475">
        <v>120110</v>
      </c>
      <c r="AA5475">
        <v>800358833</v>
      </c>
      <c r="AB5475">
        <v>8</v>
      </c>
      <c r="AC5475">
        <v>21.6</v>
      </c>
      <c r="AD5475">
        <v>20.399999999999999</v>
      </c>
      <c r="AE5475">
        <v>17</v>
      </c>
      <c r="AF5475">
        <v>17</v>
      </c>
    </row>
    <row r="5476" spans="24:32">
      <c r="X5476">
        <v>20120101</v>
      </c>
      <c r="Y5476">
        <v>20120101</v>
      </c>
      <c r="Z5476">
        <v>120110</v>
      </c>
      <c r="AA5476">
        <v>800358834</v>
      </c>
      <c r="AB5476">
        <v>24</v>
      </c>
      <c r="AC5476">
        <v>64.8</v>
      </c>
      <c r="AD5476">
        <v>61.2</v>
      </c>
      <c r="AE5476">
        <v>17</v>
      </c>
      <c r="AF5476">
        <v>17</v>
      </c>
    </row>
    <row r="5477" spans="24:32">
      <c r="X5477">
        <v>20120101</v>
      </c>
      <c r="Y5477">
        <v>20120101</v>
      </c>
      <c r="Z5477">
        <v>120110</v>
      </c>
      <c r="AA5477">
        <v>800359006</v>
      </c>
      <c r="AB5477">
        <v>1</v>
      </c>
      <c r="AC5477">
        <v>17.899999999999999</v>
      </c>
      <c r="AD5477">
        <v>17</v>
      </c>
      <c r="AE5477">
        <v>17</v>
      </c>
      <c r="AF5477">
        <v>17</v>
      </c>
    </row>
    <row r="5478" spans="24:32">
      <c r="X5478">
        <v>20120101</v>
      </c>
      <c r="Y5478">
        <v>20120101</v>
      </c>
      <c r="Z5478">
        <v>120110</v>
      </c>
      <c r="AA5478">
        <v>800359059</v>
      </c>
      <c r="AB5478">
        <v>4</v>
      </c>
      <c r="AC5478">
        <v>42</v>
      </c>
      <c r="AD5478">
        <v>35.840000000000003</v>
      </c>
      <c r="AE5478">
        <v>17</v>
      </c>
      <c r="AF5478">
        <v>17</v>
      </c>
    </row>
    <row r="5479" spans="24:32">
      <c r="X5479">
        <v>20120101</v>
      </c>
      <c r="Y5479">
        <v>20120101</v>
      </c>
      <c r="Z5479">
        <v>120110</v>
      </c>
      <c r="AA5479">
        <v>800359060</v>
      </c>
      <c r="AB5479">
        <v>1</v>
      </c>
      <c r="AC5479">
        <v>1.6</v>
      </c>
      <c r="AD5479">
        <v>1.26</v>
      </c>
      <c r="AE5479">
        <v>13</v>
      </c>
      <c r="AF5479">
        <v>13</v>
      </c>
    </row>
    <row r="5480" spans="24:32">
      <c r="X5480">
        <v>20120101</v>
      </c>
      <c r="Y5480">
        <v>20120101</v>
      </c>
      <c r="Z5480">
        <v>120110</v>
      </c>
      <c r="AA5480">
        <v>800359061</v>
      </c>
      <c r="AB5480">
        <v>1</v>
      </c>
      <c r="AC5480">
        <v>1.6</v>
      </c>
      <c r="AD5480">
        <v>1.26</v>
      </c>
      <c r="AE5480">
        <v>13</v>
      </c>
      <c r="AF5480">
        <v>13</v>
      </c>
    </row>
    <row r="5481" spans="24:32">
      <c r="X5481">
        <v>20120101</v>
      </c>
      <c r="Y5481">
        <v>20120101</v>
      </c>
      <c r="Z5481">
        <v>120110</v>
      </c>
      <c r="AA5481">
        <v>800359180</v>
      </c>
      <c r="AB5481">
        <v>4</v>
      </c>
      <c r="AC5481">
        <v>17.2</v>
      </c>
      <c r="AD5481">
        <v>14.56</v>
      </c>
      <c r="AE5481">
        <v>17</v>
      </c>
      <c r="AF5481">
        <v>17</v>
      </c>
    </row>
    <row r="5482" spans="24:32">
      <c r="X5482">
        <v>20120101</v>
      </c>
      <c r="Y5482">
        <v>20120101</v>
      </c>
      <c r="Z5482">
        <v>120110</v>
      </c>
      <c r="AA5482">
        <v>800359188</v>
      </c>
      <c r="AB5482">
        <v>1</v>
      </c>
      <c r="AC5482">
        <v>4.8</v>
      </c>
      <c r="AD5482">
        <v>3.9</v>
      </c>
      <c r="AE5482">
        <v>17</v>
      </c>
      <c r="AF5482">
        <v>17</v>
      </c>
    </row>
    <row r="5483" spans="24:32">
      <c r="X5483">
        <v>20120101</v>
      </c>
      <c r="Y5483">
        <v>20120101</v>
      </c>
      <c r="Z5483">
        <v>120110</v>
      </c>
      <c r="AA5483">
        <v>800359361</v>
      </c>
      <c r="AB5483">
        <v>10</v>
      </c>
      <c r="AC5483">
        <v>25</v>
      </c>
      <c r="AD5483">
        <v>22.5</v>
      </c>
      <c r="AE5483">
        <v>17</v>
      </c>
      <c r="AF5483">
        <v>17</v>
      </c>
    </row>
    <row r="5484" spans="24:32">
      <c r="X5484">
        <v>20120101</v>
      </c>
      <c r="Y5484">
        <v>20120101</v>
      </c>
      <c r="Z5484">
        <v>120110</v>
      </c>
      <c r="AA5484">
        <v>800359368</v>
      </c>
      <c r="AB5484">
        <v>2</v>
      </c>
      <c r="AC5484">
        <v>1.8</v>
      </c>
      <c r="AD5484">
        <v>0.7</v>
      </c>
      <c r="AE5484">
        <v>17</v>
      </c>
      <c r="AF5484">
        <v>17</v>
      </c>
    </row>
    <row r="5485" spans="24:32">
      <c r="X5485">
        <v>20120101</v>
      </c>
      <c r="Y5485">
        <v>20120101</v>
      </c>
      <c r="Z5485">
        <v>120110</v>
      </c>
      <c r="AA5485">
        <v>800359392</v>
      </c>
      <c r="AB5485">
        <v>2</v>
      </c>
      <c r="AC5485">
        <v>11.6</v>
      </c>
      <c r="AD5485">
        <v>9.1999999999999993</v>
      </c>
      <c r="AE5485">
        <v>17</v>
      </c>
      <c r="AF5485">
        <v>17</v>
      </c>
    </row>
    <row r="5486" spans="24:32">
      <c r="X5486">
        <v>20120101</v>
      </c>
      <c r="Y5486">
        <v>20120101</v>
      </c>
      <c r="Z5486">
        <v>120110</v>
      </c>
      <c r="AA5486">
        <v>800359395</v>
      </c>
      <c r="AB5486">
        <v>2</v>
      </c>
      <c r="AC5486">
        <v>4</v>
      </c>
      <c r="AD5486">
        <v>3.2</v>
      </c>
      <c r="AE5486">
        <v>17</v>
      </c>
      <c r="AF5486">
        <v>17</v>
      </c>
    </row>
    <row r="5487" spans="24:32">
      <c r="X5487">
        <v>20120101</v>
      </c>
      <c r="Y5487">
        <v>20120101</v>
      </c>
      <c r="Z5487">
        <v>120110</v>
      </c>
      <c r="AA5487">
        <v>800359396</v>
      </c>
      <c r="AB5487">
        <v>4</v>
      </c>
      <c r="AC5487">
        <v>8</v>
      </c>
      <c r="AD5487">
        <v>6.4</v>
      </c>
      <c r="AE5487">
        <v>17</v>
      </c>
      <c r="AF5487">
        <v>17</v>
      </c>
    </row>
    <row r="5488" spans="24:32">
      <c r="X5488">
        <v>20120101</v>
      </c>
      <c r="Y5488">
        <v>20120101</v>
      </c>
      <c r="Z5488">
        <v>120110</v>
      </c>
      <c r="AA5488">
        <v>800359397</v>
      </c>
      <c r="AB5488">
        <v>1</v>
      </c>
      <c r="AC5488">
        <v>3</v>
      </c>
      <c r="AD5488">
        <v>2.5</v>
      </c>
      <c r="AE5488">
        <v>17</v>
      </c>
      <c r="AF5488">
        <v>17</v>
      </c>
    </row>
    <row r="5489" spans="24:32">
      <c r="X5489">
        <v>20120101</v>
      </c>
      <c r="Y5489">
        <v>20120101</v>
      </c>
      <c r="Z5489">
        <v>120110</v>
      </c>
      <c r="AA5489">
        <v>800359398</v>
      </c>
      <c r="AB5489">
        <v>7.1</v>
      </c>
      <c r="AC5489">
        <v>183.17</v>
      </c>
      <c r="AD5489">
        <v>177.5</v>
      </c>
      <c r="AE5489">
        <v>17</v>
      </c>
      <c r="AF5489">
        <v>17</v>
      </c>
    </row>
    <row r="5490" spans="24:32">
      <c r="X5490">
        <v>20120101</v>
      </c>
      <c r="Y5490">
        <v>20120101</v>
      </c>
      <c r="Z5490">
        <v>120110</v>
      </c>
      <c r="AA5490">
        <v>800359399</v>
      </c>
      <c r="AB5490">
        <v>1</v>
      </c>
      <c r="AC5490">
        <v>10</v>
      </c>
      <c r="AD5490">
        <v>8</v>
      </c>
      <c r="AE5490">
        <v>17</v>
      </c>
      <c r="AF5490">
        <v>17</v>
      </c>
    </row>
    <row r="5491" spans="24:32">
      <c r="X5491">
        <v>20120101</v>
      </c>
      <c r="Y5491">
        <v>20120101</v>
      </c>
      <c r="Z5491">
        <v>120110</v>
      </c>
      <c r="AA5491">
        <v>800359400</v>
      </c>
      <c r="AB5491">
        <v>3</v>
      </c>
      <c r="AC5491">
        <v>30</v>
      </c>
      <c r="AD5491">
        <v>24</v>
      </c>
      <c r="AE5491">
        <v>17</v>
      </c>
      <c r="AF5491">
        <v>17</v>
      </c>
    </row>
    <row r="5492" spans="24:32">
      <c r="X5492">
        <v>20120101</v>
      </c>
      <c r="Y5492">
        <v>20120101</v>
      </c>
      <c r="Z5492">
        <v>120110</v>
      </c>
      <c r="AA5492">
        <v>800359401</v>
      </c>
      <c r="AB5492">
        <v>2</v>
      </c>
      <c r="AC5492">
        <v>20</v>
      </c>
      <c r="AD5492">
        <v>16.8</v>
      </c>
      <c r="AE5492">
        <v>17</v>
      </c>
      <c r="AF5492">
        <v>17</v>
      </c>
    </row>
    <row r="5493" spans="24:32">
      <c r="X5493">
        <v>20120101</v>
      </c>
      <c r="Y5493">
        <v>20120101</v>
      </c>
      <c r="Z5493">
        <v>120110</v>
      </c>
      <c r="AA5493">
        <v>800359404</v>
      </c>
      <c r="AB5493">
        <v>1</v>
      </c>
      <c r="AC5493">
        <v>4.5999999999999996</v>
      </c>
      <c r="AD5493">
        <v>3.8</v>
      </c>
      <c r="AE5493">
        <v>17</v>
      </c>
      <c r="AF5493">
        <v>17</v>
      </c>
    </row>
    <row r="5494" spans="24:32">
      <c r="X5494">
        <v>20120101</v>
      </c>
      <c r="Y5494">
        <v>20120101</v>
      </c>
      <c r="Z5494">
        <v>120110</v>
      </c>
      <c r="AA5494">
        <v>800359404</v>
      </c>
      <c r="AB5494">
        <v>2</v>
      </c>
      <c r="AC5494">
        <v>9.1999999999999993</v>
      </c>
      <c r="AD5494">
        <v>7.6</v>
      </c>
      <c r="AE5494">
        <v>17</v>
      </c>
      <c r="AF5494">
        <v>17</v>
      </c>
    </row>
    <row r="5495" spans="24:32">
      <c r="X5495">
        <v>20120101</v>
      </c>
      <c r="Y5495">
        <v>20120101</v>
      </c>
      <c r="Z5495">
        <v>120110</v>
      </c>
      <c r="AA5495">
        <v>800359456</v>
      </c>
      <c r="AB5495">
        <v>1</v>
      </c>
      <c r="AC5495">
        <v>29.9</v>
      </c>
      <c r="AD5495">
        <v>18.829999999999998</v>
      </c>
      <c r="AE5495">
        <v>17</v>
      </c>
      <c r="AF5495">
        <v>17</v>
      </c>
    </row>
    <row r="5496" spans="24:32">
      <c r="X5496">
        <v>20120101</v>
      </c>
      <c r="Y5496">
        <v>20120101</v>
      </c>
      <c r="Z5496">
        <v>120110</v>
      </c>
      <c r="AA5496">
        <v>800359530</v>
      </c>
      <c r="AB5496">
        <v>3</v>
      </c>
      <c r="AC5496">
        <v>77.400000000000006</v>
      </c>
      <c r="AD5496">
        <v>63.87</v>
      </c>
      <c r="AE5496">
        <v>17</v>
      </c>
      <c r="AF5496">
        <v>17</v>
      </c>
    </row>
    <row r="5497" spans="24:32">
      <c r="X5497">
        <v>20120101</v>
      </c>
      <c r="Y5497">
        <v>20120101</v>
      </c>
      <c r="Z5497">
        <v>120110</v>
      </c>
      <c r="AA5497">
        <v>800359533</v>
      </c>
      <c r="AB5497">
        <v>1</v>
      </c>
      <c r="AC5497">
        <v>25.8</v>
      </c>
      <c r="AD5497">
        <v>21.29</v>
      </c>
      <c r="AE5497">
        <v>17</v>
      </c>
      <c r="AF5497">
        <v>17</v>
      </c>
    </row>
    <row r="5498" spans="24:32">
      <c r="X5498">
        <v>20120101</v>
      </c>
      <c r="Y5498">
        <v>20120101</v>
      </c>
      <c r="Z5498">
        <v>120110</v>
      </c>
      <c r="AA5498">
        <v>800359563</v>
      </c>
      <c r="AB5498">
        <v>1</v>
      </c>
      <c r="AC5498">
        <v>76.8</v>
      </c>
      <c r="AD5498">
        <v>68.09</v>
      </c>
      <c r="AE5498">
        <v>17</v>
      </c>
      <c r="AF5498">
        <v>17</v>
      </c>
    </row>
    <row r="5499" spans="24:32">
      <c r="X5499">
        <v>20120101</v>
      </c>
      <c r="Y5499">
        <v>20120101</v>
      </c>
      <c r="Z5499">
        <v>120110</v>
      </c>
      <c r="AA5499">
        <v>800359584</v>
      </c>
      <c r="AB5499">
        <v>3</v>
      </c>
      <c r="AC5499">
        <v>25.5</v>
      </c>
      <c r="AD5499">
        <v>18.899999999999999</v>
      </c>
      <c r="AE5499">
        <v>13</v>
      </c>
      <c r="AF5499">
        <v>13</v>
      </c>
    </row>
    <row r="5500" spans="24:32">
      <c r="X5500">
        <v>20120101</v>
      </c>
      <c r="Y5500">
        <v>20120101</v>
      </c>
      <c r="Z5500">
        <v>120110</v>
      </c>
      <c r="AA5500">
        <v>800359628</v>
      </c>
      <c r="AB5500">
        <v>1</v>
      </c>
      <c r="AC5500">
        <v>31.28</v>
      </c>
      <c r="AD5500">
        <v>24.16</v>
      </c>
      <c r="AE5500">
        <v>17</v>
      </c>
      <c r="AF5500">
        <v>17</v>
      </c>
    </row>
    <row r="5501" spans="24:32">
      <c r="X5501">
        <v>20120101</v>
      </c>
      <c r="Y5501">
        <v>20120101</v>
      </c>
      <c r="Z5501">
        <v>120110</v>
      </c>
      <c r="AA5501">
        <v>800359711</v>
      </c>
      <c r="AB5501">
        <v>1</v>
      </c>
      <c r="AC5501">
        <v>16.8</v>
      </c>
      <c r="AD5501">
        <v>13.5</v>
      </c>
      <c r="AE5501">
        <v>17</v>
      </c>
      <c r="AF5501">
        <v>17</v>
      </c>
    </row>
    <row r="5502" spans="24:32">
      <c r="X5502">
        <v>20120101</v>
      </c>
      <c r="Y5502">
        <v>20120101</v>
      </c>
      <c r="Z5502">
        <v>120110</v>
      </c>
      <c r="AA5502">
        <v>800359740</v>
      </c>
      <c r="AB5502">
        <v>1</v>
      </c>
      <c r="AC5502">
        <v>99</v>
      </c>
      <c r="AD5502">
        <v>88</v>
      </c>
      <c r="AE5502">
        <v>17</v>
      </c>
      <c r="AF5502">
        <v>17</v>
      </c>
    </row>
    <row r="5503" spans="24:32">
      <c r="X5503">
        <v>20120101</v>
      </c>
      <c r="Y5503">
        <v>20120101</v>
      </c>
      <c r="Z5503">
        <v>120110</v>
      </c>
      <c r="AA5503">
        <v>800359792</v>
      </c>
      <c r="AB5503">
        <v>1</v>
      </c>
      <c r="AC5503">
        <v>13.2</v>
      </c>
      <c r="AD5503">
        <v>10.92</v>
      </c>
      <c r="AE5503">
        <v>17</v>
      </c>
      <c r="AF5503">
        <v>17</v>
      </c>
    </row>
    <row r="5504" spans="24:32">
      <c r="X5504">
        <v>20120101</v>
      </c>
      <c r="Y5504">
        <v>20120101</v>
      </c>
      <c r="Z5504">
        <v>120110</v>
      </c>
      <c r="AA5504">
        <v>800359804</v>
      </c>
      <c r="AB5504">
        <v>12</v>
      </c>
      <c r="AC5504">
        <v>94.8</v>
      </c>
      <c r="AD5504">
        <v>90</v>
      </c>
      <c r="AE5504">
        <v>17</v>
      </c>
      <c r="AF5504">
        <v>17</v>
      </c>
    </row>
    <row r="5505" spans="24:32">
      <c r="X5505">
        <v>20120101</v>
      </c>
      <c r="Y5505">
        <v>20120101</v>
      </c>
      <c r="Z5505">
        <v>120110</v>
      </c>
      <c r="AA5505">
        <v>800359804</v>
      </c>
      <c r="AB5505">
        <v>5</v>
      </c>
      <c r="AC5505">
        <v>39.5</v>
      </c>
      <c r="AD5505">
        <v>37.5</v>
      </c>
      <c r="AE5505">
        <v>17</v>
      </c>
      <c r="AF5505">
        <v>17</v>
      </c>
    </row>
    <row r="5506" spans="24:32">
      <c r="X5506">
        <v>20120101</v>
      </c>
      <c r="Y5506">
        <v>20120101</v>
      </c>
      <c r="Z5506">
        <v>120110</v>
      </c>
      <c r="AA5506">
        <v>800359818</v>
      </c>
      <c r="AB5506">
        <v>1</v>
      </c>
      <c r="AC5506">
        <v>17.43</v>
      </c>
      <c r="AD5506">
        <v>17.5</v>
      </c>
      <c r="AE5506">
        <v>17</v>
      </c>
      <c r="AF5506">
        <v>17</v>
      </c>
    </row>
    <row r="5507" spans="24:32">
      <c r="X5507">
        <v>20120101</v>
      </c>
      <c r="Y5507">
        <v>20120101</v>
      </c>
      <c r="Z5507">
        <v>120110</v>
      </c>
      <c r="AA5507">
        <v>800359828</v>
      </c>
      <c r="AB5507">
        <v>1</v>
      </c>
      <c r="AC5507">
        <v>27.93</v>
      </c>
      <c r="AD5507">
        <v>26.5</v>
      </c>
      <c r="AE5507">
        <v>17</v>
      </c>
      <c r="AF5507">
        <v>17</v>
      </c>
    </row>
    <row r="5508" spans="24:32">
      <c r="X5508">
        <v>20120101</v>
      </c>
      <c r="Y5508">
        <v>20120101</v>
      </c>
      <c r="Z5508">
        <v>120110</v>
      </c>
      <c r="AA5508">
        <v>800359858</v>
      </c>
      <c r="AB5508">
        <v>1</v>
      </c>
      <c r="AC5508">
        <v>24.43</v>
      </c>
      <c r="AD5508">
        <v>24.3</v>
      </c>
      <c r="AE5508">
        <v>17</v>
      </c>
      <c r="AF5508">
        <v>17</v>
      </c>
    </row>
    <row r="5509" spans="24:32">
      <c r="X5509">
        <v>20120101</v>
      </c>
      <c r="Y5509">
        <v>20120101</v>
      </c>
      <c r="Z5509">
        <v>120110</v>
      </c>
      <c r="AA5509">
        <v>800359904</v>
      </c>
      <c r="AB5509">
        <v>1</v>
      </c>
      <c r="AC5509">
        <v>59</v>
      </c>
      <c r="AD5509">
        <v>49.6</v>
      </c>
      <c r="AE5509">
        <v>17</v>
      </c>
      <c r="AF5509">
        <v>17</v>
      </c>
    </row>
    <row r="5510" spans="24:32">
      <c r="X5510">
        <v>20120101</v>
      </c>
      <c r="Y5510">
        <v>20120101</v>
      </c>
      <c r="Z5510">
        <v>120110</v>
      </c>
      <c r="AA5510">
        <v>800359905</v>
      </c>
      <c r="AB5510">
        <v>1</v>
      </c>
      <c r="AC5510">
        <v>59</v>
      </c>
      <c r="AD5510">
        <v>49.6</v>
      </c>
      <c r="AE5510">
        <v>17</v>
      </c>
      <c r="AF5510">
        <v>17</v>
      </c>
    </row>
    <row r="5511" spans="24:32">
      <c r="X5511">
        <v>20120101</v>
      </c>
      <c r="Y5511">
        <v>20120101</v>
      </c>
      <c r="Z5511">
        <v>120110</v>
      </c>
      <c r="AA5511">
        <v>800359915</v>
      </c>
      <c r="AB5511">
        <v>2</v>
      </c>
      <c r="AC5511">
        <v>69.8</v>
      </c>
      <c r="AD5511">
        <v>52</v>
      </c>
      <c r="AE5511">
        <v>17</v>
      </c>
      <c r="AF5511">
        <v>17</v>
      </c>
    </row>
    <row r="5512" spans="24:32">
      <c r="X5512">
        <v>20120101</v>
      </c>
      <c r="Y5512">
        <v>20120101</v>
      </c>
      <c r="Z5512">
        <v>120110</v>
      </c>
      <c r="AA5512">
        <v>800359915</v>
      </c>
      <c r="AB5512">
        <v>3</v>
      </c>
      <c r="AC5512">
        <v>119.7</v>
      </c>
      <c r="AD5512">
        <v>78</v>
      </c>
      <c r="AE5512">
        <v>17</v>
      </c>
      <c r="AF5512">
        <v>17</v>
      </c>
    </row>
    <row r="5513" spans="24:32">
      <c r="X5513">
        <v>20120101</v>
      </c>
      <c r="Y5513">
        <v>20120101</v>
      </c>
      <c r="Z5513">
        <v>120110</v>
      </c>
      <c r="AA5513">
        <v>800360048</v>
      </c>
      <c r="AB5513">
        <v>1</v>
      </c>
      <c r="AC5513">
        <v>5</v>
      </c>
      <c r="AD5513">
        <v>4</v>
      </c>
      <c r="AE5513">
        <v>17</v>
      </c>
      <c r="AF5513">
        <v>17</v>
      </c>
    </row>
    <row r="5514" spans="24:32">
      <c r="X5514">
        <v>20120101</v>
      </c>
      <c r="Y5514">
        <v>20120101</v>
      </c>
      <c r="Z5514">
        <v>120110</v>
      </c>
      <c r="AA5514">
        <v>800360088</v>
      </c>
      <c r="AB5514">
        <v>2</v>
      </c>
      <c r="AC5514">
        <v>10</v>
      </c>
      <c r="AD5514">
        <v>8</v>
      </c>
      <c r="AE5514">
        <v>17</v>
      </c>
      <c r="AF5514">
        <v>17</v>
      </c>
    </row>
    <row r="5515" spans="24:32">
      <c r="X5515">
        <v>20120101</v>
      </c>
      <c r="Y5515">
        <v>20120101</v>
      </c>
      <c r="Z5515">
        <v>120110</v>
      </c>
      <c r="AA5515">
        <v>800360119</v>
      </c>
      <c r="AB5515">
        <v>1</v>
      </c>
      <c r="AC5515">
        <v>10</v>
      </c>
      <c r="AD5515">
        <v>7.9</v>
      </c>
      <c r="AE5515">
        <v>17</v>
      </c>
      <c r="AF5515">
        <v>17</v>
      </c>
    </row>
    <row r="5516" spans="24:32">
      <c r="X5516">
        <v>20120101</v>
      </c>
      <c r="Y5516">
        <v>20120101</v>
      </c>
      <c r="Z5516">
        <v>120110</v>
      </c>
      <c r="AA5516">
        <v>800360561</v>
      </c>
      <c r="AB5516">
        <v>2</v>
      </c>
      <c r="AC5516">
        <v>7</v>
      </c>
      <c r="AD5516">
        <v>6.4</v>
      </c>
      <c r="AE5516">
        <v>17</v>
      </c>
      <c r="AF5516">
        <v>17</v>
      </c>
    </row>
    <row r="5517" spans="24:32">
      <c r="X5517">
        <v>20120101</v>
      </c>
      <c r="Y5517">
        <v>20120101</v>
      </c>
      <c r="Z5517">
        <v>120110</v>
      </c>
      <c r="AA5517">
        <v>800360561</v>
      </c>
      <c r="AB5517">
        <v>20</v>
      </c>
      <c r="AC5517">
        <v>70</v>
      </c>
      <c r="AD5517">
        <v>59</v>
      </c>
      <c r="AE5517">
        <v>17</v>
      </c>
      <c r="AF5517">
        <v>17</v>
      </c>
    </row>
    <row r="5518" spans="24:32">
      <c r="X5518">
        <v>20120101</v>
      </c>
      <c r="Y5518">
        <v>20120101</v>
      </c>
      <c r="Z5518">
        <v>120110</v>
      </c>
      <c r="AA5518">
        <v>800360562</v>
      </c>
      <c r="AB5518">
        <v>6</v>
      </c>
      <c r="AC5518">
        <v>21</v>
      </c>
      <c r="AD5518">
        <v>17.7</v>
      </c>
      <c r="AE5518">
        <v>17</v>
      </c>
      <c r="AF5518">
        <v>17</v>
      </c>
    </row>
    <row r="5519" spans="24:32">
      <c r="X5519">
        <v>20120101</v>
      </c>
      <c r="Y5519">
        <v>20120101</v>
      </c>
      <c r="Z5519">
        <v>120110</v>
      </c>
      <c r="AA5519">
        <v>800360563</v>
      </c>
      <c r="AB5519">
        <v>8</v>
      </c>
      <c r="AC5519">
        <v>28</v>
      </c>
      <c r="AD5519">
        <v>23.6</v>
      </c>
      <c r="AE5519">
        <v>17</v>
      </c>
      <c r="AF5519">
        <v>17</v>
      </c>
    </row>
    <row r="5520" spans="24:32">
      <c r="X5520">
        <v>20120101</v>
      </c>
      <c r="Y5520">
        <v>20120101</v>
      </c>
      <c r="Z5520">
        <v>120110</v>
      </c>
      <c r="AA5520">
        <v>800360564</v>
      </c>
      <c r="AB5520">
        <v>7</v>
      </c>
      <c r="AC5520">
        <v>24.5</v>
      </c>
      <c r="AD5520">
        <v>20.65</v>
      </c>
      <c r="AE5520">
        <v>17</v>
      </c>
      <c r="AF5520">
        <v>17</v>
      </c>
    </row>
    <row r="5521" spans="24:32">
      <c r="X5521">
        <v>20120101</v>
      </c>
      <c r="Y5521">
        <v>20120101</v>
      </c>
      <c r="Z5521">
        <v>120110</v>
      </c>
      <c r="AA5521">
        <v>800360736</v>
      </c>
      <c r="AB5521">
        <v>1</v>
      </c>
      <c r="AC5521">
        <v>189</v>
      </c>
      <c r="AD5521">
        <v>157.16999999999999</v>
      </c>
      <c r="AE5521">
        <v>17</v>
      </c>
      <c r="AF5521">
        <v>17</v>
      </c>
    </row>
    <row r="5522" spans="24:32">
      <c r="X5522">
        <v>20120101</v>
      </c>
      <c r="Y5522">
        <v>20120101</v>
      </c>
      <c r="Z5522">
        <v>120110</v>
      </c>
      <c r="AA5522">
        <v>800360737</v>
      </c>
      <c r="AB5522">
        <v>1</v>
      </c>
      <c r="AC5522">
        <v>45</v>
      </c>
      <c r="AD5522">
        <v>44</v>
      </c>
      <c r="AE5522">
        <v>17</v>
      </c>
      <c r="AF5522">
        <v>17</v>
      </c>
    </row>
    <row r="5523" spans="24:32">
      <c r="X5523">
        <v>20120101</v>
      </c>
      <c r="Y5523">
        <v>20120101</v>
      </c>
      <c r="Z5523">
        <v>120110</v>
      </c>
      <c r="AA5523">
        <v>800360806</v>
      </c>
      <c r="AB5523">
        <v>2</v>
      </c>
      <c r="AC5523">
        <v>27.8</v>
      </c>
      <c r="AD5523">
        <v>20.8</v>
      </c>
      <c r="AE5523">
        <v>17</v>
      </c>
      <c r="AF5523">
        <v>17</v>
      </c>
    </row>
    <row r="5524" spans="24:32">
      <c r="X5524">
        <v>20120101</v>
      </c>
      <c r="Y5524">
        <v>20120101</v>
      </c>
      <c r="Z5524">
        <v>120110</v>
      </c>
      <c r="AA5524">
        <v>800360809</v>
      </c>
      <c r="AB5524">
        <v>1</v>
      </c>
      <c r="AC5524">
        <v>17.899999999999999</v>
      </c>
      <c r="AD5524">
        <v>13.4</v>
      </c>
      <c r="AE5524">
        <v>17</v>
      </c>
      <c r="AF5524">
        <v>17</v>
      </c>
    </row>
    <row r="5525" spans="24:32">
      <c r="X5525">
        <v>20120101</v>
      </c>
      <c r="Y5525">
        <v>20120101</v>
      </c>
      <c r="Z5525">
        <v>120110</v>
      </c>
      <c r="AA5525">
        <v>800360816</v>
      </c>
      <c r="AB5525">
        <v>5</v>
      </c>
      <c r="AC5525">
        <v>12.5</v>
      </c>
      <c r="AD5525">
        <v>11.25</v>
      </c>
      <c r="AE5525">
        <v>17</v>
      </c>
      <c r="AF5525">
        <v>17</v>
      </c>
    </row>
    <row r="5526" spans="24:32">
      <c r="X5526">
        <v>20120101</v>
      </c>
      <c r="Y5526">
        <v>20120101</v>
      </c>
      <c r="Z5526">
        <v>120110</v>
      </c>
      <c r="AA5526">
        <v>800360817</v>
      </c>
      <c r="AB5526">
        <v>1</v>
      </c>
      <c r="AC5526">
        <v>2.5</v>
      </c>
      <c r="AD5526">
        <v>2.25</v>
      </c>
      <c r="AE5526">
        <v>17</v>
      </c>
      <c r="AF5526">
        <v>17</v>
      </c>
    </row>
    <row r="5527" spans="24:32">
      <c r="X5527">
        <v>20120101</v>
      </c>
      <c r="Y5527">
        <v>20120101</v>
      </c>
      <c r="Z5527">
        <v>120110</v>
      </c>
      <c r="AA5527">
        <v>800360858</v>
      </c>
      <c r="AB5527">
        <v>8</v>
      </c>
      <c r="AC5527">
        <v>60</v>
      </c>
      <c r="AD5527">
        <v>56</v>
      </c>
      <c r="AE5527">
        <v>17</v>
      </c>
      <c r="AF5527">
        <v>17</v>
      </c>
    </row>
    <row r="5528" spans="24:32">
      <c r="X5528">
        <v>20120101</v>
      </c>
      <c r="Y5528">
        <v>20120101</v>
      </c>
      <c r="Z5528">
        <v>120110</v>
      </c>
      <c r="AA5528">
        <v>800360860</v>
      </c>
      <c r="AB5528">
        <v>2</v>
      </c>
      <c r="AC5528">
        <v>6</v>
      </c>
      <c r="AD5528">
        <v>5.8</v>
      </c>
      <c r="AE5528">
        <v>17</v>
      </c>
      <c r="AF5528">
        <v>17</v>
      </c>
    </row>
    <row r="5529" spans="24:32">
      <c r="X5529">
        <v>20120101</v>
      </c>
      <c r="Y5529">
        <v>20120101</v>
      </c>
      <c r="Z5529">
        <v>120110</v>
      </c>
      <c r="AA5529">
        <v>800360861</v>
      </c>
      <c r="AB5529">
        <v>1</v>
      </c>
      <c r="AC5529">
        <v>16.899999999999999</v>
      </c>
      <c r="AD5529">
        <v>13.8</v>
      </c>
      <c r="AE5529">
        <v>17</v>
      </c>
      <c r="AF5529">
        <v>17</v>
      </c>
    </row>
    <row r="5530" spans="24:32">
      <c r="X5530">
        <v>20120101</v>
      </c>
      <c r="Y5530">
        <v>20120101</v>
      </c>
      <c r="Z5530">
        <v>120110</v>
      </c>
      <c r="AA5530">
        <v>800360863</v>
      </c>
      <c r="AB5530">
        <v>45</v>
      </c>
      <c r="AC5530">
        <v>445.5</v>
      </c>
      <c r="AD5530">
        <v>427.5</v>
      </c>
      <c r="AE5530">
        <v>17</v>
      </c>
      <c r="AF5530">
        <v>17</v>
      </c>
    </row>
    <row r="5531" spans="24:32">
      <c r="X5531">
        <v>20120101</v>
      </c>
      <c r="Y5531">
        <v>20120101</v>
      </c>
      <c r="Z5531">
        <v>120110</v>
      </c>
      <c r="AA5531">
        <v>800360882</v>
      </c>
      <c r="AB5531">
        <v>1</v>
      </c>
      <c r="AC5531">
        <v>3</v>
      </c>
      <c r="AD5531">
        <v>2.64</v>
      </c>
      <c r="AE5531">
        <v>17</v>
      </c>
      <c r="AF5531">
        <v>17</v>
      </c>
    </row>
    <row r="5532" spans="24:32">
      <c r="X5532">
        <v>20120101</v>
      </c>
      <c r="Y5532">
        <v>20120101</v>
      </c>
      <c r="Z5532">
        <v>120110</v>
      </c>
      <c r="AA5532">
        <v>800360891</v>
      </c>
      <c r="AB5532">
        <v>1</v>
      </c>
      <c r="AC5532">
        <v>2.5</v>
      </c>
      <c r="AD5532">
        <v>2.23</v>
      </c>
      <c r="AE5532">
        <v>17</v>
      </c>
      <c r="AF5532">
        <v>17</v>
      </c>
    </row>
    <row r="5533" spans="24:32">
      <c r="X5533">
        <v>20120101</v>
      </c>
      <c r="Y5533">
        <v>20120101</v>
      </c>
      <c r="Z5533">
        <v>120110</v>
      </c>
      <c r="AA5533">
        <v>800361129</v>
      </c>
      <c r="AB5533">
        <v>4</v>
      </c>
      <c r="AC5533">
        <v>46</v>
      </c>
      <c r="AD5533">
        <v>36</v>
      </c>
      <c r="AE5533">
        <v>17</v>
      </c>
      <c r="AF5533">
        <v>0</v>
      </c>
    </row>
    <row r="5534" spans="24:32">
      <c r="X5534">
        <v>20120101</v>
      </c>
      <c r="Y5534">
        <v>20120101</v>
      </c>
      <c r="Z5534">
        <v>120110</v>
      </c>
      <c r="AA5534">
        <v>800361134</v>
      </c>
      <c r="AB5534">
        <v>1</v>
      </c>
      <c r="AC5534">
        <v>8.9</v>
      </c>
      <c r="AD5534">
        <v>6.9</v>
      </c>
      <c r="AE5534">
        <v>17</v>
      </c>
      <c r="AF5534">
        <v>0</v>
      </c>
    </row>
    <row r="5535" spans="24:32">
      <c r="X5535">
        <v>20120101</v>
      </c>
      <c r="Y5535">
        <v>20120101</v>
      </c>
      <c r="Z5535">
        <v>120110</v>
      </c>
      <c r="AA5535">
        <v>800361135</v>
      </c>
      <c r="AB5535">
        <v>1</v>
      </c>
      <c r="AC5535">
        <v>12.5</v>
      </c>
      <c r="AD5535">
        <v>9</v>
      </c>
      <c r="AE5535">
        <v>17</v>
      </c>
      <c r="AF5535">
        <v>0</v>
      </c>
    </row>
    <row r="5536" spans="24:32">
      <c r="X5536">
        <v>20120101</v>
      </c>
      <c r="Y5536">
        <v>20120101</v>
      </c>
      <c r="Z5536">
        <v>120110</v>
      </c>
      <c r="AA5536">
        <v>800361140</v>
      </c>
      <c r="AB5536">
        <v>3</v>
      </c>
      <c r="AC5536">
        <v>357</v>
      </c>
      <c r="AD5536">
        <v>390</v>
      </c>
      <c r="AE5536">
        <v>17</v>
      </c>
      <c r="AF5536">
        <v>17</v>
      </c>
    </row>
    <row r="5537" spans="24:32">
      <c r="X5537">
        <v>20120101</v>
      </c>
      <c r="Y5537">
        <v>20120101</v>
      </c>
      <c r="Z5537">
        <v>120110</v>
      </c>
      <c r="AA5537">
        <v>800361146</v>
      </c>
      <c r="AB5537">
        <v>6.29</v>
      </c>
      <c r="AC5537">
        <v>207.57</v>
      </c>
      <c r="AD5537">
        <v>194.99</v>
      </c>
      <c r="AE5537">
        <v>17</v>
      </c>
      <c r="AF5537">
        <v>17</v>
      </c>
    </row>
    <row r="5538" spans="24:32">
      <c r="X5538">
        <v>20120101</v>
      </c>
      <c r="Y5538">
        <v>20120101</v>
      </c>
      <c r="Z5538">
        <v>120110</v>
      </c>
      <c r="AA5538">
        <v>800361150</v>
      </c>
      <c r="AB5538">
        <v>-1</v>
      </c>
      <c r="AC5538">
        <v>-4.9000000000000004</v>
      </c>
      <c r="AD5538">
        <v>-4</v>
      </c>
      <c r="AE5538">
        <v>17</v>
      </c>
      <c r="AF5538">
        <v>17</v>
      </c>
    </row>
    <row r="5539" spans="24:32">
      <c r="X5539">
        <v>20120101</v>
      </c>
      <c r="Y5539">
        <v>20120101</v>
      </c>
      <c r="Z5539">
        <v>120110</v>
      </c>
      <c r="AA5539">
        <v>800361150</v>
      </c>
      <c r="AB5539">
        <v>6</v>
      </c>
      <c r="AC5539">
        <v>29.4</v>
      </c>
      <c r="AD5539">
        <v>19.2</v>
      </c>
      <c r="AE5539">
        <v>17</v>
      </c>
      <c r="AF5539">
        <v>17</v>
      </c>
    </row>
    <row r="5540" spans="24:32">
      <c r="X5540">
        <v>20120101</v>
      </c>
      <c r="Y5540">
        <v>20120101</v>
      </c>
      <c r="Z5540">
        <v>120110</v>
      </c>
      <c r="AA5540">
        <v>800361151</v>
      </c>
      <c r="AB5540">
        <v>8</v>
      </c>
      <c r="AC5540">
        <v>16</v>
      </c>
      <c r="AD5540">
        <v>15.2</v>
      </c>
      <c r="AE5540">
        <v>17</v>
      </c>
      <c r="AF5540">
        <v>17</v>
      </c>
    </row>
    <row r="5541" spans="24:32">
      <c r="X5541">
        <v>20120101</v>
      </c>
      <c r="Y5541">
        <v>20120101</v>
      </c>
      <c r="Z5541">
        <v>120110</v>
      </c>
      <c r="AA5541">
        <v>800361151</v>
      </c>
      <c r="AB5541">
        <v>1</v>
      </c>
      <c r="AC5541">
        <v>2</v>
      </c>
      <c r="AD5541">
        <v>1.9</v>
      </c>
      <c r="AE5541">
        <v>17</v>
      </c>
      <c r="AF5541">
        <v>17</v>
      </c>
    </row>
    <row r="5542" spans="24:32">
      <c r="X5542">
        <v>20120101</v>
      </c>
      <c r="Y5542">
        <v>20120101</v>
      </c>
      <c r="Z5542">
        <v>120110</v>
      </c>
      <c r="AA5542">
        <v>800361152</v>
      </c>
      <c r="AB5542">
        <v>14</v>
      </c>
      <c r="AC5542">
        <v>28</v>
      </c>
      <c r="AD5542">
        <v>26.6</v>
      </c>
      <c r="AE5542">
        <v>17</v>
      </c>
      <c r="AF5542">
        <v>17</v>
      </c>
    </row>
    <row r="5543" spans="24:32">
      <c r="X5543">
        <v>20120101</v>
      </c>
      <c r="Y5543">
        <v>20120101</v>
      </c>
      <c r="Z5543">
        <v>120110</v>
      </c>
      <c r="AA5543">
        <v>800361153</v>
      </c>
      <c r="AB5543">
        <v>9</v>
      </c>
      <c r="AC5543">
        <v>18</v>
      </c>
      <c r="AD5543">
        <v>17.100000000000001</v>
      </c>
      <c r="AE5543">
        <v>17</v>
      </c>
      <c r="AF5543">
        <v>17</v>
      </c>
    </row>
    <row r="5544" spans="24:32">
      <c r="X5544">
        <v>20120101</v>
      </c>
      <c r="Y5544">
        <v>20120101</v>
      </c>
      <c r="Z5544">
        <v>120110</v>
      </c>
      <c r="AA5544">
        <v>800361154</v>
      </c>
      <c r="AB5544">
        <v>26</v>
      </c>
      <c r="AC5544">
        <v>52</v>
      </c>
      <c r="AD5544">
        <v>49.4</v>
      </c>
      <c r="AE5544">
        <v>17</v>
      </c>
      <c r="AF5544">
        <v>17</v>
      </c>
    </row>
    <row r="5545" spans="24:32">
      <c r="X5545">
        <v>20120101</v>
      </c>
      <c r="Y5545">
        <v>20120101</v>
      </c>
      <c r="Z5545">
        <v>120110</v>
      </c>
      <c r="AA5545">
        <v>800361155</v>
      </c>
      <c r="AB5545">
        <v>2</v>
      </c>
      <c r="AC5545">
        <v>6</v>
      </c>
      <c r="AD5545">
        <v>5.8</v>
      </c>
      <c r="AE5545">
        <v>17</v>
      </c>
      <c r="AF5545">
        <v>17</v>
      </c>
    </row>
    <row r="5546" spans="24:32">
      <c r="X5546">
        <v>20120101</v>
      </c>
      <c r="Y5546">
        <v>20120101</v>
      </c>
      <c r="Z5546">
        <v>120110</v>
      </c>
      <c r="AA5546">
        <v>800361156</v>
      </c>
      <c r="AB5546">
        <v>21</v>
      </c>
      <c r="AC5546">
        <v>63</v>
      </c>
      <c r="AD5546">
        <v>60.9</v>
      </c>
      <c r="AE5546">
        <v>17</v>
      </c>
      <c r="AF5546">
        <v>17</v>
      </c>
    </row>
    <row r="5547" spans="24:32">
      <c r="X5547">
        <v>20120101</v>
      </c>
      <c r="Y5547">
        <v>20120101</v>
      </c>
      <c r="Z5547">
        <v>120110</v>
      </c>
      <c r="AA5547">
        <v>800361156</v>
      </c>
      <c r="AB5547">
        <v>8</v>
      </c>
      <c r="AC5547">
        <v>24</v>
      </c>
      <c r="AD5547">
        <v>23.2</v>
      </c>
      <c r="AE5547">
        <v>17</v>
      </c>
      <c r="AF5547">
        <v>17</v>
      </c>
    </row>
    <row r="5548" spans="24:32">
      <c r="X5548">
        <v>20120101</v>
      </c>
      <c r="Y5548">
        <v>20120101</v>
      </c>
      <c r="Z5548">
        <v>120110</v>
      </c>
      <c r="AA5548">
        <v>800361157</v>
      </c>
      <c r="AB5548">
        <v>1</v>
      </c>
      <c r="AC5548">
        <v>3</v>
      </c>
      <c r="AD5548">
        <v>2.9</v>
      </c>
      <c r="AE5548">
        <v>17</v>
      </c>
      <c r="AF5548">
        <v>17</v>
      </c>
    </row>
    <row r="5549" spans="24:32">
      <c r="X5549">
        <v>20120101</v>
      </c>
      <c r="Y5549">
        <v>20120101</v>
      </c>
      <c r="Z5549">
        <v>120110</v>
      </c>
      <c r="AA5549">
        <v>800361157</v>
      </c>
      <c r="AB5549">
        <v>1</v>
      </c>
      <c r="AC5549">
        <v>3</v>
      </c>
      <c r="AD5549">
        <v>2.9</v>
      </c>
      <c r="AE5549">
        <v>17</v>
      </c>
      <c r="AF5549">
        <v>17</v>
      </c>
    </row>
    <row r="5550" spans="24:32">
      <c r="X5550">
        <v>20120101</v>
      </c>
      <c r="Y5550">
        <v>20120101</v>
      </c>
      <c r="Z5550">
        <v>120110</v>
      </c>
      <c r="AA5550">
        <v>800361158</v>
      </c>
      <c r="AB5550">
        <v>2</v>
      </c>
      <c r="AC5550">
        <v>4</v>
      </c>
      <c r="AD5550">
        <v>3.8</v>
      </c>
      <c r="AE5550">
        <v>17</v>
      </c>
      <c r="AF5550">
        <v>17</v>
      </c>
    </row>
    <row r="5551" spans="24:32">
      <c r="X5551">
        <v>20120101</v>
      </c>
      <c r="Y5551">
        <v>20120101</v>
      </c>
      <c r="Z5551">
        <v>120110</v>
      </c>
      <c r="AA5551">
        <v>800361159</v>
      </c>
      <c r="AB5551">
        <v>3</v>
      </c>
      <c r="AC5551">
        <v>6</v>
      </c>
      <c r="AD5551">
        <v>5.7</v>
      </c>
      <c r="AE5551">
        <v>17</v>
      </c>
      <c r="AF5551">
        <v>17</v>
      </c>
    </row>
    <row r="5552" spans="24:32">
      <c r="X5552">
        <v>20120101</v>
      </c>
      <c r="Y5552">
        <v>20120101</v>
      </c>
      <c r="Z5552">
        <v>120110</v>
      </c>
      <c r="AA5552">
        <v>800361161</v>
      </c>
      <c r="AB5552">
        <v>2.14</v>
      </c>
      <c r="AC5552">
        <v>33.380000000000003</v>
      </c>
      <c r="AD5552">
        <v>32.1</v>
      </c>
      <c r="AE5552">
        <v>17</v>
      </c>
      <c r="AF5552">
        <v>17</v>
      </c>
    </row>
    <row r="5553" spans="24:32">
      <c r="X5553">
        <v>20120101</v>
      </c>
      <c r="Y5553">
        <v>20120101</v>
      </c>
      <c r="Z5553">
        <v>120110</v>
      </c>
      <c r="AA5553">
        <v>800361162</v>
      </c>
      <c r="AB5553">
        <v>7.51</v>
      </c>
      <c r="AC5553">
        <v>117.12</v>
      </c>
      <c r="AD5553">
        <v>112.65</v>
      </c>
      <c r="AE5553">
        <v>17</v>
      </c>
      <c r="AF5553">
        <v>17</v>
      </c>
    </row>
    <row r="5554" spans="24:32">
      <c r="X5554">
        <v>20120101</v>
      </c>
      <c r="Y5554">
        <v>20120101</v>
      </c>
      <c r="Z5554">
        <v>120110</v>
      </c>
      <c r="AA5554">
        <v>800361189</v>
      </c>
      <c r="AB5554">
        <v>3</v>
      </c>
      <c r="AC5554">
        <v>80.400000000000006</v>
      </c>
      <c r="AD5554">
        <v>73.5</v>
      </c>
      <c r="AE5554">
        <v>17</v>
      </c>
      <c r="AF5554">
        <v>17</v>
      </c>
    </row>
    <row r="5555" spans="24:32">
      <c r="X5555">
        <v>20120101</v>
      </c>
      <c r="Y5555">
        <v>20120101</v>
      </c>
      <c r="Z5555">
        <v>120110</v>
      </c>
      <c r="AA5555">
        <v>800361190</v>
      </c>
      <c r="AB5555">
        <v>1</v>
      </c>
      <c r="AC5555">
        <v>35</v>
      </c>
      <c r="AD5555">
        <v>30.45</v>
      </c>
      <c r="AE5555">
        <v>17</v>
      </c>
      <c r="AF5555">
        <v>17</v>
      </c>
    </row>
    <row r="5556" spans="24:32">
      <c r="X5556">
        <v>20120101</v>
      </c>
      <c r="Y5556">
        <v>20120101</v>
      </c>
      <c r="Z5556">
        <v>120110</v>
      </c>
      <c r="AA5556">
        <v>800361204</v>
      </c>
      <c r="AB5556">
        <v>1</v>
      </c>
      <c r="AC5556">
        <v>19.899999999999999</v>
      </c>
      <c r="AD5556">
        <v>15.85</v>
      </c>
      <c r="AE5556">
        <v>17</v>
      </c>
      <c r="AF5556">
        <v>17</v>
      </c>
    </row>
    <row r="5557" spans="24:32">
      <c r="X5557">
        <v>20120101</v>
      </c>
      <c r="Y5557">
        <v>20120101</v>
      </c>
      <c r="Z5557">
        <v>120110</v>
      </c>
      <c r="AA5557">
        <v>800361207</v>
      </c>
      <c r="AB5557">
        <v>1</v>
      </c>
      <c r="AC5557">
        <v>11.9</v>
      </c>
      <c r="AD5557">
        <v>9.44</v>
      </c>
      <c r="AE5557">
        <v>17</v>
      </c>
      <c r="AF5557">
        <v>17</v>
      </c>
    </row>
    <row r="5558" spans="24:32">
      <c r="X5558">
        <v>20120101</v>
      </c>
      <c r="Y5558">
        <v>20120101</v>
      </c>
      <c r="Z5558">
        <v>120110</v>
      </c>
      <c r="AA5558">
        <v>800361213</v>
      </c>
      <c r="AB5558">
        <v>1</v>
      </c>
      <c r="AC5558">
        <v>11.9</v>
      </c>
      <c r="AD5558">
        <v>9.44</v>
      </c>
      <c r="AE5558">
        <v>17</v>
      </c>
      <c r="AF5558">
        <v>17</v>
      </c>
    </row>
    <row r="5559" spans="24:32">
      <c r="X5559">
        <v>20120101</v>
      </c>
      <c r="Y5559">
        <v>20120101</v>
      </c>
      <c r="Z5559">
        <v>120110</v>
      </c>
      <c r="AA5559">
        <v>800361216</v>
      </c>
      <c r="AB5559">
        <v>2</v>
      </c>
      <c r="AC5559">
        <v>8.6</v>
      </c>
      <c r="AD5559">
        <v>7.06</v>
      </c>
      <c r="AE5559">
        <v>17</v>
      </c>
      <c r="AF5559">
        <v>17</v>
      </c>
    </row>
    <row r="5560" spans="24:32">
      <c r="X5560">
        <v>20120101</v>
      </c>
      <c r="Y5560">
        <v>20120101</v>
      </c>
      <c r="Z5560">
        <v>120110</v>
      </c>
      <c r="AA5560">
        <v>800361217</v>
      </c>
      <c r="AB5560">
        <v>1</v>
      </c>
      <c r="AC5560">
        <v>4.3</v>
      </c>
      <c r="AD5560">
        <v>3.53</v>
      </c>
      <c r="AE5560">
        <v>17</v>
      </c>
      <c r="AF5560">
        <v>17</v>
      </c>
    </row>
    <row r="5561" spans="24:32">
      <c r="X5561">
        <v>20120101</v>
      </c>
      <c r="Y5561">
        <v>20120101</v>
      </c>
      <c r="Z5561">
        <v>120110</v>
      </c>
      <c r="AA5561">
        <v>800361295</v>
      </c>
      <c r="AB5561">
        <v>2</v>
      </c>
      <c r="AC5561">
        <v>20</v>
      </c>
      <c r="AD5561">
        <v>17.600000000000001</v>
      </c>
      <c r="AE5561">
        <v>17</v>
      </c>
      <c r="AF5561">
        <v>17</v>
      </c>
    </row>
    <row r="5562" spans="24:32">
      <c r="X5562">
        <v>20120101</v>
      </c>
      <c r="Y5562">
        <v>20120101</v>
      </c>
      <c r="Z5562">
        <v>120110</v>
      </c>
      <c r="AA5562">
        <v>800361295</v>
      </c>
      <c r="AB5562">
        <v>10</v>
      </c>
      <c r="AC5562">
        <v>100</v>
      </c>
      <c r="AD5562">
        <v>88</v>
      </c>
      <c r="AE5562">
        <v>17</v>
      </c>
      <c r="AF5562">
        <v>17</v>
      </c>
    </row>
    <row r="5563" spans="24:32">
      <c r="X5563">
        <v>20120101</v>
      </c>
      <c r="Y5563">
        <v>20120101</v>
      </c>
      <c r="Z5563">
        <v>120110</v>
      </c>
      <c r="AA5563">
        <v>800361477</v>
      </c>
      <c r="AB5563">
        <v>1</v>
      </c>
      <c r="AC5563">
        <v>26.9</v>
      </c>
      <c r="AD5563">
        <v>20</v>
      </c>
      <c r="AE5563">
        <v>17</v>
      </c>
      <c r="AF5563">
        <v>17</v>
      </c>
    </row>
    <row r="5564" spans="24:32">
      <c r="X5564">
        <v>20120101</v>
      </c>
      <c r="Y5564">
        <v>20120101</v>
      </c>
      <c r="Z5564">
        <v>120110</v>
      </c>
      <c r="AA5564">
        <v>800361494</v>
      </c>
      <c r="AB5564">
        <v>1</v>
      </c>
      <c r="AC5564">
        <v>13.5</v>
      </c>
      <c r="AD5564">
        <v>11.83</v>
      </c>
      <c r="AE5564">
        <v>17</v>
      </c>
      <c r="AF5564">
        <v>17</v>
      </c>
    </row>
    <row r="5565" spans="24:32">
      <c r="X5565">
        <v>20120101</v>
      </c>
      <c r="Y5565">
        <v>20120101</v>
      </c>
      <c r="Z5565">
        <v>120110</v>
      </c>
      <c r="AA5565">
        <v>800361567</v>
      </c>
      <c r="AB5565">
        <v>2</v>
      </c>
      <c r="AC5565">
        <v>25.8</v>
      </c>
      <c r="AD5565">
        <v>21.6</v>
      </c>
      <c r="AE5565">
        <v>17</v>
      </c>
      <c r="AF5565">
        <v>17</v>
      </c>
    </row>
    <row r="5566" spans="24:32">
      <c r="X5566">
        <v>20120101</v>
      </c>
      <c r="Y5566">
        <v>20120101</v>
      </c>
      <c r="Z5566">
        <v>120110</v>
      </c>
      <c r="AA5566">
        <v>800361641</v>
      </c>
      <c r="AB5566">
        <v>2</v>
      </c>
      <c r="AC5566">
        <v>2</v>
      </c>
      <c r="AD5566">
        <v>1.98</v>
      </c>
      <c r="AE5566">
        <v>17</v>
      </c>
      <c r="AF5566">
        <v>17</v>
      </c>
    </row>
    <row r="5567" spans="24:32">
      <c r="X5567">
        <v>20120101</v>
      </c>
      <c r="Y5567">
        <v>20120101</v>
      </c>
      <c r="Z5567">
        <v>120110</v>
      </c>
      <c r="AA5567">
        <v>800361650</v>
      </c>
      <c r="AB5567">
        <v>1</v>
      </c>
      <c r="AC5567">
        <v>3</v>
      </c>
      <c r="AD5567">
        <v>2.82</v>
      </c>
      <c r="AE5567">
        <v>17</v>
      </c>
      <c r="AF5567">
        <v>17</v>
      </c>
    </row>
    <row r="5568" spans="24:32">
      <c r="X5568">
        <v>20120101</v>
      </c>
      <c r="Y5568">
        <v>20120101</v>
      </c>
      <c r="Z5568">
        <v>120110</v>
      </c>
      <c r="AA5568">
        <v>800361662</v>
      </c>
      <c r="AB5568">
        <v>4</v>
      </c>
      <c r="AC5568">
        <v>26.4</v>
      </c>
      <c r="AD5568">
        <v>21</v>
      </c>
      <c r="AE5568">
        <v>17</v>
      </c>
      <c r="AF5568">
        <v>13</v>
      </c>
    </row>
    <row r="5569" spans="24:32">
      <c r="X5569">
        <v>20120101</v>
      </c>
      <c r="Y5569">
        <v>20120101</v>
      </c>
      <c r="Z5569">
        <v>120110</v>
      </c>
      <c r="AA5569">
        <v>800361667</v>
      </c>
      <c r="AB5569">
        <v>2</v>
      </c>
      <c r="AC5569">
        <v>13</v>
      </c>
      <c r="AD5569">
        <v>8.8000000000000007</v>
      </c>
      <c r="AE5569">
        <v>17</v>
      </c>
      <c r="AF5569">
        <v>13</v>
      </c>
    </row>
    <row r="5570" spans="24:32">
      <c r="X5570">
        <v>20120101</v>
      </c>
      <c r="Y5570">
        <v>20120101</v>
      </c>
      <c r="Z5570">
        <v>120110</v>
      </c>
      <c r="AA5570">
        <v>800361669</v>
      </c>
      <c r="AB5570">
        <v>12</v>
      </c>
      <c r="AC5570">
        <v>54</v>
      </c>
      <c r="AD5570">
        <v>36.479999999999997</v>
      </c>
      <c r="AE5570">
        <v>17</v>
      </c>
      <c r="AF5570">
        <v>13</v>
      </c>
    </row>
    <row r="5571" spans="24:32">
      <c r="X5571">
        <v>20120101</v>
      </c>
      <c r="Y5571">
        <v>20120101</v>
      </c>
      <c r="Z5571">
        <v>120110</v>
      </c>
      <c r="AA5571">
        <v>800361671</v>
      </c>
      <c r="AB5571">
        <v>1</v>
      </c>
      <c r="AC5571">
        <v>5.5</v>
      </c>
      <c r="AD5571">
        <v>4.4000000000000004</v>
      </c>
      <c r="AE5571">
        <v>17</v>
      </c>
      <c r="AF5571">
        <v>13</v>
      </c>
    </row>
    <row r="5572" spans="24:32">
      <c r="X5572">
        <v>20120101</v>
      </c>
      <c r="Y5572">
        <v>20120101</v>
      </c>
      <c r="Z5572">
        <v>120110</v>
      </c>
      <c r="AA5572">
        <v>800361700</v>
      </c>
      <c r="AB5572">
        <v>1</v>
      </c>
      <c r="AC5572">
        <v>129</v>
      </c>
      <c r="AD5572">
        <v>113.92</v>
      </c>
      <c r="AE5572">
        <v>17</v>
      </c>
      <c r="AF5572">
        <v>17</v>
      </c>
    </row>
    <row r="5573" spans="24:32">
      <c r="X5573">
        <v>20120101</v>
      </c>
      <c r="Y5573">
        <v>20120101</v>
      </c>
      <c r="Z5573">
        <v>120110</v>
      </c>
      <c r="AA5573">
        <v>800361707</v>
      </c>
      <c r="AB5573">
        <v>5</v>
      </c>
      <c r="AC5573">
        <v>9</v>
      </c>
      <c r="AD5573">
        <v>6</v>
      </c>
      <c r="AE5573">
        <v>17</v>
      </c>
      <c r="AF5573">
        <v>13</v>
      </c>
    </row>
    <row r="5574" spans="24:32">
      <c r="X5574">
        <v>20120101</v>
      </c>
      <c r="Y5574">
        <v>20120101</v>
      </c>
      <c r="Z5574">
        <v>120110</v>
      </c>
      <c r="AA5574">
        <v>800361710</v>
      </c>
      <c r="AB5574">
        <v>4</v>
      </c>
      <c r="AC5574">
        <v>7.2</v>
      </c>
      <c r="AD5574">
        <v>4</v>
      </c>
      <c r="AE5574">
        <v>17</v>
      </c>
      <c r="AF5574">
        <v>13</v>
      </c>
    </row>
    <row r="5575" spans="24:32">
      <c r="X5575">
        <v>20120101</v>
      </c>
      <c r="Y5575">
        <v>20120101</v>
      </c>
      <c r="Z5575">
        <v>120110</v>
      </c>
      <c r="AA5575">
        <v>800361711</v>
      </c>
      <c r="AB5575">
        <v>6</v>
      </c>
      <c r="AC5575">
        <v>10.8</v>
      </c>
      <c r="AD5575">
        <v>6</v>
      </c>
      <c r="AE5575">
        <v>17</v>
      </c>
      <c r="AF5575">
        <v>13</v>
      </c>
    </row>
    <row r="5576" spans="24:32">
      <c r="X5576">
        <v>20120101</v>
      </c>
      <c r="Y5576">
        <v>20120101</v>
      </c>
      <c r="Z5576">
        <v>120110</v>
      </c>
      <c r="AA5576">
        <v>800361711</v>
      </c>
      <c r="AB5576">
        <v>4</v>
      </c>
      <c r="AC5576">
        <v>7.2</v>
      </c>
      <c r="AD5576">
        <v>4</v>
      </c>
      <c r="AE5576">
        <v>17</v>
      </c>
      <c r="AF5576">
        <v>13</v>
      </c>
    </row>
    <row r="5577" spans="24:32">
      <c r="X5577">
        <v>20120101</v>
      </c>
      <c r="Y5577">
        <v>20120101</v>
      </c>
      <c r="Z5577">
        <v>120110</v>
      </c>
      <c r="AA5577">
        <v>800361713</v>
      </c>
      <c r="AB5577">
        <v>4</v>
      </c>
      <c r="AC5577">
        <v>15.2</v>
      </c>
      <c r="AD5577">
        <v>11.2</v>
      </c>
      <c r="AE5577">
        <v>17</v>
      </c>
      <c r="AF5577">
        <v>13</v>
      </c>
    </row>
    <row r="5578" spans="24:32">
      <c r="X5578">
        <v>20120101</v>
      </c>
      <c r="Y5578">
        <v>20120101</v>
      </c>
      <c r="Z5578">
        <v>120110</v>
      </c>
      <c r="AA5578">
        <v>800361714</v>
      </c>
      <c r="AB5578">
        <v>33</v>
      </c>
      <c r="AC5578">
        <v>125.4</v>
      </c>
      <c r="AD5578">
        <v>92.4</v>
      </c>
      <c r="AE5578">
        <v>17</v>
      </c>
      <c r="AF5578">
        <v>13</v>
      </c>
    </row>
    <row r="5579" spans="24:32">
      <c r="X5579">
        <v>20120101</v>
      </c>
      <c r="Y5579">
        <v>20120101</v>
      </c>
      <c r="Z5579">
        <v>120110</v>
      </c>
      <c r="AA5579">
        <v>800361721</v>
      </c>
      <c r="AB5579">
        <v>11</v>
      </c>
      <c r="AC5579">
        <v>41.8</v>
      </c>
      <c r="AD5579">
        <v>30.8</v>
      </c>
      <c r="AE5579">
        <v>17</v>
      </c>
      <c r="AF5579">
        <v>13</v>
      </c>
    </row>
    <row r="5580" spans="24:32">
      <c r="X5580">
        <v>20120101</v>
      </c>
      <c r="Y5580">
        <v>20120101</v>
      </c>
      <c r="Z5580">
        <v>120110</v>
      </c>
      <c r="AA5580">
        <v>800361722</v>
      </c>
      <c r="AB5580">
        <v>0.23</v>
      </c>
      <c r="AC5580">
        <v>2.94</v>
      </c>
      <c r="AD5580">
        <v>2.12</v>
      </c>
      <c r="AE5580">
        <v>17</v>
      </c>
      <c r="AF5580">
        <v>13</v>
      </c>
    </row>
    <row r="5581" spans="24:32">
      <c r="X5581">
        <v>20120101</v>
      </c>
      <c r="Y5581">
        <v>20120101</v>
      </c>
      <c r="Z5581">
        <v>120110</v>
      </c>
      <c r="AA5581">
        <v>800361722</v>
      </c>
      <c r="AB5581">
        <v>0.28000000000000003</v>
      </c>
      <c r="AC5581">
        <v>3.59</v>
      </c>
      <c r="AD5581">
        <v>2.58</v>
      </c>
      <c r="AE5581">
        <v>17</v>
      </c>
      <c r="AF5581">
        <v>13</v>
      </c>
    </row>
    <row r="5582" spans="24:32">
      <c r="X5582">
        <v>20120101</v>
      </c>
      <c r="Y5582">
        <v>20120101</v>
      </c>
      <c r="Z5582">
        <v>120110</v>
      </c>
      <c r="AA5582">
        <v>800361723</v>
      </c>
      <c r="AB5582">
        <v>1.1499999999999999</v>
      </c>
      <c r="AC5582">
        <v>15.86</v>
      </c>
      <c r="AD5582">
        <v>10.58</v>
      </c>
      <c r="AE5582">
        <v>17</v>
      </c>
      <c r="AF5582">
        <v>13</v>
      </c>
    </row>
    <row r="5583" spans="24:32">
      <c r="X5583">
        <v>20120101</v>
      </c>
      <c r="Y5583">
        <v>20120101</v>
      </c>
      <c r="Z5583">
        <v>120110</v>
      </c>
      <c r="AA5583">
        <v>800361725</v>
      </c>
      <c r="AB5583">
        <v>0.23</v>
      </c>
      <c r="AC5583">
        <v>1.83</v>
      </c>
      <c r="AD5583">
        <v>1.1499999999999999</v>
      </c>
      <c r="AE5583">
        <v>17</v>
      </c>
      <c r="AF5583">
        <v>13</v>
      </c>
    </row>
    <row r="5584" spans="24:32">
      <c r="X5584">
        <v>20120101</v>
      </c>
      <c r="Y5584">
        <v>20120101</v>
      </c>
      <c r="Z5584">
        <v>120110</v>
      </c>
      <c r="AA5584">
        <v>800361725</v>
      </c>
      <c r="AB5584">
        <v>0.1</v>
      </c>
      <c r="AC5584">
        <v>0.8</v>
      </c>
      <c r="AD5584">
        <v>0.5</v>
      </c>
      <c r="AE5584">
        <v>17</v>
      </c>
      <c r="AF5584">
        <v>13</v>
      </c>
    </row>
    <row r="5585" spans="24:32">
      <c r="X5585">
        <v>20120101</v>
      </c>
      <c r="Y5585">
        <v>20120101</v>
      </c>
      <c r="Z5585">
        <v>120110</v>
      </c>
      <c r="AA5585">
        <v>800361727</v>
      </c>
      <c r="AB5585">
        <v>1.49</v>
      </c>
      <c r="AC5585">
        <v>8.94</v>
      </c>
      <c r="AD5585">
        <v>6.55</v>
      </c>
      <c r="AE5585">
        <v>17</v>
      </c>
      <c r="AF5585">
        <v>13</v>
      </c>
    </row>
    <row r="5586" spans="24:32">
      <c r="X5586">
        <v>20120101</v>
      </c>
      <c r="Y5586">
        <v>20120101</v>
      </c>
      <c r="Z5586">
        <v>120110</v>
      </c>
      <c r="AA5586">
        <v>800361729</v>
      </c>
      <c r="AB5586">
        <v>1.26</v>
      </c>
      <c r="AC5586">
        <v>17.39</v>
      </c>
      <c r="AD5586">
        <v>11.59</v>
      </c>
      <c r="AE5586">
        <v>17</v>
      </c>
      <c r="AF5586">
        <v>13</v>
      </c>
    </row>
    <row r="5587" spans="24:32">
      <c r="X5587">
        <v>20120101</v>
      </c>
      <c r="Y5587">
        <v>20120101</v>
      </c>
      <c r="Z5587">
        <v>120110</v>
      </c>
      <c r="AA5587">
        <v>800361729</v>
      </c>
      <c r="AB5587">
        <v>0.14000000000000001</v>
      </c>
      <c r="AC5587">
        <v>1.93</v>
      </c>
      <c r="AD5587">
        <v>1.29</v>
      </c>
      <c r="AE5587">
        <v>17</v>
      </c>
      <c r="AF5587">
        <v>13</v>
      </c>
    </row>
    <row r="5588" spans="24:32">
      <c r="X5588">
        <v>20120101</v>
      </c>
      <c r="Y5588">
        <v>20120101</v>
      </c>
      <c r="Z5588">
        <v>120110</v>
      </c>
      <c r="AA5588">
        <v>800361730</v>
      </c>
      <c r="AB5588">
        <v>0.8</v>
      </c>
      <c r="AC5588">
        <v>11.04</v>
      </c>
      <c r="AD5588">
        <v>7.36</v>
      </c>
      <c r="AE5588">
        <v>17</v>
      </c>
      <c r="AF5588">
        <v>13</v>
      </c>
    </row>
    <row r="5589" spans="24:32">
      <c r="X5589">
        <v>20120101</v>
      </c>
      <c r="Y5589">
        <v>20120101</v>
      </c>
      <c r="Z5589">
        <v>120110</v>
      </c>
      <c r="AA5589">
        <v>800361737</v>
      </c>
      <c r="AB5589">
        <v>0.45</v>
      </c>
      <c r="AC5589">
        <v>6.21</v>
      </c>
      <c r="AD5589">
        <v>4.5</v>
      </c>
      <c r="AE5589">
        <v>17</v>
      </c>
      <c r="AF5589">
        <v>13</v>
      </c>
    </row>
    <row r="5590" spans="24:32">
      <c r="X5590">
        <v>20120101</v>
      </c>
      <c r="Y5590">
        <v>20120101</v>
      </c>
      <c r="Z5590">
        <v>120110</v>
      </c>
      <c r="AA5590">
        <v>800361737</v>
      </c>
      <c r="AB5590">
        <v>0.73</v>
      </c>
      <c r="AC5590">
        <v>10.07</v>
      </c>
      <c r="AD5590">
        <v>7.3</v>
      </c>
      <c r="AE5590">
        <v>17</v>
      </c>
      <c r="AF5590">
        <v>13</v>
      </c>
    </row>
    <row r="5591" spans="24:32">
      <c r="X5591">
        <v>20120101</v>
      </c>
      <c r="Y5591">
        <v>20120101</v>
      </c>
      <c r="Z5591">
        <v>120110</v>
      </c>
      <c r="AA5591">
        <v>800361738</v>
      </c>
      <c r="AB5591">
        <v>0.83</v>
      </c>
      <c r="AC5591">
        <v>11.45</v>
      </c>
      <c r="AD5591">
        <v>8.3000000000000007</v>
      </c>
      <c r="AE5591">
        <v>17</v>
      </c>
      <c r="AF5591">
        <v>13</v>
      </c>
    </row>
    <row r="5592" spans="24:32">
      <c r="X5592">
        <v>20120101</v>
      </c>
      <c r="Y5592">
        <v>20120101</v>
      </c>
      <c r="Z5592">
        <v>120110</v>
      </c>
      <c r="AA5592">
        <v>800361738</v>
      </c>
      <c r="AB5592">
        <v>1.77</v>
      </c>
      <c r="AC5592">
        <v>24.43</v>
      </c>
      <c r="AD5592">
        <v>17.7</v>
      </c>
      <c r="AE5592">
        <v>17</v>
      </c>
      <c r="AF5592">
        <v>13</v>
      </c>
    </row>
    <row r="5593" spans="24:32">
      <c r="X5593">
        <v>20120101</v>
      </c>
      <c r="Y5593">
        <v>20120101</v>
      </c>
      <c r="Z5593">
        <v>120110</v>
      </c>
      <c r="AA5593">
        <v>800361740</v>
      </c>
      <c r="AB5593">
        <v>0.19</v>
      </c>
      <c r="AC5593">
        <v>2.62</v>
      </c>
      <c r="AD5593">
        <v>1.9</v>
      </c>
      <c r="AE5593">
        <v>17</v>
      </c>
      <c r="AF5593">
        <v>13</v>
      </c>
    </row>
    <row r="5594" spans="24:32">
      <c r="X5594">
        <v>20120101</v>
      </c>
      <c r="Y5594">
        <v>20120101</v>
      </c>
      <c r="Z5594">
        <v>120110</v>
      </c>
      <c r="AA5594">
        <v>800361749</v>
      </c>
      <c r="AB5594">
        <v>0.49</v>
      </c>
      <c r="AC5594">
        <v>18.04</v>
      </c>
      <c r="AD5594">
        <v>16.66</v>
      </c>
      <c r="AE5594">
        <v>17</v>
      </c>
      <c r="AF5594">
        <v>17</v>
      </c>
    </row>
    <row r="5595" spans="24:32">
      <c r="X5595">
        <v>20120101</v>
      </c>
      <c r="Y5595">
        <v>20120101</v>
      </c>
      <c r="Z5595">
        <v>120110</v>
      </c>
      <c r="AA5595">
        <v>800361750</v>
      </c>
      <c r="AB5595">
        <v>0.23</v>
      </c>
      <c r="AC5595">
        <v>10.3</v>
      </c>
      <c r="AD5595">
        <v>8.69</v>
      </c>
      <c r="AE5595">
        <v>17</v>
      </c>
      <c r="AF5595">
        <v>17</v>
      </c>
    </row>
    <row r="5596" spans="24:32">
      <c r="X5596">
        <v>20120101</v>
      </c>
      <c r="Y5596">
        <v>20120101</v>
      </c>
      <c r="Z5596">
        <v>120110</v>
      </c>
      <c r="AA5596">
        <v>800361756</v>
      </c>
      <c r="AB5596">
        <v>1</v>
      </c>
      <c r="AC5596">
        <v>5.9</v>
      </c>
      <c r="AD5596">
        <v>5.13</v>
      </c>
      <c r="AE5596">
        <v>17</v>
      </c>
      <c r="AF5596">
        <v>17</v>
      </c>
    </row>
    <row r="5597" spans="24:32">
      <c r="X5597">
        <v>20120101</v>
      </c>
      <c r="Y5597">
        <v>20120101</v>
      </c>
      <c r="Z5597">
        <v>120110</v>
      </c>
      <c r="AA5597">
        <v>800361756</v>
      </c>
      <c r="AB5597">
        <v>1</v>
      </c>
      <c r="AC5597">
        <v>5.9</v>
      </c>
      <c r="AD5597">
        <v>5.13</v>
      </c>
      <c r="AE5597">
        <v>17</v>
      </c>
      <c r="AF5597">
        <v>17</v>
      </c>
    </row>
    <row r="5598" spans="24:32">
      <c r="X5598">
        <v>20120101</v>
      </c>
      <c r="Y5598">
        <v>20120101</v>
      </c>
      <c r="Z5598">
        <v>120110</v>
      </c>
      <c r="AA5598">
        <v>800361757</v>
      </c>
      <c r="AB5598">
        <v>2</v>
      </c>
      <c r="AC5598">
        <v>13.8</v>
      </c>
      <c r="AD5598">
        <v>12</v>
      </c>
      <c r="AE5598">
        <v>17</v>
      </c>
      <c r="AF5598">
        <v>17</v>
      </c>
    </row>
    <row r="5599" spans="24:32">
      <c r="X5599">
        <v>20120101</v>
      </c>
      <c r="Y5599">
        <v>20120101</v>
      </c>
      <c r="Z5599">
        <v>120110</v>
      </c>
      <c r="AA5599">
        <v>800361757</v>
      </c>
      <c r="AB5599">
        <v>43</v>
      </c>
      <c r="AC5599">
        <v>296.7</v>
      </c>
      <c r="AD5599">
        <v>258</v>
      </c>
      <c r="AE5599">
        <v>17</v>
      </c>
      <c r="AF5599">
        <v>17</v>
      </c>
    </row>
    <row r="5600" spans="24:32">
      <c r="X5600">
        <v>20120101</v>
      </c>
      <c r="Y5600">
        <v>20120101</v>
      </c>
      <c r="Z5600">
        <v>120110</v>
      </c>
      <c r="AA5600">
        <v>800361757</v>
      </c>
      <c r="AB5600">
        <v>-1</v>
      </c>
      <c r="AC5600">
        <v>-6.9</v>
      </c>
      <c r="AD5600">
        <v>-6</v>
      </c>
      <c r="AE5600">
        <v>17</v>
      </c>
      <c r="AF5600">
        <v>17</v>
      </c>
    </row>
    <row r="5601" spans="24:32">
      <c r="X5601">
        <v>20120101</v>
      </c>
      <c r="Y5601">
        <v>20120101</v>
      </c>
      <c r="Z5601">
        <v>120110</v>
      </c>
      <c r="AA5601">
        <v>800361909</v>
      </c>
      <c r="AB5601">
        <v>1</v>
      </c>
      <c r="AC5601">
        <v>2.1</v>
      </c>
      <c r="AD5601">
        <v>1.75</v>
      </c>
      <c r="AE5601">
        <v>13</v>
      </c>
      <c r="AF5601">
        <v>13</v>
      </c>
    </row>
    <row r="5602" spans="24:32">
      <c r="X5602">
        <v>20120101</v>
      </c>
      <c r="Y5602">
        <v>20120101</v>
      </c>
      <c r="Z5602">
        <v>120110</v>
      </c>
      <c r="AA5602">
        <v>800361913</v>
      </c>
      <c r="AB5602">
        <v>1</v>
      </c>
      <c r="AC5602">
        <v>5</v>
      </c>
      <c r="AD5602">
        <v>3.4</v>
      </c>
      <c r="AE5602">
        <v>13</v>
      </c>
      <c r="AF5602">
        <v>13</v>
      </c>
    </row>
    <row r="5603" spans="24:32">
      <c r="X5603">
        <v>20120101</v>
      </c>
      <c r="Y5603">
        <v>20120101</v>
      </c>
      <c r="Z5603">
        <v>120110</v>
      </c>
      <c r="AA5603">
        <v>800362087</v>
      </c>
      <c r="AB5603">
        <v>3</v>
      </c>
      <c r="AC5603">
        <v>9</v>
      </c>
      <c r="AD5603">
        <v>7.35</v>
      </c>
      <c r="AE5603">
        <v>17</v>
      </c>
      <c r="AF5603">
        <v>17</v>
      </c>
    </row>
    <row r="5604" spans="24:32">
      <c r="X5604">
        <v>20120101</v>
      </c>
      <c r="Y5604">
        <v>20120101</v>
      </c>
      <c r="Z5604">
        <v>120110</v>
      </c>
      <c r="AA5604">
        <v>800362088</v>
      </c>
      <c r="AB5604">
        <v>21</v>
      </c>
      <c r="AC5604">
        <v>63</v>
      </c>
      <c r="AD5604">
        <v>51.45</v>
      </c>
      <c r="AE5604">
        <v>17</v>
      </c>
      <c r="AF5604">
        <v>17</v>
      </c>
    </row>
    <row r="5605" spans="24:32">
      <c r="X5605">
        <v>20120101</v>
      </c>
      <c r="Y5605">
        <v>20120101</v>
      </c>
      <c r="Z5605">
        <v>120110</v>
      </c>
      <c r="AA5605">
        <v>800362089</v>
      </c>
      <c r="AB5605">
        <v>2</v>
      </c>
      <c r="AC5605">
        <v>6</v>
      </c>
      <c r="AD5605">
        <v>4.9000000000000004</v>
      </c>
      <c r="AE5605">
        <v>17</v>
      </c>
      <c r="AF5605">
        <v>17</v>
      </c>
    </row>
    <row r="5606" spans="24:32">
      <c r="X5606">
        <v>20120101</v>
      </c>
      <c r="Y5606">
        <v>20120101</v>
      </c>
      <c r="Z5606">
        <v>120110</v>
      </c>
      <c r="AA5606">
        <v>800362090</v>
      </c>
      <c r="AB5606">
        <v>1</v>
      </c>
      <c r="AC5606">
        <v>3</v>
      </c>
      <c r="AD5606">
        <v>2.4500000000000002</v>
      </c>
      <c r="AE5606">
        <v>17</v>
      </c>
      <c r="AF5606">
        <v>17</v>
      </c>
    </row>
    <row r="5607" spans="24:32">
      <c r="X5607">
        <v>20120101</v>
      </c>
      <c r="Y5607">
        <v>20120101</v>
      </c>
      <c r="Z5607">
        <v>120110</v>
      </c>
      <c r="AA5607">
        <v>800362091</v>
      </c>
      <c r="AB5607">
        <v>6</v>
      </c>
      <c r="AC5607">
        <v>18</v>
      </c>
      <c r="AD5607">
        <v>16.2</v>
      </c>
      <c r="AE5607">
        <v>17</v>
      </c>
      <c r="AF5607">
        <v>17</v>
      </c>
    </row>
    <row r="5608" spans="24:32">
      <c r="X5608">
        <v>20120101</v>
      </c>
      <c r="Y5608">
        <v>20120101</v>
      </c>
      <c r="Z5608">
        <v>120110</v>
      </c>
      <c r="AA5608">
        <v>800362094</v>
      </c>
      <c r="AB5608">
        <v>12</v>
      </c>
      <c r="AC5608">
        <v>24</v>
      </c>
      <c r="AD5608">
        <v>16.2</v>
      </c>
      <c r="AE5608">
        <v>17</v>
      </c>
      <c r="AF5608">
        <v>17</v>
      </c>
    </row>
    <row r="5609" spans="24:32">
      <c r="X5609">
        <v>20120101</v>
      </c>
      <c r="Y5609">
        <v>20120101</v>
      </c>
      <c r="Z5609">
        <v>120110</v>
      </c>
      <c r="AA5609">
        <v>800362220</v>
      </c>
      <c r="AB5609">
        <v>1</v>
      </c>
      <c r="AC5609">
        <v>233</v>
      </c>
      <c r="AD5609">
        <v>235.7</v>
      </c>
      <c r="AE5609">
        <v>17</v>
      </c>
      <c r="AF5609">
        <v>17</v>
      </c>
    </row>
    <row r="5610" spans="24:32">
      <c r="X5610">
        <v>20120101</v>
      </c>
      <c r="Y5610">
        <v>20120101</v>
      </c>
      <c r="Z5610">
        <v>120110</v>
      </c>
      <c r="AA5610">
        <v>800362229</v>
      </c>
      <c r="AB5610">
        <v>1</v>
      </c>
      <c r="AC5610">
        <v>6.8</v>
      </c>
      <c r="AD5610">
        <v>6.11</v>
      </c>
      <c r="AE5610">
        <v>17</v>
      </c>
      <c r="AF5610">
        <v>17</v>
      </c>
    </row>
    <row r="5611" spans="24:32">
      <c r="X5611">
        <v>20120101</v>
      </c>
      <c r="Y5611">
        <v>20120101</v>
      </c>
      <c r="Z5611">
        <v>120110</v>
      </c>
      <c r="AA5611">
        <v>800362231</v>
      </c>
      <c r="AB5611">
        <v>3</v>
      </c>
      <c r="AC5611">
        <v>62.1</v>
      </c>
      <c r="AD5611">
        <v>46.5</v>
      </c>
      <c r="AE5611">
        <v>17</v>
      </c>
      <c r="AF5611">
        <v>17</v>
      </c>
    </row>
    <row r="5612" spans="24:32">
      <c r="X5612">
        <v>20120101</v>
      </c>
      <c r="Y5612">
        <v>20120101</v>
      </c>
      <c r="Z5612">
        <v>120110</v>
      </c>
      <c r="AA5612">
        <v>800362234</v>
      </c>
      <c r="AB5612">
        <v>2</v>
      </c>
      <c r="AC5612">
        <v>7.8</v>
      </c>
      <c r="AD5612">
        <v>7.6</v>
      </c>
      <c r="AE5612">
        <v>13</v>
      </c>
      <c r="AF5612">
        <v>13</v>
      </c>
    </row>
    <row r="5613" spans="24:32">
      <c r="X5613">
        <v>20120101</v>
      </c>
      <c r="Y5613">
        <v>20120101</v>
      </c>
      <c r="Z5613">
        <v>120110</v>
      </c>
      <c r="AA5613">
        <v>800362236</v>
      </c>
      <c r="AB5613">
        <v>1</v>
      </c>
      <c r="AC5613">
        <v>6.2</v>
      </c>
      <c r="AD5613">
        <v>3.92</v>
      </c>
      <c r="AE5613">
        <v>13</v>
      </c>
      <c r="AF5613">
        <v>13</v>
      </c>
    </row>
    <row r="5614" spans="24:32">
      <c r="X5614">
        <v>20120101</v>
      </c>
      <c r="Y5614">
        <v>20120101</v>
      </c>
      <c r="Z5614">
        <v>120110</v>
      </c>
      <c r="AA5614">
        <v>800362236</v>
      </c>
      <c r="AB5614">
        <v>1</v>
      </c>
      <c r="AC5614">
        <v>4.2</v>
      </c>
      <c r="AD5614">
        <v>3.92</v>
      </c>
      <c r="AE5614">
        <v>13</v>
      </c>
      <c r="AF5614">
        <v>13</v>
      </c>
    </row>
    <row r="5615" spans="24:32">
      <c r="X5615">
        <v>20120101</v>
      </c>
      <c r="Y5615">
        <v>20120101</v>
      </c>
      <c r="Z5615">
        <v>120110</v>
      </c>
      <c r="AA5615">
        <v>800362239</v>
      </c>
      <c r="AB5615">
        <v>2</v>
      </c>
      <c r="AC5615">
        <v>7.8</v>
      </c>
      <c r="AD5615">
        <v>7.6</v>
      </c>
      <c r="AE5615">
        <v>13</v>
      </c>
      <c r="AF5615">
        <v>13</v>
      </c>
    </row>
    <row r="5616" spans="24:32">
      <c r="X5616">
        <v>20120101</v>
      </c>
      <c r="Y5616">
        <v>20120101</v>
      </c>
      <c r="Z5616">
        <v>120110</v>
      </c>
      <c r="AA5616">
        <v>800362239</v>
      </c>
      <c r="AB5616">
        <v>2</v>
      </c>
      <c r="AC5616">
        <v>7.8</v>
      </c>
      <c r="AD5616">
        <v>7.6</v>
      </c>
      <c r="AE5616">
        <v>13</v>
      </c>
      <c r="AF5616">
        <v>13</v>
      </c>
    </row>
    <row r="5617" spans="24:32">
      <c r="X5617">
        <v>20120101</v>
      </c>
      <c r="Y5617">
        <v>20120101</v>
      </c>
      <c r="Z5617">
        <v>120110</v>
      </c>
      <c r="AA5617">
        <v>800362256</v>
      </c>
      <c r="AB5617">
        <v>7</v>
      </c>
      <c r="AC5617">
        <v>307.3</v>
      </c>
      <c r="AD5617">
        <v>328.51</v>
      </c>
      <c r="AE5617">
        <v>17</v>
      </c>
      <c r="AF5617">
        <v>17</v>
      </c>
    </row>
    <row r="5618" spans="24:32">
      <c r="X5618">
        <v>20120101</v>
      </c>
      <c r="Y5618">
        <v>20120101</v>
      </c>
      <c r="Z5618">
        <v>120110</v>
      </c>
      <c r="AA5618">
        <v>800362271</v>
      </c>
      <c r="AB5618">
        <v>2</v>
      </c>
      <c r="AC5618">
        <v>11.6</v>
      </c>
      <c r="AD5618">
        <v>9.32</v>
      </c>
      <c r="AE5618">
        <v>17</v>
      </c>
      <c r="AF5618">
        <v>17</v>
      </c>
    </row>
    <row r="5619" spans="24:32">
      <c r="X5619">
        <v>20120101</v>
      </c>
      <c r="Y5619">
        <v>20120101</v>
      </c>
      <c r="Z5619">
        <v>120110</v>
      </c>
      <c r="AA5619">
        <v>800362272</v>
      </c>
      <c r="AB5619">
        <v>2</v>
      </c>
      <c r="AC5619">
        <v>9.6</v>
      </c>
      <c r="AD5619">
        <v>7.54</v>
      </c>
      <c r="AE5619">
        <v>17</v>
      </c>
      <c r="AF5619">
        <v>17</v>
      </c>
    </row>
    <row r="5620" spans="24:32">
      <c r="X5620">
        <v>20120101</v>
      </c>
      <c r="Y5620">
        <v>20120101</v>
      </c>
      <c r="Z5620">
        <v>120110</v>
      </c>
      <c r="AA5620">
        <v>800362273</v>
      </c>
      <c r="AB5620">
        <v>1</v>
      </c>
      <c r="AC5620">
        <v>5.0999999999999996</v>
      </c>
      <c r="AD5620">
        <v>4.0199999999999996</v>
      </c>
      <c r="AE5620">
        <v>17</v>
      </c>
      <c r="AF5620">
        <v>17</v>
      </c>
    </row>
    <row r="5621" spans="24:32">
      <c r="X5621">
        <v>20120101</v>
      </c>
      <c r="Y5621">
        <v>20120101</v>
      </c>
      <c r="Z5621">
        <v>120110</v>
      </c>
      <c r="AA5621">
        <v>800362277</v>
      </c>
      <c r="AB5621">
        <v>3</v>
      </c>
      <c r="AC5621">
        <v>3</v>
      </c>
      <c r="AD5621">
        <v>2.25</v>
      </c>
      <c r="AE5621">
        <v>17</v>
      </c>
      <c r="AF5621">
        <v>17</v>
      </c>
    </row>
    <row r="5622" spans="24:32">
      <c r="X5622">
        <v>20120101</v>
      </c>
      <c r="Y5622">
        <v>20120101</v>
      </c>
      <c r="Z5622">
        <v>120110</v>
      </c>
      <c r="AA5622">
        <v>800362278</v>
      </c>
      <c r="AB5622">
        <v>3</v>
      </c>
      <c r="AC5622">
        <v>3.6</v>
      </c>
      <c r="AD5622">
        <v>2.79</v>
      </c>
      <c r="AE5622">
        <v>17</v>
      </c>
      <c r="AF5622">
        <v>17</v>
      </c>
    </row>
    <row r="5623" spans="24:32">
      <c r="X5623">
        <v>20120101</v>
      </c>
      <c r="Y5623">
        <v>20120101</v>
      </c>
      <c r="Z5623">
        <v>120110</v>
      </c>
      <c r="AA5623">
        <v>800362279</v>
      </c>
      <c r="AB5623">
        <v>2</v>
      </c>
      <c r="AC5623">
        <v>2.4</v>
      </c>
      <c r="AD5623">
        <v>1.86</v>
      </c>
      <c r="AE5623">
        <v>17</v>
      </c>
      <c r="AF5623">
        <v>17</v>
      </c>
    </row>
    <row r="5624" spans="24:32">
      <c r="X5624">
        <v>20120101</v>
      </c>
      <c r="Y5624">
        <v>20120101</v>
      </c>
      <c r="Z5624">
        <v>120110</v>
      </c>
      <c r="AA5624">
        <v>800362539</v>
      </c>
      <c r="AB5624">
        <v>1</v>
      </c>
      <c r="AC5624">
        <v>6</v>
      </c>
      <c r="AD5624">
        <v>5</v>
      </c>
      <c r="AE5624">
        <v>17</v>
      </c>
      <c r="AF5624">
        <v>17</v>
      </c>
    </row>
    <row r="5625" spans="24:32">
      <c r="X5625">
        <v>20120101</v>
      </c>
      <c r="Y5625">
        <v>20120101</v>
      </c>
      <c r="Z5625">
        <v>120110</v>
      </c>
      <c r="AA5625">
        <v>800362540</v>
      </c>
      <c r="AB5625">
        <v>1</v>
      </c>
      <c r="AC5625">
        <v>12.8</v>
      </c>
      <c r="AD5625">
        <v>10</v>
      </c>
      <c r="AE5625">
        <v>17</v>
      </c>
      <c r="AF5625">
        <v>17</v>
      </c>
    </row>
    <row r="5626" spans="24:32">
      <c r="X5626">
        <v>20120101</v>
      </c>
      <c r="Y5626">
        <v>20120101</v>
      </c>
      <c r="Z5626">
        <v>120110</v>
      </c>
      <c r="AA5626">
        <v>800363673</v>
      </c>
      <c r="AB5626">
        <v>1</v>
      </c>
      <c r="AC5626">
        <v>9.9</v>
      </c>
      <c r="AD5626">
        <v>7.4</v>
      </c>
      <c r="AE5626">
        <v>17</v>
      </c>
      <c r="AF5626">
        <v>17</v>
      </c>
    </row>
    <row r="5627" spans="24:32">
      <c r="X5627">
        <v>20120101</v>
      </c>
      <c r="Y5627">
        <v>20120101</v>
      </c>
      <c r="Z5627">
        <v>120110</v>
      </c>
      <c r="AA5627">
        <v>800363675</v>
      </c>
      <c r="AB5627">
        <v>2</v>
      </c>
      <c r="AC5627">
        <v>25.8</v>
      </c>
      <c r="AD5627">
        <v>18.600000000000001</v>
      </c>
      <c r="AE5627">
        <v>17</v>
      </c>
      <c r="AF5627">
        <v>17</v>
      </c>
    </row>
    <row r="5628" spans="24:32">
      <c r="X5628">
        <v>20120101</v>
      </c>
      <c r="Y5628">
        <v>20120101</v>
      </c>
      <c r="Z5628">
        <v>120110</v>
      </c>
      <c r="AA5628">
        <v>800363687</v>
      </c>
      <c r="AB5628">
        <v>0.68</v>
      </c>
      <c r="AC5628">
        <v>33.32</v>
      </c>
      <c r="AD5628">
        <v>29.92</v>
      </c>
      <c r="AE5628">
        <v>17</v>
      </c>
      <c r="AF5628">
        <v>17</v>
      </c>
    </row>
    <row r="5629" spans="24:32">
      <c r="X5629">
        <v>20120101</v>
      </c>
      <c r="Y5629">
        <v>20120101</v>
      </c>
      <c r="Z5629">
        <v>120110</v>
      </c>
      <c r="AA5629">
        <v>800363688</v>
      </c>
      <c r="AB5629">
        <v>2.17</v>
      </c>
      <c r="AC5629">
        <v>77.69</v>
      </c>
      <c r="AD5629">
        <v>70.31</v>
      </c>
      <c r="AE5629">
        <v>17</v>
      </c>
      <c r="AF5629">
        <v>17</v>
      </c>
    </row>
    <row r="5630" spans="24:32">
      <c r="X5630">
        <v>20120101</v>
      </c>
      <c r="Y5630">
        <v>20120101</v>
      </c>
      <c r="Z5630">
        <v>120110</v>
      </c>
      <c r="AA5630">
        <v>800363693</v>
      </c>
      <c r="AB5630">
        <v>2</v>
      </c>
      <c r="AC5630">
        <v>138</v>
      </c>
      <c r="AD5630">
        <v>120</v>
      </c>
      <c r="AE5630">
        <v>17</v>
      </c>
      <c r="AF5630">
        <v>17</v>
      </c>
    </row>
    <row r="5631" spans="24:32">
      <c r="X5631">
        <v>20120101</v>
      </c>
      <c r="Y5631">
        <v>20120101</v>
      </c>
      <c r="Z5631">
        <v>120110</v>
      </c>
      <c r="AA5631">
        <v>800363706</v>
      </c>
      <c r="AB5631">
        <v>2</v>
      </c>
      <c r="AC5631">
        <v>6</v>
      </c>
      <c r="AD5631">
        <v>5.4</v>
      </c>
      <c r="AE5631">
        <v>17</v>
      </c>
      <c r="AF5631">
        <v>17</v>
      </c>
    </row>
    <row r="5632" spans="24:32">
      <c r="X5632">
        <v>20120101</v>
      </c>
      <c r="Y5632">
        <v>20120101</v>
      </c>
      <c r="Z5632">
        <v>120110</v>
      </c>
      <c r="AA5632">
        <v>800363707</v>
      </c>
      <c r="AB5632">
        <v>12</v>
      </c>
      <c r="AC5632">
        <v>36</v>
      </c>
      <c r="AD5632">
        <v>30.6</v>
      </c>
      <c r="AE5632">
        <v>17</v>
      </c>
      <c r="AF5632">
        <v>17</v>
      </c>
    </row>
    <row r="5633" spans="24:32">
      <c r="X5633">
        <v>20120101</v>
      </c>
      <c r="Y5633">
        <v>20120101</v>
      </c>
      <c r="Z5633">
        <v>120110</v>
      </c>
      <c r="AA5633">
        <v>800363708</v>
      </c>
      <c r="AB5633">
        <v>2</v>
      </c>
      <c r="AC5633">
        <v>6</v>
      </c>
      <c r="AD5633">
        <v>5.0999999999999996</v>
      </c>
      <c r="AE5633">
        <v>17</v>
      </c>
      <c r="AF5633">
        <v>17</v>
      </c>
    </row>
    <row r="5634" spans="24:32">
      <c r="X5634">
        <v>20120101</v>
      </c>
      <c r="Y5634">
        <v>20120101</v>
      </c>
      <c r="Z5634">
        <v>120110</v>
      </c>
      <c r="AA5634">
        <v>800363711</v>
      </c>
      <c r="AB5634">
        <v>2</v>
      </c>
      <c r="AC5634">
        <v>5</v>
      </c>
      <c r="AD5634">
        <v>4</v>
      </c>
      <c r="AE5634">
        <v>17</v>
      </c>
      <c r="AF5634">
        <v>17</v>
      </c>
    </row>
    <row r="5635" spans="24:32">
      <c r="X5635">
        <v>20120101</v>
      </c>
      <c r="Y5635">
        <v>20120101</v>
      </c>
      <c r="Z5635">
        <v>120110</v>
      </c>
      <c r="AA5635">
        <v>800363712</v>
      </c>
      <c r="AB5635">
        <v>9</v>
      </c>
      <c r="AC5635">
        <v>22.5</v>
      </c>
      <c r="AD5635">
        <v>18</v>
      </c>
      <c r="AE5635">
        <v>17</v>
      </c>
      <c r="AF5635">
        <v>17</v>
      </c>
    </row>
    <row r="5636" spans="24:32">
      <c r="X5636">
        <v>20120101</v>
      </c>
      <c r="Y5636">
        <v>20120101</v>
      </c>
      <c r="Z5636">
        <v>120110</v>
      </c>
      <c r="AA5636">
        <v>800363713</v>
      </c>
      <c r="AB5636">
        <v>6</v>
      </c>
      <c r="AC5636">
        <v>15</v>
      </c>
      <c r="AD5636">
        <v>12</v>
      </c>
      <c r="AE5636">
        <v>17</v>
      </c>
      <c r="AF5636">
        <v>17</v>
      </c>
    </row>
    <row r="5637" spans="24:32">
      <c r="X5637">
        <v>20120101</v>
      </c>
      <c r="Y5637">
        <v>20120101</v>
      </c>
      <c r="Z5637">
        <v>120110</v>
      </c>
      <c r="AA5637">
        <v>800363739</v>
      </c>
      <c r="AB5637">
        <v>1</v>
      </c>
      <c r="AC5637">
        <v>39.9</v>
      </c>
      <c r="AD5637">
        <v>28.7</v>
      </c>
      <c r="AE5637">
        <v>17</v>
      </c>
      <c r="AF5637">
        <v>17</v>
      </c>
    </row>
    <row r="5638" spans="24:32">
      <c r="X5638">
        <v>20120101</v>
      </c>
      <c r="Y5638">
        <v>20120101</v>
      </c>
      <c r="Z5638">
        <v>120110</v>
      </c>
      <c r="AA5638">
        <v>800363781</v>
      </c>
      <c r="AB5638">
        <v>1</v>
      </c>
      <c r="AC5638">
        <v>5.5</v>
      </c>
      <c r="AD5638">
        <v>5.52</v>
      </c>
      <c r="AE5638">
        <v>17</v>
      </c>
      <c r="AF5638">
        <v>17</v>
      </c>
    </row>
    <row r="5639" spans="24:32">
      <c r="X5639">
        <v>20120101</v>
      </c>
      <c r="Y5639">
        <v>20120101</v>
      </c>
      <c r="Z5639">
        <v>120110</v>
      </c>
      <c r="AA5639">
        <v>800363782</v>
      </c>
      <c r="AB5639">
        <v>1</v>
      </c>
      <c r="AC5639">
        <v>6.9</v>
      </c>
      <c r="AD5639">
        <v>7.15</v>
      </c>
      <c r="AE5639">
        <v>17</v>
      </c>
      <c r="AF5639">
        <v>17</v>
      </c>
    </row>
    <row r="5640" spans="24:32">
      <c r="X5640">
        <v>20120101</v>
      </c>
      <c r="Y5640">
        <v>20120101</v>
      </c>
      <c r="Z5640">
        <v>120110</v>
      </c>
      <c r="AA5640">
        <v>800364081</v>
      </c>
      <c r="AB5640">
        <v>1</v>
      </c>
      <c r="AC5640">
        <v>377</v>
      </c>
      <c r="AD5640">
        <v>379.47</v>
      </c>
      <c r="AE5640">
        <v>17</v>
      </c>
      <c r="AF5640">
        <v>17</v>
      </c>
    </row>
    <row r="5641" spans="24:32">
      <c r="X5641">
        <v>20120101</v>
      </c>
      <c r="Y5641">
        <v>20120101</v>
      </c>
      <c r="Z5641">
        <v>120110</v>
      </c>
      <c r="AA5641">
        <v>800364081</v>
      </c>
      <c r="AB5641">
        <v>1</v>
      </c>
      <c r="AC5641">
        <v>377</v>
      </c>
      <c r="AD5641">
        <v>379.47</v>
      </c>
      <c r="AE5641">
        <v>17</v>
      </c>
      <c r="AF5641">
        <v>17</v>
      </c>
    </row>
    <row r="5642" spans="24:32">
      <c r="X5642">
        <v>20120101</v>
      </c>
      <c r="Y5642">
        <v>20120101</v>
      </c>
      <c r="Z5642">
        <v>120110</v>
      </c>
      <c r="AA5642">
        <v>800364084</v>
      </c>
      <c r="AB5642">
        <v>2</v>
      </c>
      <c r="AC5642">
        <v>184</v>
      </c>
      <c r="AD5642">
        <v>185.64</v>
      </c>
      <c r="AE5642">
        <v>17</v>
      </c>
      <c r="AF5642">
        <v>17</v>
      </c>
    </row>
    <row r="5643" spans="24:32">
      <c r="X5643">
        <v>20120101</v>
      </c>
      <c r="Y5643">
        <v>20120101</v>
      </c>
      <c r="Z5643">
        <v>120110</v>
      </c>
      <c r="AA5643">
        <v>800364092</v>
      </c>
      <c r="AB5643">
        <v>2</v>
      </c>
      <c r="AC5643">
        <v>137.56</v>
      </c>
      <c r="AD5643">
        <v>136.5</v>
      </c>
      <c r="AE5643">
        <v>17</v>
      </c>
      <c r="AF5643">
        <v>17</v>
      </c>
    </row>
    <row r="5644" spans="24:32">
      <c r="X5644">
        <v>20120101</v>
      </c>
      <c r="Y5644">
        <v>20120101</v>
      </c>
      <c r="Z5644">
        <v>120110</v>
      </c>
      <c r="AA5644">
        <v>800364093</v>
      </c>
      <c r="AB5644">
        <v>4</v>
      </c>
      <c r="AC5644">
        <v>772</v>
      </c>
      <c r="AD5644">
        <v>775.32</v>
      </c>
      <c r="AE5644">
        <v>17</v>
      </c>
      <c r="AF5644">
        <v>17</v>
      </c>
    </row>
    <row r="5645" spans="24:32">
      <c r="X5645">
        <v>20120101</v>
      </c>
      <c r="Y5645">
        <v>20120101</v>
      </c>
      <c r="Z5645">
        <v>120110</v>
      </c>
      <c r="AA5645">
        <v>800364093</v>
      </c>
      <c r="AB5645">
        <v>2</v>
      </c>
      <c r="AC5645">
        <v>386</v>
      </c>
      <c r="AD5645">
        <v>387.66</v>
      </c>
      <c r="AE5645">
        <v>17</v>
      </c>
      <c r="AF5645">
        <v>17</v>
      </c>
    </row>
    <row r="5646" spans="24:32">
      <c r="X5646">
        <v>20120101</v>
      </c>
      <c r="Y5646">
        <v>20120101</v>
      </c>
      <c r="Z5646">
        <v>120110</v>
      </c>
      <c r="AA5646">
        <v>800364362</v>
      </c>
      <c r="AB5646">
        <v>1</v>
      </c>
      <c r="AC5646">
        <v>10.43</v>
      </c>
      <c r="AD5646">
        <v>9</v>
      </c>
      <c r="AE5646">
        <v>17</v>
      </c>
      <c r="AF5646">
        <v>17</v>
      </c>
    </row>
    <row r="5647" spans="24:32">
      <c r="X5647">
        <v>20120101</v>
      </c>
      <c r="Y5647">
        <v>20120101</v>
      </c>
      <c r="Z5647">
        <v>120110</v>
      </c>
      <c r="AA5647">
        <v>800364363</v>
      </c>
      <c r="AB5647">
        <v>1</v>
      </c>
      <c r="AC5647">
        <v>14.9</v>
      </c>
      <c r="AD5647">
        <v>9</v>
      </c>
      <c r="AE5647">
        <v>17</v>
      </c>
      <c r="AF5647">
        <v>17</v>
      </c>
    </row>
    <row r="5648" spans="24:32">
      <c r="X5648">
        <v>20120101</v>
      </c>
      <c r="Y5648">
        <v>20120101</v>
      </c>
      <c r="Z5648">
        <v>120110</v>
      </c>
      <c r="AA5648">
        <v>800364366</v>
      </c>
      <c r="AB5648">
        <v>1</v>
      </c>
      <c r="AC5648">
        <v>14.9</v>
      </c>
      <c r="AD5648">
        <v>9</v>
      </c>
      <c r="AE5648">
        <v>17</v>
      </c>
      <c r="AF5648">
        <v>17</v>
      </c>
    </row>
    <row r="5649" spans="24:32">
      <c r="X5649">
        <v>20120101</v>
      </c>
      <c r="Y5649">
        <v>20120101</v>
      </c>
      <c r="Z5649">
        <v>120110</v>
      </c>
      <c r="AA5649">
        <v>800364482</v>
      </c>
      <c r="AB5649">
        <v>1</v>
      </c>
      <c r="AC5649">
        <v>36.9</v>
      </c>
      <c r="AD5649">
        <v>31.35</v>
      </c>
      <c r="AE5649">
        <v>17</v>
      </c>
      <c r="AF5649">
        <v>17</v>
      </c>
    </row>
    <row r="5650" spans="24:32">
      <c r="X5650">
        <v>20120101</v>
      </c>
      <c r="Y5650">
        <v>20120101</v>
      </c>
      <c r="Z5650">
        <v>120110</v>
      </c>
      <c r="AA5650">
        <v>800364485</v>
      </c>
      <c r="AB5650">
        <v>1</v>
      </c>
      <c r="AC5650">
        <v>32.5</v>
      </c>
      <c r="AD5650">
        <v>24.75</v>
      </c>
      <c r="AE5650">
        <v>17</v>
      </c>
      <c r="AF5650">
        <v>17</v>
      </c>
    </row>
    <row r="5651" spans="24:32">
      <c r="X5651">
        <v>20120101</v>
      </c>
      <c r="Y5651">
        <v>20120101</v>
      </c>
      <c r="Z5651">
        <v>120110</v>
      </c>
      <c r="AA5651">
        <v>800365044</v>
      </c>
      <c r="AB5651">
        <v>11</v>
      </c>
      <c r="AC5651">
        <v>31.9</v>
      </c>
      <c r="AD5651">
        <v>29.7</v>
      </c>
      <c r="AE5651">
        <v>17</v>
      </c>
      <c r="AF5651">
        <v>17</v>
      </c>
    </row>
    <row r="5652" spans="24:32">
      <c r="X5652">
        <v>20120101</v>
      </c>
      <c r="Y5652">
        <v>20120101</v>
      </c>
      <c r="Z5652">
        <v>120110</v>
      </c>
      <c r="AA5652">
        <v>800365045</v>
      </c>
      <c r="AB5652">
        <v>2</v>
      </c>
      <c r="AC5652">
        <v>5.8</v>
      </c>
      <c r="AD5652">
        <v>5.4</v>
      </c>
      <c r="AE5652">
        <v>17</v>
      </c>
      <c r="AF5652">
        <v>17</v>
      </c>
    </row>
    <row r="5653" spans="24:32">
      <c r="X5653">
        <v>20120101</v>
      </c>
      <c r="Y5653">
        <v>20120101</v>
      </c>
      <c r="Z5653">
        <v>120110</v>
      </c>
      <c r="AA5653">
        <v>800365046</v>
      </c>
      <c r="AB5653">
        <v>3</v>
      </c>
      <c r="AC5653">
        <v>8.6999999999999993</v>
      </c>
      <c r="AD5653">
        <v>8.1</v>
      </c>
      <c r="AE5653">
        <v>17</v>
      </c>
      <c r="AF5653">
        <v>17</v>
      </c>
    </row>
    <row r="5654" spans="24:32">
      <c r="X5654">
        <v>20120101</v>
      </c>
      <c r="Y5654">
        <v>20120101</v>
      </c>
      <c r="Z5654">
        <v>120110</v>
      </c>
      <c r="AA5654">
        <v>800365047</v>
      </c>
      <c r="AB5654">
        <v>6</v>
      </c>
      <c r="AC5654">
        <v>17.399999999999999</v>
      </c>
      <c r="AD5654">
        <v>18</v>
      </c>
      <c r="AE5654">
        <v>17</v>
      </c>
      <c r="AF5654">
        <v>17</v>
      </c>
    </row>
    <row r="5655" spans="24:32">
      <c r="X5655">
        <v>20120101</v>
      </c>
      <c r="Y5655">
        <v>20120101</v>
      </c>
      <c r="Z5655">
        <v>120110</v>
      </c>
      <c r="AA5655">
        <v>800365148</v>
      </c>
      <c r="AB5655">
        <v>1</v>
      </c>
      <c r="AC5655">
        <v>3.6</v>
      </c>
      <c r="AD5655">
        <v>3.2</v>
      </c>
      <c r="AE5655">
        <v>17</v>
      </c>
      <c r="AF5655">
        <v>17</v>
      </c>
    </row>
    <row r="5656" spans="24:32">
      <c r="X5656">
        <v>20120101</v>
      </c>
      <c r="Y5656">
        <v>20120101</v>
      </c>
      <c r="Z5656">
        <v>120110</v>
      </c>
      <c r="AA5656">
        <v>800365149</v>
      </c>
      <c r="AB5656">
        <v>3</v>
      </c>
      <c r="AC5656">
        <v>10.8</v>
      </c>
      <c r="AD5656">
        <v>9.6</v>
      </c>
      <c r="AE5656">
        <v>17</v>
      </c>
      <c r="AF5656">
        <v>17</v>
      </c>
    </row>
    <row r="5657" spans="24:32">
      <c r="X5657">
        <v>20120101</v>
      </c>
      <c r="Y5657">
        <v>20120101</v>
      </c>
      <c r="Z5657">
        <v>120110</v>
      </c>
      <c r="AA5657">
        <v>800365160</v>
      </c>
      <c r="AB5657">
        <v>1</v>
      </c>
      <c r="AC5657">
        <v>17.899999999999999</v>
      </c>
      <c r="AD5657">
        <v>14.6</v>
      </c>
      <c r="AE5657">
        <v>17</v>
      </c>
      <c r="AF5657">
        <v>17</v>
      </c>
    </row>
    <row r="5658" spans="24:32">
      <c r="X5658">
        <v>20120101</v>
      </c>
      <c r="Y5658">
        <v>20120101</v>
      </c>
      <c r="Z5658">
        <v>120110</v>
      </c>
      <c r="AA5658">
        <v>800365316</v>
      </c>
      <c r="AB5658">
        <v>-1</v>
      </c>
      <c r="AC5658">
        <v>-71.8</v>
      </c>
      <c r="AD5658">
        <v>-62.2</v>
      </c>
      <c r="AE5658">
        <v>17</v>
      </c>
      <c r="AF5658">
        <v>17</v>
      </c>
    </row>
    <row r="5659" spans="24:32">
      <c r="X5659">
        <v>20120101</v>
      </c>
      <c r="Y5659">
        <v>20120101</v>
      </c>
      <c r="Z5659">
        <v>120110</v>
      </c>
      <c r="AA5659">
        <v>800365430</v>
      </c>
      <c r="AB5659">
        <v>1</v>
      </c>
      <c r="AC5659">
        <v>9.9</v>
      </c>
      <c r="AD5659">
        <v>7.3</v>
      </c>
      <c r="AE5659">
        <v>17</v>
      </c>
      <c r="AF5659">
        <v>17</v>
      </c>
    </row>
    <row r="5660" spans="24:32">
      <c r="X5660">
        <v>20120101</v>
      </c>
      <c r="Y5660">
        <v>20120101</v>
      </c>
      <c r="Z5660">
        <v>120110</v>
      </c>
      <c r="AA5660">
        <v>800365599</v>
      </c>
      <c r="AB5660">
        <v>1.31</v>
      </c>
      <c r="AC5660">
        <v>25.94</v>
      </c>
      <c r="AD5660">
        <v>21.27</v>
      </c>
      <c r="AE5660">
        <v>13</v>
      </c>
      <c r="AF5660">
        <v>13</v>
      </c>
    </row>
    <row r="5661" spans="24:32">
      <c r="X5661">
        <v>20120101</v>
      </c>
      <c r="Y5661">
        <v>20120101</v>
      </c>
      <c r="Z5661">
        <v>120110</v>
      </c>
      <c r="AA5661">
        <v>800365600</v>
      </c>
      <c r="AB5661">
        <v>13.23</v>
      </c>
      <c r="AC5661">
        <v>370.44</v>
      </c>
      <c r="AD5661">
        <v>303.76</v>
      </c>
      <c r="AE5661">
        <v>13</v>
      </c>
      <c r="AF5661">
        <v>13</v>
      </c>
    </row>
    <row r="5662" spans="24:32">
      <c r="X5662">
        <v>20120101</v>
      </c>
      <c r="Y5662">
        <v>20120101</v>
      </c>
      <c r="Z5662">
        <v>120110</v>
      </c>
      <c r="AA5662">
        <v>800365601</v>
      </c>
      <c r="AB5662">
        <v>0.24</v>
      </c>
      <c r="AC5662">
        <v>5.76</v>
      </c>
      <c r="AD5662">
        <v>4.72</v>
      </c>
      <c r="AE5662">
        <v>13</v>
      </c>
      <c r="AF5662">
        <v>13</v>
      </c>
    </row>
    <row r="5663" spans="24:32">
      <c r="X5663">
        <v>20120101</v>
      </c>
      <c r="Y5663">
        <v>20120101</v>
      </c>
      <c r="Z5663">
        <v>120110</v>
      </c>
      <c r="AA5663">
        <v>800365602</v>
      </c>
      <c r="AB5663">
        <v>0.98</v>
      </c>
      <c r="AC5663">
        <v>23.52</v>
      </c>
      <c r="AD5663">
        <v>19.29</v>
      </c>
      <c r="AE5663">
        <v>13</v>
      </c>
      <c r="AF5663">
        <v>13</v>
      </c>
    </row>
    <row r="5664" spans="24:32">
      <c r="X5664">
        <v>20120101</v>
      </c>
      <c r="Y5664">
        <v>20120101</v>
      </c>
      <c r="Z5664">
        <v>120110</v>
      </c>
      <c r="AA5664">
        <v>800365604</v>
      </c>
      <c r="AB5664">
        <v>2.1</v>
      </c>
      <c r="AC5664">
        <v>28.97</v>
      </c>
      <c r="AD5664">
        <v>23.76</v>
      </c>
      <c r="AE5664">
        <v>13</v>
      </c>
      <c r="AF5664">
        <v>13</v>
      </c>
    </row>
    <row r="5665" spans="24:32">
      <c r="X5665">
        <v>20120101</v>
      </c>
      <c r="Y5665">
        <v>20120101</v>
      </c>
      <c r="Z5665">
        <v>120110</v>
      </c>
      <c r="AA5665">
        <v>800365614</v>
      </c>
      <c r="AB5665">
        <v>10.4</v>
      </c>
      <c r="AC5665">
        <v>266.23</v>
      </c>
      <c r="AD5665">
        <v>218.31</v>
      </c>
      <c r="AE5665">
        <v>13</v>
      </c>
      <c r="AF5665">
        <v>13</v>
      </c>
    </row>
    <row r="5666" spans="24:32">
      <c r="X5666">
        <v>20120101</v>
      </c>
      <c r="Y5666">
        <v>20120101</v>
      </c>
      <c r="Z5666">
        <v>120110</v>
      </c>
      <c r="AA5666">
        <v>800365616</v>
      </c>
      <c r="AB5666">
        <v>27</v>
      </c>
      <c r="AC5666">
        <v>54</v>
      </c>
      <c r="AD5666">
        <v>44.28</v>
      </c>
      <c r="AE5666">
        <v>13</v>
      </c>
      <c r="AF5666">
        <v>13</v>
      </c>
    </row>
    <row r="5667" spans="24:32">
      <c r="X5667">
        <v>20120101</v>
      </c>
      <c r="Y5667">
        <v>20120101</v>
      </c>
      <c r="Z5667">
        <v>120110</v>
      </c>
      <c r="AA5667">
        <v>800365620</v>
      </c>
      <c r="AB5667">
        <v>3.09</v>
      </c>
      <c r="AC5667">
        <v>79.11</v>
      </c>
      <c r="AD5667">
        <v>64.87</v>
      </c>
      <c r="AE5667">
        <v>13</v>
      </c>
      <c r="AF5667">
        <v>13</v>
      </c>
    </row>
    <row r="5668" spans="24:32">
      <c r="X5668">
        <v>20120101</v>
      </c>
      <c r="Y5668">
        <v>20120101</v>
      </c>
      <c r="Z5668">
        <v>120110</v>
      </c>
      <c r="AA5668">
        <v>800365623</v>
      </c>
      <c r="AB5668">
        <v>17.23</v>
      </c>
      <c r="AC5668">
        <v>510</v>
      </c>
      <c r="AD5668">
        <v>418.2</v>
      </c>
      <c r="AE5668">
        <v>13</v>
      </c>
      <c r="AF5668">
        <v>13</v>
      </c>
    </row>
    <row r="5669" spans="24:32">
      <c r="X5669">
        <v>20120101</v>
      </c>
      <c r="Y5669">
        <v>20120101</v>
      </c>
      <c r="Z5669">
        <v>120110</v>
      </c>
      <c r="AA5669">
        <v>800365627</v>
      </c>
      <c r="AB5669">
        <v>1.0900000000000001</v>
      </c>
      <c r="AC5669">
        <v>27.91</v>
      </c>
      <c r="AD5669">
        <v>22.89</v>
      </c>
      <c r="AE5669">
        <v>13</v>
      </c>
      <c r="AF5669">
        <v>13</v>
      </c>
    </row>
    <row r="5670" spans="24:32">
      <c r="X5670">
        <v>20120101</v>
      </c>
      <c r="Y5670">
        <v>20120101</v>
      </c>
      <c r="Z5670">
        <v>120110</v>
      </c>
      <c r="AA5670">
        <v>800365628</v>
      </c>
      <c r="AB5670">
        <v>2.06</v>
      </c>
      <c r="AC5670">
        <v>36.26</v>
      </c>
      <c r="AD5670">
        <v>29.73</v>
      </c>
      <c r="AE5670">
        <v>13</v>
      </c>
      <c r="AF5670">
        <v>13</v>
      </c>
    </row>
    <row r="5671" spans="24:32">
      <c r="X5671">
        <v>20120101</v>
      </c>
      <c r="Y5671">
        <v>20120101</v>
      </c>
      <c r="Z5671">
        <v>120110</v>
      </c>
      <c r="AA5671">
        <v>800365630</v>
      </c>
      <c r="AB5671">
        <v>1.17</v>
      </c>
      <c r="AC5671">
        <v>15.91</v>
      </c>
      <c r="AD5671">
        <v>13.05</v>
      </c>
      <c r="AE5671">
        <v>13</v>
      </c>
      <c r="AF5671">
        <v>13</v>
      </c>
    </row>
    <row r="5672" spans="24:32">
      <c r="X5672">
        <v>20120101</v>
      </c>
      <c r="Y5672">
        <v>20120101</v>
      </c>
      <c r="Z5672">
        <v>120110</v>
      </c>
      <c r="AA5672">
        <v>800366030</v>
      </c>
      <c r="AB5672">
        <v>1</v>
      </c>
      <c r="AC5672">
        <v>4.5</v>
      </c>
      <c r="AD5672">
        <v>3.06</v>
      </c>
      <c r="AE5672">
        <v>17</v>
      </c>
      <c r="AF5672">
        <v>17</v>
      </c>
    </row>
    <row r="5673" spans="24:32">
      <c r="X5673">
        <v>20120101</v>
      </c>
      <c r="Y5673">
        <v>20120101</v>
      </c>
      <c r="Z5673">
        <v>120110</v>
      </c>
      <c r="AA5673">
        <v>800366432</v>
      </c>
      <c r="AB5673">
        <v>1</v>
      </c>
      <c r="AC5673">
        <v>19.5</v>
      </c>
      <c r="AD5673">
        <v>16</v>
      </c>
      <c r="AE5673">
        <v>17</v>
      </c>
      <c r="AF5673">
        <v>17</v>
      </c>
    </row>
    <row r="5674" spans="24:32">
      <c r="X5674">
        <v>20120101</v>
      </c>
      <c r="Y5674">
        <v>20120101</v>
      </c>
      <c r="Z5674">
        <v>120110</v>
      </c>
      <c r="AA5674">
        <v>800366455</v>
      </c>
      <c r="AB5674">
        <v>1</v>
      </c>
      <c r="AC5674">
        <v>24</v>
      </c>
      <c r="AD5674">
        <v>18</v>
      </c>
      <c r="AE5674">
        <v>17</v>
      </c>
      <c r="AF5674">
        <v>17</v>
      </c>
    </row>
    <row r="5675" spans="24:32">
      <c r="X5675">
        <v>20120101</v>
      </c>
      <c r="Y5675">
        <v>20120101</v>
      </c>
      <c r="Z5675">
        <v>120110</v>
      </c>
      <c r="AA5675">
        <v>800367518</v>
      </c>
      <c r="AB5675">
        <v>1</v>
      </c>
      <c r="AC5675">
        <v>24.9</v>
      </c>
      <c r="AD5675">
        <v>15.21</v>
      </c>
      <c r="AE5675">
        <v>17</v>
      </c>
      <c r="AF5675">
        <v>17</v>
      </c>
    </row>
    <row r="5676" spans="24:32">
      <c r="X5676">
        <v>20120101</v>
      </c>
      <c r="Y5676">
        <v>20120101</v>
      </c>
      <c r="Z5676">
        <v>120110</v>
      </c>
      <c r="AA5676">
        <v>800367530</v>
      </c>
      <c r="AB5676">
        <v>1</v>
      </c>
      <c r="AC5676">
        <v>9.9</v>
      </c>
      <c r="AD5676">
        <v>6.21</v>
      </c>
      <c r="AE5676">
        <v>17</v>
      </c>
      <c r="AF5676">
        <v>17</v>
      </c>
    </row>
    <row r="5677" spans="24:32">
      <c r="X5677">
        <v>20120101</v>
      </c>
      <c r="Y5677">
        <v>20120101</v>
      </c>
      <c r="Z5677">
        <v>120110</v>
      </c>
      <c r="AA5677">
        <v>800367539</v>
      </c>
      <c r="AB5677">
        <v>1</v>
      </c>
      <c r="AC5677">
        <v>2.5</v>
      </c>
      <c r="AD5677">
        <v>1.6</v>
      </c>
      <c r="AE5677">
        <v>17</v>
      </c>
      <c r="AF5677">
        <v>17</v>
      </c>
    </row>
    <row r="5678" spans="24:32">
      <c r="X5678">
        <v>20120101</v>
      </c>
      <c r="Y5678">
        <v>20120101</v>
      </c>
      <c r="Z5678">
        <v>120110</v>
      </c>
      <c r="AA5678">
        <v>800367541</v>
      </c>
      <c r="AB5678">
        <v>2</v>
      </c>
      <c r="AC5678">
        <v>17.8</v>
      </c>
      <c r="AD5678">
        <v>12</v>
      </c>
      <c r="AE5678">
        <v>17</v>
      </c>
      <c r="AF5678">
        <v>17</v>
      </c>
    </row>
    <row r="5679" spans="24:32">
      <c r="X5679">
        <v>20120101</v>
      </c>
      <c r="Y5679">
        <v>20120101</v>
      </c>
      <c r="Z5679">
        <v>120110</v>
      </c>
      <c r="AA5679">
        <v>800367543</v>
      </c>
      <c r="AB5679">
        <v>3</v>
      </c>
      <c r="AC5679">
        <v>35.700000000000003</v>
      </c>
      <c r="AD5679">
        <v>23.4</v>
      </c>
      <c r="AE5679">
        <v>17</v>
      </c>
      <c r="AF5679">
        <v>17</v>
      </c>
    </row>
    <row r="5680" spans="24:32">
      <c r="X5680">
        <v>20120101</v>
      </c>
      <c r="Y5680">
        <v>20120101</v>
      </c>
      <c r="Z5680">
        <v>120110</v>
      </c>
      <c r="AA5680">
        <v>800367632</v>
      </c>
      <c r="AB5680">
        <v>1</v>
      </c>
      <c r="AC5680">
        <v>9.9</v>
      </c>
      <c r="AD5680">
        <v>8.0399999999999991</v>
      </c>
      <c r="AE5680">
        <v>17</v>
      </c>
      <c r="AF5680">
        <v>17</v>
      </c>
    </row>
    <row r="5681" spans="24:32">
      <c r="X5681">
        <v>20120101</v>
      </c>
      <c r="Y5681">
        <v>20120101</v>
      </c>
      <c r="Z5681">
        <v>120110</v>
      </c>
      <c r="AA5681">
        <v>800367638</v>
      </c>
      <c r="AB5681">
        <v>1</v>
      </c>
      <c r="AC5681">
        <v>61.9</v>
      </c>
      <c r="AD5681">
        <v>55.71</v>
      </c>
      <c r="AE5681">
        <v>17</v>
      </c>
      <c r="AF5681">
        <v>17</v>
      </c>
    </row>
    <row r="5682" spans="24:32">
      <c r="X5682">
        <v>20120101</v>
      </c>
      <c r="Y5682">
        <v>20120101</v>
      </c>
      <c r="Z5682">
        <v>120110</v>
      </c>
      <c r="AA5682">
        <v>800367638</v>
      </c>
      <c r="AB5682">
        <v>2</v>
      </c>
      <c r="AC5682">
        <v>123.8</v>
      </c>
      <c r="AD5682">
        <v>111.42</v>
      </c>
      <c r="AE5682">
        <v>17</v>
      </c>
      <c r="AF5682">
        <v>17</v>
      </c>
    </row>
    <row r="5683" spans="24:32">
      <c r="X5683">
        <v>20120101</v>
      </c>
      <c r="Y5683">
        <v>20120101</v>
      </c>
      <c r="Z5683">
        <v>120110</v>
      </c>
      <c r="AA5683">
        <v>800367639</v>
      </c>
      <c r="AB5683">
        <v>1</v>
      </c>
      <c r="AC5683">
        <v>57.6</v>
      </c>
      <c r="AD5683">
        <v>51.84</v>
      </c>
      <c r="AE5683">
        <v>17</v>
      </c>
      <c r="AF5683">
        <v>17</v>
      </c>
    </row>
    <row r="5684" spans="24:32">
      <c r="X5684">
        <v>20120101</v>
      </c>
      <c r="Y5684">
        <v>20120101</v>
      </c>
      <c r="Z5684">
        <v>120110</v>
      </c>
      <c r="AA5684">
        <v>800367640</v>
      </c>
      <c r="AB5684">
        <v>1</v>
      </c>
      <c r="AC5684">
        <v>57.6</v>
      </c>
      <c r="AD5684">
        <v>51.84</v>
      </c>
      <c r="AE5684">
        <v>17</v>
      </c>
      <c r="AF5684">
        <v>17</v>
      </c>
    </row>
    <row r="5685" spans="24:32">
      <c r="X5685">
        <v>20120101</v>
      </c>
      <c r="Y5685">
        <v>20120101</v>
      </c>
      <c r="Z5685">
        <v>120110</v>
      </c>
      <c r="AA5685">
        <v>800367827</v>
      </c>
      <c r="AB5685">
        <v>1</v>
      </c>
      <c r="AC5685">
        <v>5.2</v>
      </c>
      <c r="AD5685">
        <v>4.51</v>
      </c>
      <c r="AE5685">
        <v>17</v>
      </c>
      <c r="AF5685">
        <v>17</v>
      </c>
    </row>
    <row r="5686" spans="24:32">
      <c r="X5686">
        <v>20120101</v>
      </c>
      <c r="Y5686">
        <v>20120101</v>
      </c>
      <c r="Z5686">
        <v>120110</v>
      </c>
      <c r="AA5686">
        <v>800367828</v>
      </c>
      <c r="AB5686">
        <v>1</v>
      </c>
      <c r="AC5686">
        <v>5.2</v>
      </c>
      <c r="AD5686">
        <v>4.51</v>
      </c>
      <c r="AE5686">
        <v>17</v>
      </c>
      <c r="AF5686">
        <v>17</v>
      </c>
    </row>
    <row r="5687" spans="24:32">
      <c r="X5687">
        <v>20120101</v>
      </c>
      <c r="Y5687">
        <v>20120101</v>
      </c>
      <c r="Z5687">
        <v>120110</v>
      </c>
      <c r="AA5687">
        <v>800367836</v>
      </c>
      <c r="AB5687">
        <v>1</v>
      </c>
      <c r="AC5687">
        <v>6.6</v>
      </c>
      <c r="AD5687">
        <v>4.7</v>
      </c>
      <c r="AE5687">
        <v>17</v>
      </c>
      <c r="AF5687">
        <v>17</v>
      </c>
    </row>
    <row r="5688" spans="24:32">
      <c r="X5688">
        <v>20120101</v>
      </c>
      <c r="Y5688">
        <v>20120101</v>
      </c>
      <c r="Z5688">
        <v>120110</v>
      </c>
      <c r="AA5688">
        <v>800367838</v>
      </c>
      <c r="AB5688">
        <v>2</v>
      </c>
      <c r="AC5688">
        <v>7.8</v>
      </c>
      <c r="AD5688">
        <v>5.6</v>
      </c>
      <c r="AE5688">
        <v>17</v>
      </c>
      <c r="AF5688">
        <v>17</v>
      </c>
    </row>
    <row r="5689" spans="24:32">
      <c r="X5689">
        <v>20120101</v>
      </c>
      <c r="Y5689">
        <v>20120101</v>
      </c>
      <c r="Z5689">
        <v>120110</v>
      </c>
      <c r="AA5689">
        <v>800367971</v>
      </c>
      <c r="AB5689">
        <v>14</v>
      </c>
      <c r="AC5689">
        <v>138.6</v>
      </c>
      <c r="AD5689">
        <v>128.38</v>
      </c>
      <c r="AE5689">
        <v>17</v>
      </c>
      <c r="AF5689">
        <v>17</v>
      </c>
    </row>
    <row r="5690" spans="24:32">
      <c r="X5690">
        <v>20120101</v>
      </c>
      <c r="Y5690">
        <v>20120101</v>
      </c>
      <c r="Z5690">
        <v>120110</v>
      </c>
      <c r="AA5690">
        <v>800368031</v>
      </c>
      <c r="AB5690">
        <v>1</v>
      </c>
      <c r="AC5690">
        <v>32.9</v>
      </c>
      <c r="AD5690">
        <v>27.3</v>
      </c>
      <c r="AE5690">
        <v>17</v>
      </c>
      <c r="AF5690">
        <v>17</v>
      </c>
    </row>
    <row r="5691" spans="24:32">
      <c r="X5691">
        <v>20120101</v>
      </c>
      <c r="Y5691">
        <v>20120101</v>
      </c>
      <c r="Z5691">
        <v>120110</v>
      </c>
      <c r="AA5691">
        <v>800368032</v>
      </c>
      <c r="AB5691">
        <v>1</v>
      </c>
      <c r="AC5691">
        <v>17.8</v>
      </c>
      <c r="AD5691">
        <v>14.3</v>
      </c>
      <c r="AE5691">
        <v>17</v>
      </c>
      <c r="AF5691">
        <v>17</v>
      </c>
    </row>
    <row r="5692" spans="24:32">
      <c r="X5692">
        <v>20120101</v>
      </c>
      <c r="Y5692">
        <v>20120101</v>
      </c>
      <c r="Z5692">
        <v>120110</v>
      </c>
      <c r="AA5692">
        <v>800368035</v>
      </c>
      <c r="AB5692">
        <v>1</v>
      </c>
      <c r="AC5692">
        <v>10.8</v>
      </c>
      <c r="AD5692">
        <v>9.4</v>
      </c>
      <c r="AE5692">
        <v>17</v>
      </c>
      <c r="AF5692">
        <v>17</v>
      </c>
    </row>
    <row r="5693" spans="24:32">
      <c r="X5693">
        <v>20120101</v>
      </c>
      <c r="Y5693">
        <v>20120101</v>
      </c>
      <c r="Z5693">
        <v>120110</v>
      </c>
      <c r="AA5693">
        <v>800368036</v>
      </c>
      <c r="AB5693">
        <v>1</v>
      </c>
      <c r="AC5693">
        <v>10.8</v>
      </c>
      <c r="AD5693">
        <v>9.4</v>
      </c>
      <c r="AE5693">
        <v>17</v>
      </c>
      <c r="AF5693">
        <v>17</v>
      </c>
    </row>
    <row r="5694" spans="24:32">
      <c r="X5694">
        <v>20120101</v>
      </c>
      <c r="Y5694">
        <v>20120101</v>
      </c>
      <c r="Z5694">
        <v>120110</v>
      </c>
      <c r="AA5694">
        <v>800368037</v>
      </c>
      <c r="AB5694">
        <v>2</v>
      </c>
      <c r="AC5694">
        <v>21.6</v>
      </c>
      <c r="AD5694">
        <v>18.8</v>
      </c>
      <c r="AE5694">
        <v>17</v>
      </c>
      <c r="AF5694">
        <v>17</v>
      </c>
    </row>
    <row r="5695" spans="24:32">
      <c r="X5695">
        <v>20120101</v>
      </c>
      <c r="Y5695">
        <v>20120101</v>
      </c>
      <c r="Z5695">
        <v>120110</v>
      </c>
      <c r="AA5695">
        <v>800368041</v>
      </c>
      <c r="AB5695">
        <v>1</v>
      </c>
      <c r="AC5695">
        <v>7.9</v>
      </c>
      <c r="AD5695">
        <v>6.95</v>
      </c>
      <c r="AE5695">
        <v>17</v>
      </c>
      <c r="AF5695">
        <v>17</v>
      </c>
    </row>
    <row r="5696" spans="24:32">
      <c r="X5696">
        <v>20120101</v>
      </c>
      <c r="Y5696">
        <v>20120101</v>
      </c>
      <c r="Z5696">
        <v>120110</v>
      </c>
      <c r="AA5696">
        <v>800368266</v>
      </c>
      <c r="AB5696">
        <v>6</v>
      </c>
      <c r="AC5696">
        <v>59.4</v>
      </c>
      <c r="AD5696">
        <v>52.2</v>
      </c>
      <c r="AE5696">
        <v>17</v>
      </c>
      <c r="AF5696">
        <v>17</v>
      </c>
    </row>
    <row r="5697" spans="24:32">
      <c r="X5697">
        <v>20120101</v>
      </c>
      <c r="Y5697">
        <v>20120101</v>
      </c>
      <c r="Z5697">
        <v>120110</v>
      </c>
      <c r="AA5697">
        <v>800368427</v>
      </c>
      <c r="AB5697">
        <v>1</v>
      </c>
      <c r="AC5697">
        <v>10.5</v>
      </c>
      <c r="AD5697">
        <v>7.6</v>
      </c>
      <c r="AE5697">
        <v>17</v>
      </c>
      <c r="AF5697">
        <v>17</v>
      </c>
    </row>
    <row r="5698" spans="24:32">
      <c r="X5698">
        <v>20120101</v>
      </c>
      <c r="Y5698">
        <v>20120101</v>
      </c>
      <c r="Z5698">
        <v>120110</v>
      </c>
      <c r="AA5698">
        <v>800368438</v>
      </c>
      <c r="AB5698">
        <v>18</v>
      </c>
      <c r="AC5698">
        <v>36</v>
      </c>
      <c r="AD5698">
        <v>31.68</v>
      </c>
      <c r="AE5698">
        <v>17</v>
      </c>
      <c r="AF5698">
        <v>17</v>
      </c>
    </row>
    <row r="5699" spans="24:32">
      <c r="X5699">
        <v>20120101</v>
      </c>
      <c r="Y5699">
        <v>20120101</v>
      </c>
      <c r="Z5699">
        <v>120110</v>
      </c>
      <c r="AA5699">
        <v>800369136</v>
      </c>
      <c r="AB5699">
        <v>1</v>
      </c>
      <c r="AC5699">
        <v>199</v>
      </c>
      <c r="AD5699">
        <v>179</v>
      </c>
      <c r="AE5699">
        <v>17</v>
      </c>
      <c r="AF5699">
        <v>17</v>
      </c>
    </row>
    <row r="5700" spans="24:32">
      <c r="X5700">
        <v>20120101</v>
      </c>
      <c r="Y5700">
        <v>20120101</v>
      </c>
      <c r="Z5700">
        <v>120110</v>
      </c>
      <c r="AA5700">
        <v>800369140</v>
      </c>
      <c r="AB5700">
        <v>1</v>
      </c>
      <c r="AC5700">
        <v>249</v>
      </c>
      <c r="AD5700">
        <v>214</v>
      </c>
      <c r="AE5700">
        <v>17</v>
      </c>
      <c r="AF5700">
        <v>17</v>
      </c>
    </row>
    <row r="5701" spans="24:32">
      <c r="X5701">
        <v>20120101</v>
      </c>
      <c r="Y5701">
        <v>20120101</v>
      </c>
      <c r="Z5701">
        <v>120110</v>
      </c>
      <c r="AA5701">
        <v>800369152</v>
      </c>
      <c r="AB5701">
        <v>1</v>
      </c>
      <c r="AC5701">
        <v>4.3</v>
      </c>
      <c r="AD5701">
        <v>3.43</v>
      </c>
      <c r="AE5701">
        <v>17</v>
      </c>
      <c r="AF5701">
        <v>17</v>
      </c>
    </row>
    <row r="5702" spans="24:32">
      <c r="X5702">
        <v>20120101</v>
      </c>
      <c r="Y5702">
        <v>20120101</v>
      </c>
      <c r="Z5702">
        <v>120110</v>
      </c>
      <c r="AA5702">
        <v>800369163</v>
      </c>
      <c r="AB5702">
        <v>22</v>
      </c>
      <c r="AC5702">
        <v>1097.8</v>
      </c>
      <c r="AD5702">
        <v>1133</v>
      </c>
      <c r="AE5702">
        <v>13</v>
      </c>
      <c r="AF5702">
        <v>13</v>
      </c>
    </row>
    <row r="5703" spans="24:32">
      <c r="X5703">
        <v>20120101</v>
      </c>
      <c r="Y5703">
        <v>20120101</v>
      </c>
      <c r="Z5703">
        <v>120110</v>
      </c>
      <c r="AA5703">
        <v>800369164</v>
      </c>
      <c r="AB5703">
        <v>1</v>
      </c>
      <c r="AC5703">
        <v>14.9</v>
      </c>
      <c r="AD5703">
        <v>9.3000000000000007</v>
      </c>
      <c r="AE5703">
        <v>17</v>
      </c>
      <c r="AF5703">
        <v>17</v>
      </c>
    </row>
    <row r="5704" spans="24:32">
      <c r="X5704">
        <v>20120101</v>
      </c>
      <c r="Y5704">
        <v>20120101</v>
      </c>
      <c r="Z5704">
        <v>120110</v>
      </c>
      <c r="AA5704">
        <v>800369166</v>
      </c>
      <c r="AB5704">
        <v>1</v>
      </c>
      <c r="AC5704">
        <v>19.899999999999999</v>
      </c>
      <c r="AD5704">
        <v>14.3</v>
      </c>
      <c r="AE5704">
        <v>17</v>
      </c>
      <c r="AF5704">
        <v>17</v>
      </c>
    </row>
    <row r="5705" spans="24:32">
      <c r="X5705">
        <v>20120101</v>
      </c>
      <c r="Y5705">
        <v>20120101</v>
      </c>
      <c r="Z5705">
        <v>120110</v>
      </c>
      <c r="AA5705">
        <v>800369173</v>
      </c>
      <c r="AB5705">
        <v>1</v>
      </c>
      <c r="AC5705">
        <v>5.9</v>
      </c>
      <c r="AD5705">
        <v>5</v>
      </c>
      <c r="AE5705">
        <v>17</v>
      </c>
      <c r="AF5705">
        <v>17</v>
      </c>
    </row>
    <row r="5706" spans="24:32">
      <c r="X5706">
        <v>20120101</v>
      </c>
      <c r="Y5706">
        <v>20120101</v>
      </c>
      <c r="Z5706">
        <v>120110</v>
      </c>
      <c r="AA5706">
        <v>800369178</v>
      </c>
      <c r="AB5706">
        <v>1</v>
      </c>
      <c r="AC5706">
        <v>19.899999999999999</v>
      </c>
      <c r="AD5706">
        <v>15.5</v>
      </c>
      <c r="AE5706">
        <v>17</v>
      </c>
      <c r="AF5706">
        <v>17</v>
      </c>
    </row>
    <row r="5707" spans="24:32">
      <c r="X5707">
        <v>20120101</v>
      </c>
      <c r="Y5707">
        <v>20120101</v>
      </c>
      <c r="Z5707">
        <v>120110</v>
      </c>
      <c r="AA5707">
        <v>800369348</v>
      </c>
      <c r="AB5707">
        <v>1</v>
      </c>
      <c r="AC5707">
        <v>2.5</v>
      </c>
      <c r="AD5707">
        <v>2.25</v>
      </c>
      <c r="AE5707">
        <v>17</v>
      </c>
      <c r="AF5707">
        <v>17</v>
      </c>
    </row>
    <row r="5708" spans="24:32">
      <c r="X5708">
        <v>20120101</v>
      </c>
      <c r="Y5708">
        <v>20120101</v>
      </c>
      <c r="Z5708">
        <v>120110</v>
      </c>
      <c r="AA5708">
        <v>800369350</v>
      </c>
      <c r="AB5708">
        <v>1</v>
      </c>
      <c r="AC5708">
        <v>3.6</v>
      </c>
      <c r="AD5708">
        <v>3.76</v>
      </c>
      <c r="AE5708">
        <v>17</v>
      </c>
      <c r="AF5708">
        <v>17</v>
      </c>
    </row>
    <row r="5709" spans="24:32">
      <c r="X5709">
        <v>20120101</v>
      </c>
      <c r="Y5709">
        <v>20120101</v>
      </c>
      <c r="Z5709">
        <v>120110</v>
      </c>
      <c r="AA5709">
        <v>800369364</v>
      </c>
      <c r="AB5709">
        <v>0.77</v>
      </c>
      <c r="AC5709">
        <v>30.49</v>
      </c>
      <c r="AD5709">
        <v>20.02</v>
      </c>
      <c r="AE5709">
        <v>17</v>
      </c>
      <c r="AF5709">
        <v>13</v>
      </c>
    </row>
    <row r="5710" spans="24:32">
      <c r="X5710">
        <v>20120101</v>
      </c>
      <c r="Y5710">
        <v>20120101</v>
      </c>
      <c r="Z5710">
        <v>120110</v>
      </c>
      <c r="AA5710">
        <v>800369376</v>
      </c>
      <c r="AB5710">
        <v>0.46</v>
      </c>
      <c r="AC5710">
        <v>20.98</v>
      </c>
      <c r="AD5710">
        <v>16.38</v>
      </c>
      <c r="AE5710">
        <v>17</v>
      </c>
      <c r="AF5710">
        <v>17</v>
      </c>
    </row>
    <row r="5711" spans="24:32">
      <c r="X5711">
        <v>20120101</v>
      </c>
      <c r="Y5711">
        <v>20120101</v>
      </c>
      <c r="Z5711">
        <v>120110</v>
      </c>
      <c r="AA5711">
        <v>800369419</v>
      </c>
      <c r="AB5711">
        <v>9</v>
      </c>
      <c r="AC5711">
        <v>44.37</v>
      </c>
      <c r="AD5711">
        <v>34.200000000000003</v>
      </c>
      <c r="AE5711">
        <v>17</v>
      </c>
      <c r="AF5711">
        <v>17</v>
      </c>
    </row>
    <row r="5712" spans="24:32">
      <c r="X5712">
        <v>20120101</v>
      </c>
      <c r="Y5712">
        <v>20120101</v>
      </c>
      <c r="Z5712">
        <v>120110</v>
      </c>
      <c r="AA5712">
        <v>800369510</v>
      </c>
      <c r="AB5712">
        <v>1</v>
      </c>
      <c r="AC5712">
        <v>29.8</v>
      </c>
      <c r="AD5712">
        <v>26.75</v>
      </c>
      <c r="AE5712">
        <v>17</v>
      </c>
      <c r="AF5712">
        <v>17</v>
      </c>
    </row>
    <row r="5713" spans="24:32">
      <c r="X5713">
        <v>20120101</v>
      </c>
      <c r="Y5713">
        <v>20120101</v>
      </c>
      <c r="Z5713">
        <v>120110</v>
      </c>
      <c r="AA5713">
        <v>800369511</v>
      </c>
      <c r="AB5713">
        <v>2</v>
      </c>
      <c r="AC5713">
        <v>54.2</v>
      </c>
      <c r="AD5713">
        <v>42.38</v>
      </c>
      <c r="AE5713">
        <v>17</v>
      </c>
      <c r="AF5713">
        <v>17</v>
      </c>
    </row>
    <row r="5714" spans="24:32">
      <c r="X5714">
        <v>20120101</v>
      </c>
      <c r="Y5714">
        <v>20120101</v>
      </c>
      <c r="Z5714">
        <v>120110</v>
      </c>
      <c r="AA5714">
        <v>800369516</v>
      </c>
      <c r="AB5714">
        <v>1</v>
      </c>
      <c r="AC5714">
        <v>40</v>
      </c>
      <c r="AD5714">
        <v>34.729999999999997</v>
      </c>
      <c r="AE5714">
        <v>17</v>
      </c>
      <c r="AF5714">
        <v>17</v>
      </c>
    </row>
    <row r="5715" spans="24:32">
      <c r="X5715">
        <v>20120101</v>
      </c>
      <c r="Y5715">
        <v>20120101</v>
      </c>
      <c r="Z5715">
        <v>120110</v>
      </c>
      <c r="AA5715">
        <v>800369550</v>
      </c>
      <c r="AB5715">
        <v>1</v>
      </c>
      <c r="AC5715">
        <v>13.5</v>
      </c>
      <c r="AD5715">
        <v>12.39</v>
      </c>
      <c r="AE5715">
        <v>17</v>
      </c>
      <c r="AF5715">
        <v>17</v>
      </c>
    </row>
    <row r="5716" spans="24:32">
      <c r="X5716">
        <v>20120101</v>
      </c>
      <c r="Y5716">
        <v>20120101</v>
      </c>
      <c r="Z5716">
        <v>120110</v>
      </c>
      <c r="AA5716">
        <v>800369940</v>
      </c>
      <c r="AB5716">
        <v>0.19</v>
      </c>
      <c r="AC5716">
        <v>6</v>
      </c>
      <c r="AD5716">
        <v>4.18</v>
      </c>
      <c r="AE5716">
        <v>17</v>
      </c>
      <c r="AF5716">
        <v>17</v>
      </c>
    </row>
    <row r="5717" spans="24:32">
      <c r="X5717">
        <v>20120101</v>
      </c>
      <c r="Y5717">
        <v>20120101</v>
      </c>
      <c r="Z5717">
        <v>120110</v>
      </c>
      <c r="AA5717">
        <v>800369942</v>
      </c>
      <c r="AB5717">
        <v>0.16</v>
      </c>
      <c r="AC5717">
        <v>15.68</v>
      </c>
      <c r="AD5717">
        <v>11.52</v>
      </c>
      <c r="AE5717">
        <v>17</v>
      </c>
      <c r="AF5717">
        <v>17</v>
      </c>
    </row>
    <row r="5718" spans="24:32">
      <c r="X5718">
        <v>20120101</v>
      </c>
      <c r="Y5718">
        <v>20120101</v>
      </c>
      <c r="Z5718">
        <v>120110</v>
      </c>
      <c r="AA5718">
        <v>800369948</v>
      </c>
      <c r="AB5718">
        <v>1</v>
      </c>
      <c r="AC5718">
        <v>9.9</v>
      </c>
      <c r="AD5718">
        <v>8.4</v>
      </c>
      <c r="AE5718">
        <v>17</v>
      </c>
      <c r="AF5718">
        <v>17</v>
      </c>
    </row>
    <row r="5719" spans="24:32">
      <c r="X5719">
        <v>20120101</v>
      </c>
      <c r="Y5719">
        <v>20120101</v>
      </c>
      <c r="Z5719">
        <v>120110</v>
      </c>
      <c r="AA5719">
        <v>800369950</v>
      </c>
      <c r="AB5719">
        <v>1</v>
      </c>
      <c r="AC5719">
        <v>19.8</v>
      </c>
      <c r="AD5719">
        <v>16.7</v>
      </c>
      <c r="AE5719">
        <v>17</v>
      </c>
      <c r="AF5719">
        <v>17</v>
      </c>
    </row>
    <row r="5720" spans="24:32">
      <c r="X5720">
        <v>20120101</v>
      </c>
      <c r="Y5720">
        <v>20120101</v>
      </c>
      <c r="Z5720">
        <v>120110</v>
      </c>
      <c r="AA5720">
        <v>800369951</v>
      </c>
      <c r="AB5720">
        <v>3</v>
      </c>
      <c r="AC5720">
        <v>6</v>
      </c>
      <c r="AD5720">
        <v>3.6</v>
      </c>
      <c r="AE5720">
        <v>17</v>
      </c>
      <c r="AF5720">
        <v>17</v>
      </c>
    </row>
    <row r="5721" spans="24:32">
      <c r="X5721">
        <v>20120101</v>
      </c>
      <c r="Y5721">
        <v>20120101</v>
      </c>
      <c r="Z5721">
        <v>120110</v>
      </c>
      <c r="AA5721">
        <v>800369953</v>
      </c>
      <c r="AB5721">
        <v>1</v>
      </c>
      <c r="AC5721">
        <v>3</v>
      </c>
      <c r="AD5721">
        <v>2.2000000000000002</v>
      </c>
      <c r="AE5721">
        <v>17</v>
      </c>
      <c r="AF5721">
        <v>17</v>
      </c>
    </row>
    <row r="5722" spans="24:32">
      <c r="X5722">
        <v>20120101</v>
      </c>
      <c r="Y5722">
        <v>20120101</v>
      </c>
      <c r="Z5722">
        <v>120110</v>
      </c>
      <c r="AA5722">
        <v>800370005</v>
      </c>
      <c r="AB5722">
        <v>1</v>
      </c>
      <c r="AC5722">
        <v>39.9</v>
      </c>
      <c r="AD5722">
        <v>27</v>
      </c>
      <c r="AE5722">
        <v>17</v>
      </c>
      <c r="AF5722">
        <v>17</v>
      </c>
    </row>
    <row r="5723" spans="24:32">
      <c r="X5723">
        <v>20120101</v>
      </c>
      <c r="Y5723">
        <v>20120101</v>
      </c>
      <c r="Z5723">
        <v>120110</v>
      </c>
      <c r="AA5723">
        <v>800370011</v>
      </c>
      <c r="AB5723">
        <v>3</v>
      </c>
      <c r="AC5723">
        <v>44.7</v>
      </c>
      <c r="AD5723">
        <v>37.380000000000003</v>
      </c>
      <c r="AE5723">
        <v>17</v>
      </c>
      <c r="AF5723">
        <v>17</v>
      </c>
    </row>
    <row r="5724" spans="24:32">
      <c r="X5724">
        <v>20120101</v>
      </c>
      <c r="Y5724">
        <v>20120101</v>
      </c>
      <c r="Z5724">
        <v>120110</v>
      </c>
      <c r="AA5724">
        <v>800370176</v>
      </c>
      <c r="AB5724">
        <v>1</v>
      </c>
      <c r="AC5724">
        <v>15.9</v>
      </c>
      <c r="AD5724">
        <v>12.2</v>
      </c>
      <c r="AE5724">
        <v>17</v>
      </c>
      <c r="AF5724">
        <v>17</v>
      </c>
    </row>
    <row r="5725" spans="24:32">
      <c r="X5725">
        <v>20120101</v>
      </c>
      <c r="Y5725">
        <v>20120101</v>
      </c>
      <c r="Z5725">
        <v>120110</v>
      </c>
      <c r="AA5725">
        <v>800370195</v>
      </c>
      <c r="AB5725">
        <v>5</v>
      </c>
      <c r="AC5725">
        <v>19.95</v>
      </c>
      <c r="AD5725">
        <v>19.25</v>
      </c>
      <c r="AE5725">
        <v>17</v>
      </c>
      <c r="AF5725">
        <v>13</v>
      </c>
    </row>
    <row r="5726" spans="24:32">
      <c r="X5726">
        <v>20120101</v>
      </c>
      <c r="Y5726">
        <v>20120101</v>
      </c>
      <c r="Z5726">
        <v>120110</v>
      </c>
      <c r="AA5726">
        <v>800370198</v>
      </c>
      <c r="AB5726">
        <v>2</v>
      </c>
      <c r="AC5726">
        <v>99.8</v>
      </c>
      <c r="AD5726">
        <v>99</v>
      </c>
      <c r="AE5726">
        <v>13</v>
      </c>
      <c r="AF5726">
        <v>13</v>
      </c>
    </row>
    <row r="5727" spans="24:32">
      <c r="X5727">
        <v>20120101</v>
      </c>
      <c r="Y5727">
        <v>20120101</v>
      </c>
      <c r="Z5727">
        <v>120110</v>
      </c>
      <c r="AA5727">
        <v>800370256</v>
      </c>
      <c r="AB5727">
        <v>4</v>
      </c>
      <c r="AC5727">
        <v>64</v>
      </c>
      <c r="AD5727">
        <v>54</v>
      </c>
      <c r="AE5727">
        <v>17</v>
      </c>
      <c r="AF5727">
        <v>17</v>
      </c>
    </row>
    <row r="5728" spans="24:32">
      <c r="X5728">
        <v>20120101</v>
      </c>
      <c r="Y5728">
        <v>20120101</v>
      </c>
      <c r="Z5728">
        <v>120110</v>
      </c>
      <c r="AA5728">
        <v>800370257</v>
      </c>
      <c r="AB5728">
        <v>1</v>
      </c>
      <c r="AC5728">
        <v>4.9000000000000004</v>
      </c>
      <c r="AD5728">
        <v>3.68</v>
      </c>
      <c r="AE5728">
        <v>17</v>
      </c>
      <c r="AF5728">
        <v>17</v>
      </c>
    </row>
    <row r="5729" spans="24:32">
      <c r="X5729">
        <v>20120101</v>
      </c>
      <c r="Y5729">
        <v>20120101</v>
      </c>
      <c r="Z5729">
        <v>120110</v>
      </c>
      <c r="AA5729">
        <v>800370257</v>
      </c>
      <c r="AB5729">
        <v>1</v>
      </c>
      <c r="AC5729">
        <v>4.9000000000000004</v>
      </c>
      <c r="AD5729">
        <v>3.68</v>
      </c>
      <c r="AE5729">
        <v>17</v>
      </c>
      <c r="AF5729">
        <v>17</v>
      </c>
    </row>
    <row r="5730" spans="24:32">
      <c r="X5730">
        <v>20120101</v>
      </c>
      <c r="Y5730">
        <v>20120101</v>
      </c>
      <c r="Z5730">
        <v>120110</v>
      </c>
      <c r="AA5730">
        <v>800370259</v>
      </c>
      <c r="AB5730">
        <v>1</v>
      </c>
      <c r="AC5730">
        <v>4.9000000000000004</v>
      </c>
      <c r="AD5730">
        <v>3.68</v>
      </c>
      <c r="AE5730">
        <v>17</v>
      </c>
      <c r="AF5730">
        <v>17</v>
      </c>
    </row>
    <row r="5731" spans="24:32">
      <c r="X5731">
        <v>20120101</v>
      </c>
      <c r="Y5731">
        <v>20120101</v>
      </c>
      <c r="Z5731">
        <v>120110</v>
      </c>
      <c r="AA5731">
        <v>800370366</v>
      </c>
      <c r="AB5731">
        <v>3</v>
      </c>
      <c r="AC5731">
        <v>96</v>
      </c>
      <c r="AD5731">
        <v>84</v>
      </c>
      <c r="AE5731">
        <v>17</v>
      </c>
      <c r="AF5731">
        <v>17</v>
      </c>
    </row>
    <row r="5732" spans="24:32">
      <c r="X5732">
        <v>20120101</v>
      </c>
      <c r="Y5732">
        <v>20120101</v>
      </c>
      <c r="Z5732">
        <v>120110</v>
      </c>
      <c r="AA5732">
        <v>800370448</v>
      </c>
      <c r="AB5732">
        <v>3</v>
      </c>
      <c r="AC5732">
        <v>897</v>
      </c>
      <c r="AD5732">
        <v>1077</v>
      </c>
      <c r="AE5732">
        <v>17</v>
      </c>
      <c r="AF5732">
        <v>17</v>
      </c>
    </row>
    <row r="5733" spans="24:32">
      <c r="X5733">
        <v>20120101</v>
      </c>
      <c r="Y5733">
        <v>20120101</v>
      </c>
      <c r="Z5733">
        <v>120110</v>
      </c>
      <c r="AA5733">
        <v>800370449</v>
      </c>
      <c r="AB5733">
        <v>2</v>
      </c>
      <c r="AC5733">
        <v>498</v>
      </c>
      <c r="AD5733">
        <v>430</v>
      </c>
      <c r="AE5733">
        <v>17</v>
      </c>
      <c r="AF5733">
        <v>17</v>
      </c>
    </row>
    <row r="5734" spans="24:32">
      <c r="X5734">
        <v>20120101</v>
      </c>
      <c r="Y5734">
        <v>20120101</v>
      </c>
      <c r="Z5734">
        <v>120110</v>
      </c>
      <c r="AA5734">
        <v>800370934</v>
      </c>
      <c r="AB5734">
        <v>2</v>
      </c>
      <c r="AC5734">
        <v>19.8</v>
      </c>
      <c r="AD5734">
        <v>19</v>
      </c>
      <c r="AE5734">
        <v>17</v>
      </c>
      <c r="AF5734">
        <v>17</v>
      </c>
    </row>
    <row r="5735" spans="24:32">
      <c r="X5735">
        <v>20120101</v>
      </c>
      <c r="Y5735">
        <v>20120101</v>
      </c>
      <c r="Z5735">
        <v>120110</v>
      </c>
      <c r="AA5735">
        <v>800370937</v>
      </c>
      <c r="AB5735">
        <v>1</v>
      </c>
      <c r="AC5735">
        <v>9.9</v>
      </c>
      <c r="AD5735">
        <v>9.5</v>
      </c>
      <c r="AE5735">
        <v>17</v>
      </c>
      <c r="AF5735">
        <v>17</v>
      </c>
    </row>
    <row r="5736" spans="24:32">
      <c r="X5736">
        <v>20120101</v>
      </c>
      <c r="Y5736">
        <v>20120101</v>
      </c>
      <c r="Z5736">
        <v>120110</v>
      </c>
      <c r="AA5736">
        <v>800370942</v>
      </c>
      <c r="AB5736">
        <v>1</v>
      </c>
      <c r="AC5736">
        <v>9.9</v>
      </c>
      <c r="AD5736">
        <v>9.5</v>
      </c>
      <c r="AE5736">
        <v>17</v>
      </c>
      <c r="AF5736">
        <v>17</v>
      </c>
    </row>
    <row r="5737" spans="24:32">
      <c r="X5737">
        <v>20120101</v>
      </c>
      <c r="Y5737">
        <v>20120101</v>
      </c>
      <c r="Z5737">
        <v>120110</v>
      </c>
      <c r="AA5737">
        <v>800370943</v>
      </c>
      <c r="AB5737">
        <v>1</v>
      </c>
      <c r="AC5737">
        <v>9.9</v>
      </c>
      <c r="AD5737">
        <v>9.5</v>
      </c>
      <c r="AE5737">
        <v>17</v>
      </c>
      <c r="AF5737">
        <v>17</v>
      </c>
    </row>
    <row r="5738" spans="24:32">
      <c r="X5738">
        <v>20120101</v>
      </c>
      <c r="Y5738">
        <v>20120101</v>
      </c>
      <c r="Z5738">
        <v>120110</v>
      </c>
      <c r="AA5738">
        <v>800370945</v>
      </c>
      <c r="AB5738">
        <v>1</v>
      </c>
      <c r="AC5738">
        <v>9.9</v>
      </c>
      <c r="AD5738">
        <v>9.5</v>
      </c>
      <c r="AE5738">
        <v>17</v>
      </c>
      <c r="AF5738">
        <v>17</v>
      </c>
    </row>
    <row r="5739" spans="24:32">
      <c r="X5739">
        <v>20120101</v>
      </c>
      <c r="Y5739">
        <v>20120101</v>
      </c>
      <c r="Z5739">
        <v>120110</v>
      </c>
      <c r="AA5739">
        <v>800370946</v>
      </c>
      <c r="AB5739">
        <v>1</v>
      </c>
      <c r="AC5739">
        <v>9.9</v>
      </c>
      <c r="AD5739">
        <v>9.5</v>
      </c>
      <c r="AE5739">
        <v>17</v>
      </c>
      <c r="AF5739">
        <v>17</v>
      </c>
    </row>
    <row r="5740" spans="24:32">
      <c r="X5740">
        <v>20120101</v>
      </c>
      <c r="Y5740">
        <v>20120101</v>
      </c>
      <c r="Z5740">
        <v>120110</v>
      </c>
      <c r="AA5740">
        <v>800370972</v>
      </c>
      <c r="AB5740">
        <v>1</v>
      </c>
      <c r="AC5740">
        <v>3.5</v>
      </c>
      <c r="AD5740">
        <v>2.8</v>
      </c>
      <c r="AE5740">
        <v>17</v>
      </c>
      <c r="AF5740">
        <v>17</v>
      </c>
    </row>
    <row r="5741" spans="24:32">
      <c r="X5741">
        <v>20120101</v>
      </c>
      <c r="Y5741">
        <v>20120101</v>
      </c>
      <c r="Z5741">
        <v>120110</v>
      </c>
      <c r="AA5741">
        <v>800370974</v>
      </c>
      <c r="AB5741">
        <v>2</v>
      </c>
      <c r="AC5741">
        <v>7</v>
      </c>
      <c r="AD5741">
        <v>5.6</v>
      </c>
      <c r="AE5741">
        <v>17</v>
      </c>
      <c r="AF5741">
        <v>17</v>
      </c>
    </row>
    <row r="5742" spans="24:32">
      <c r="X5742">
        <v>20120101</v>
      </c>
      <c r="Y5742">
        <v>20120101</v>
      </c>
      <c r="Z5742">
        <v>120110</v>
      </c>
      <c r="AA5742">
        <v>800371183</v>
      </c>
      <c r="AB5742">
        <v>1.21</v>
      </c>
      <c r="AC5742">
        <v>30.98</v>
      </c>
      <c r="AD5742">
        <v>26.62</v>
      </c>
      <c r="AE5742">
        <v>17</v>
      </c>
      <c r="AF5742">
        <v>17</v>
      </c>
    </row>
    <row r="5743" spans="24:32">
      <c r="X5743">
        <v>20120101</v>
      </c>
      <c r="Y5743">
        <v>20120101</v>
      </c>
      <c r="Z5743">
        <v>120110</v>
      </c>
      <c r="AA5743">
        <v>800371185</v>
      </c>
      <c r="AB5743">
        <v>2</v>
      </c>
      <c r="AC5743">
        <v>11.6</v>
      </c>
      <c r="AD5743">
        <v>9.6</v>
      </c>
      <c r="AE5743">
        <v>17</v>
      </c>
      <c r="AF5743">
        <v>17</v>
      </c>
    </row>
    <row r="5744" spans="24:32">
      <c r="X5744">
        <v>20120101</v>
      </c>
      <c r="Y5744">
        <v>20120101</v>
      </c>
      <c r="Z5744">
        <v>120110</v>
      </c>
      <c r="AA5744">
        <v>800371230</v>
      </c>
      <c r="AB5744">
        <v>2</v>
      </c>
      <c r="AC5744">
        <v>3.8</v>
      </c>
      <c r="AD5744">
        <v>2.85</v>
      </c>
      <c r="AE5744">
        <v>17</v>
      </c>
      <c r="AF5744">
        <v>17</v>
      </c>
    </row>
    <row r="5745" spans="24:32">
      <c r="X5745">
        <v>20120101</v>
      </c>
      <c r="Y5745">
        <v>20120101</v>
      </c>
      <c r="Z5745">
        <v>120110</v>
      </c>
      <c r="AA5745">
        <v>800371234</v>
      </c>
      <c r="AB5745">
        <v>1</v>
      </c>
      <c r="AC5745">
        <v>14.9</v>
      </c>
      <c r="AD5745">
        <v>11.18</v>
      </c>
      <c r="AE5745">
        <v>17</v>
      </c>
      <c r="AF5745">
        <v>17</v>
      </c>
    </row>
    <row r="5746" spans="24:32">
      <c r="X5746">
        <v>20120101</v>
      </c>
      <c r="Y5746">
        <v>20120101</v>
      </c>
      <c r="Z5746">
        <v>120110</v>
      </c>
      <c r="AA5746">
        <v>800371242</v>
      </c>
      <c r="AB5746">
        <v>1</v>
      </c>
      <c r="AC5746">
        <v>10.9</v>
      </c>
      <c r="AD5746">
        <v>8.18</v>
      </c>
      <c r="AE5746">
        <v>17</v>
      </c>
      <c r="AF5746">
        <v>17</v>
      </c>
    </row>
    <row r="5747" spans="24:32">
      <c r="X5747">
        <v>20120101</v>
      </c>
      <c r="Y5747">
        <v>20120101</v>
      </c>
      <c r="Z5747">
        <v>120110</v>
      </c>
      <c r="AA5747">
        <v>800371253</v>
      </c>
      <c r="AB5747">
        <v>1</v>
      </c>
      <c r="AC5747">
        <v>16.899999999999999</v>
      </c>
      <c r="AD5747">
        <v>9.8000000000000007</v>
      </c>
      <c r="AE5747">
        <v>17</v>
      </c>
      <c r="AF5747">
        <v>17</v>
      </c>
    </row>
    <row r="5748" spans="24:32">
      <c r="X5748">
        <v>20120101</v>
      </c>
      <c r="Y5748">
        <v>20120101</v>
      </c>
      <c r="Z5748">
        <v>120110</v>
      </c>
      <c r="AA5748">
        <v>800371269</v>
      </c>
      <c r="AB5748">
        <v>1</v>
      </c>
      <c r="AC5748">
        <v>9.9</v>
      </c>
      <c r="AD5748">
        <v>6.28</v>
      </c>
      <c r="AE5748">
        <v>17</v>
      </c>
      <c r="AF5748">
        <v>17</v>
      </c>
    </row>
    <row r="5749" spans="24:32">
      <c r="X5749">
        <v>20120101</v>
      </c>
      <c r="Y5749">
        <v>20120101</v>
      </c>
      <c r="Z5749">
        <v>120110</v>
      </c>
      <c r="AA5749">
        <v>800371287</v>
      </c>
      <c r="AB5749">
        <v>1</v>
      </c>
      <c r="AC5749">
        <v>99</v>
      </c>
      <c r="AD5749">
        <v>55</v>
      </c>
      <c r="AE5749">
        <v>17</v>
      </c>
      <c r="AF5749">
        <v>17</v>
      </c>
    </row>
    <row r="5750" spans="24:32">
      <c r="X5750">
        <v>20120101</v>
      </c>
      <c r="Y5750">
        <v>20120101</v>
      </c>
      <c r="Z5750">
        <v>120110</v>
      </c>
      <c r="AA5750">
        <v>800371290</v>
      </c>
      <c r="AB5750">
        <v>1</v>
      </c>
      <c r="AC5750">
        <v>12.9</v>
      </c>
      <c r="AD5750">
        <v>7.25</v>
      </c>
      <c r="AE5750">
        <v>17</v>
      </c>
      <c r="AF5750">
        <v>17</v>
      </c>
    </row>
    <row r="5751" spans="24:32">
      <c r="X5751">
        <v>20120101</v>
      </c>
      <c r="Y5751">
        <v>20120101</v>
      </c>
      <c r="Z5751">
        <v>120110</v>
      </c>
      <c r="AA5751">
        <v>800371302</v>
      </c>
      <c r="AB5751">
        <v>3</v>
      </c>
      <c r="AC5751">
        <v>29.7</v>
      </c>
      <c r="AD5751">
        <v>18</v>
      </c>
      <c r="AE5751">
        <v>17</v>
      </c>
      <c r="AF5751">
        <v>17</v>
      </c>
    </row>
    <row r="5752" spans="24:32">
      <c r="X5752">
        <v>20120101</v>
      </c>
      <c r="Y5752">
        <v>20120101</v>
      </c>
      <c r="Z5752">
        <v>120110</v>
      </c>
      <c r="AA5752">
        <v>800371307</v>
      </c>
      <c r="AB5752">
        <v>2</v>
      </c>
      <c r="AC5752">
        <v>31.8</v>
      </c>
      <c r="AD5752">
        <v>27.3</v>
      </c>
      <c r="AE5752">
        <v>17</v>
      </c>
      <c r="AF5752">
        <v>17</v>
      </c>
    </row>
    <row r="5753" spans="24:32">
      <c r="X5753">
        <v>20120101</v>
      </c>
      <c r="Y5753">
        <v>20120101</v>
      </c>
      <c r="Z5753">
        <v>120110</v>
      </c>
      <c r="AA5753">
        <v>800371310</v>
      </c>
      <c r="AB5753">
        <v>1</v>
      </c>
      <c r="AC5753">
        <v>179</v>
      </c>
      <c r="AD5753">
        <v>148.19999999999999</v>
      </c>
      <c r="AE5753">
        <v>17</v>
      </c>
      <c r="AF5753">
        <v>17</v>
      </c>
    </row>
    <row r="5754" spans="24:32">
      <c r="X5754">
        <v>20120101</v>
      </c>
      <c r="Y5754">
        <v>20120101</v>
      </c>
      <c r="Z5754">
        <v>120110</v>
      </c>
      <c r="AA5754">
        <v>800371314</v>
      </c>
      <c r="AB5754">
        <v>1</v>
      </c>
      <c r="AC5754">
        <v>139</v>
      </c>
      <c r="AD5754">
        <v>118.4</v>
      </c>
      <c r="AE5754">
        <v>17</v>
      </c>
      <c r="AF5754">
        <v>17</v>
      </c>
    </row>
    <row r="5755" spans="24:32">
      <c r="X5755">
        <v>20120101</v>
      </c>
      <c r="Y5755">
        <v>20120101</v>
      </c>
      <c r="Z5755">
        <v>120110</v>
      </c>
      <c r="AA5755">
        <v>800371317</v>
      </c>
      <c r="AB5755">
        <v>2</v>
      </c>
      <c r="AC5755">
        <v>138</v>
      </c>
      <c r="AD5755">
        <v>117.8</v>
      </c>
      <c r="AE5755">
        <v>17</v>
      </c>
      <c r="AF5755">
        <v>17</v>
      </c>
    </row>
    <row r="5756" spans="24:32">
      <c r="X5756">
        <v>20120101</v>
      </c>
      <c r="Y5756">
        <v>20120101</v>
      </c>
      <c r="Z5756">
        <v>120110</v>
      </c>
      <c r="AA5756">
        <v>800371319</v>
      </c>
      <c r="AB5756">
        <v>1</v>
      </c>
      <c r="AC5756">
        <v>179</v>
      </c>
      <c r="AD5756">
        <v>148.19999999999999</v>
      </c>
      <c r="AE5756">
        <v>17</v>
      </c>
      <c r="AF5756">
        <v>17</v>
      </c>
    </row>
    <row r="5757" spans="24:32">
      <c r="X5757">
        <v>20120101</v>
      </c>
      <c r="Y5757">
        <v>20120101</v>
      </c>
      <c r="Z5757">
        <v>120110</v>
      </c>
      <c r="AA5757">
        <v>800371361</v>
      </c>
      <c r="AB5757">
        <v>1</v>
      </c>
      <c r="AC5757">
        <v>199</v>
      </c>
      <c r="AD5757">
        <v>185</v>
      </c>
      <c r="AE5757">
        <v>17</v>
      </c>
      <c r="AF5757">
        <v>17</v>
      </c>
    </row>
    <row r="5758" spans="24:32">
      <c r="X5758">
        <v>20120101</v>
      </c>
      <c r="Y5758">
        <v>20120101</v>
      </c>
      <c r="Z5758">
        <v>120110</v>
      </c>
      <c r="AA5758">
        <v>800371394</v>
      </c>
      <c r="AB5758">
        <v>17</v>
      </c>
      <c r="AC5758">
        <v>85</v>
      </c>
      <c r="AD5758">
        <v>80.75</v>
      </c>
      <c r="AE5758">
        <v>17</v>
      </c>
      <c r="AF5758">
        <v>17</v>
      </c>
    </row>
    <row r="5759" spans="24:32">
      <c r="X5759">
        <v>20120101</v>
      </c>
      <c r="Y5759">
        <v>20120101</v>
      </c>
      <c r="Z5759">
        <v>120110</v>
      </c>
      <c r="AA5759">
        <v>800371448</v>
      </c>
      <c r="AB5759">
        <v>1</v>
      </c>
      <c r="AC5759">
        <v>59</v>
      </c>
      <c r="AD5759">
        <v>35.9</v>
      </c>
      <c r="AE5759">
        <v>17</v>
      </c>
      <c r="AF5759">
        <v>17</v>
      </c>
    </row>
    <row r="5760" spans="24:32">
      <c r="X5760">
        <v>20120101</v>
      </c>
      <c r="Y5760">
        <v>20120101</v>
      </c>
      <c r="Z5760">
        <v>120110</v>
      </c>
      <c r="AA5760">
        <v>800371449</v>
      </c>
      <c r="AB5760">
        <v>1</v>
      </c>
      <c r="AC5760">
        <v>7.9</v>
      </c>
      <c r="AD5760">
        <v>6.32</v>
      </c>
      <c r="AE5760">
        <v>17</v>
      </c>
      <c r="AF5760">
        <v>17</v>
      </c>
    </row>
    <row r="5761" spans="24:32">
      <c r="X5761">
        <v>20120101</v>
      </c>
      <c r="Y5761">
        <v>20120101</v>
      </c>
      <c r="Z5761">
        <v>120110</v>
      </c>
      <c r="AA5761">
        <v>800371454</v>
      </c>
      <c r="AB5761">
        <v>1</v>
      </c>
      <c r="AC5761">
        <v>8.8000000000000007</v>
      </c>
      <c r="AD5761">
        <v>6.95</v>
      </c>
      <c r="AE5761">
        <v>17</v>
      </c>
      <c r="AF5761">
        <v>17</v>
      </c>
    </row>
    <row r="5762" spans="24:32">
      <c r="X5762">
        <v>20120101</v>
      </c>
      <c r="Y5762">
        <v>20120101</v>
      </c>
      <c r="Z5762">
        <v>120110</v>
      </c>
      <c r="AA5762">
        <v>800371455</v>
      </c>
      <c r="AB5762">
        <v>2</v>
      </c>
      <c r="AC5762">
        <v>9.6</v>
      </c>
      <c r="AD5762">
        <v>6.8</v>
      </c>
      <c r="AE5762">
        <v>17</v>
      </c>
      <c r="AF5762">
        <v>17</v>
      </c>
    </row>
    <row r="5763" spans="24:32">
      <c r="X5763">
        <v>20120101</v>
      </c>
      <c r="Y5763">
        <v>20120101</v>
      </c>
      <c r="Z5763">
        <v>120110</v>
      </c>
      <c r="AA5763">
        <v>800371461</v>
      </c>
      <c r="AB5763">
        <v>3</v>
      </c>
      <c r="AC5763">
        <v>20.100000000000001</v>
      </c>
      <c r="AD5763">
        <v>13.65</v>
      </c>
      <c r="AE5763">
        <v>17</v>
      </c>
      <c r="AF5763">
        <v>17</v>
      </c>
    </row>
    <row r="5764" spans="24:32">
      <c r="X5764">
        <v>20120101</v>
      </c>
      <c r="Y5764">
        <v>20120101</v>
      </c>
      <c r="Z5764">
        <v>120110</v>
      </c>
      <c r="AA5764">
        <v>800371463</v>
      </c>
      <c r="AB5764">
        <v>1</v>
      </c>
      <c r="AC5764">
        <v>8.8000000000000007</v>
      </c>
      <c r="AD5764">
        <v>7.2</v>
      </c>
      <c r="AE5764">
        <v>17</v>
      </c>
      <c r="AF5764">
        <v>17</v>
      </c>
    </row>
    <row r="5765" spans="24:32">
      <c r="X5765">
        <v>20120101</v>
      </c>
      <c r="Y5765">
        <v>20120101</v>
      </c>
      <c r="Z5765">
        <v>120110</v>
      </c>
      <c r="AA5765">
        <v>800371469</v>
      </c>
      <c r="AB5765">
        <v>1</v>
      </c>
      <c r="AC5765">
        <v>12.2</v>
      </c>
      <c r="AD5765">
        <v>10</v>
      </c>
      <c r="AE5765">
        <v>17</v>
      </c>
      <c r="AF5765">
        <v>17</v>
      </c>
    </row>
    <row r="5766" spans="24:32">
      <c r="X5766">
        <v>20120101</v>
      </c>
      <c r="Y5766">
        <v>20120101</v>
      </c>
      <c r="Z5766">
        <v>120110</v>
      </c>
      <c r="AA5766">
        <v>800371493</v>
      </c>
      <c r="AB5766">
        <v>1</v>
      </c>
      <c r="AC5766">
        <v>24.9</v>
      </c>
      <c r="AD5766">
        <v>19.899999999999999</v>
      </c>
      <c r="AE5766">
        <v>17</v>
      </c>
      <c r="AF5766">
        <v>17</v>
      </c>
    </row>
    <row r="5767" spans="24:32">
      <c r="X5767">
        <v>20120101</v>
      </c>
      <c r="Y5767">
        <v>20120101</v>
      </c>
      <c r="Z5767">
        <v>120110</v>
      </c>
      <c r="AA5767">
        <v>800371494</v>
      </c>
      <c r="AB5767">
        <v>1</v>
      </c>
      <c r="AC5767">
        <v>14.9</v>
      </c>
      <c r="AD5767">
        <v>12.6</v>
      </c>
      <c r="AE5767">
        <v>17</v>
      </c>
      <c r="AF5767">
        <v>17</v>
      </c>
    </row>
    <row r="5768" spans="24:32">
      <c r="X5768">
        <v>20120101</v>
      </c>
      <c r="Y5768">
        <v>20120101</v>
      </c>
      <c r="Z5768">
        <v>120110</v>
      </c>
      <c r="AA5768">
        <v>800371496</v>
      </c>
      <c r="AB5768">
        <v>1</v>
      </c>
      <c r="AC5768">
        <v>14.9</v>
      </c>
      <c r="AD5768">
        <v>9</v>
      </c>
      <c r="AE5768">
        <v>17</v>
      </c>
      <c r="AF5768">
        <v>17</v>
      </c>
    </row>
    <row r="5769" spans="24:32">
      <c r="X5769">
        <v>20120101</v>
      </c>
      <c r="Y5769">
        <v>20120101</v>
      </c>
      <c r="Z5769">
        <v>120110</v>
      </c>
      <c r="AA5769">
        <v>800371516</v>
      </c>
      <c r="AB5769">
        <v>4</v>
      </c>
      <c r="AC5769">
        <v>18</v>
      </c>
      <c r="AD5769">
        <v>9.1999999999999993</v>
      </c>
      <c r="AE5769">
        <v>17</v>
      </c>
      <c r="AF5769">
        <v>17</v>
      </c>
    </row>
    <row r="5770" spans="24:32">
      <c r="X5770">
        <v>20120101</v>
      </c>
      <c r="Y5770">
        <v>20120101</v>
      </c>
      <c r="Z5770">
        <v>120110</v>
      </c>
      <c r="AA5770">
        <v>800371733</v>
      </c>
      <c r="AB5770">
        <v>1</v>
      </c>
      <c r="AC5770">
        <v>9.9</v>
      </c>
      <c r="AD5770">
        <v>8.9</v>
      </c>
      <c r="AE5770">
        <v>17</v>
      </c>
      <c r="AF5770">
        <v>17</v>
      </c>
    </row>
    <row r="5771" spans="24:32">
      <c r="X5771">
        <v>20120101</v>
      </c>
      <c r="Y5771">
        <v>20120101</v>
      </c>
      <c r="Z5771">
        <v>120110</v>
      </c>
      <c r="AA5771">
        <v>800371738</v>
      </c>
      <c r="AB5771">
        <v>1.65</v>
      </c>
      <c r="AC5771">
        <v>88.77</v>
      </c>
      <c r="AD5771">
        <v>61.16</v>
      </c>
      <c r="AE5771">
        <v>13</v>
      </c>
      <c r="AF5771">
        <v>14.94</v>
      </c>
    </row>
    <row r="5772" spans="24:32">
      <c r="X5772">
        <v>20120101</v>
      </c>
      <c r="Y5772">
        <v>20120101</v>
      </c>
      <c r="Z5772">
        <v>120110</v>
      </c>
      <c r="AA5772">
        <v>800371805</v>
      </c>
      <c r="AB5772">
        <v>2</v>
      </c>
      <c r="AC5772">
        <v>4</v>
      </c>
      <c r="AD5772">
        <v>3.52</v>
      </c>
      <c r="AE5772">
        <v>17</v>
      </c>
      <c r="AF5772">
        <v>17</v>
      </c>
    </row>
    <row r="5773" spans="24:32">
      <c r="X5773">
        <v>20120101</v>
      </c>
      <c r="Y5773">
        <v>20120101</v>
      </c>
      <c r="Z5773">
        <v>120110</v>
      </c>
      <c r="AA5773">
        <v>800371893</v>
      </c>
      <c r="AB5773">
        <v>1</v>
      </c>
      <c r="AC5773">
        <v>188</v>
      </c>
      <c r="AD5773">
        <v>153</v>
      </c>
      <c r="AE5773">
        <v>17</v>
      </c>
      <c r="AF5773">
        <v>17</v>
      </c>
    </row>
    <row r="5774" spans="24:32">
      <c r="X5774">
        <v>20120101</v>
      </c>
      <c r="Y5774">
        <v>20120101</v>
      </c>
      <c r="Z5774">
        <v>120110</v>
      </c>
      <c r="AA5774">
        <v>800371928</v>
      </c>
      <c r="AB5774">
        <v>3</v>
      </c>
      <c r="AC5774">
        <v>49.5</v>
      </c>
      <c r="AD5774">
        <v>39.6</v>
      </c>
      <c r="AE5774">
        <v>17</v>
      </c>
      <c r="AF5774">
        <v>17</v>
      </c>
    </row>
    <row r="5775" spans="24:32">
      <c r="X5775">
        <v>20120101</v>
      </c>
      <c r="Y5775">
        <v>20120101</v>
      </c>
      <c r="Z5775">
        <v>120110</v>
      </c>
      <c r="AA5775">
        <v>800371934</v>
      </c>
      <c r="AB5775">
        <v>8</v>
      </c>
      <c r="AC5775">
        <v>151.19999999999999</v>
      </c>
      <c r="AD5775">
        <v>148</v>
      </c>
      <c r="AE5775">
        <v>17</v>
      </c>
      <c r="AF5775">
        <v>17</v>
      </c>
    </row>
    <row r="5776" spans="24:32">
      <c r="X5776">
        <v>20120101</v>
      </c>
      <c r="Y5776">
        <v>20120101</v>
      </c>
      <c r="Z5776">
        <v>120110</v>
      </c>
      <c r="AA5776">
        <v>800371934</v>
      </c>
      <c r="AB5776">
        <v>1</v>
      </c>
      <c r="AC5776">
        <v>18.899999999999999</v>
      </c>
      <c r="AD5776">
        <v>18.5</v>
      </c>
      <c r="AE5776">
        <v>17</v>
      </c>
      <c r="AF5776">
        <v>17</v>
      </c>
    </row>
    <row r="5777" spans="24:32">
      <c r="X5777">
        <v>20120101</v>
      </c>
      <c r="Y5777">
        <v>20120101</v>
      </c>
      <c r="Z5777">
        <v>120110</v>
      </c>
      <c r="AA5777">
        <v>800371939</v>
      </c>
      <c r="AB5777">
        <v>4</v>
      </c>
      <c r="AC5777">
        <v>39.6</v>
      </c>
      <c r="AD5777">
        <v>38</v>
      </c>
      <c r="AE5777">
        <v>17</v>
      </c>
      <c r="AF5777">
        <v>17</v>
      </c>
    </row>
    <row r="5778" spans="24:32">
      <c r="X5778">
        <v>20120101</v>
      </c>
      <c r="Y5778">
        <v>20120101</v>
      </c>
      <c r="Z5778">
        <v>120110</v>
      </c>
      <c r="AA5778">
        <v>800371942</v>
      </c>
      <c r="AB5778">
        <v>2</v>
      </c>
      <c r="AC5778">
        <v>11.8</v>
      </c>
      <c r="AD5778">
        <v>9.1999999999999993</v>
      </c>
      <c r="AE5778">
        <v>17</v>
      </c>
      <c r="AF5778">
        <v>17</v>
      </c>
    </row>
    <row r="5779" spans="24:32">
      <c r="X5779">
        <v>20120101</v>
      </c>
      <c r="Y5779">
        <v>20120101</v>
      </c>
      <c r="Z5779">
        <v>120110</v>
      </c>
      <c r="AA5779">
        <v>800371943</v>
      </c>
      <c r="AB5779">
        <v>1</v>
      </c>
      <c r="AC5779">
        <v>7.9</v>
      </c>
      <c r="AD5779">
        <v>5.6</v>
      </c>
      <c r="AE5779">
        <v>17</v>
      </c>
      <c r="AF5779">
        <v>17</v>
      </c>
    </row>
    <row r="5780" spans="24:32">
      <c r="X5780">
        <v>20120101</v>
      </c>
      <c r="Y5780">
        <v>20120101</v>
      </c>
      <c r="Z5780">
        <v>120110</v>
      </c>
      <c r="AA5780">
        <v>800371944</v>
      </c>
      <c r="AB5780">
        <v>4</v>
      </c>
      <c r="AC5780">
        <v>31.6</v>
      </c>
      <c r="AD5780">
        <v>26.8</v>
      </c>
      <c r="AE5780">
        <v>17</v>
      </c>
      <c r="AF5780">
        <v>17</v>
      </c>
    </row>
    <row r="5781" spans="24:32">
      <c r="X5781">
        <v>20120101</v>
      </c>
      <c r="Y5781">
        <v>20120101</v>
      </c>
      <c r="Z5781">
        <v>120110</v>
      </c>
      <c r="AA5781">
        <v>800371948</v>
      </c>
      <c r="AB5781">
        <v>1</v>
      </c>
      <c r="AC5781">
        <v>16.899999999999999</v>
      </c>
      <c r="AD5781">
        <v>11.83</v>
      </c>
      <c r="AE5781">
        <v>17</v>
      </c>
      <c r="AF5781">
        <v>17</v>
      </c>
    </row>
    <row r="5782" spans="24:32">
      <c r="X5782">
        <v>20120101</v>
      </c>
      <c r="Y5782">
        <v>20120101</v>
      </c>
      <c r="Z5782">
        <v>120110</v>
      </c>
      <c r="AA5782">
        <v>800371951</v>
      </c>
      <c r="AB5782">
        <v>2</v>
      </c>
      <c r="AC5782">
        <v>15.8</v>
      </c>
      <c r="AD5782">
        <v>13.4</v>
      </c>
      <c r="AE5782">
        <v>17</v>
      </c>
      <c r="AF5782">
        <v>17</v>
      </c>
    </row>
    <row r="5783" spans="24:32">
      <c r="X5783">
        <v>20120101</v>
      </c>
      <c r="Y5783">
        <v>20120101</v>
      </c>
      <c r="Z5783">
        <v>120110</v>
      </c>
      <c r="AA5783">
        <v>800372335</v>
      </c>
      <c r="AB5783">
        <v>1</v>
      </c>
      <c r="AC5783">
        <v>118.3</v>
      </c>
      <c r="AD5783">
        <v>98.1</v>
      </c>
      <c r="AE5783">
        <v>17</v>
      </c>
      <c r="AF5783">
        <v>17</v>
      </c>
    </row>
    <row r="5784" spans="24:32">
      <c r="X5784">
        <v>20120101</v>
      </c>
      <c r="Y5784">
        <v>20120101</v>
      </c>
      <c r="Z5784">
        <v>120110</v>
      </c>
      <c r="AA5784">
        <v>800372339</v>
      </c>
      <c r="AB5784">
        <v>1</v>
      </c>
      <c r="AC5784">
        <v>39.9</v>
      </c>
      <c r="AD5784">
        <v>39</v>
      </c>
      <c r="AE5784">
        <v>17</v>
      </c>
      <c r="AF5784">
        <v>17</v>
      </c>
    </row>
    <row r="5785" spans="24:32">
      <c r="X5785">
        <v>20120101</v>
      </c>
      <c r="Y5785">
        <v>20120101</v>
      </c>
      <c r="Z5785">
        <v>120110</v>
      </c>
      <c r="AA5785">
        <v>800372381</v>
      </c>
      <c r="AB5785">
        <v>1</v>
      </c>
      <c r="AC5785">
        <v>14.9</v>
      </c>
      <c r="AD5785">
        <v>12.6</v>
      </c>
      <c r="AE5785">
        <v>17</v>
      </c>
      <c r="AF5785">
        <v>17</v>
      </c>
    </row>
    <row r="5786" spans="24:32">
      <c r="X5786">
        <v>20120101</v>
      </c>
      <c r="Y5786">
        <v>20120101</v>
      </c>
      <c r="Z5786">
        <v>120110</v>
      </c>
      <c r="AA5786">
        <v>800372518</v>
      </c>
      <c r="AB5786">
        <v>3</v>
      </c>
      <c r="AC5786">
        <v>27.6</v>
      </c>
      <c r="AD5786">
        <v>23.4</v>
      </c>
      <c r="AE5786">
        <v>17</v>
      </c>
      <c r="AF5786">
        <v>17</v>
      </c>
    </row>
    <row r="5787" spans="24:32">
      <c r="X5787">
        <v>20120101</v>
      </c>
      <c r="Y5787">
        <v>20120101</v>
      </c>
      <c r="Z5787">
        <v>120110</v>
      </c>
      <c r="AA5787">
        <v>800372520</v>
      </c>
      <c r="AB5787">
        <v>2</v>
      </c>
      <c r="AC5787">
        <v>7.2</v>
      </c>
      <c r="AD5787">
        <v>6.4</v>
      </c>
      <c r="AE5787">
        <v>17</v>
      </c>
      <c r="AF5787">
        <v>17</v>
      </c>
    </row>
    <row r="5788" spans="24:32">
      <c r="X5788">
        <v>20120101</v>
      </c>
      <c r="Y5788">
        <v>20120101</v>
      </c>
      <c r="Z5788">
        <v>120110</v>
      </c>
      <c r="AA5788">
        <v>800372550</v>
      </c>
      <c r="AB5788">
        <v>3</v>
      </c>
      <c r="AC5788">
        <v>5.7</v>
      </c>
      <c r="AD5788">
        <v>5.4</v>
      </c>
      <c r="AE5788">
        <v>17</v>
      </c>
      <c r="AF5788">
        <v>17</v>
      </c>
    </row>
    <row r="5789" spans="24:32">
      <c r="X5789">
        <v>20120101</v>
      </c>
      <c r="Y5789">
        <v>20120101</v>
      </c>
      <c r="Z5789">
        <v>120110</v>
      </c>
      <c r="AA5789">
        <v>800372551</v>
      </c>
      <c r="AB5789">
        <v>0.62</v>
      </c>
      <c r="AC5789">
        <v>20.46</v>
      </c>
      <c r="AD5789">
        <v>17.36</v>
      </c>
      <c r="AE5789">
        <v>17</v>
      </c>
      <c r="AF5789">
        <v>17</v>
      </c>
    </row>
    <row r="5790" spans="24:32">
      <c r="X5790">
        <v>20120101</v>
      </c>
      <c r="Y5790">
        <v>20120101</v>
      </c>
      <c r="Z5790">
        <v>120110</v>
      </c>
      <c r="AA5790">
        <v>800372748</v>
      </c>
      <c r="AB5790">
        <v>1</v>
      </c>
      <c r="AC5790">
        <v>49.9</v>
      </c>
      <c r="AD5790">
        <v>41</v>
      </c>
      <c r="AE5790">
        <v>17</v>
      </c>
      <c r="AF5790">
        <v>17</v>
      </c>
    </row>
    <row r="5791" spans="24:32">
      <c r="X5791">
        <v>20120101</v>
      </c>
      <c r="Y5791">
        <v>20120101</v>
      </c>
      <c r="Z5791">
        <v>120110</v>
      </c>
      <c r="AA5791">
        <v>800372826</v>
      </c>
      <c r="AB5791">
        <v>1</v>
      </c>
      <c r="AC5791">
        <v>19.899999999999999</v>
      </c>
      <c r="AD5791">
        <v>15.9</v>
      </c>
      <c r="AE5791">
        <v>17</v>
      </c>
      <c r="AF5791">
        <v>17</v>
      </c>
    </row>
    <row r="5792" spans="24:32">
      <c r="X5792">
        <v>20120101</v>
      </c>
      <c r="Y5792">
        <v>20120101</v>
      </c>
      <c r="Z5792">
        <v>120110</v>
      </c>
      <c r="AA5792">
        <v>800372922</v>
      </c>
      <c r="AB5792">
        <v>1</v>
      </c>
      <c r="AC5792">
        <v>12.9</v>
      </c>
      <c r="AD5792">
        <v>11.5</v>
      </c>
      <c r="AE5792">
        <v>17</v>
      </c>
      <c r="AF5792">
        <v>17</v>
      </c>
    </row>
    <row r="5793" spans="24:32">
      <c r="X5793">
        <v>20120101</v>
      </c>
      <c r="Y5793">
        <v>20120101</v>
      </c>
      <c r="Z5793">
        <v>120110</v>
      </c>
      <c r="AA5793">
        <v>800372923</v>
      </c>
      <c r="AB5793">
        <v>2</v>
      </c>
      <c r="AC5793">
        <v>25.8</v>
      </c>
      <c r="AD5793">
        <v>23</v>
      </c>
      <c r="AE5793">
        <v>17</v>
      </c>
      <c r="AF5793">
        <v>17</v>
      </c>
    </row>
    <row r="5794" spans="24:32">
      <c r="X5794">
        <v>20120101</v>
      </c>
      <c r="Y5794">
        <v>20120101</v>
      </c>
      <c r="Z5794">
        <v>120110</v>
      </c>
      <c r="AA5794">
        <v>800372925</v>
      </c>
      <c r="AB5794">
        <v>1</v>
      </c>
      <c r="AC5794">
        <v>19.899999999999999</v>
      </c>
      <c r="AD5794">
        <v>13.9</v>
      </c>
      <c r="AE5794">
        <v>17</v>
      </c>
      <c r="AF5794">
        <v>17</v>
      </c>
    </row>
    <row r="5795" spans="24:32">
      <c r="X5795">
        <v>20120101</v>
      </c>
      <c r="Y5795">
        <v>20120101</v>
      </c>
      <c r="Z5795">
        <v>120110</v>
      </c>
      <c r="AA5795">
        <v>800373071</v>
      </c>
      <c r="AB5795">
        <v>1</v>
      </c>
      <c r="AC5795">
        <v>14.9</v>
      </c>
      <c r="AD5795">
        <v>10.4</v>
      </c>
      <c r="AE5795">
        <v>17</v>
      </c>
      <c r="AF5795">
        <v>17</v>
      </c>
    </row>
    <row r="5796" spans="24:32">
      <c r="X5796">
        <v>20120101</v>
      </c>
      <c r="Y5796">
        <v>20120101</v>
      </c>
      <c r="Z5796">
        <v>120110</v>
      </c>
      <c r="AA5796">
        <v>800373082</v>
      </c>
      <c r="AB5796">
        <v>1</v>
      </c>
      <c r="AC5796">
        <v>14.9</v>
      </c>
      <c r="AD5796">
        <v>13.4</v>
      </c>
      <c r="AE5796">
        <v>17</v>
      </c>
      <c r="AF5796">
        <v>17</v>
      </c>
    </row>
    <row r="5797" spans="24:32">
      <c r="X5797">
        <v>20120101</v>
      </c>
      <c r="Y5797">
        <v>20120101</v>
      </c>
      <c r="Z5797">
        <v>120110</v>
      </c>
      <c r="AA5797">
        <v>800373082</v>
      </c>
      <c r="AB5797">
        <v>1</v>
      </c>
      <c r="AC5797">
        <v>14.9</v>
      </c>
      <c r="AD5797">
        <v>13.4</v>
      </c>
      <c r="AE5797">
        <v>17</v>
      </c>
      <c r="AF5797">
        <v>17</v>
      </c>
    </row>
    <row r="5798" spans="24:32">
      <c r="X5798">
        <v>20120101</v>
      </c>
      <c r="Y5798">
        <v>20120101</v>
      </c>
      <c r="Z5798">
        <v>120110</v>
      </c>
      <c r="AA5798">
        <v>800373083</v>
      </c>
      <c r="AB5798">
        <v>2</v>
      </c>
      <c r="AC5798">
        <v>29.8</v>
      </c>
      <c r="AD5798">
        <v>20.8</v>
      </c>
      <c r="AE5798">
        <v>17</v>
      </c>
      <c r="AF5798">
        <v>17</v>
      </c>
    </row>
    <row r="5799" spans="24:32">
      <c r="X5799">
        <v>20120101</v>
      </c>
      <c r="Y5799">
        <v>20120101</v>
      </c>
      <c r="Z5799">
        <v>120110</v>
      </c>
      <c r="AA5799">
        <v>800373085</v>
      </c>
      <c r="AB5799">
        <v>1</v>
      </c>
      <c r="AC5799">
        <v>14.9</v>
      </c>
      <c r="AD5799">
        <v>13.4</v>
      </c>
      <c r="AE5799">
        <v>17</v>
      </c>
      <c r="AF5799">
        <v>17</v>
      </c>
    </row>
    <row r="5800" spans="24:32">
      <c r="X5800">
        <v>20120101</v>
      </c>
      <c r="Y5800">
        <v>20120101</v>
      </c>
      <c r="Z5800">
        <v>120110</v>
      </c>
      <c r="AA5800">
        <v>800373087</v>
      </c>
      <c r="AB5800">
        <v>2</v>
      </c>
      <c r="AC5800">
        <v>33.799999999999997</v>
      </c>
      <c r="AD5800">
        <v>24.2</v>
      </c>
      <c r="AE5800">
        <v>17</v>
      </c>
      <c r="AF5800">
        <v>17</v>
      </c>
    </row>
    <row r="5801" spans="24:32">
      <c r="X5801">
        <v>20120101</v>
      </c>
      <c r="Y5801">
        <v>20120101</v>
      </c>
      <c r="Z5801">
        <v>120110</v>
      </c>
      <c r="AA5801">
        <v>800373109</v>
      </c>
      <c r="AB5801">
        <v>3</v>
      </c>
      <c r="AC5801">
        <v>50.7</v>
      </c>
      <c r="AD5801">
        <v>35.49</v>
      </c>
      <c r="AE5801">
        <v>17</v>
      </c>
      <c r="AF5801">
        <v>17</v>
      </c>
    </row>
    <row r="5802" spans="24:32">
      <c r="X5802">
        <v>20120101</v>
      </c>
      <c r="Y5802">
        <v>20120101</v>
      </c>
      <c r="Z5802">
        <v>120110</v>
      </c>
      <c r="AA5802">
        <v>800373114</v>
      </c>
      <c r="AB5802">
        <v>1</v>
      </c>
      <c r="AC5802">
        <v>19.899999999999999</v>
      </c>
      <c r="AD5802">
        <v>13</v>
      </c>
      <c r="AE5802">
        <v>17</v>
      </c>
      <c r="AF5802">
        <v>17</v>
      </c>
    </row>
    <row r="5803" spans="24:32">
      <c r="X5803">
        <v>20120101</v>
      </c>
      <c r="Y5803">
        <v>20120101</v>
      </c>
      <c r="Z5803">
        <v>120110</v>
      </c>
      <c r="AA5803">
        <v>800373117</v>
      </c>
      <c r="AB5803">
        <v>1</v>
      </c>
      <c r="AC5803">
        <v>19.899999999999999</v>
      </c>
      <c r="AD5803">
        <v>13.9</v>
      </c>
      <c r="AE5803">
        <v>17</v>
      </c>
      <c r="AF5803">
        <v>17</v>
      </c>
    </row>
    <row r="5804" spans="24:32">
      <c r="X5804">
        <v>20120101</v>
      </c>
      <c r="Y5804">
        <v>20120101</v>
      </c>
      <c r="Z5804">
        <v>120110</v>
      </c>
      <c r="AA5804">
        <v>800373124</v>
      </c>
      <c r="AB5804">
        <v>1</v>
      </c>
      <c r="AC5804">
        <v>14.9</v>
      </c>
      <c r="AD5804">
        <v>8.1999999999999993</v>
      </c>
      <c r="AE5804">
        <v>17</v>
      </c>
      <c r="AF5804">
        <v>17</v>
      </c>
    </row>
    <row r="5805" spans="24:32">
      <c r="X5805">
        <v>20120101</v>
      </c>
      <c r="Y5805">
        <v>20120101</v>
      </c>
      <c r="Z5805">
        <v>120110</v>
      </c>
      <c r="AA5805">
        <v>800373126</v>
      </c>
      <c r="AB5805">
        <v>2</v>
      </c>
      <c r="AC5805">
        <v>19.8</v>
      </c>
      <c r="AD5805">
        <v>14.89</v>
      </c>
      <c r="AE5805">
        <v>17</v>
      </c>
      <c r="AF5805">
        <v>17</v>
      </c>
    </row>
    <row r="5806" spans="24:32">
      <c r="X5806">
        <v>20120101</v>
      </c>
      <c r="Y5806">
        <v>20120101</v>
      </c>
      <c r="Z5806">
        <v>120110</v>
      </c>
      <c r="AA5806">
        <v>800373128</v>
      </c>
      <c r="AB5806">
        <v>1</v>
      </c>
      <c r="AC5806">
        <v>14.9</v>
      </c>
      <c r="AD5806">
        <v>9.6999999999999993</v>
      </c>
      <c r="AE5806">
        <v>17</v>
      </c>
      <c r="AF5806">
        <v>17</v>
      </c>
    </row>
    <row r="5807" spans="24:32">
      <c r="X5807">
        <v>20120101</v>
      </c>
      <c r="Y5807">
        <v>20120101</v>
      </c>
      <c r="Z5807">
        <v>120110</v>
      </c>
      <c r="AA5807">
        <v>800373134</v>
      </c>
      <c r="AB5807">
        <v>4</v>
      </c>
      <c r="AC5807">
        <v>51.6</v>
      </c>
      <c r="AD5807">
        <v>37.200000000000003</v>
      </c>
      <c r="AE5807">
        <v>17</v>
      </c>
      <c r="AF5807">
        <v>17</v>
      </c>
    </row>
    <row r="5808" spans="24:32">
      <c r="X5808">
        <v>20120101</v>
      </c>
      <c r="Y5808">
        <v>20120101</v>
      </c>
      <c r="Z5808">
        <v>120110</v>
      </c>
      <c r="AA5808">
        <v>800373135</v>
      </c>
      <c r="AB5808">
        <v>1</v>
      </c>
      <c r="AC5808">
        <v>19.899999999999999</v>
      </c>
      <c r="AD5808">
        <v>12.26</v>
      </c>
      <c r="AE5808">
        <v>17</v>
      </c>
      <c r="AF5808">
        <v>17</v>
      </c>
    </row>
    <row r="5809" spans="24:32">
      <c r="X5809">
        <v>20120101</v>
      </c>
      <c r="Y5809">
        <v>20120101</v>
      </c>
      <c r="Z5809">
        <v>120110</v>
      </c>
      <c r="AA5809">
        <v>800373137</v>
      </c>
      <c r="AB5809">
        <v>1</v>
      </c>
      <c r="AC5809">
        <v>14.9</v>
      </c>
      <c r="AD5809">
        <v>13.4</v>
      </c>
      <c r="AE5809">
        <v>17</v>
      </c>
      <c r="AF5809">
        <v>17</v>
      </c>
    </row>
    <row r="5810" spans="24:32">
      <c r="X5810">
        <v>20120101</v>
      </c>
      <c r="Y5810">
        <v>20120101</v>
      </c>
      <c r="Z5810">
        <v>120110</v>
      </c>
      <c r="AA5810">
        <v>800373150</v>
      </c>
      <c r="AB5810">
        <v>2</v>
      </c>
      <c r="AC5810">
        <v>25.8</v>
      </c>
      <c r="AD5810">
        <v>23.2</v>
      </c>
      <c r="AE5810">
        <v>17</v>
      </c>
      <c r="AF5810">
        <v>17</v>
      </c>
    </row>
    <row r="5811" spans="24:32">
      <c r="X5811">
        <v>20120101</v>
      </c>
      <c r="Y5811">
        <v>20120101</v>
      </c>
      <c r="Z5811">
        <v>120110</v>
      </c>
      <c r="AA5811">
        <v>800373151</v>
      </c>
      <c r="AB5811">
        <v>1</v>
      </c>
      <c r="AC5811">
        <v>12.9</v>
      </c>
      <c r="AD5811">
        <v>11.6</v>
      </c>
      <c r="AE5811">
        <v>17</v>
      </c>
      <c r="AF5811">
        <v>17</v>
      </c>
    </row>
    <row r="5812" spans="24:32">
      <c r="X5812">
        <v>20120101</v>
      </c>
      <c r="Y5812">
        <v>20120101</v>
      </c>
      <c r="Z5812">
        <v>120110</v>
      </c>
      <c r="AA5812">
        <v>800373156</v>
      </c>
      <c r="AB5812">
        <v>3</v>
      </c>
      <c r="AC5812">
        <v>29.7</v>
      </c>
      <c r="AD5812">
        <v>21.6</v>
      </c>
      <c r="AE5812">
        <v>17</v>
      </c>
      <c r="AF5812">
        <v>17</v>
      </c>
    </row>
    <row r="5813" spans="24:32">
      <c r="X5813">
        <v>20120101</v>
      </c>
      <c r="Y5813">
        <v>20120101</v>
      </c>
      <c r="Z5813">
        <v>120110</v>
      </c>
      <c r="AA5813">
        <v>800373157</v>
      </c>
      <c r="AB5813">
        <v>3</v>
      </c>
      <c r="AC5813">
        <v>11.7</v>
      </c>
      <c r="AD5813">
        <v>9</v>
      </c>
      <c r="AE5813">
        <v>17</v>
      </c>
      <c r="AF5813">
        <v>17</v>
      </c>
    </row>
    <row r="5814" spans="24:32">
      <c r="X5814">
        <v>20120101</v>
      </c>
      <c r="Y5814">
        <v>20120101</v>
      </c>
      <c r="Z5814">
        <v>120110</v>
      </c>
      <c r="AA5814">
        <v>800373162</v>
      </c>
      <c r="AB5814">
        <v>1</v>
      </c>
      <c r="AC5814">
        <v>9.9</v>
      </c>
      <c r="AD5814">
        <v>7.2</v>
      </c>
      <c r="AE5814">
        <v>17</v>
      </c>
      <c r="AF5814">
        <v>17</v>
      </c>
    </row>
    <row r="5815" spans="24:32">
      <c r="X5815">
        <v>20120101</v>
      </c>
      <c r="Y5815">
        <v>20120101</v>
      </c>
      <c r="Z5815">
        <v>120110</v>
      </c>
      <c r="AA5815">
        <v>800373163</v>
      </c>
      <c r="AB5815">
        <v>1</v>
      </c>
      <c r="AC5815">
        <v>12.9</v>
      </c>
      <c r="AD5815">
        <v>9.0299999999999994</v>
      </c>
      <c r="AE5815">
        <v>17</v>
      </c>
      <c r="AF5815">
        <v>17</v>
      </c>
    </row>
    <row r="5816" spans="24:32">
      <c r="X5816">
        <v>20120101</v>
      </c>
      <c r="Y5816">
        <v>20120101</v>
      </c>
      <c r="Z5816">
        <v>120110</v>
      </c>
      <c r="AA5816">
        <v>800373165</v>
      </c>
      <c r="AB5816">
        <v>1</v>
      </c>
      <c r="AC5816">
        <v>12.9</v>
      </c>
      <c r="AD5816">
        <v>9.3000000000000007</v>
      </c>
      <c r="AE5816">
        <v>17</v>
      </c>
      <c r="AF5816">
        <v>17</v>
      </c>
    </row>
    <row r="5817" spans="24:32">
      <c r="X5817">
        <v>20120101</v>
      </c>
      <c r="Y5817">
        <v>20120101</v>
      </c>
      <c r="Z5817">
        <v>120110</v>
      </c>
      <c r="AA5817">
        <v>800373167</v>
      </c>
      <c r="AB5817">
        <v>1</v>
      </c>
      <c r="AC5817">
        <v>12.9</v>
      </c>
      <c r="AD5817">
        <v>9.3000000000000007</v>
      </c>
      <c r="AE5817">
        <v>17</v>
      </c>
      <c r="AF5817">
        <v>17</v>
      </c>
    </row>
    <row r="5818" spans="24:32">
      <c r="X5818">
        <v>20120101</v>
      </c>
      <c r="Y5818">
        <v>20120101</v>
      </c>
      <c r="Z5818">
        <v>120110</v>
      </c>
      <c r="AA5818">
        <v>800373172</v>
      </c>
      <c r="AB5818">
        <v>3</v>
      </c>
      <c r="AC5818">
        <v>38.700000000000003</v>
      </c>
      <c r="AD5818">
        <v>34.799999999999997</v>
      </c>
      <c r="AE5818">
        <v>17</v>
      </c>
      <c r="AF5818">
        <v>17</v>
      </c>
    </row>
    <row r="5819" spans="24:32">
      <c r="X5819">
        <v>20120101</v>
      </c>
      <c r="Y5819">
        <v>20120101</v>
      </c>
      <c r="Z5819">
        <v>120110</v>
      </c>
      <c r="AA5819">
        <v>800373173</v>
      </c>
      <c r="AB5819">
        <v>2</v>
      </c>
      <c r="AC5819">
        <v>25.8</v>
      </c>
      <c r="AD5819">
        <v>23.2</v>
      </c>
      <c r="AE5819">
        <v>17</v>
      </c>
      <c r="AF5819">
        <v>17</v>
      </c>
    </row>
    <row r="5820" spans="24:32">
      <c r="X5820">
        <v>20120101</v>
      </c>
      <c r="Y5820">
        <v>20120101</v>
      </c>
      <c r="Z5820">
        <v>120110</v>
      </c>
      <c r="AA5820">
        <v>800373174</v>
      </c>
      <c r="AB5820">
        <v>1</v>
      </c>
      <c r="AC5820">
        <v>19.899999999999999</v>
      </c>
      <c r="AD5820">
        <v>14.3</v>
      </c>
      <c r="AE5820">
        <v>17</v>
      </c>
      <c r="AF5820">
        <v>17</v>
      </c>
    </row>
    <row r="5821" spans="24:32">
      <c r="X5821">
        <v>20120101</v>
      </c>
      <c r="Y5821">
        <v>20120101</v>
      </c>
      <c r="Z5821">
        <v>120110</v>
      </c>
      <c r="AA5821">
        <v>800373185</v>
      </c>
      <c r="AB5821">
        <v>4</v>
      </c>
      <c r="AC5821">
        <v>67.599999999999994</v>
      </c>
      <c r="AD5821">
        <v>48</v>
      </c>
      <c r="AE5821">
        <v>17</v>
      </c>
      <c r="AF5821">
        <v>17</v>
      </c>
    </row>
    <row r="5822" spans="24:32">
      <c r="X5822">
        <v>20120101</v>
      </c>
      <c r="Y5822">
        <v>20120101</v>
      </c>
      <c r="Z5822">
        <v>120110</v>
      </c>
      <c r="AA5822">
        <v>800373198</v>
      </c>
      <c r="AB5822">
        <v>1</v>
      </c>
      <c r="AC5822">
        <v>13.8</v>
      </c>
      <c r="AD5822">
        <v>9.94</v>
      </c>
      <c r="AE5822">
        <v>17</v>
      </c>
      <c r="AF5822">
        <v>17</v>
      </c>
    </row>
    <row r="5823" spans="24:32">
      <c r="X5823">
        <v>20120101</v>
      </c>
      <c r="Y5823">
        <v>20120101</v>
      </c>
      <c r="Z5823">
        <v>120110</v>
      </c>
      <c r="AA5823">
        <v>800373239</v>
      </c>
      <c r="AB5823">
        <v>2</v>
      </c>
      <c r="AC5823">
        <v>47.8</v>
      </c>
      <c r="AD5823">
        <v>35.799999999999997</v>
      </c>
      <c r="AE5823">
        <v>17</v>
      </c>
      <c r="AF5823">
        <v>17</v>
      </c>
    </row>
    <row r="5824" spans="24:32">
      <c r="X5824">
        <v>20120101</v>
      </c>
      <c r="Y5824">
        <v>20120101</v>
      </c>
      <c r="Z5824">
        <v>120110</v>
      </c>
      <c r="AA5824">
        <v>800373247</v>
      </c>
      <c r="AB5824">
        <v>1</v>
      </c>
      <c r="AC5824">
        <v>10.5</v>
      </c>
      <c r="AD5824">
        <v>7.56</v>
      </c>
      <c r="AE5824">
        <v>17</v>
      </c>
      <c r="AF5824">
        <v>17</v>
      </c>
    </row>
    <row r="5825" spans="24:32">
      <c r="X5825">
        <v>20120101</v>
      </c>
      <c r="Y5825">
        <v>20120101</v>
      </c>
      <c r="Z5825">
        <v>120110</v>
      </c>
      <c r="AA5825">
        <v>800373248</v>
      </c>
      <c r="AB5825">
        <v>1</v>
      </c>
      <c r="AC5825">
        <v>10.5</v>
      </c>
      <c r="AD5825">
        <v>7.56</v>
      </c>
      <c r="AE5825">
        <v>17</v>
      </c>
      <c r="AF5825">
        <v>17</v>
      </c>
    </row>
    <row r="5826" spans="24:32">
      <c r="X5826">
        <v>20120101</v>
      </c>
      <c r="Y5826">
        <v>20120101</v>
      </c>
      <c r="Z5826">
        <v>120110</v>
      </c>
      <c r="AA5826">
        <v>800373251</v>
      </c>
      <c r="AB5826">
        <v>1</v>
      </c>
      <c r="AC5826">
        <v>10.5</v>
      </c>
      <c r="AD5826">
        <v>7.56</v>
      </c>
      <c r="AE5826">
        <v>17</v>
      </c>
      <c r="AF5826">
        <v>17</v>
      </c>
    </row>
    <row r="5827" spans="24:32">
      <c r="X5827">
        <v>20120101</v>
      </c>
      <c r="Y5827">
        <v>20120101</v>
      </c>
      <c r="Z5827">
        <v>120110</v>
      </c>
      <c r="AA5827">
        <v>800373263</v>
      </c>
      <c r="AB5827">
        <v>1</v>
      </c>
      <c r="AC5827">
        <v>8.6</v>
      </c>
      <c r="AD5827">
        <v>6.19</v>
      </c>
      <c r="AE5827">
        <v>17</v>
      </c>
      <c r="AF5827">
        <v>17</v>
      </c>
    </row>
    <row r="5828" spans="24:32">
      <c r="X5828">
        <v>20120101</v>
      </c>
      <c r="Y5828">
        <v>20120101</v>
      </c>
      <c r="Z5828">
        <v>120110</v>
      </c>
      <c r="AA5828">
        <v>800373301</v>
      </c>
      <c r="AB5828">
        <v>1</v>
      </c>
      <c r="AC5828">
        <v>6.5</v>
      </c>
      <c r="AD5828">
        <v>2.38</v>
      </c>
      <c r="AE5828">
        <v>17</v>
      </c>
      <c r="AF5828">
        <v>17</v>
      </c>
    </row>
    <row r="5829" spans="24:32">
      <c r="X5829">
        <v>20120101</v>
      </c>
      <c r="Y5829">
        <v>20120101</v>
      </c>
      <c r="Z5829">
        <v>120110</v>
      </c>
      <c r="AA5829">
        <v>800373345</v>
      </c>
      <c r="AB5829">
        <v>2</v>
      </c>
      <c r="AC5829">
        <v>29.8</v>
      </c>
      <c r="AD5829">
        <v>21.8</v>
      </c>
      <c r="AE5829">
        <v>17</v>
      </c>
      <c r="AF5829">
        <v>17</v>
      </c>
    </row>
    <row r="5830" spans="24:32">
      <c r="X5830">
        <v>20120101</v>
      </c>
      <c r="Y5830">
        <v>20120101</v>
      </c>
      <c r="Z5830">
        <v>120110</v>
      </c>
      <c r="AA5830">
        <v>800373346</v>
      </c>
      <c r="AB5830">
        <v>1</v>
      </c>
      <c r="AC5830">
        <v>19.899999999999999</v>
      </c>
      <c r="AD5830">
        <v>16.899999999999999</v>
      </c>
      <c r="AE5830">
        <v>17</v>
      </c>
      <c r="AF5830">
        <v>17</v>
      </c>
    </row>
    <row r="5831" spans="24:32">
      <c r="X5831">
        <v>20120101</v>
      </c>
      <c r="Y5831">
        <v>20120101</v>
      </c>
      <c r="Z5831">
        <v>120110</v>
      </c>
      <c r="AA5831">
        <v>800373369</v>
      </c>
      <c r="AB5831">
        <v>1</v>
      </c>
      <c r="AC5831">
        <v>17</v>
      </c>
      <c r="AD5831">
        <v>15</v>
      </c>
      <c r="AE5831">
        <v>17</v>
      </c>
      <c r="AF5831">
        <v>17</v>
      </c>
    </row>
    <row r="5832" spans="24:32">
      <c r="X5832">
        <v>20120101</v>
      </c>
      <c r="Y5832">
        <v>20120101</v>
      </c>
      <c r="Z5832">
        <v>120110</v>
      </c>
      <c r="AA5832">
        <v>800373400</v>
      </c>
      <c r="AB5832">
        <v>1</v>
      </c>
      <c r="AC5832">
        <v>129</v>
      </c>
      <c r="AD5832">
        <v>116.1</v>
      </c>
      <c r="AE5832">
        <v>17</v>
      </c>
      <c r="AF5832">
        <v>17</v>
      </c>
    </row>
    <row r="5833" spans="24:32">
      <c r="X5833">
        <v>20120101</v>
      </c>
      <c r="Y5833">
        <v>20120101</v>
      </c>
      <c r="Z5833">
        <v>120110</v>
      </c>
      <c r="AA5833">
        <v>800373401</v>
      </c>
      <c r="AB5833">
        <v>3</v>
      </c>
      <c r="AC5833">
        <v>387</v>
      </c>
      <c r="AD5833">
        <v>348.3</v>
      </c>
      <c r="AE5833">
        <v>17</v>
      </c>
      <c r="AF5833">
        <v>17</v>
      </c>
    </row>
    <row r="5834" spans="24:32">
      <c r="X5834">
        <v>20120101</v>
      </c>
      <c r="Y5834">
        <v>20120101</v>
      </c>
      <c r="Z5834">
        <v>120110</v>
      </c>
      <c r="AA5834">
        <v>800373402</v>
      </c>
      <c r="AB5834">
        <v>2</v>
      </c>
      <c r="AC5834">
        <v>79.8</v>
      </c>
      <c r="AD5834">
        <v>73.599999999999994</v>
      </c>
      <c r="AE5834">
        <v>17</v>
      </c>
      <c r="AF5834">
        <v>17</v>
      </c>
    </row>
    <row r="5835" spans="24:32">
      <c r="X5835">
        <v>20120101</v>
      </c>
      <c r="Y5835">
        <v>20120101</v>
      </c>
      <c r="Z5835">
        <v>120110</v>
      </c>
      <c r="AA5835">
        <v>800373408</v>
      </c>
      <c r="AB5835">
        <v>1</v>
      </c>
      <c r="AC5835">
        <v>129</v>
      </c>
      <c r="AD5835">
        <v>77.3</v>
      </c>
      <c r="AE5835">
        <v>17</v>
      </c>
      <c r="AF5835">
        <v>17</v>
      </c>
    </row>
    <row r="5836" spans="24:32">
      <c r="X5836">
        <v>20120101</v>
      </c>
      <c r="Y5836">
        <v>20120101</v>
      </c>
      <c r="Z5836">
        <v>120110</v>
      </c>
      <c r="AA5836">
        <v>800373420</v>
      </c>
      <c r="AB5836">
        <v>1</v>
      </c>
      <c r="AC5836">
        <v>89</v>
      </c>
      <c r="AD5836">
        <v>87.2</v>
      </c>
      <c r="AE5836">
        <v>17</v>
      </c>
      <c r="AF5836">
        <v>17</v>
      </c>
    </row>
    <row r="5837" spans="24:32">
      <c r="X5837">
        <v>20120101</v>
      </c>
      <c r="Y5837">
        <v>20120101</v>
      </c>
      <c r="Z5837">
        <v>120110</v>
      </c>
      <c r="AA5837">
        <v>800373421</v>
      </c>
      <c r="AB5837">
        <v>2</v>
      </c>
      <c r="AC5837">
        <v>178</v>
      </c>
      <c r="AD5837">
        <v>174.4</v>
      </c>
      <c r="AE5837">
        <v>17</v>
      </c>
      <c r="AF5837">
        <v>17</v>
      </c>
    </row>
    <row r="5838" spans="24:32">
      <c r="X5838">
        <v>20120101</v>
      </c>
      <c r="Y5838">
        <v>20120101</v>
      </c>
      <c r="Z5838">
        <v>120110</v>
      </c>
      <c r="AA5838">
        <v>800373423</v>
      </c>
      <c r="AB5838">
        <v>1</v>
      </c>
      <c r="AC5838">
        <v>89</v>
      </c>
      <c r="AD5838">
        <v>87.2</v>
      </c>
      <c r="AE5838">
        <v>17</v>
      </c>
      <c r="AF5838">
        <v>17</v>
      </c>
    </row>
    <row r="5839" spans="24:32">
      <c r="X5839">
        <v>20120101</v>
      </c>
      <c r="Y5839">
        <v>20120101</v>
      </c>
      <c r="Z5839">
        <v>120110</v>
      </c>
      <c r="AA5839">
        <v>800373429</v>
      </c>
      <c r="AB5839">
        <v>1</v>
      </c>
      <c r="AC5839">
        <v>89</v>
      </c>
      <c r="AD5839">
        <v>87.2</v>
      </c>
      <c r="AE5839">
        <v>17</v>
      </c>
      <c r="AF5839">
        <v>17</v>
      </c>
    </row>
    <row r="5840" spans="24:32">
      <c r="X5840">
        <v>20120101</v>
      </c>
      <c r="Y5840">
        <v>20120101</v>
      </c>
      <c r="Z5840">
        <v>120110</v>
      </c>
      <c r="AA5840">
        <v>800373459</v>
      </c>
      <c r="AB5840">
        <v>1</v>
      </c>
      <c r="AC5840">
        <v>59</v>
      </c>
      <c r="AD5840">
        <v>53.5</v>
      </c>
      <c r="AE5840">
        <v>17</v>
      </c>
      <c r="AF5840">
        <v>17</v>
      </c>
    </row>
    <row r="5841" spans="24:32">
      <c r="X5841">
        <v>20120101</v>
      </c>
      <c r="Y5841">
        <v>20120101</v>
      </c>
      <c r="Z5841">
        <v>120110</v>
      </c>
      <c r="AA5841">
        <v>800373466</v>
      </c>
      <c r="AB5841">
        <v>2</v>
      </c>
      <c r="AC5841">
        <v>138</v>
      </c>
      <c r="AD5841">
        <v>124</v>
      </c>
      <c r="AE5841">
        <v>17</v>
      </c>
      <c r="AF5841">
        <v>17</v>
      </c>
    </row>
    <row r="5842" spans="24:32">
      <c r="X5842">
        <v>20120101</v>
      </c>
      <c r="Y5842">
        <v>20120101</v>
      </c>
      <c r="Z5842">
        <v>120110</v>
      </c>
      <c r="AA5842">
        <v>800373469</v>
      </c>
      <c r="AB5842">
        <v>1</v>
      </c>
      <c r="AC5842">
        <v>160.30000000000001</v>
      </c>
      <c r="AD5842">
        <v>134</v>
      </c>
      <c r="AE5842">
        <v>17</v>
      </c>
      <c r="AF5842">
        <v>17</v>
      </c>
    </row>
    <row r="5843" spans="24:32">
      <c r="X5843">
        <v>20120101</v>
      </c>
      <c r="Y5843">
        <v>20120101</v>
      </c>
      <c r="Z5843">
        <v>120110</v>
      </c>
      <c r="AA5843">
        <v>800373571</v>
      </c>
      <c r="AB5843">
        <v>1</v>
      </c>
      <c r="AC5843">
        <v>76.3</v>
      </c>
      <c r="AD5843">
        <v>79.2</v>
      </c>
      <c r="AE5843">
        <v>17</v>
      </c>
      <c r="AF5843">
        <v>17</v>
      </c>
    </row>
    <row r="5844" spans="24:32">
      <c r="X5844">
        <v>20120101</v>
      </c>
      <c r="Y5844">
        <v>20120101</v>
      </c>
      <c r="Z5844">
        <v>120110</v>
      </c>
      <c r="AA5844">
        <v>800373575</v>
      </c>
      <c r="AB5844">
        <v>1</v>
      </c>
      <c r="AC5844">
        <v>41.3</v>
      </c>
      <c r="AD5844">
        <v>47.2</v>
      </c>
      <c r="AE5844">
        <v>17</v>
      </c>
      <c r="AF5844">
        <v>17</v>
      </c>
    </row>
    <row r="5845" spans="24:32">
      <c r="X5845">
        <v>20120101</v>
      </c>
      <c r="Y5845">
        <v>20120101</v>
      </c>
      <c r="Z5845">
        <v>120110</v>
      </c>
      <c r="AA5845">
        <v>800373577</v>
      </c>
      <c r="AB5845">
        <v>2</v>
      </c>
      <c r="AC5845">
        <v>82.6</v>
      </c>
      <c r="AD5845">
        <v>94.4</v>
      </c>
      <c r="AE5845">
        <v>17</v>
      </c>
      <c r="AF5845">
        <v>17</v>
      </c>
    </row>
    <row r="5846" spans="24:32">
      <c r="X5846">
        <v>20120101</v>
      </c>
      <c r="Y5846">
        <v>20120101</v>
      </c>
      <c r="Z5846">
        <v>120110</v>
      </c>
      <c r="AA5846">
        <v>800373578</v>
      </c>
      <c r="AB5846">
        <v>1</v>
      </c>
      <c r="AC5846">
        <v>41.3</v>
      </c>
      <c r="AD5846">
        <v>47.2</v>
      </c>
      <c r="AE5846">
        <v>17</v>
      </c>
      <c r="AF5846">
        <v>17</v>
      </c>
    </row>
    <row r="5847" spans="24:32">
      <c r="X5847">
        <v>20120101</v>
      </c>
      <c r="Y5847">
        <v>20120101</v>
      </c>
      <c r="Z5847">
        <v>120110</v>
      </c>
      <c r="AA5847">
        <v>800373580</v>
      </c>
      <c r="AB5847">
        <v>1</v>
      </c>
      <c r="AC5847">
        <v>41.3</v>
      </c>
      <c r="AD5847">
        <v>47.2</v>
      </c>
      <c r="AE5847">
        <v>17</v>
      </c>
      <c r="AF5847">
        <v>17</v>
      </c>
    </row>
    <row r="5848" spans="24:32">
      <c r="X5848">
        <v>20120101</v>
      </c>
      <c r="Y5848">
        <v>20120101</v>
      </c>
      <c r="Z5848">
        <v>120110</v>
      </c>
      <c r="AA5848">
        <v>800373581</v>
      </c>
      <c r="AB5848">
        <v>2</v>
      </c>
      <c r="AC5848">
        <v>82.6</v>
      </c>
      <c r="AD5848">
        <v>94.4</v>
      </c>
      <c r="AE5848">
        <v>17</v>
      </c>
      <c r="AF5848">
        <v>17</v>
      </c>
    </row>
    <row r="5849" spans="24:32">
      <c r="X5849">
        <v>20120101</v>
      </c>
      <c r="Y5849">
        <v>20120101</v>
      </c>
      <c r="Z5849">
        <v>120110</v>
      </c>
      <c r="AA5849">
        <v>800373599</v>
      </c>
      <c r="AB5849">
        <v>1</v>
      </c>
      <c r="AC5849">
        <v>76.3</v>
      </c>
      <c r="AD5849">
        <v>79.2</v>
      </c>
      <c r="AE5849">
        <v>17</v>
      </c>
      <c r="AF5849">
        <v>17</v>
      </c>
    </row>
    <row r="5850" spans="24:32">
      <c r="X5850">
        <v>20120101</v>
      </c>
      <c r="Y5850">
        <v>20120101</v>
      </c>
      <c r="Z5850">
        <v>120110</v>
      </c>
      <c r="AA5850">
        <v>800373603</v>
      </c>
      <c r="AB5850">
        <v>1</v>
      </c>
      <c r="AC5850">
        <v>41.3</v>
      </c>
      <c r="AD5850">
        <v>47.2</v>
      </c>
      <c r="AE5850">
        <v>17</v>
      </c>
      <c r="AF5850">
        <v>17</v>
      </c>
    </row>
    <row r="5851" spans="24:32">
      <c r="X5851">
        <v>20120101</v>
      </c>
      <c r="Y5851">
        <v>20120101</v>
      </c>
      <c r="Z5851">
        <v>120110</v>
      </c>
      <c r="AA5851">
        <v>800373660</v>
      </c>
      <c r="AB5851">
        <v>1</v>
      </c>
      <c r="AC5851">
        <v>9.9</v>
      </c>
      <c r="AD5851">
        <v>5.5</v>
      </c>
      <c r="AE5851">
        <v>17</v>
      </c>
      <c r="AF5851">
        <v>17</v>
      </c>
    </row>
    <row r="5852" spans="24:32">
      <c r="X5852">
        <v>20120101</v>
      </c>
      <c r="Y5852">
        <v>20120101</v>
      </c>
      <c r="Z5852">
        <v>120110</v>
      </c>
      <c r="AA5852">
        <v>800373662</v>
      </c>
      <c r="AB5852">
        <v>1</v>
      </c>
      <c r="AC5852">
        <v>19.899999999999999</v>
      </c>
      <c r="AD5852">
        <v>11.2</v>
      </c>
      <c r="AE5852">
        <v>17</v>
      </c>
      <c r="AF5852">
        <v>17</v>
      </c>
    </row>
    <row r="5853" spans="24:32">
      <c r="X5853">
        <v>20120101</v>
      </c>
      <c r="Y5853">
        <v>20120101</v>
      </c>
      <c r="Z5853">
        <v>120110</v>
      </c>
      <c r="AA5853">
        <v>800373666</v>
      </c>
      <c r="AB5853">
        <v>1</v>
      </c>
      <c r="AC5853">
        <v>9.9</v>
      </c>
      <c r="AD5853">
        <v>6.4</v>
      </c>
      <c r="AE5853">
        <v>17</v>
      </c>
      <c r="AF5853">
        <v>17</v>
      </c>
    </row>
    <row r="5854" spans="24:32">
      <c r="X5854">
        <v>20120101</v>
      </c>
      <c r="Y5854">
        <v>20120101</v>
      </c>
      <c r="Z5854">
        <v>120110</v>
      </c>
      <c r="AA5854">
        <v>800373725</v>
      </c>
      <c r="AB5854">
        <v>1</v>
      </c>
      <c r="AC5854">
        <v>1.9</v>
      </c>
      <c r="AD5854">
        <v>1.5</v>
      </c>
      <c r="AE5854">
        <v>17</v>
      </c>
      <c r="AF5854">
        <v>13</v>
      </c>
    </row>
    <row r="5855" spans="24:32">
      <c r="X5855">
        <v>20120101</v>
      </c>
      <c r="Y5855">
        <v>20120101</v>
      </c>
      <c r="Z5855">
        <v>120110</v>
      </c>
      <c r="AA5855">
        <v>800373726</v>
      </c>
      <c r="AB5855">
        <v>1</v>
      </c>
      <c r="AC5855">
        <v>1.9</v>
      </c>
      <c r="AD5855">
        <v>1.5</v>
      </c>
      <c r="AE5855">
        <v>17</v>
      </c>
      <c r="AF5855">
        <v>13</v>
      </c>
    </row>
    <row r="5856" spans="24:32">
      <c r="X5856">
        <v>20120101</v>
      </c>
      <c r="Y5856">
        <v>20120101</v>
      </c>
      <c r="Z5856">
        <v>120110</v>
      </c>
      <c r="AA5856">
        <v>800373746</v>
      </c>
      <c r="AB5856">
        <v>1</v>
      </c>
      <c r="AC5856">
        <v>9.9</v>
      </c>
      <c r="AD5856">
        <v>8.9</v>
      </c>
      <c r="AE5856">
        <v>17</v>
      </c>
      <c r="AF5856">
        <v>17</v>
      </c>
    </row>
    <row r="5857" spans="24:32">
      <c r="X5857">
        <v>20120101</v>
      </c>
      <c r="Y5857">
        <v>20120101</v>
      </c>
      <c r="Z5857">
        <v>120110</v>
      </c>
      <c r="AA5857">
        <v>800373780</v>
      </c>
      <c r="AB5857">
        <v>1</v>
      </c>
      <c r="AC5857">
        <v>35.9</v>
      </c>
      <c r="AD5857">
        <v>27.28</v>
      </c>
      <c r="AE5857">
        <v>17</v>
      </c>
      <c r="AF5857">
        <v>17</v>
      </c>
    </row>
    <row r="5858" spans="24:32">
      <c r="X5858">
        <v>20120101</v>
      </c>
      <c r="Y5858">
        <v>20120101</v>
      </c>
      <c r="Z5858">
        <v>120110</v>
      </c>
      <c r="AA5858">
        <v>800373782</v>
      </c>
      <c r="AB5858">
        <v>1</v>
      </c>
      <c r="AC5858">
        <v>15.9</v>
      </c>
      <c r="AD5858">
        <v>12.08</v>
      </c>
      <c r="AE5858">
        <v>17</v>
      </c>
      <c r="AF5858">
        <v>17</v>
      </c>
    </row>
    <row r="5859" spans="24:32">
      <c r="X5859">
        <v>20120101</v>
      </c>
      <c r="Y5859">
        <v>20120101</v>
      </c>
      <c r="Z5859">
        <v>120110</v>
      </c>
      <c r="AA5859">
        <v>800373783</v>
      </c>
      <c r="AB5859">
        <v>1</v>
      </c>
      <c r="AC5859">
        <v>19.899999999999999</v>
      </c>
      <c r="AD5859">
        <v>15.12</v>
      </c>
      <c r="AE5859">
        <v>17</v>
      </c>
      <c r="AF5859">
        <v>17</v>
      </c>
    </row>
    <row r="5860" spans="24:32">
      <c r="X5860">
        <v>20120101</v>
      </c>
      <c r="Y5860">
        <v>20120101</v>
      </c>
      <c r="Z5860">
        <v>120110</v>
      </c>
      <c r="AA5860">
        <v>800373818</v>
      </c>
      <c r="AB5860">
        <v>1</v>
      </c>
      <c r="AC5860">
        <v>16.899999999999999</v>
      </c>
      <c r="AD5860">
        <v>9.3000000000000007</v>
      </c>
      <c r="AE5860">
        <v>17</v>
      </c>
      <c r="AF5860">
        <v>17</v>
      </c>
    </row>
    <row r="5861" spans="24:32">
      <c r="X5861">
        <v>20120101</v>
      </c>
      <c r="Y5861">
        <v>20120101</v>
      </c>
      <c r="Z5861">
        <v>120110</v>
      </c>
      <c r="AA5861">
        <v>800373819</v>
      </c>
      <c r="AB5861">
        <v>2</v>
      </c>
      <c r="AC5861">
        <v>33.799999999999997</v>
      </c>
      <c r="AD5861">
        <v>18.600000000000001</v>
      </c>
      <c r="AE5861">
        <v>17</v>
      </c>
      <c r="AF5861">
        <v>17</v>
      </c>
    </row>
    <row r="5862" spans="24:32">
      <c r="X5862">
        <v>20120101</v>
      </c>
      <c r="Y5862">
        <v>20120101</v>
      </c>
      <c r="Z5862">
        <v>120110</v>
      </c>
      <c r="AA5862">
        <v>800373863</v>
      </c>
      <c r="AB5862">
        <v>2</v>
      </c>
      <c r="AC5862">
        <v>278</v>
      </c>
      <c r="AD5862">
        <v>240</v>
      </c>
      <c r="AE5862">
        <v>17</v>
      </c>
      <c r="AF5862">
        <v>17</v>
      </c>
    </row>
    <row r="5863" spans="24:32">
      <c r="X5863">
        <v>20120101</v>
      </c>
      <c r="Y5863">
        <v>20120101</v>
      </c>
      <c r="Z5863">
        <v>120110</v>
      </c>
      <c r="AA5863">
        <v>800373864</v>
      </c>
      <c r="AB5863">
        <v>1</v>
      </c>
      <c r="AC5863">
        <v>169</v>
      </c>
      <c r="AD5863">
        <v>148</v>
      </c>
      <c r="AE5863">
        <v>17</v>
      </c>
      <c r="AF5863">
        <v>17</v>
      </c>
    </row>
    <row r="5864" spans="24:32">
      <c r="X5864">
        <v>20120101</v>
      </c>
      <c r="Y5864">
        <v>20120101</v>
      </c>
      <c r="Z5864">
        <v>120110</v>
      </c>
      <c r="AA5864">
        <v>800373865</v>
      </c>
      <c r="AB5864">
        <v>1</v>
      </c>
      <c r="AC5864">
        <v>179</v>
      </c>
      <c r="AD5864">
        <v>150</v>
      </c>
      <c r="AE5864">
        <v>17</v>
      </c>
      <c r="AF5864">
        <v>17</v>
      </c>
    </row>
    <row r="5865" spans="24:32">
      <c r="X5865">
        <v>20120101</v>
      </c>
      <c r="Y5865">
        <v>20120101</v>
      </c>
      <c r="Z5865">
        <v>120110</v>
      </c>
      <c r="AA5865">
        <v>800373882</v>
      </c>
      <c r="AB5865">
        <v>1</v>
      </c>
      <c r="AC5865">
        <v>109</v>
      </c>
      <c r="AD5865">
        <v>100</v>
      </c>
      <c r="AE5865">
        <v>17</v>
      </c>
      <c r="AF5865">
        <v>17</v>
      </c>
    </row>
    <row r="5866" spans="24:32">
      <c r="X5866">
        <v>20120101</v>
      </c>
      <c r="Y5866">
        <v>20120101</v>
      </c>
      <c r="Z5866">
        <v>120110</v>
      </c>
      <c r="AA5866">
        <v>800373883</v>
      </c>
      <c r="AB5866">
        <v>1</v>
      </c>
      <c r="AC5866">
        <v>109</v>
      </c>
      <c r="AD5866">
        <v>100</v>
      </c>
      <c r="AE5866">
        <v>17</v>
      </c>
      <c r="AF5866">
        <v>17</v>
      </c>
    </row>
    <row r="5867" spans="24:32">
      <c r="X5867">
        <v>20120101</v>
      </c>
      <c r="Y5867">
        <v>20120101</v>
      </c>
      <c r="Z5867">
        <v>120110</v>
      </c>
      <c r="AA5867">
        <v>800373899</v>
      </c>
      <c r="AB5867">
        <v>1</v>
      </c>
      <c r="AC5867">
        <v>24.9</v>
      </c>
      <c r="AD5867">
        <v>21.2</v>
      </c>
      <c r="AE5867">
        <v>17</v>
      </c>
      <c r="AF5867">
        <v>17</v>
      </c>
    </row>
    <row r="5868" spans="24:32">
      <c r="X5868">
        <v>20120101</v>
      </c>
      <c r="Y5868">
        <v>20120101</v>
      </c>
      <c r="Z5868">
        <v>120110</v>
      </c>
      <c r="AA5868">
        <v>800373907</v>
      </c>
      <c r="AB5868">
        <v>1</v>
      </c>
      <c r="AC5868">
        <v>39.9</v>
      </c>
      <c r="AD5868">
        <v>28.3</v>
      </c>
      <c r="AE5868">
        <v>17</v>
      </c>
      <c r="AF5868">
        <v>17</v>
      </c>
    </row>
    <row r="5869" spans="24:32">
      <c r="X5869">
        <v>20120101</v>
      </c>
      <c r="Y5869">
        <v>20120101</v>
      </c>
      <c r="Z5869">
        <v>120110</v>
      </c>
      <c r="AA5869">
        <v>800373911</v>
      </c>
      <c r="AB5869">
        <v>1</v>
      </c>
      <c r="AC5869">
        <v>9.9</v>
      </c>
      <c r="AD5869">
        <v>7.9</v>
      </c>
      <c r="AE5869">
        <v>17</v>
      </c>
      <c r="AF5869">
        <v>17</v>
      </c>
    </row>
    <row r="5870" spans="24:32">
      <c r="X5870">
        <v>20120101</v>
      </c>
      <c r="Y5870">
        <v>20120101</v>
      </c>
      <c r="Z5870">
        <v>120110</v>
      </c>
      <c r="AA5870">
        <v>800373912</v>
      </c>
      <c r="AB5870">
        <v>1</v>
      </c>
      <c r="AC5870">
        <v>24.9</v>
      </c>
      <c r="AD5870">
        <v>16.5</v>
      </c>
      <c r="AE5870">
        <v>17</v>
      </c>
      <c r="AF5870">
        <v>17</v>
      </c>
    </row>
    <row r="5871" spans="24:32">
      <c r="X5871">
        <v>20120101</v>
      </c>
      <c r="Y5871">
        <v>20120101</v>
      </c>
      <c r="Z5871">
        <v>120110</v>
      </c>
      <c r="AA5871">
        <v>800373914</v>
      </c>
      <c r="AB5871">
        <v>1</v>
      </c>
      <c r="AC5871">
        <v>14.9</v>
      </c>
      <c r="AD5871">
        <v>11.1</v>
      </c>
      <c r="AE5871">
        <v>17</v>
      </c>
      <c r="AF5871">
        <v>17</v>
      </c>
    </row>
    <row r="5872" spans="24:32">
      <c r="X5872">
        <v>20120101</v>
      </c>
      <c r="Y5872">
        <v>20120101</v>
      </c>
      <c r="Z5872">
        <v>120110</v>
      </c>
      <c r="AA5872">
        <v>800373938</v>
      </c>
      <c r="AB5872">
        <v>1</v>
      </c>
      <c r="AC5872">
        <v>12.9</v>
      </c>
      <c r="AD5872">
        <v>9</v>
      </c>
      <c r="AE5872">
        <v>17</v>
      </c>
      <c r="AF5872">
        <v>17</v>
      </c>
    </row>
    <row r="5873" spans="24:32">
      <c r="X5873">
        <v>20120101</v>
      </c>
      <c r="Y5873">
        <v>20120101</v>
      </c>
      <c r="Z5873">
        <v>120110</v>
      </c>
      <c r="AA5873">
        <v>800373951</v>
      </c>
      <c r="AB5873">
        <v>1</v>
      </c>
      <c r="AC5873">
        <v>19.899999999999999</v>
      </c>
      <c r="AD5873">
        <v>16.899999999999999</v>
      </c>
      <c r="AE5873">
        <v>17</v>
      </c>
      <c r="AF5873">
        <v>17</v>
      </c>
    </row>
    <row r="5874" spans="24:32">
      <c r="X5874">
        <v>20120101</v>
      </c>
      <c r="Y5874">
        <v>20120101</v>
      </c>
      <c r="Z5874">
        <v>120110</v>
      </c>
      <c r="AA5874">
        <v>800374095</v>
      </c>
      <c r="AB5874">
        <v>1</v>
      </c>
      <c r="AC5874">
        <v>38.9</v>
      </c>
      <c r="AD5874">
        <v>27.2</v>
      </c>
      <c r="AE5874">
        <v>17</v>
      </c>
      <c r="AF5874">
        <v>17</v>
      </c>
    </row>
    <row r="5875" spans="24:32">
      <c r="X5875">
        <v>20120101</v>
      </c>
      <c r="Y5875">
        <v>20120101</v>
      </c>
      <c r="Z5875">
        <v>120110</v>
      </c>
      <c r="AA5875">
        <v>800374194</v>
      </c>
      <c r="AB5875">
        <v>3</v>
      </c>
      <c r="AC5875">
        <v>115.5</v>
      </c>
      <c r="AD5875">
        <v>104.19</v>
      </c>
      <c r="AE5875">
        <v>17</v>
      </c>
      <c r="AF5875">
        <v>17</v>
      </c>
    </row>
    <row r="5876" spans="24:32">
      <c r="X5876">
        <v>20120101</v>
      </c>
      <c r="Y5876">
        <v>20120101</v>
      </c>
      <c r="Z5876">
        <v>120110</v>
      </c>
      <c r="AA5876">
        <v>800374198</v>
      </c>
      <c r="AB5876">
        <v>1</v>
      </c>
      <c r="AC5876">
        <v>9.9</v>
      </c>
      <c r="AD5876">
        <v>9</v>
      </c>
      <c r="AE5876">
        <v>17</v>
      </c>
      <c r="AF5876">
        <v>17</v>
      </c>
    </row>
    <row r="5877" spans="24:32">
      <c r="X5877">
        <v>20120101</v>
      </c>
      <c r="Y5877">
        <v>20120101</v>
      </c>
      <c r="Z5877">
        <v>120110</v>
      </c>
      <c r="AA5877">
        <v>800374199</v>
      </c>
      <c r="AB5877">
        <v>1</v>
      </c>
      <c r="AC5877">
        <v>9.9</v>
      </c>
      <c r="AD5877">
        <v>9</v>
      </c>
      <c r="AE5877">
        <v>17</v>
      </c>
      <c r="AF5877">
        <v>17</v>
      </c>
    </row>
    <row r="5878" spans="24:32">
      <c r="X5878">
        <v>20120101</v>
      </c>
      <c r="Y5878">
        <v>20120101</v>
      </c>
      <c r="Z5878">
        <v>120110</v>
      </c>
      <c r="AA5878">
        <v>800374200</v>
      </c>
      <c r="AB5878">
        <v>1</v>
      </c>
      <c r="AC5878">
        <v>10.8</v>
      </c>
      <c r="AD5878">
        <v>9</v>
      </c>
      <c r="AE5878">
        <v>17</v>
      </c>
      <c r="AF5878">
        <v>17</v>
      </c>
    </row>
    <row r="5879" spans="24:32">
      <c r="X5879">
        <v>20120101</v>
      </c>
      <c r="Y5879">
        <v>20120101</v>
      </c>
      <c r="Z5879">
        <v>120110</v>
      </c>
      <c r="AA5879">
        <v>800374204</v>
      </c>
      <c r="AB5879">
        <v>3</v>
      </c>
      <c r="AC5879">
        <v>29.7</v>
      </c>
      <c r="AD5879">
        <v>27</v>
      </c>
      <c r="AE5879">
        <v>17</v>
      </c>
      <c r="AF5879">
        <v>17</v>
      </c>
    </row>
    <row r="5880" spans="24:32">
      <c r="X5880">
        <v>20120101</v>
      </c>
      <c r="Y5880">
        <v>20120101</v>
      </c>
      <c r="Z5880">
        <v>120110</v>
      </c>
      <c r="AA5880">
        <v>800374205</v>
      </c>
      <c r="AB5880">
        <v>10</v>
      </c>
      <c r="AC5880">
        <v>129</v>
      </c>
      <c r="AD5880">
        <v>110</v>
      </c>
      <c r="AE5880">
        <v>17</v>
      </c>
      <c r="AF5880">
        <v>17</v>
      </c>
    </row>
    <row r="5881" spans="24:32">
      <c r="X5881">
        <v>20120101</v>
      </c>
      <c r="Y5881">
        <v>20120101</v>
      </c>
      <c r="Z5881">
        <v>120110</v>
      </c>
      <c r="AA5881">
        <v>800374225</v>
      </c>
      <c r="AB5881">
        <v>1</v>
      </c>
      <c r="AC5881">
        <v>3.9</v>
      </c>
      <c r="AD5881">
        <v>3.57</v>
      </c>
      <c r="AE5881">
        <v>17</v>
      </c>
      <c r="AF5881">
        <v>17</v>
      </c>
    </row>
    <row r="5882" spans="24:32">
      <c r="X5882">
        <v>20120101</v>
      </c>
      <c r="Y5882">
        <v>20120101</v>
      </c>
      <c r="Z5882">
        <v>120110</v>
      </c>
      <c r="AA5882">
        <v>800374236</v>
      </c>
      <c r="AB5882">
        <v>1</v>
      </c>
      <c r="AC5882">
        <v>29.9</v>
      </c>
      <c r="AD5882">
        <v>22</v>
      </c>
      <c r="AE5882">
        <v>17</v>
      </c>
      <c r="AF5882">
        <v>17</v>
      </c>
    </row>
    <row r="5883" spans="24:32">
      <c r="X5883">
        <v>20120101</v>
      </c>
      <c r="Y5883">
        <v>20120101</v>
      </c>
      <c r="Z5883">
        <v>120110</v>
      </c>
      <c r="AA5883">
        <v>800374312</v>
      </c>
      <c r="AB5883">
        <v>1</v>
      </c>
      <c r="AC5883">
        <v>24.9</v>
      </c>
      <c r="AD5883">
        <v>17.100000000000001</v>
      </c>
      <c r="AE5883">
        <v>17</v>
      </c>
      <c r="AF5883">
        <v>17</v>
      </c>
    </row>
    <row r="5884" spans="24:32">
      <c r="X5884">
        <v>20120101</v>
      </c>
      <c r="Y5884">
        <v>20120101</v>
      </c>
      <c r="Z5884">
        <v>120110</v>
      </c>
      <c r="AA5884">
        <v>800374313</v>
      </c>
      <c r="AB5884">
        <v>1</v>
      </c>
      <c r="AC5884">
        <v>24.9</v>
      </c>
      <c r="AD5884">
        <v>17.100000000000001</v>
      </c>
      <c r="AE5884">
        <v>17</v>
      </c>
      <c r="AF5884">
        <v>17</v>
      </c>
    </row>
    <row r="5885" spans="24:32">
      <c r="X5885">
        <v>20120101</v>
      </c>
      <c r="Y5885">
        <v>20120101</v>
      </c>
      <c r="Z5885">
        <v>120110</v>
      </c>
      <c r="AA5885">
        <v>800374325</v>
      </c>
      <c r="AB5885">
        <v>1</v>
      </c>
      <c r="AC5885">
        <v>6.4</v>
      </c>
      <c r="AD5885">
        <v>4.5999999999999996</v>
      </c>
      <c r="AE5885">
        <v>17</v>
      </c>
      <c r="AF5885">
        <v>17</v>
      </c>
    </row>
    <row r="5886" spans="24:32">
      <c r="X5886">
        <v>20120101</v>
      </c>
      <c r="Y5886">
        <v>20120101</v>
      </c>
      <c r="Z5886">
        <v>120110</v>
      </c>
      <c r="AA5886">
        <v>800374561</v>
      </c>
      <c r="AB5886">
        <v>1</v>
      </c>
      <c r="AC5886">
        <v>39.9</v>
      </c>
      <c r="AD5886">
        <v>27</v>
      </c>
      <c r="AE5886">
        <v>17</v>
      </c>
      <c r="AF5886">
        <v>17</v>
      </c>
    </row>
    <row r="5887" spans="24:32">
      <c r="X5887">
        <v>20120101</v>
      </c>
      <c r="Y5887">
        <v>20120101</v>
      </c>
      <c r="Z5887">
        <v>120110</v>
      </c>
      <c r="AA5887">
        <v>800374575</v>
      </c>
      <c r="AB5887">
        <v>2</v>
      </c>
      <c r="AC5887">
        <v>53.8</v>
      </c>
      <c r="AD5887">
        <v>55</v>
      </c>
      <c r="AE5887">
        <v>17</v>
      </c>
      <c r="AF5887">
        <v>17</v>
      </c>
    </row>
    <row r="5888" spans="24:32">
      <c r="X5888">
        <v>20120101</v>
      </c>
      <c r="Y5888">
        <v>20120101</v>
      </c>
      <c r="Z5888">
        <v>120110</v>
      </c>
      <c r="AA5888">
        <v>800374579</v>
      </c>
      <c r="AB5888">
        <v>1</v>
      </c>
      <c r="AC5888">
        <v>25</v>
      </c>
      <c r="AD5888">
        <v>24.65</v>
      </c>
      <c r="AE5888">
        <v>17</v>
      </c>
      <c r="AF5888">
        <v>17</v>
      </c>
    </row>
    <row r="5889" spans="24:32">
      <c r="X5889">
        <v>20120101</v>
      </c>
      <c r="Y5889">
        <v>20120101</v>
      </c>
      <c r="Z5889">
        <v>120110</v>
      </c>
      <c r="AA5889">
        <v>800374588</v>
      </c>
      <c r="AB5889">
        <v>5</v>
      </c>
      <c r="AC5889">
        <v>125</v>
      </c>
      <c r="AD5889">
        <v>106.25</v>
      </c>
      <c r="AE5889">
        <v>17</v>
      </c>
      <c r="AF5889">
        <v>17</v>
      </c>
    </row>
    <row r="5890" spans="24:32">
      <c r="X5890">
        <v>20120101</v>
      </c>
      <c r="Y5890">
        <v>20120101</v>
      </c>
      <c r="Z5890">
        <v>120110</v>
      </c>
      <c r="AA5890">
        <v>800374589</v>
      </c>
      <c r="AB5890">
        <v>4</v>
      </c>
      <c r="AC5890">
        <v>100</v>
      </c>
      <c r="AD5890">
        <v>85</v>
      </c>
      <c r="AE5890">
        <v>17</v>
      </c>
      <c r="AF5890">
        <v>17</v>
      </c>
    </row>
    <row r="5891" spans="24:32">
      <c r="X5891">
        <v>20120101</v>
      </c>
      <c r="Y5891">
        <v>20120101</v>
      </c>
      <c r="Z5891">
        <v>120110</v>
      </c>
      <c r="AA5891">
        <v>800374590</v>
      </c>
      <c r="AB5891">
        <v>4</v>
      </c>
      <c r="AC5891">
        <v>14</v>
      </c>
      <c r="AD5891">
        <v>12.8</v>
      </c>
      <c r="AE5891">
        <v>17</v>
      </c>
      <c r="AF5891">
        <v>17</v>
      </c>
    </row>
    <row r="5892" spans="24:32">
      <c r="X5892">
        <v>20120101</v>
      </c>
      <c r="Y5892">
        <v>20120101</v>
      </c>
      <c r="Z5892">
        <v>120110</v>
      </c>
      <c r="AA5892">
        <v>800374592</v>
      </c>
      <c r="AB5892">
        <v>7</v>
      </c>
      <c r="AC5892">
        <v>24.5</v>
      </c>
      <c r="AD5892">
        <v>22.4</v>
      </c>
      <c r="AE5892">
        <v>17</v>
      </c>
      <c r="AF5892">
        <v>17</v>
      </c>
    </row>
    <row r="5893" spans="24:32">
      <c r="X5893">
        <v>20120101</v>
      </c>
      <c r="Y5893">
        <v>20120101</v>
      </c>
      <c r="Z5893">
        <v>120110</v>
      </c>
      <c r="AA5893">
        <v>800374593</v>
      </c>
      <c r="AB5893">
        <v>2</v>
      </c>
      <c r="AC5893">
        <v>7</v>
      </c>
      <c r="AD5893">
        <v>6.4</v>
      </c>
      <c r="AE5893">
        <v>17</v>
      </c>
      <c r="AF5893">
        <v>17</v>
      </c>
    </row>
    <row r="5894" spans="24:32">
      <c r="X5894">
        <v>20120101</v>
      </c>
      <c r="Y5894">
        <v>20120101</v>
      </c>
      <c r="Z5894">
        <v>120110</v>
      </c>
      <c r="AA5894">
        <v>800374595</v>
      </c>
      <c r="AB5894">
        <v>2</v>
      </c>
      <c r="AC5894">
        <v>7</v>
      </c>
      <c r="AD5894">
        <v>6.4</v>
      </c>
      <c r="AE5894">
        <v>17</v>
      </c>
      <c r="AF5894">
        <v>17</v>
      </c>
    </row>
    <row r="5895" spans="24:32">
      <c r="X5895">
        <v>20120101</v>
      </c>
      <c r="Y5895">
        <v>20120101</v>
      </c>
      <c r="Z5895">
        <v>120110</v>
      </c>
      <c r="AA5895">
        <v>800374597</v>
      </c>
      <c r="AB5895">
        <v>16</v>
      </c>
      <c r="AC5895">
        <v>56</v>
      </c>
      <c r="AD5895">
        <v>51.2</v>
      </c>
      <c r="AE5895">
        <v>17</v>
      </c>
      <c r="AF5895">
        <v>17</v>
      </c>
    </row>
    <row r="5896" spans="24:32">
      <c r="X5896">
        <v>20120101</v>
      </c>
      <c r="Y5896">
        <v>20120101</v>
      </c>
      <c r="Z5896">
        <v>120110</v>
      </c>
      <c r="AA5896">
        <v>800374598</v>
      </c>
      <c r="AB5896">
        <v>1</v>
      </c>
      <c r="AC5896">
        <v>3.5</v>
      </c>
      <c r="AD5896">
        <v>3.2</v>
      </c>
      <c r="AE5896">
        <v>17</v>
      </c>
      <c r="AF5896">
        <v>17</v>
      </c>
    </row>
    <row r="5897" spans="24:32">
      <c r="X5897">
        <v>20120101</v>
      </c>
      <c r="Y5897">
        <v>20120101</v>
      </c>
      <c r="Z5897">
        <v>120110</v>
      </c>
      <c r="AA5897">
        <v>800374599</v>
      </c>
      <c r="AB5897">
        <v>2</v>
      </c>
      <c r="AC5897">
        <v>7</v>
      </c>
      <c r="AD5897">
        <v>6.4</v>
      </c>
      <c r="AE5897">
        <v>17</v>
      </c>
      <c r="AF5897">
        <v>17</v>
      </c>
    </row>
    <row r="5898" spans="24:32">
      <c r="X5898">
        <v>20120101</v>
      </c>
      <c r="Y5898">
        <v>20120101</v>
      </c>
      <c r="Z5898">
        <v>120110</v>
      </c>
      <c r="AA5898">
        <v>800374600</v>
      </c>
      <c r="AB5898">
        <v>1</v>
      </c>
      <c r="AC5898">
        <v>3.5</v>
      </c>
      <c r="AD5898">
        <v>3.2</v>
      </c>
      <c r="AE5898">
        <v>17</v>
      </c>
      <c r="AF5898">
        <v>17</v>
      </c>
    </row>
    <row r="5899" spans="24:32">
      <c r="X5899">
        <v>20120101</v>
      </c>
      <c r="Y5899">
        <v>20120101</v>
      </c>
      <c r="Z5899">
        <v>120110</v>
      </c>
      <c r="AA5899">
        <v>800374603</v>
      </c>
      <c r="AB5899">
        <v>1</v>
      </c>
      <c r="AC5899">
        <v>5.8</v>
      </c>
      <c r="AD5899">
        <v>4.9000000000000004</v>
      </c>
      <c r="AE5899">
        <v>17</v>
      </c>
      <c r="AF5899">
        <v>17</v>
      </c>
    </row>
    <row r="5900" spans="24:32">
      <c r="X5900">
        <v>20120101</v>
      </c>
      <c r="Y5900">
        <v>20120101</v>
      </c>
      <c r="Z5900">
        <v>120110</v>
      </c>
      <c r="AA5900">
        <v>800374604</v>
      </c>
      <c r="AB5900">
        <v>4</v>
      </c>
      <c r="AC5900">
        <v>23.2</v>
      </c>
      <c r="AD5900">
        <v>18.64</v>
      </c>
      <c r="AE5900">
        <v>17</v>
      </c>
      <c r="AF5900">
        <v>17</v>
      </c>
    </row>
    <row r="5901" spans="24:32">
      <c r="X5901">
        <v>20120101</v>
      </c>
      <c r="Y5901">
        <v>20120101</v>
      </c>
      <c r="Z5901">
        <v>120110</v>
      </c>
      <c r="AA5901">
        <v>800374605</v>
      </c>
      <c r="AB5901">
        <v>4</v>
      </c>
      <c r="AC5901">
        <v>23.2</v>
      </c>
      <c r="AD5901">
        <v>19.600000000000001</v>
      </c>
      <c r="AE5901">
        <v>17</v>
      </c>
      <c r="AF5901">
        <v>17</v>
      </c>
    </row>
    <row r="5902" spans="24:32">
      <c r="X5902">
        <v>20120101</v>
      </c>
      <c r="Y5902">
        <v>20120101</v>
      </c>
      <c r="Z5902">
        <v>120110</v>
      </c>
      <c r="AA5902">
        <v>800374606</v>
      </c>
      <c r="AB5902">
        <v>2</v>
      </c>
      <c r="AC5902">
        <v>11.6</v>
      </c>
      <c r="AD5902">
        <v>9.8000000000000007</v>
      </c>
      <c r="AE5902">
        <v>17</v>
      </c>
      <c r="AF5902">
        <v>17</v>
      </c>
    </row>
    <row r="5903" spans="24:32">
      <c r="X5903">
        <v>20120101</v>
      </c>
      <c r="Y5903">
        <v>20120101</v>
      </c>
      <c r="Z5903">
        <v>120110</v>
      </c>
      <c r="AA5903">
        <v>800374606</v>
      </c>
      <c r="AB5903">
        <v>3</v>
      </c>
      <c r="AC5903">
        <v>17.399999999999999</v>
      </c>
      <c r="AD5903">
        <v>14.7</v>
      </c>
      <c r="AE5903">
        <v>17</v>
      </c>
      <c r="AF5903">
        <v>17</v>
      </c>
    </row>
    <row r="5904" spans="24:32">
      <c r="X5904">
        <v>20120101</v>
      </c>
      <c r="Y5904">
        <v>20120101</v>
      </c>
      <c r="Z5904">
        <v>120110</v>
      </c>
      <c r="AA5904">
        <v>800374607</v>
      </c>
      <c r="AB5904">
        <v>4</v>
      </c>
      <c r="AC5904">
        <v>19.600000000000001</v>
      </c>
      <c r="AD5904">
        <v>19.600000000000001</v>
      </c>
      <c r="AE5904">
        <v>17</v>
      </c>
      <c r="AF5904">
        <v>17</v>
      </c>
    </row>
    <row r="5905" spans="24:32">
      <c r="X5905">
        <v>20120101</v>
      </c>
      <c r="Y5905">
        <v>20120101</v>
      </c>
      <c r="Z5905">
        <v>120110</v>
      </c>
      <c r="AA5905">
        <v>800374608</v>
      </c>
      <c r="AB5905">
        <v>1</v>
      </c>
      <c r="AC5905">
        <v>4.9000000000000004</v>
      </c>
      <c r="AD5905">
        <v>4.9000000000000004</v>
      </c>
      <c r="AE5905">
        <v>17</v>
      </c>
      <c r="AF5905">
        <v>17</v>
      </c>
    </row>
    <row r="5906" spans="24:32">
      <c r="X5906">
        <v>20120101</v>
      </c>
      <c r="Y5906">
        <v>20120101</v>
      </c>
      <c r="Z5906">
        <v>120110</v>
      </c>
      <c r="AA5906">
        <v>800374610</v>
      </c>
      <c r="AB5906">
        <v>3</v>
      </c>
      <c r="AC5906">
        <v>17.399999999999999</v>
      </c>
      <c r="AD5906">
        <v>14.7</v>
      </c>
      <c r="AE5906">
        <v>17</v>
      </c>
      <c r="AF5906">
        <v>17</v>
      </c>
    </row>
    <row r="5907" spans="24:32">
      <c r="X5907">
        <v>20120101</v>
      </c>
      <c r="Y5907">
        <v>20120101</v>
      </c>
      <c r="Z5907">
        <v>120110</v>
      </c>
      <c r="AA5907">
        <v>800374610</v>
      </c>
      <c r="AB5907">
        <v>1</v>
      </c>
      <c r="AC5907">
        <v>5.8</v>
      </c>
      <c r="AD5907">
        <v>4.9000000000000004</v>
      </c>
      <c r="AE5907">
        <v>17</v>
      </c>
      <c r="AF5907">
        <v>17</v>
      </c>
    </row>
    <row r="5908" spans="24:32">
      <c r="X5908">
        <v>20120101</v>
      </c>
      <c r="Y5908">
        <v>20120101</v>
      </c>
      <c r="Z5908">
        <v>120110</v>
      </c>
      <c r="AA5908">
        <v>800374612</v>
      </c>
      <c r="AB5908">
        <v>1</v>
      </c>
      <c r="AC5908">
        <v>5.8</v>
      </c>
      <c r="AD5908">
        <v>4.9000000000000004</v>
      </c>
      <c r="AE5908">
        <v>17</v>
      </c>
      <c r="AF5908">
        <v>17</v>
      </c>
    </row>
    <row r="5909" spans="24:32">
      <c r="X5909">
        <v>20120101</v>
      </c>
      <c r="Y5909">
        <v>20120101</v>
      </c>
      <c r="Z5909">
        <v>120110</v>
      </c>
      <c r="AA5909">
        <v>800374613</v>
      </c>
      <c r="AB5909">
        <v>2</v>
      </c>
      <c r="AC5909">
        <v>11.6</v>
      </c>
      <c r="AD5909">
        <v>9.8000000000000007</v>
      </c>
      <c r="AE5909">
        <v>17</v>
      </c>
      <c r="AF5909">
        <v>17</v>
      </c>
    </row>
    <row r="5910" spans="24:32">
      <c r="X5910">
        <v>20120101</v>
      </c>
      <c r="Y5910">
        <v>20120101</v>
      </c>
      <c r="Z5910">
        <v>120110</v>
      </c>
      <c r="AA5910">
        <v>800374614</v>
      </c>
      <c r="AB5910">
        <v>5</v>
      </c>
      <c r="AC5910">
        <v>49.5</v>
      </c>
      <c r="AD5910">
        <v>48</v>
      </c>
      <c r="AE5910">
        <v>17</v>
      </c>
      <c r="AF5910">
        <v>17</v>
      </c>
    </row>
    <row r="5911" spans="24:32">
      <c r="X5911">
        <v>20120101</v>
      </c>
      <c r="Y5911">
        <v>20120101</v>
      </c>
      <c r="Z5911">
        <v>120110</v>
      </c>
      <c r="AA5911">
        <v>800374616</v>
      </c>
      <c r="AB5911">
        <v>20</v>
      </c>
      <c r="AC5911">
        <v>236</v>
      </c>
      <c r="AD5911">
        <v>244.2</v>
      </c>
      <c r="AE5911">
        <v>17</v>
      </c>
      <c r="AF5911">
        <v>17</v>
      </c>
    </row>
    <row r="5912" spans="24:32">
      <c r="X5912">
        <v>20120101</v>
      </c>
      <c r="Y5912">
        <v>20120101</v>
      </c>
      <c r="Z5912">
        <v>120110</v>
      </c>
      <c r="AA5912">
        <v>800374616</v>
      </c>
      <c r="AB5912">
        <v>1</v>
      </c>
      <c r="AC5912">
        <v>14.9</v>
      </c>
      <c r="AD5912">
        <v>12.21</v>
      </c>
      <c r="AE5912">
        <v>17</v>
      </c>
      <c r="AF5912">
        <v>17</v>
      </c>
    </row>
    <row r="5913" spans="24:32">
      <c r="X5913">
        <v>20120101</v>
      </c>
      <c r="Y5913">
        <v>20120101</v>
      </c>
      <c r="Z5913">
        <v>120110</v>
      </c>
      <c r="AA5913">
        <v>800374617</v>
      </c>
      <c r="AB5913">
        <v>1</v>
      </c>
      <c r="AC5913">
        <v>11.8</v>
      </c>
      <c r="AD5913">
        <v>6.29</v>
      </c>
      <c r="AE5913">
        <v>17</v>
      </c>
      <c r="AF5913">
        <v>17</v>
      </c>
    </row>
    <row r="5914" spans="24:32">
      <c r="X5914">
        <v>20120101</v>
      </c>
      <c r="Y5914">
        <v>20120101</v>
      </c>
      <c r="Z5914">
        <v>120110</v>
      </c>
      <c r="AA5914">
        <v>800374638</v>
      </c>
      <c r="AB5914">
        <v>1</v>
      </c>
      <c r="AC5914">
        <v>63.5</v>
      </c>
      <c r="AD5914">
        <v>52</v>
      </c>
      <c r="AE5914">
        <v>17</v>
      </c>
      <c r="AF5914">
        <v>13</v>
      </c>
    </row>
    <row r="5915" spans="24:32">
      <c r="X5915">
        <v>20120101</v>
      </c>
      <c r="Y5915">
        <v>20120101</v>
      </c>
      <c r="Z5915">
        <v>120110</v>
      </c>
      <c r="AA5915">
        <v>800374656</v>
      </c>
      <c r="AB5915">
        <v>1</v>
      </c>
      <c r="AC5915">
        <v>13.9</v>
      </c>
      <c r="AD5915">
        <v>11.12</v>
      </c>
      <c r="AE5915">
        <v>17</v>
      </c>
      <c r="AF5915">
        <v>17</v>
      </c>
    </row>
    <row r="5916" spans="24:32">
      <c r="X5916">
        <v>20120101</v>
      </c>
      <c r="Y5916">
        <v>20120101</v>
      </c>
      <c r="Z5916">
        <v>120110</v>
      </c>
      <c r="AA5916">
        <v>800374718</v>
      </c>
      <c r="AB5916">
        <v>1</v>
      </c>
      <c r="AC5916">
        <v>12</v>
      </c>
      <c r="AD5916">
        <v>10.8</v>
      </c>
      <c r="AE5916">
        <v>17</v>
      </c>
      <c r="AF5916">
        <v>17</v>
      </c>
    </row>
    <row r="5917" spans="24:32">
      <c r="X5917">
        <v>20120101</v>
      </c>
      <c r="Y5917">
        <v>20120101</v>
      </c>
      <c r="Z5917">
        <v>120110</v>
      </c>
      <c r="AA5917">
        <v>800374719</v>
      </c>
      <c r="AB5917">
        <v>2</v>
      </c>
      <c r="AC5917">
        <v>23.8</v>
      </c>
      <c r="AD5917">
        <v>21.6</v>
      </c>
      <c r="AE5917">
        <v>17</v>
      </c>
      <c r="AF5917">
        <v>17</v>
      </c>
    </row>
    <row r="5918" spans="24:32">
      <c r="X5918">
        <v>20120101</v>
      </c>
      <c r="Y5918">
        <v>20120101</v>
      </c>
      <c r="Z5918">
        <v>120110</v>
      </c>
      <c r="AA5918">
        <v>800375058</v>
      </c>
      <c r="AB5918">
        <v>1</v>
      </c>
      <c r="AC5918">
        <v>89</v>
      </c>
      <c r="AD5918">
        <v>78.319999999999993</v>
      </c>
      <c r="AE5918">
        <v>17</v>
      </c>
      <c r="AF5918">
        <v>17</v>
      </c>
    </row>
    <row r="5919" spans="24:32">
      <c r="X5919">
        <v>20120101</v>
      </c>
      <c r="Y5919">
        <v>20120101</v>
      </c>
      <c r="Z5919">
        <v>120110</v>
      </c>
      <c r="AA5919">
        <v>800375059</v>
      </c>
      <c r="AB5919">
        <v>1</v>
      </c>
      <c r="AC5919">
        <v>89</v>
      </c>
      <c r="AD5919">
        <v>78.319999999999993</v>
      </c>
      <c r="AE5919">
        <v>17</v>
      </c>
      <c r="AF5919">
        <v>17</v>
      </c>
    </row>
    <row r="5920" spans="24:32">
      <c r="X5920">
        <v>20120101</v>
      </c>
      <c r="Y5920">
        <v>20120101</v>
      </c>
      <c r="Z5920">
        <v>120110</v>
      </c>
      <c r="AA5920">
        <v>800375064</v>
      </c>
      <c r="AB5920">
        <v>1</v>
      </c>
      <c r="AC5920">
        <v>89</v>
      </c>
      <c r="AD5920">
        <v>78.319999999999993</v>
      </c>
      <c r="AE5920">
        <v>17</v>
      </c>
      <c r="AF5920">
        <v>17</v>
      </c>
    </row>
    <row r="5921" spans="24:32">
      <c r="X5921">
        <v>20120101</v>
      </c>
      <c r="Y5921">
        <v>20120101</v>
      </c>
      <c r="Z5921">
        <v>120110</v>
      </c>
      <c r="AA5921">
        <v>800375104</v>
      </c>
      <c r="AB5921">
        <v>1</v>
      </c>
      <c r="AC5921">
        <v>99</v>
      </c>
      <c r="AD5921">
        <v>87.12</v>
      </c>
      <c r="AE5921">
        <v>17</v>
      </c>
      <c r="AF5921">
        <v>17</v>
      </c>
    </row>
    <row r="5922" spans="24:32">
      <c r="X5922">
        <v>20120101</v>
      </c>
      <c r="Y5922">
        <v>20120101</v>
      </c>
      <c r="Z5922">
        <v>120110</v>
      </c>
      <c r="AA5922">
        <v>800375132</v>
      </c>
      <c r="AB5922">
        <v>3</v>
      </c>
      <c r="AC5922">
        <v>8.4</v>
      </c>
      <c r="AD5922">
        <v>7.05</v>
      </c>
      <c r="AE5922">
        <v>17</v>
      </c>
      <c r="AF5922">
        <v>17</v>
      </c>
    </row>
    <row r="5923" spans="24:32">
      <c r="X5923">
        <v>20120101</v>
      </c>
      <c r="Y5923">
        <v>20120101</v>
      </c>
      <c r="Z5923">
        <v>120110</v>
      </c>
      <c r="AA5923">
        <v>800375133</v>
      </c>
      <c r="AB5923">
        <v>5</v>
      </c>
      <c r="AC5923">
        <v>40</v>
      </c>
      <c r="AD5923">
        <v>35.5</v>
      </c>
      <c r="AE5923">
        <v>17</v>
      </c>
      <c r="AF5923">
        <v>17</v>
      </c>
    </row>
    <row r="5924" spans="24:32">
      <c r="X5924">
        <v>20120101</v>
      </c>
      <c r="Y5924">
        <v>20120101</v>
      </c>
      <c r="Z5924">
        <v>120110</v>
      </c>
      <c r="AA5924">
        <v>800375136</v>
      </c>
      <c r="AB5924">
        <v>1</v>
      </c>
      <c r="AC5924">
        <v>11.8</v>
      </c>
      <c r="AD5924">
        <v>12.22</v>
      </c>
      <c r="AE5924">
        <v>17</v>
      </c>
      <c r="AF5924">
        <v>17</v>
      </c>
    </row>
    <row r="5925" spans="24:32">
      <c r="X5925">
        <v>20120101</v>
      </c>
      <c r="Y5925">
        <v>20120101</v>
      </c>
      <c r="Z5925">
        <v>120110</v>
      </c>
      <c r="AA5925">
        <v>800375138</v>
      </c>
      <c r="AB5925">
        <v>3</v>
      </c>
      <c r="AC5925">
        <v>26.7</v>
      </c>
      <c r="AD5925">
        <v>24.14</v>
      </c>
      <c r="AE5925">
        <v>17</v>
      </c>
      <c r="AF5925">
        <v>17</v>
      </c>
    </row>
    <row r="5926" spans="24:32">
      <c r="X5926">
        <v>20120101</v>
      </c>
      <c r="Y5926">
        <v>20120101</v>
      </c>
      <c r="Z5926">
        <v>120110</v>
      </c>
      <c r="AA5926">
        <v>800375139</v>
      </c>
      <c r="AB5926">
        <v>5</v>
      </c>
      <c r="AC5926">
        <v>12.5</v>
      </c>
      <c r="AD5926">
        <v>11.25</v>
      </c>
      <c r="AE5926">
        <v>17</v>
      </c>
      <c r="AF5926">
        <v>17</v>
      </c>
    </row>
    <row r="5927" spans="24:32">
      <c r="X5927">
        <v>20120101</v>
      </c>
      <c r="Y5927">
        <v>20120101</v>
      </c>
      <c r="Z5927">
        <v>120110</v>
      </c>
      <c r="AA5927">
        <v>800375140</v>
      </c>
      <c r="AB5927">
        <v>40</v>
      </c>
      <c r="AC5927">
        <v>500</v>
      </c>
      <c r="AD5927">
        <v>450</v>
      </c>
      <c r="AE5927">
        <v>17</v>
      </c>
      <c r="AF5927">
        <v>17</v>
      </c>
    </row>
    <row r="5928" spans="24:32">
      <c r="X5928">
        <v>20120101</v>
      </c>
      <c r="Y5928">
        <v>20120101</v>
      </c>
      <c r="Z5928">
        <v>120110</v>
      </c>
      <c r="AA5928">
        <v>800375141</v>
      </c>
      <c r="AB5928">
        <v>4</v>
      </c>
      <c r="AC5928">
        <v>15.2</v>
      </c>
      <c r="AD5928">
        <v>13.68</v>
      </c>
      <c r="AE5928">
        <v>17</v>
      </c>
      <c r="AF5928">
        <v>17</v>
      </c>
    </row>
    <row r="5929" spans="24:32">
      <c r="X5929">
        <v>20120101</v>
      </c>
      <c r="Y5929">
        <v>20120101</v>
      </c>
      <c r="Z5929">
        <v>120110</v>
      </c>
      <c r="AA5929">
        <v>800375150</v>
      </c>
      <c r="AB5929">
        <v>1</v>
      </c>
      <c r="AC5929">
        <v>2</v>
      </c>
      <c r="AD5929">
        <v>1.6</v>
      </c>
      <c r="AE5929">
        <v>17</v>
      </c>
      <c r="AF5929">
        <v>17</v>
      </c>
    </row>
    <row r="5930" spans="24:32">
      <c r="X5930">
        <v>20120101</v>
      </c>
      <c r="Y5930">
        <v>20120101</v>
      </c>
      <c r="Z5930">
        <v>120110</v>
      </c>
      <c r="AA5930">
        <v>800375151</v>
      </c>
      <c r="AB5930">
        <v>3</v>
      </c>
      <c r="AC5930">
        <v>6</v>
      </c>
      <c r="AD5930">
        <v>4.8</v>
      </c>
      <c r="AE5930">
        <v>17</v>
      </c>
      <c r="AF5930">
        <v>17</v>
      </c>
    </row>
    <row r="5931" spans="24:32">
      <c r="X5931">
        <v>20120101</v>
      </c>
      <c r="Y5931">
        <v>20120101</v>
      </c>
      <c r="Z5931">
        <v>120110</v>
      </c>
      <c r="AA5931">
        <v>800375152</v>
      </c>
      <c r="AB5931">
        <v>1</v>
      </c>
      <c r="AC5931">
        <v>2</v>
      </c>
      <c r="AD5931">
        <v>1.6</v>
      </c>
      <c r="AE5931">
        <v>17</v>
      </c>
      <c r="AF5931">
        <v>17</v>
      </c>
    </row>
    <row r="5932" spans="24:32">
      <c r="X5932">
        <v>20120101</v>
      </c>
      <c r="Y5932">
        <v>20120101</v>
      </c>
      <c r="Z5932">
        <v>120110</v>
      </c>
      <c r="AA5932">
        <v>800375153</v>
      </c>
      <c r="AB5932">
        <v>5</v>
      </c>
      <c r="AC5932">
        <v>10</v>
      </c>
      <c r="AD5932">
        <v>8</v>
      </c>
      <c r="AE5932">
        <v>17</v>
      </c>
      <c r="AF5932">
        <v>17</v>
      </c>
    </row>
    <row r="5933" spans="24:32">
      <c r="X5933">
        <v>20120101</v>
      </c>
      <c r="Y5933">
        <v>20120101</v>
      </c>
      <c r="Z5933">
        <v>120110</v>
      </c>
      <c r="AA5933">
        <v>800375153</v>
      </c>
      <c r="AB5933">
        <v>2</v>
      </c>
      <c r="AC5933">
        <v>4</v>
      </c>
      <c r="AD5933">
        <v>3.2</v>
      </c>
      <c r="AE5933">
        <v>17</v>
      </c>
      <c r="AF5933">
        <v>17</v>
      </c>
    </row>
    <row r="5934" spans="24:32">
      <c r="X5934">
        <v>20120101</v>
      </c>
      <c r="Y5934">
        <v>20120101</v>
      </c>
      <c r="Z5934">
        <v>120110</v>
      </c>
      <c r="AA5934">
        <v>800375157</v>
      </c>
      <c r="AB5934">
        <v>1</v>
      </c>
      <c r="AC5934">
        <v>9.5</v>
      </c>
      <c r="AD5934">
        <v>7.92</v>
      </c>
      <c r="AE5934">
        <v>17</v>
      </c>
      <c r="AF5934">
        <v>17</v>
      </c>
    </row>
    <row r="5935" spans="24:32">
      <c r="X5935">
        <v>20120101</v>
      </c>
      <c r="Y5935">
        <v>20120101</v>
      </c>
      <c r="Z5935">
        <v>120110</v>
      </c>
      <c r="AA5935">
        <v>800375164</v>
      </c>
      <c r="AB5935">
        <v>2</v>
      </c>
      <c r="AC5935">
        <v>9.6</v>
      </c>
      <c r="AD5935">
        <v>7.82</v>
      </c>
      <c r="AE5935">
        <v>17</v>
      </c>
      <c r="AF5935">
        <v>17</v>
      </c>
    </row>
    <row r="5936" spans="24:32">
      <c r="X5936">
        <v>20120101</v>
      </c>
      <c r="Y5936">
        <v>20120101</v>
      </c>
      <c r="Z5936">
        <v>120110</v>
      </c>
      <c r="AA5936">
        <v>800375165</v>
      </c>
      <c r="AB5936">
        <v>2</v>
      </c>
      <c r="AC5936">
        <v>9.6</v>
      </c>
      <c r="AD5936">
        <v>7.82</v>
      </c>
      <c r="AE5936">
        <v>17</v>
      </c>
      <c r="AF5936">
        <v>17</v>
      </c>
    </row>
    <row r="5937" spans="24:32">
      <c r="X5937">
        <v>20120101</v>
      </c>
      <c r="Y5937">
        <v>20120101</v>
      </c>
      <c r="Z5937">
        <v>120110</v>
      </c>
      <c r="AA5937">
        <v>800375166</v>
      </c>
      <c r="AB5937">
        <v>3</v>
      </c>
      <c r="AC5937">
        <v>14.4</v>
      </c>
      <c r="AD5937">
        <v>11.73</v>
      </c>
      <c r="AE5937">
        <v>17</v>
      </c>
      <c r="AF5937">
        <v>17</v>
      </c>
    </row>
    <row r="5938" spans="24:32">
      <c r="X5938">
        <v>20120101</v>
      </c>
      <c r="Y5938">
        <v>20120101</v>
      </c>
      <c r="Z5938">
        <v>120110</v>
      </c>
      <c r="AA5938">
        <v>800375167</v>
      </c>
      <c r="AB5938">
        <v>1</v>
      </c>
      <c r="AC5938">
        <v>4.8</v>
      </c>
      <c r="AD5938">
        <v>3.91</v>
      </c>
      <c r="AE5938">
        <v>17</v>
      </c>
      <c r="AF5938">
        <v>17</v>
      </c>
    </row>
    <row r="5939" spans="24:32">
      <c r="X5939">
        <v>20120101</v>
      </c>
      <c r="Y5939">
        <v>20120101</v>
      </c>
      <c r="Z5939">
        <v>120110</v>
      </c>
      <c r="AA5939">
        <v>800375170</v>
      </c>
      <c r="AB5939">
        <v>1</v>
      </c>
      <c r="AC5939">
        <v>27.93</v>
      </c>
      <c r="AD5939">
        <v>22.4</v>
      </c>
      <c r="AE5939">
        <v>17</v>
      </c>
      <c r="AF5939">
        <v>17</v>
      </c>
    </row>
    <row r="5940" spans="24:32">
      <c r="X5940">
        <v>20120101</v>
      </c>
      <c r="Y5940">
        <v>20120101</v>
      </c>
      <c r="Z5940">
        <v>120110</v>
      </c>
      <c r="AA5940">
        <v>800375170</v>
      </c>
      <c r="AB5940">
        <v>1</v>
      </c>
      <c r="AC5940">
        <v>39.9</v>
      </c>
      <c r="AD5940">
        <v>22.4</v>
      </c>
      <c r="AE5940">
        <v>17</v>
      </c>
      <c r="AF5940">
        <v>17</v>
      </c>
    </row>
    <row r="5941" spans="24:32">
      <c r="X5941">
        <v>20120101</v>
      </c>
      <c r="Y5941">
        <v>20120101</v>
      </c>
      <c r="Z5941">
        <v>120110</v>
      </c>
      <c r="AA5941">
        <v>800375171</v>
      </c>
      <c r="AB5941">
        <v>1</v>
      </c>
      <c r="AC5941">
        <v>27.93</v>
      </c>
      <c r="AD5941">
        <v>22.4</v>
      </c>
      <c r="AE5941">
        <v>17</v>
      </c>
      <c r="AF5941">
        <v>17</v>
      </c>
    </row>
    <row r="5942" spans="24:32">
      <c r="X5942">
        <v>20120101</v>
      </c>
      <c r="Y5942">
        <v>20120101</v>
      </c>
      <c r="Z5942">
        <v>120110</v>
      </c>
      <c r="AA5942">
        <v>800375171</v>
      </c>
      <c r="AB5942">
        <v>1</v>
      </c>
      <c r="AC5942">
        <v>27.93</v>
      </c>
      <c r="AD5942">
        <v>22.4</v>
      </c>
      <c r="AE5942">
        <v>17</v>
      </c>
      <c r="AF5942">
        <v>17</v>
      </c>
    </row>
    <row r="5943" spans="24:32">
      <c r="X5943">
        <v>20120101</v>
      </c>
      <c r="Y5943">
        <v>20120101</v>
      </c>
      <c r="Z5943">
        <v>120110</v>
      </c>
      <c r="AA5943">
        <v>800375173</v>
      </c>
      <c r="AB5943">
        <v>1</v>
      </c>
      <c r="AC5943">
        <v>12.9</v>
      </c>
      <c r="AD5943">
        <v>9.5</v>
      </c>
      <c r="AE5943">
        <v>17</v>
      </c>
      <c r="AF5943">
        <v>17</v>
      </c>
    </row>
    <row r="5944" spans="24:32">
      <c r="X5944">
        <v>20120101</v>
      </c>
      <c r="Y5944">
        <v>20120101</v>
      </c>
      <c r="Z5944">
        <v>120110</v>
      </c>
      <c r="AA5944">
        <v>800375174</v>
      </c>
      <c r="AB5944">
        <v>1</v>
      </c>
      <c r="AC5944">
        <v>16.899999999999999</v>
      </c>
      <c r="AD5944">
        <v>10.5</v>
      </c>
      <c r="AE5944">
        <v>17</v>
      </c>
      <c r="AF5944">
        <v>17</v>
      </c>
    </row>
    <row r="5945" spans="24:32">
      <c r="X5945">
        <v>20120101</v>
      </c>
      <c r="Y5945">
        <v>20120101</v>
      </c>
      <c r="Z5945">
        <v>120110</v>
      </c>
      <c r="AA5945">
        <v>800375180</v>
      </c>
      <c r="AB5945">
        <v>2</v>
      </c>
      <c r="AC5945">
        <v>7.8</v>
      </c>
      <c r="AD5945">
        <v>7.2</v>
      </c>
      <c r="AE5945">
        <v>17</v>
      </c>
      <c r="AF5945">
        <v>17</v>
      </c>
    </row>
    <row r="5946" spans="24:32">
      <c r="X5946">
        <v>20120101</v>
      </c>
      <c r="Y5946">
        <v>20120101</v>
      </c>
      <c r="Z5946">
        <v>120110</v>
      </c>
      <c r="AA5946">
        <v>800375181</v>
      </c>
      <c r="AB5946">
        <v>1</v>
      </c>
      <c r="AC5946">
        <v>3.9</v>
      </c>
      <c r="AD5946">
        <v>3.6</v>
      </c>
      <c r="AE5946">
        <v>17</v>
      </c>
      <c r="AF5946">
        <v>17</v>
      </c>
    </row>
    <row r="5947" spans="24:32">
      <c r="X5947">
        <v>20120101</v>
      </c>
      <c r="Y5947">
        <v>20120101</v>
      </c>
      <c r="Z5947">
        <v>120110</v>
      </c>
      <c r="AA5947">
        <v>800375182</v>
      </c>
      <c r="AB5947">
        <v>1</v>
      </c>
      <c r="AC5947">
        <v>3.9</v>
      </c>
      <c r="AD5947">
        <v>3.6</v>
      </c>
      <c r="AE5947">
        <v>17</v>
      </c>
      <c r="AF5947">
        <v>17</v>
      </c>
    </row>
    <row r="5948" spans="24:32">
      <c r="X5948">
        <v>20120101</v>
      </c>
      <c r="Y5948">
        <v>20120101</v>
      </c>
      <c r="Z5948">
        <v>120110</v>
      </c>
      <c r="AA5948">
        <v>800375183</v>
      </c>
      <c r="AB5948">
        <v>2</v>
      </c>
      <c r="AC5948">
        <v>11.8</v>
      </c>
      <c r="AD5948">
        <v>8.4499999999999993</v>
      </c>
      <c r="AE5948">
        <v>17</v>
      </c>
      <c r="AF5948">
        <v>17</v>
      </c>
    </row>
    <row r="5949" spans="24:32">
      <c r="X5949">
        <v>20120101</v>
      </c>
      <c r="Y5949">
        <v>20120101</v>
      </c>
      <c r="Z5949">
        <v>120110</v>
      </c>
      <c r="AA5949">
        <v>800375184</v>
      </c>
      <c r="AB5949">
        <v>2</v>
      </c>
      <c r="AC5949">
        <v>11.8</v>
      </c>
      <c r="AD5949">
        <v>10.26</v>
      </c>
      <c r="AE5949">
        <v>17</v>
      </c>
      <c r="AF5949">
        <v>17</v>
      </c>
    </row>
    <row r="5950" spans="24:32">
      <c r="X5950">
        <v>20120101</v>
      </c>
      <c r="Y5950">
        <v>20120101</v>
      </c>
      <c r="Z5950">
        <v>120110</v>
      </c>
      <c r="AA5950">
        <v>800375185</v>
      </c>
      <c r="AB5950">
        <v>2</v>
      </c>
      <c r="AC5950">
        <v>11.8</v>
      </c>
      <c r="AD5950">
        <v>10.26</v>
      </c>
      <c r="AE5950">
        <v>17</v>
      </c>
      <c r="AF5950">
        <v>17</v>
      </c>
    </row>
    <row r="5951" spans="24:32">
      <c r="X5951">
        <v>20120101</v>
      </c>
      <c r="Y5951">
        <v>20120101</v>
      </c>
      <c r="Z5951">
        <v>120110</v>
      </c>
      <c r="AA5951">
        <v>800375185</v>
      </c>
      <c r="AB5951">
        <v>3</v>
      </c>
      <c r="AC5951">
        <v>17.7</v>
      </c>
      <c r="AD5951">
        <v>15.39</v>
      </c>
      <c r="AE5951">
        <v>17</v>
      </c>
      <c r="AF5951">
        <v>17</v>
      </c>
    </row>
    <row r="5952" spans="24:32">
      <c r="X5952">
        <v>20120101</v>
      </c>
      <c r="Y5952">
        <v>20120101</v>
      </c>
      <c r="Z5952">
        <v>120110</v>
      </c>
      <c r="AA5952">
        <v>800375189</v>
      </c>
      <c r="AB5952">
        <v>2</v>
      </c>
      <c r="AC5952">
        <v>24</v>
      </c>
      <c r="AD5952">
        <v>19.600000000000001</v>
      </c>
      <c r="AE5952">
        <v>17</v>
      </c>
      <c r="AF5952">
        <v>17</v>
      </c>
    </row>
    <row r="5953" spans="24:32">
      <c r="X5953">
        <v>20120101</v>
      </c>
      <c r="Y5953">
        <v>20120101</v>
      </c>
      <c r="Z5953">
        <v>120110</v>
      </c>
      <c r="AA5953">
        <v>800375200</v>
      </c>
      <c r="AB5953">
        <v>1</v>
      </c>
      <c r="AC5953">
        <v>15</v>
      </c>
      <c r="AD5953">
        <v>12.75</v>
      </c>
      <c r="AE5953">
        <v>17</v>
      </c>
      <c r="AF5953">
        <v>17</v>
      </c>
    </row>
    <row r="5954" spans="24:32">
      <c r="X5954">
        <v>20120101</v>
      </c>
      <c r="Y5954">
        <v>20120101</v>
      </c>
      <c r="Z5954">
        <v>120110</v>
      </c>
      <c r="AA5954">
        <v>800375252</v>
      </c>
      <c r="AB5954">
        <v>1</v>
      </c>
      <c r="AC5954">
        <v>15</v>
      </c>
      <c r="AD5954">
        <v>12.75</v>
      </c>
      <c r="AE5954">
        <v>17</v>
      </c>
      <c r="AF5954">
        <v>17</v>
      </c>
    </row>
    <row r="5955" spans="24:32">
      <c r="X5955">
        <v>20120101</v>
      </c>
      <c r="Y5955">
        <v>20120101</v>
      </c>
      <c r="Z5955">
        <v>120110</v>
      </c>
      <c r="AA5955">
        <v>800375253</v>
      </c>
      <c r="AB5955">
        <v>1</v>
      </c>
      <c r="AC5955">
        <v>15</v>
      </c>
      <c r="AD5955">
        <v>12.75</v>
      </c>
      <c r="AE5955">
        <v>17</v>
      </c>
      <c r="AF5955">
        <v>17</v>
      </c>
    </row>
    <row r="5956" spans="24:32">
      <c r="X5956">
        <v>20120101</v>
      </c>
      <c r="Y5956">
        <v>20120101</v>
      </c>
      <c r="Z5956">
        <v>120110</v>
      </c>
      <c r="AA5956">
        <v>800375304</v>
      </c>
      <c r="AB5956">
        <v>1</v>
      </c>
      <c r="AC5956">
        <v>10</v>
      </c>
      <c r="AD5956">
        <v>8.5</v>
      </c>
      <c r="AE5956">
        <v>17</v>
      </c>
      <c r="AF5956">
        <v>17</v>
      </c>
    </row>
    <row r="5957" spans="24:32">
      <c r="X5957">
        <v>20120101</v>
      </c>
      <c r="Y5957">
        <v>20120101</v>
      </c>
      <c r="Z5957">
        <v>120110</v>
      </c>
      <c r="AA5957">
        <v>800375374</v>
      </c>
      <c r="AB5957">
        <v>1</v>
      </c>
      <c r="AC5957">
        <v>15</v>
      </c>
      <c r="AD5957">
        <v>12.75</v>
      </c>
      <c r="AE5957">
        <v>17</v>
      </c>
      <c r="AF5957">
        <v>17</v>
      </c>
    </row>
    <row r="5958" spans="24:32">
      <c r="X5958">
        <v>20120101</v>
      </c>
      <c r="Y5958">
        <v>20120101</v>
      </c>
      <c r="Z5958">
        <v>120110</v>
      </c>
      <c r="AA5958">
        <v>800375375</v>
      </c>
      <c r="AB5958">
        <v>1</v>
      </c>
      <c r="AC5958">
        <v>15</v>
      </c>
      <c r="AD5958">
        <v>12.75</v>
      </c>
      <c r="AE5958">
        <v>17</v>
      </c>
      <c r="AF5958">
        <v>17</v>
      </c>
    </row>
    <row r="5959" spans="24:32">
      <c r="X5959">
        <v>20120101</v>
      </c>
      <c r="Y5959">
        <v>20120101</v>
      </c>
      <c r="Z5959">
        <v>120110</v>
      </c>
      <c r="AA5959">
        <v>800375437</v>
      </c>
      <c r="AB5959">
        <v>1</v>
      </c>
      <c r="AC5959">
        <v>49.9</v>
      </c>
      <c r="AD5959">
        <v>44.5</v>
      </c>
      <c r="AE5959">
        <v>17</v>
      </c>
      <c r="AF5959">
        <v>17</v>
      </c>
    </row>
    <row r="5960" spans="24:32">
      <c r="X5960">
        <v>20120101</v>
      </c>
      <c r="Y5960">
        <v>20120101</v>
      </c>
      <c r="Z5960">
        <v>120110</v>
      </c>
      <c r="AA5960">
        <v>800375505</v>
      </c>
      <c r="AB5960">
        <v>5</v>
      </c>
      <c r="AC5960">
        <v>99.5</v>
      </c>
      <c r="AD5960">
        <v>67.5</v>
      </c>
      <c r="AE5960">
        <v>17</v>
      </c>
      <c r="AF5960">
        <v>17</v>
      </c>
    </row>
    <row r="5961" spans="24:32">
      <c r="X5961">
        <v>20120101</v>
      </c>
      <c r="Y5961">
        <v>20120101</v>
      </c>
      <c r="Z5961">
        <v>120110</v>
      </c>
      <c r="AA5961">
        <v>800375506</v>
      </c>
      <c r="AB5961">
        <v>1</v>
      </c>
      <c r="AC5961">
        <v>19.899999999999999</v>
      </c>
      <c r="AD5961">
        <v>13.5</v>
      </c>
      <c r="AE5961">
        <v>17</v>
      </c>
      <c r="AF5961">
        <v>17</v>
      </c>
    </row>
    <row r="5962" spans="24:32">
      <c r="X5962">
        <v>20120101</v>
      </c>
      <c r="Y5962">
        <v>20120101</v>
      </c>
      <c r="Z5962">
        <v>120110</v>
      </c>
      <c r="AA5962">
        <v>800375506</v>
      </c>
      <c r="AB5962">
        <v>2</v>
      </c>
      <c r="AC5962">
        <v>39.799999999999997</v>
      </c>
      <c r="AD5962">
        <v>27</v>
      </c>
      <c r="AE5962">
        <v>17</v>
      </c>
      <c r="AF5962">
        <v>17</v>
      </c>
    </row>
    <row r="5963" spans="24:32">
      <c r="X5963">
        <v>20120101</v>
      </c>
      <c r="Y5963">
        <v>20120101</v>
      </c>
      <c r="Z5963">
        <v>120110</v>
      </c>
      <c r="AA5963">
        <v>800375532</v>
      </c>
      <c r="AB5963">
        <v>1</v>
      </c>
      <c r="AC5963">
        <v>198</v>
      </c>
      <c r="AD5963">
        <v>165</v>
      </c>
      <c r="AE5963">
        <v>17</v>
      </c>
      <c r="AF5963">
        <v>17</v>
      </c>
    </row>
    <row r="5964" spans="24:32">
      <c r="X5964">
        <v>20120101</v>
      </c>
      <c r="Y5964">
        <v>20120101</v>
      </c>
      <c r="Z5964">
        <v>120110</v>
      </c>
      <c r="AA5964">
        <v>800375538</v>
      </c>
      <c r="AB5964">
        <v>2</v>
      </c>
      <c r="AC5964">
        <v>31.8</v>
      </c>
      <c r="AD5964">
        <v>20.399999999999999</v>
      </c>
      <c r="AE5964">
        <v>17</v>
      </c>
      <c r="AF5964">
        <v>17</v>
      </c>
    </row>
    <row r="5965" spans="24:32">
      <c r="X5965">
        <v>20120101</v>
      </c>
      <c r="Y5965">
        <v>20120101</v>
      </c>
      <c r="Z5965">
        <v>120110</v>
      </c>
      <c r="AA5965">
        <v>800375539</v>
      </c>
      <c r="AB5965">
        <v>2</v>
      </c>
      <c r="AC5965">
        <v>29</v>
      </c>
      <c r="AD5965">
        <v>27.22</v>
      </c>
      <c r="AE5965">
        <v>17</v>
      </c>
      <c r="AF5965">
        <v>17</v>
      </c>
    </row>
    <row r="5966" spans="24:32">
      <c r="X5966">
        <v>20120101</v>
      </c>
      <c r="Y5966">
        <v>20120101</v>
      </c>
      <c r="Z5966">
        <v>120110</v>
      </c>
      <c r="AA5966">
        <v>800375539</v>
      </c>
      <c r="AB5966">
        <v>1</v>
      </c>
      <c r="AC5966">
        <v>14.82</v>
      </c>
      <c r="AD5966">
        <v>13.61</v>
      </c>
      <c r="AE5966">
        <v>17</v>
      </c>
      <c r="AF5966">
        <v>17</v>
      </c>
    </row>
    <row r="5967" spans="24:32">
      <c r="X5967">
        <v>20120101</v>
      </c>
      <c r="Y5967">
        <v>20120101</v>
      </c>
      <c r="Z5967">
        <v>120110</v>
      </c>
      <c r="AA5967">
        <v>800375540</v>
      </c>
      <c r="AB5967">
        <v>2</v>
      </c>
      <c r="AC5967">
        <v>15</v>
      </c>
      <c r="AD5967">
        <v>14.4</v>
      </c>
      <c r="AE5967">
        <v>17</v>
      </c>
      <c r="AF5967">
        <v>17</v>
      </c>
    </row>
    <row r="5968" spans="24:32">
      <c r="X5968">
        <v>20120101</v>
      </c>
      <c r="Y5968">
        <v>20120101</v>
      </c>
      <c r="Z5968">
        <v>120110</v>
      </c>
      <c r="AA5968">
        <v>800375541</v>
      </c>
      <c r="AB5968">
        <v>1</v>
      </c>
      <c r="AC5968">
        <v>12.9</v>
      </c>
      <c r="AD5968">
        <v>7.8</v>
      </c>
      <c r="AE5968">
        <v>17</v>
      </c>
      <c r="AF5968">
        <v>17</v>
      </c>
    </row>
    <row r="5969" spans="24:32">
      <c r="X5969">
        <v>20120101</v>
      </c>
      <c r="Y5969">
        <v>20120101</v>
      </c>
      <c r="Z5969">
        <v>120110</v>
      </c>
      <c r="AA5969">
        <v>800375542</v>
      </c>
      <c r="AB5969">
        <v>129</v>
      </c>
      <c r="AC5969">
        <v>1148.0999999999999</v>
      </c>
      <c r="AD5969">
        <v>1135.2</v>
      </c>
      <c r="AE5969">
        <v>17</v>
      </c>
      <c r="AF5969">
        <v>17</v>
      </c>
    </row>
    <row r="5970" spans="24:32">
      <c r="X5970">
        <v>20120101</v>
      </c>
      <c r="Y5970">
        <v>20120101</v>
      </c>
      <c r="Z5970">
        <v>120110</v>
      </c>
      <c r="AA5970">
        <v>800375542</v>
      </c>
      <c r="AB5970">
        <v>-1</v>
      </c>
      <c r="AC5970">
        <v>-8.9</v>
      </c>
      <c r="AD5970">
        <v>-8.8000000000000007</v>
      </c>
      <c r="AE5970">
        <v>17</v>
      </c>
      <c r="AF5970">
        <v>17</v>
      </c>
    </row>
    <row r="5971" spans="24:32">
      <c r="X5971">
        <v>20120101</v>
      </c>
      <c r="Y5971">
        <v>20120101</v>
      </c>
      <c r="Z5971">
        <v>120110</v>
      </c>
      <c r="AA5971">
        <v>800375542</v>
      </c>
      <c r="AB5971">
        <v>38</v>
      </c>
      <c r="AC5971">
        <v>338.2</v>
      </c>
      <c r="AD5971">
        <v>334.4</v>
      </c>
      <c r="AE5971">
        <v>17</v>
      </c>
      <c r="AF5971">
        <v>17</v>
      </c>
    </row>
    <row r="5972" spans="24:32">
      <c r="X5972">
        <v>20120101</v>
      </c>
      <c r="Y5972">
        <v>20120101</v>
      </c>
      <c r="Z5972">
        <v>120110</v>
      </c>
      <c r="AA5972">
        <v>800375560</v>
      </c>
      <c r="AB5972">
        <v>1</v>
      </c>
      <c r="AC5972">
        <v>129</v>
      </c>
      <c r="AD5972">
        <v>116</v>
      </c>
      <c r="AE5972">
        <v>17</v>
      </c>
      <c r="AF5972">
        <v>17</v>
      </c>
    </row>
    <row r="5973" spans="24:32">
      <c r="X5973">
        <v>20120101</v>
      </c>
      <c r="Y5973">
        <v>20120101</v>
      </c>
      <c r="Z5973">
        <v>120110</v>
      </c>
      <c r="AA5973">
        <v>800375668</v>
      </c>
      <c r="AB5973">
        <v>1</v>
      </c>
      <c r="AC5973">
        <v>98.8</v>
      </c>
      <c r="AD5973">
        <v>86.3</v>
      </c>
      <c r="AE5973">
        <v>13</v>
      </c>
      <c r="AF5973">
        <v>13</v>
      </c>
    </row>
    <row r="5974" spans="24:32">
      <c r="X5974">
        <v>20120101</v>
      </c>
      <c r="Y5974">
        <v>20120101</v>
      </c>
      <c r="Z5974">
        <v>120110</v>
      </c>
      <c r="AA5974">
        <v>800375731</v>
      </c>
      <c r="AB5974">
        <v>1</v>
      </c>
      <c r="AC5974">
        <v>11.8</v>
      </c>
      <c r="AD5974">
        <v>10.5</v>
      </c>
      <c r="AE5974">
        <v>17</v>
      </c>
      <c r="AF5974">
        <v>17</v>
      </c>
    </row>
    <row r="5975" spans="24:32">
      <c r="X5975">
        <v>20120101</v>
      </c>
      <c r="Y5975">
        <v>20120101</v>
      </c>
      <c r="Z5975">
        <v>120110</v>
      </c>
      <c r="AA5975">
        <v>800375741</v>
      </c>
      <c r="AB5975">
        <v>1</v>
      </c>
      <c r="AC5975">
        <v>135</v>
      </c>
      <c r="AD5975">
        <v>99</v>
      </c>
      <c r="AE5975">
        <v>17</v>
      </c>
      <c r="AF5975">
        <v>13</v>
      </c>
    </row>
    <row r="5976" spans="24:32">
      <c r="X5976">
        <v>20120101</v>
      </c>
      <c r="Y5976">
        <v>20120101</v>
      </c>
      <c r="Z5976">
        <v>120110</v>
      </c>
      <c r="AA5976">
        <v>800375793</v>
      </c>
      <c r="AB5976">
        <v>1</v>
      </c>
      <c r="AC5976">
        <v>29.8</v>
      </c>
      <c r="AD5976">
        <v>23.84</v>
      </c>
      <c r="AE5976">
        <v>17</v>
      </c>
      <c r="AF5976">
        <v>17</v>
      </c>
    </row>
    <row r="5977" spans="24:32">
      <c r="X5977">
        <v>20120101</v>
      </c>
      <c r="Y5977">
        <v>20120101</v>
      </c>
      <c r="Z5977">
        <v>120110</v>
      </c>
      <c r="AA5977">
        <v>800375804</v>
      </c>
      <c r="AB5977">
        <v>1</v>
      </c>
      <c r="AC5977">
        <v>24</v>
      </c>
      <c r="AD5977">
        <v>18.72</v>
      </c>
      <c r="AE5977">
        <v>17</v>
      </c>
      <c r="AF5977">
        <v>17</v>
      </c>
    </row>
    <row r="5978" spans="24:32">
      <c r="X5978">
        <v>20120101</v>
      </c>
      <c r="Y5978">
        <v>20120101</v>
      </c>
      <c r="Z5978">
        <v>120110</v>
      </c>
      <c r="AA5978">
        <v>800376038</v>
      </c>
      <c r="AB5978">
        <v>13</v>
      </c>
      <c r="AC5978">
        <v>65</v>
      </c>
      <c r="AD5978">
        <v>53.3</v>
      </c>
      <c r="AE5978">
        <v>17</v>
      </c>
      <c r="AF5978">
        <v>17</v>
      </c>
    </row>
    <row r="5979" spans="24:32">
      <c r="X5979">
        <v>20120101</v>
      </c>
      <c r="Y5979">
        <v>20120101</v>
      </c>
      <c r="Z5979">
        <v>120110</v>
      </c>
      <c r="AA5979">
        <v>800376075</v>
      </c>
      <c r="AB5979">
        <v>2</v>
      </c>
      <c r="AC5979">
        <v>279.2</v>
      </c>
      <c r="AD5979">
        <v>243.32</v>
      </c>
      <c r="AE5979">
        <v>17</v>
      </c>
      <c r="AF5979">
        <v>17</v>
      </c>
    </row>
    <row r="5980" spans="24:32">
      <c r="X5980">
        <v>20120101</v>
      </c>
      <c r="Y5980">
        <v>20120101</v>
      </c>
      <c r="Z5980">
        <v>120110</v>
      </c>
      <c r="AA5980">
        <v>800376076</v>
      </c>
      <c r="AB5980">
        <v>1</v>
      </c>
      <c r="AC5980">
        <v>139.6</v>
      </c>
      <c r="AD5980">
        <v>121.66</v>
      </c>
      <c r="AE5980">
        <v>17</v>
      </c>
      <c r="AF5980">
        <v>17</v>
      </c>
    </row>
    <row r="5981" spans="24:32">
      <c r="X5981">
        <v>20120101</v>
      </c>
      <c r="Y5981">
        <v>20120101</v>
      </c>
      <c r="Z5981">
        <v>120110</v>
      </c>
      <c r="AA5981">
        <v>800376077</v>
      </c>
      <c r="AB5981">
        <v>1</v>
      </c>
      <c r="AC5981">
        <v>174.5</v>
      </c>
      <c r="AD5981">
        <v>146.09</v>
      </c>
      <c r="AE5981">
        <v>17</v>
      </c>
      <c r="AF5981">
        <v>17</v>
      </c>
    </row>
    <row r="5982" spans="24:32">
      <c r="X5982">
        <v>20120101</v>
      </c>
      <c r="Y5982">
        <v>20120101</v>
      </c>
      <c r="Z5982">
        <v>120110</v>
      </c>
      <c r="AA5982">
        <v>800376078</v>
      </c>
      <c r="AB5982">
        <v>1</v>
      </c>
      <c r="AC5982">
        <v>174.5</v>
      </c>
      <c r="AD5982">
        <v>146.09</v>
      </c>
      <c r="AE5982">
        <v>17</v>
      </c>
      <c r="AF5982">
        <v>17</v>
      </c>
    </row>
    <row r="5983" spans="24:32">
      <c r="X5983">
        <v>20120101</v>
      </c>
      <c r="Y5983">
        <v>20120101</v>
      </c>
      <c r="Z5983">
        <v>120110</v>
      </c>
      <c r="AA5983">
        <v>800376079</v>
      </c>
      <c r="AB5983">
        <v>2</v>
      </c>
      <c r="AC5983">
        <v>258</v>
      </c>
      <c r="AD5983">
        <v>217.56</v>
      </c>
      <c r="AE5983">
        <v>17</v>
      </c>
      <c r="AF5983">
        <v>17</v>
      </c>
    </row>
    <row r="5984" spans="24:32">
      <c r="X5984">
        <v>20120101</v>
      </c>
      <c r="Y5984">
        <v>20120101</v>
      </c>
      <c r="Z5984">
        <v>120110</v>
      </c>
      <c r="AA5984">
        <v>800376085</v>
      </c>
      <c r="AB5984">
        <v>2</v>
      </c>
      <c r="AC5984">
        <v>10</v>
      </c>
      <c r="AD5984">
        <v>5.3</v>
      </c>
      <c r="AE5984">
        <v>17</v>
      </c>
      <c r="AF5984">
        <v>17</v>
      </c>
    </row>
    <row r="5985" spans="24:32">
      <c r="X5985">
        <v>20120101</v>
      </c>
      <c r="Y5985">
        <v>20120101</v>
      </c>
      <c r="Z5985">
        <v>120110</v>
      </c>
      <c r="AA5985">
        <v>800376086</v>
      </c>
      <c r="AB5985">
        <v>3</v>
      </c>
      <c r="AC5985">
        <v>18</v>
      </c>
      <c r="AD5985">
        <v>8.1</v>
      </c>
      <c r="AE5985">
        <v>17</v>
      </c>
      <c r="AF5985">
        <v>17</v>
      </c>
    </row>
    <row r="5986" spans="24:32">
      <c r="X5986">
        <v>20120101</v>
      </c>
      <c r="Y5986">
        <v>20120101</v>
      </c>
      <c r="Z5986">
        <v>120110</v>
      </c>
      <c r="AA5986">
        <v>800376087</v>
      </c>
      <c r="AB5986">
        <v>1</v>
      </c>
      <c r="AC5986">
        <v>3.8</v>
      </c>
      <c r="AD5986">
        <v>3.15</v>
      </c>
      <c r="AE5986">
        <v>17</v>
      </c>
      <c r="AF5986">
        <v>17</v>
      </c>
    </row>
    <row r="5987" spans="24:32">
      <c r="X5987">
        <v>20120101</v>
      </c>
      <c r="Y5987">
        <v>20120101</v>
      </c>
      <c r="Z5987">
        <v>120110</v>
      </c>
      <c r="AA5987">
        <v>800376089</v>
      </c>
      <c r="AB5987">
        <v>1</v>
      </c>
      <c r="AC5987">
        <v>4</v>
      </c>
      <c r="AD5987">
        <v>3.32</v>
      </c>
      <c r="AE5987">
        <v>17</v>
      </c>
      <c r="AF5987">
        <v>17</v>
      </c>
    </row>
    <row r="5988" spans="24:32">
      <c r="X5988">
        <v>20120101</v>
      </c>
      <c r="Y5988">
        <v>20120101</v>
      </c>
      <c r="Z5988">
        <v>120110</v>
      </c>
      <c r="AA5988">
        <v>800376090</v>
      </c>
      <c r="AB5988">
        <v>1</v>
      </c>
      <c r="AC5988">
        <v>4</v>
      </c>
      <c r="AD5988">
        <v>3.32</v>
      </c>
      <c r="AE5988">
        <v>17</v>
      </c>
      <c r="AF5988">
        <v>17</v>
      </c>
    </row>
    <row r="5989" spans="24:32">
      <c r="X5989">
        <v>20120101</v>
      </c>
      <c r="Y5989">
        <v>20120101</v>
      </c>
      <c r="Z5989">
        <v>120110</v>
      </c>
      <c r="AA5989">
        <v>800376210</v>
      </c>
      <c r="AB5989">
        <v>1</v>
      </c>
      <c r="AC5989">
        <v>4.8</v>
      </c>
      <c r="AD5989">
        <v>3.6</v>
      </c>
      <c r="AE5989">
        <v>17</v>
      </c>
      <c r="AF5989">
        <v>17</v>
      </c>
    </row>
    <row r="5990" spans="24:32">
      <c r="X5990">
        <v>20120101</v>
      </c>
      <c r="Y5990">
        <v>20120101</v>
      </c>
      <c r="Z5990">
        <v>120110</v>
      </c>
      <c r="AA5990">
        <v>800376272</v>
      </c>
      <c r="AB5990">
        <v>1</v>
      </c>
      <c r="AC5990">
        <v>16.899999999999999</v>
      </c>
      <c r="AD5990">
        <v>8.9</v>
      </c>
      <c r="AE5990">
        <v>17</v>
      </c>
      <c r="AF5990">
        <v>17</v>
      </c>
    </row>
    <row r="5991" spans="24:32">
      <c r="X5991">
        <v>20120101</v>
      </c>
      <c r="Y5991">
        <v>20120101</v>
      </c>
      <c r="Z5991">
        <v>120110</v>
      </c>
      <c r="AA5991">
        <v>800376278</v>
      </c>
      <c r="AB5991">
        <v>1</v>
      </c>
      <c r="AC5991">
        <v>2.5</v>
      </c>
      <c r="AD5991">
        <v>1.35</v>
      </c>
      <c r="AE5991">
        <v>17</v>
      </c>
      <c r="AF5991">
        <v>17</v>
      </c>
    </row>
    <row r="5992" spans="24:32">
      <c r="X5992">
        <v>20120101</v>
      </c>
      <c r="Y5992">
        <v>20120101</v>
      </c>
      <c r="Z5992">
        <v>120110</v>
      </c>
      <c r="AA5992">
        <v>800376287</v>
      </c>
      <c r="AB5992">
        <v>3</v>
      </c>
      <c r="AC5992">
        <v>29.7</v>
      </c>
      <c r="AD5992">
        <v>28.5</v>
      </c>
      <c r="AE5992">
        <v>17</v>
      </c>
      <c r="AF5992">
        <v>17</v>
      </c>
    </row>
    <row r="5993" spans="24:32">
      <c r="X5993">
        <v>20120101</v>
      </c>
      <c r="Y5993">
        <v>20120101</v>
      </c>
      <c r="Z5993">
        <v>120110</v>
      </c>
      <c r="AA5993">
        <v>800376298</v>
      </c>
      <c r="AB5993">
        <v>1</v>
      </c>
      <c r="AC5993">
        <v>159</v>
      </c>
      <c r="AD5993">
        <v>151</v>
      </c>
      <c r="AE5993">
        <v>17</v>
      </c>
      <c r="AF5993">
        <v>17</v>
      </c>
    </row>
    <row r="5994" spans="24:32">
      <c r="X5994">
        <v>20120101</v>
      </c>
      <c r="Y5994">
        <v>20120101</v>
      </c>
      <c r="Z5994">
        <v>120110</v>
      </c>
      <c r="AA5994">
        <v>800376303</v>
      </c>
      <c r="AB5994">
        <v>4</v>
      </c>
      <c r="AC5994">
        <v>139.6</v>
      </c>
      <c r="AD5994">
        <v>104</v>
      </c>
      <c r="AE5994">
        <v>17</v>
      </c>
      <c r="AF5994">
        <v>17</v>
      </c>
    </row>
    <row r="5995" spans="24:32">
      <c r="X5995">
        <v>20120101</v>
      </c>
      <c r="Y5995">
        <v>20120101</v>
      </c>
      <c r="Z5995">
        <v>120110</v>
      </c>
      <c r="AA5995">
        <v>800376304</v>
      </c>
      <c r="AB5995">
        <v>1</v>
      </c>
      <c r="AC5995">
        <v>34.9</v>
      </c>
      <c r="AD5995">
        <v>26</v>
      </c>
      <c r="AE5995">
        <v>17</v>
      </c>
      <c r="AF5995">
        <v>17</v>
      </c>
    </row>
    <row r="5996" spans="24:32">
      <c r="X5996">
        <v>20120101</v>
      </c>
      <c r="Y5996">
        <v>20120101</v>
      </c>
      <c r="Z5996">
        <v>120110</v>
      </c>
      <c r="AA5996">
        <v>800376466</v>
      </c>
      <c r="AB5996">
        <v>1</v>
      </c>
      <c r="AC5996">
        <v>14.9</v>
      </c>
      <c r="AD5996">
        <v>12.6</v>
      </c>
      <c r="AE5996">
        <v>17</v>
      </c>
      <c r="AF5996">
        <v>17</v>
      </c>
    </row>
    <row r="5997" spans="24:32">
      <c r="X5997">
        <v>20120101</v>
      </c>
      <c r="Y5997">
        <v>20120101</v>
      </c>
      <c r="Z5997">
        <v>120110</v>
      </c>
      <c r="AA5997">
        <v>800376472</v>
      </c>
      <c r="AB5997">
        <v>1</v>
      </c>
      <c r="AC5997">
        <v>9.8000000000000007</v>
      </c>
      <c r="AD5997">
        <v>8.1</v>
      </c>
      <c r="AE5997">
        <v>17</v>
      </c>
      <c r="AF5997">
        <v>17</v>
      </c>
    </row>
    <row r="5998" spans="24:32">
      <c r="X5998">
        <v>20120101</v>
      </c>
      <c r="Y5998">
        <v>20120101</v>
      </c>
      <c r="Z5998">
        <v>120110</v>
      </c>
      <c r="AA5998">
        <v>800376586</v>
      </c>
      <c r="AB5998">
        <v>24.38</v>
      </c>
      <c r="AC5998">
        <v>136.53</v>
      </c>
      <c r="AD5998">
        <v>114.69</v>
      </c>
      <c r="AE5998">
        <v>17</v>
      </c>
      <c r="AF5998">
        <v>17</v>
      </c>
    </row>
    <row r="5999" spans="24:32">
      <c r="X5999">
        <v>20120101</v>
      </c>
      <c r="Y5999">
        <v>20120101</v>
      </c>
      <c r="Z5999">
        <v>120110</v>
      </c>
      <c r="AA5999">
        <v>800376621</v>
      </c>
      <c r="AB5999">
        <v>1</v>
      </c>
      <c r="AC5999">
        <v>3.2</v>
      </c>
      <c r="AD5999">
        <v>2.2000000000000002</v>
      </c>
      <c r="AE5999">
        <v>17</v>
      </c>
      <c r="AF5999">
        <v>17</v>
      </c>
    </row>
    <row r="6000" spans="24:32">
      <c r="X6000">
        <v>20120101</v>
      </c>
      <c r="Y6000">
        <v>20120101</v>
      </c>
      <c r="Z6000">
        <v>120110</v>
      </c>
      <c r="AA6000">
        <v>800376623</v>
      </c>
      <c r="AB6000">
        <v>2</v>
      </c>
      <c r="AC6000">
        <v>6.4</v>
      </c>
      <c r="AD6000">
        <v>4.4000000000000004</v>
      </c>
      <c r="AE6000">
        <v>17</v>
      </c>
      <c r="AF6000">
        <v>17</v>
      </c>
    </row>
    <row r="6001" spans="24:32">
      <c r="X6001">
        <v>20120101</v>
      </c>
      <c r="Y6001">
        <v>20120101</v>
      </c>
      <c r="Z6001">
        <v>120110</v>
      </c>
      <c r="AA6001">
        <v>800376624</v>
      </c>
      <c r="AB6001">
        <v>1</v>
      </c>
      <c r="AC6001">
        <v>3.2</v>
      </c>
      <c r="AD6001">
        <v>2.7</v>
      </c>
      <c r="AE6001">
        <v>17</v>
      </c>
      <c r="AF6001">
        <v>17</v>
      </c>
    </row>
    <row r="6002" spans="24:32">
      <c r="X6002">
        <v>20120101</v>
      </c>
      <c r="Y6002">
        <v>20120101</v>
      </c>
      <c r="Z6002">
        <v>120110</v>
      </c>
      <c r="AA6002">
        <v>800376629</v>
      </c>
      <c r="AB6002">
        <v>1</v>
      </c>
      <c r="AC6002">
        <v>4.9000000000000004</v>
      </c>
      <c r="AD6002">
        <v>4.0999999999999996</v>
      </c>
      <c r="AE6002">
        <v>17</v>
      </c>
      <c r="AF6002">
        <v>17</v>
      </c>
    </row>
    <row r="6003" spans="24:32">
      <c r="X6003">
        <v>20120101</v>
      </c>
      <c r="Y6003">
        <v>20120101</v>
      </c>
      <c r="Z6003">
        <v>120110</v>
      </c>
      <c r="AA6003">
        <v>800376630</v>
      </c>
      <c r="AB6003">
        <v>1</v>
      </c>
      <c r="AC6003">
        <v>4.9000000000000004</v>
      </c>
      <c r="AD6003">
        <v>4.0999999999999996</v>
      </c>
      <c r="AE6003">
        <v>17</v>
      </c>
      <c r="AF6003">
        <v>17</v>
      </c>
    </row>
    <row r="6004" spans="24:32">
      <c r="X6004">
        <v>20120101</v>
      </c>
      <c r="Y6004">
        <v>20120101</v>
      </c>
      <c r="Z6004">
        <v>120110</v>
      </c>
      <c r="AA6004">
        <v>800376635</v>
      </c>
      <c r="AB6004">
        <v>1</v>
      </c>
      <c r="AC6004">
        <v>9.9</v>
      </c>
      <c r="AD6004">
        <v>7.4</v>
      </c>
      <c r="AE6004">
        <v>17</v>
      </c>
      <c r="AF6004">
        <v>17</v>
      </c>
    </row>
    <row r="6005" spans="24:32">
      <c r="X6005">
        <v>20120101</v>
      </c>
      <c r="Y6005">
        <v>20120101</v>
      </c>
      <c r="Z6005">
        <v>120110</v>
      </c>
      <c r="AA6005">
        <v>800376639</v>
      </c>
      <c r="AB6005">
        <v>1</v>
      </c>
      <c r="AC6005">
        <v>5.0999999999999996</v>
      </c>
      <c r="AD6005">
        <v>4.3</v>
      </c>
      <c r="AE6005">
        <v>17</v>
      </c>
      <c r="AF6005">
        <v>17</v>
      </c>
    </row>
    <row r="6006" spans="24:32">
      <c r="X6006">
        <v>20120101</v>
      </c>
      <c r="Y6006">
        <v>20120101</v>
      </c>
      <c r="Z6006">
        <v>120110</v>
      </c>
      <c r="AA6006">
        <v>800376640</v>
      </c>
      <c r="AB6006">
        <v>2</v>
      </c>
      <c r="AC6006">
        <v>10.199999999999999</v>
      </c>
      <c r="AD6006">
        <v>8.6</v>
      </c>
      <c r="AE6006">
        <v>17</v>
      </c>
      <c r="AF6006">
        <v>17</v>
      </c>
    </row>
    <row r="6007" spans="24:32">
      <c r="X6007">
        <v>20120101</v>
      </c>
      <c r="Y6007">
        <v>20120101</v>
      </c>
      <c r="Z6007">
        <v>120110</v>
      </c>
      <c r="AA6007">
        <v>800376642</v>
      </c>
      <c r="AB6007">
        <v>1</v>
      </c>
      <c r="AC6007">
        <v>5.0999999999999996</v>
      </c>
      <c r="AD6007">
        <v>4.3</v>
      </c>
      <c r="AE6007">
        <v>17</v>
      </c>
      <c r="AF6007">
        <v>17</v>
      </c>
    </row>
    <row r="6008" spans="24:32">
      <c r="X6008">
        <v>20120101</v>
      </c>
      <c r="Y6008">
        <v>20120101</v>
      </c>
      <c r="Z6008">
        <v>120110</v>
      </c>
      <c r="AA6008">
        <v>800376650</v>
      </c>
      <c r="AB6008">
        <v>2</v>
      </c>
      <c r="AC6008">
        <v>198</v>
      </c>
      <c r="AD6008">
        <v>192</v>
      </c>
      <c r="AE6008">
        <v>17</v>
      </c>
      <c r="AF6008">
        <v>17</v>
      </c>
    </row>
    <row r="6009" spans="24:32">
      <c r="X6009">
        <v>20120101</v>
      </c>
      <c r="Y6009">
        <v>20120101</v>
      </c>
      <c r="Z6009">
        <v>120110</v>
      </c>
      <c r="AA6009">
        <v>800376667</v>
      </c>
      <c r="AB6009">
        <v>1</v>
      </c>
      <c r="AC6009">
        <v>22.5</v>
      </c>
      <c r="AD6009">
        <v>20.399999999999999</v>
      </c>
      <c r="AE6009">
        <v>17</v>
      </c>
      <c r="AF6009">
        <v>17</v>
      </c>
    </row>
    <row r="6010" spans="24:32">
      <c r="X6010">
        <v>20120101</v>
      </c>
      <c r="Y6010">
        <v>20120101</v>
      </c>
      <c r="Z6010">
        <v>120110</v>
      </c>
      <c r="AA6010">
        <v>800376671</v>
      </c>
      <c r="AB6010">
        <v>5</v>
      </c>
      <c r="AC6010">
        <v>119.5</v>
      </c>
      <c r="AD6010">
        <v>109.25</v>
      </c>
      <c r="AE6010">
        <v>17</v>
      </c>
      <c r="AF6010">
        <v>17</v>
      </c>
    </row>
    <row r="6011" spans="24:32">
      <c r="X6011">
        <v>20120101</v>
      </c>
      <c r="Y6011">
        <v>20120101</v>
      </c>
      <c r="Z6011">
        <v>120110</v>
      </c>
      <c r="AA6011">
        <v>800376685</v>
      </c>
      <c r="AB6011">
        <v>25</v>
      </c>
      <c r="AC6011">
        <v>247.5</v>
      </c>
      <c r="AD6011">
        <v>242.5</v>
      </c>
      <c r="AE6011">
        <v>17</v>
      </c>
      <c r="AF6011">
        <v>17</v>
      </c>
    </row>
    <row r="6012" spans="24:32">
      <c r="X6012">
        <v>20120101</v>
      </c>
      <c r="Y6012">
        <v>20120101</v>
      </c>
      <c r="Z6012">
        <v>120110</v>
      </c>
      <c r="AA6012">
        <v>800376689</v>
      </c>
      <c r="AB6012">
        <v>1</v>
      </c>
      <c r="AC6012">
        <v>59</v>
      </c>
      <c r="AD6012">
        <v>62.95</v>
      </c>
      <c r="AE6012">
        <v>17</v>
      </c>
      <c r="AF6012">
        <v>17</v>
      </c>
    </row>
    <row r="6013" spans="24:32">
      <c r="X6013">
        <v>20120101</v>
      </c>
      <c r="Y6013">
        <v>20120101</v>
      </c>
      <c r="Z6013">
        <v>120110</v>
      </c>
      <c r="AA6013">
        <v>800376700</v>
      </c>
      <c r="AB6013">
        <v>6</v>
      </c>
      <c r="AC6013">
        <v>460.8</v>
      </c>
      <c r="AD6013">
        <v>406.2</v>
      </c>
      <c r="AE6013">
        <v>17</v>
      </c>
      <c r="AF6013">
        <v>17</v>
      </c>
    </row>
    <row r="6014" spans="24:32">
      <c r="X6014">
        <v>20120101</v>
      </c>
      <c r="Y6014">
        <v>20120101</v>
      </c>
      <c r="Z6014">
        <v>120110</v>
      </c>
      <c r="AA6014">
        <v>800376718</v>
      </c>
      <c r="AB6014">
        <v>1</v>
      </c>
      <c r="AC6014">
        <v>29.9</v>
      </c>
      <c r="AD6014">
        <v>21.5</v>
      </c>
      <c r="AE6014">
        <v>17</v>
      </c>
      <c r="AF6014">
        <v>17</v>
      </c>
    </row>
    <row r="6015" spans="24:32">
      <c r="X6015">
        <v>20120101</v>
      </c>
      <c r="Y6015">
        <v>20120101</v>
      </c>
      <c r="Z6015">
        <v>120110</v>
      </c>
      <c r="AA6015">
        <v>800376721</v>
      </c>
      <c r="AB6015">
        <v>1</v>
      </c>
      <c r="AC6015">
        <v>29.9</v>
      </c>
      <c r="AD6015">
        <v>21.5</v>
      </c>
      <c r="AE6015">
        <v>17</v>
      </c>
      <c r="AF6015">
        <v>17</v>
      </c>
    </row>
    <row r="6016" spans="24:32">
      <c r="X6016">
        <v>20120101</v>
      </c>
      <c r="Y6016">
        <v>20120101</v>
      </c>
      <c r="Z6016">
        <v>120110</v>
      </c>
      <c r="AA6016">
        <v>800376824</v>
      </c>
      <c r="AB6016">
        <v>1</v>
      </c>
      <c r="AC6016">
        <v>14.9</v>
      </c>
      <c r="AD6016">
        <v>13.6</v>
      </c>
      <c r="AE6016">
        <v>17</v>
      </c>
      <c r="AF6016">
        <v>17</v>
      </c>
    </row>
    <row r="6017" spans="24:32">
      <c r="X6017">
        <v>20120101</v>
      </c>
      <c r="Y6017">
        <v>20120101</v>
      </c>
      <c r="Z6017">
        <v>120110</v>
      </c>
      <c r="AA6017">
        <v>800376825</v>
      </c>
      <c r="AB6017">
        <v>4</v>
      </c>
      <c r="AC6017">
        <v>396</v>
      </c>
      <c r="AD6017">
        <v>320</v>
      </c>
      <c r="AE6017">
        <v>17</v>
      </c>
      <c r="AF6017">
        <v>17</v>
      </c>
    </row>
    <row r="6018" spans="24:32">
      <c r="X6018">
        <v>20120101</v>
      </c>
      <c r="Y6018">
        <v>20120101</v>
      </c>
      <c r="Z6018">
        <v>120110</v>
      </c>
      <c r="AA6018">
        <v>800376826</v>
      </c>
      <c r="AB6018">
        <v>4</v>
      </c>
      <c r="AC6018">
        <v>396</v>
      </c>
      <c r="AD6018">
        <v>320</v>
      </c>
      <c r="AE6018">
        <v>17</v>
      </c>
      <c r="AF6018">
        <v>17</v>
      </c>
    </row>
    <row r="6019" spans="24:32">
      <c r="X6019">
        <v>20120101</v>
      </c>
      <c r="Y6019">
        <v>20120101</v>
      </c>
      <c r="Z6019">
        <v>120110</v>
      </c>
      <c r="AA6019">
        <v>800376947</v>
      </c>
      <c r="AB6019">
        <v>2</v>
      </c>
      <c r="AC6019">
        <v>19.8</v>
      </c>
      <c r="AD6019">
        <v>10.6</v>
      </c>
      <c r="AE6019">
        <v>17</v>
      </c>
      <c r="AF6019">
        <v>17</v>
      </c>
    </row>
    <row r="6020" spans="24:32">
      <c r="X6020">
        <v>20120101</v>
      </c>
      <c r="Y6020">
        <v>20120101</v>
      </c>
      <c r="Z6020">
        <v>120110</v>
      </c>
      <c r="AA6020">
        <v>800376955</v>
      </c>
      <c r="AB6020">
        <v>2</v>
      </c>
      <c r="AC6020">
        <v>15.8</v>
      </c>
      <c r="AD6020">
        <v>11.8</v>
      </c>
      <c r="AE6020">
        <v>17</v>
      </c>
      <c r="AF6020">
        <v>17</v>
      </c>
    </row>
    <row r="6021" spans="24:32">
      <c r="X6021">
        <v>20120101</v>
      </c>
      <c r="Y6021">
        <v>20120101</v>
      </c>
      <c r="Z6021">
        <v>120110</v>
      </c>
      <c r="AA6021">
        <v>800376956</v>
      </c>
      <c r="AB6021">
        <v>2</v>
      </c>
      <c r="AC6021">
        <v>25.8</v>
      </c>
      <c r="AD6021">
        <v>17</v>
      </c>
      <c r="AE6021">
        <v>17</v>
      </c>
      <c r="AF6021">
        <v>17</v>
      </c>
    </row>
    <row r="6022" spans="24:32">
      <c r="X6022">
        <v>20120101</v>
      </c>
      <c r="Y6022">
        <v>20120101</v>
      </c>
      <c r="Z6022">
        <v>120110</v>
      </c>
      <c r="AA6022">
        <v>800376956</v>
      </c>
      <c r="AB6022">
        <v>1</v>
      </c>
      <c r="AC6022">
        <v>9.9</v>
      </c>
      <c r="AD6022">
        <v>8.5</v>
      </c>
      <c r="AE6022">
        <v>17</v>
      </c>
      <c r="AF6022">
        <v>17</v>
      </c>
    </row>
    <row r="6023" spans="24:32">
      <c r="X6023">
        <v>20120101</v>
      </c>
      <c r="Y6023">
        <v>20120101</v>
      </c>
      <c r="Z6023">
        <v>120110</v>
      </c>
      <c r="AA6023">
        <v>800376963</v>
      </c>
      <c r="AB6023">
        <v>16</v>
      </c>
      <c r="AC6023">
        <v>158.4</v>
      </c>
      <c r="AD6023">
        <v>140.80000000000001</v>
      </c>
      <c r="AE6023">
        <v>17</v>
      </c>
      <c r="AF6023">
        <v>17</v>
      </c>
    </row>
    <row r="6024" spans="24:32">
      <c r="X6024">
        <v>20120101</v>
      </c>
      <c r="Y6024">
        <v>20120101</v>
      </c>
      <c r="Z6024">
        <v>120110</v>
      </c>
      <c r="AA6024">
        <v>800377075</v>
      </c>
      <c r="AB6024">
        <v>2</v>
      </c>
      <c r="AC6024">
        <v>21</v>
      </c>
      <c r="AD6024">
        <v>20.399999999999999</v>
      </c>
      <c r="AE6024">
        <v>17</v>
      </c>
      <c r="AF6024">
        <v>17</v>
      </c>
    </row>
    <row r="6025" spans="24:32">
      <c r="X6025">
        <v>20120101</v>
      </c>
      <c r="Y6025">
        <v>20120101</v>
      </c>
      <c r="Z6025">
        <v>120110</v>
      </c>
      <c r="AA6025">
        <v>800377076</v>
      </c>
      <c r="AB6025">
        <v>4.47</v>
      </c>
      <c r="AC6025">
        <v>232.44</v>
      </c>
      <c r="AD6025">
        <v>186.84</v>
      </c>
      <c r="AE6025">
        <v>17</v>
      </c>
      <c r="AF6025">
        <v>17</v>
      </c>
    </row>
    <row r="6026" spans="24:32">
      <c r="X6026">
        <v>20120101</v>
      </c>
      <c r="Y6026">
        <v>20120101</v>
      </c>
      <c r="Z6026">
        <v>120110</v>
      </c>
      <c r="AA6026">
        <v>800377095</v>
      </c>
      <c r="AB6026">
        <v>1</v>
      </c>
      <c r="AC6026">
        <v>53.4</v>
      </c>
      <c r="AD6026">
        <v>66</v>
      </c>
      <c r="AE6026">
        <v>17</v>
      </c>
      <c r="AF6026">
        <v>17</v>
      </c>
    </row>
    <row r="6027" spans="24:32">
      <c r="X6027">
        <v>20120101</v>
      </c>
      <c r="Y6027">
        <v>20120101</v>
      </c>
      <c r="Z6027">
        <v>120110</v>
      </c>
      <c r="AA6027">
        <v>800377096</v>
      </c>
      <c r="AB6027">
        <v>1</v>
      </c>
      <c r="AC6027">
        <v>41.4</v>
      </c>
      <c r="AD6027">
        <v>51.7</v>
      </c>
      <c r="AE6027">
        <v>17</v>
      </c>
      <c r="AF6027">
        <v>17</v>
      </c>
    </row>
    <row r="6028" spans="24:32">
      <c r="X6028">
        <v>20120101</v>
      </c>
      <c r="Y6028">
        <v>20120101</v>
      </c>
      <c r="Z6028">
        <v>120110</v>
      </c>
      <c r="AA6028">
        <v>800377097</v>
      </c>
      <c r="AB6028">
        <v>2</v>
      </c>
      <c r="AC6028">
        <v>27.8</v>
      </c>
      <c r="AD6028">
        <v>20</v>
      </c>
      <c r="AE6028">
        <v>17</v>
      </c>
      <c r="AF6028">
        <v>17</v>
      </c>
    </row>
    <row r="6029" spans="24:32">
      <c r="X6029">
        <v>20120101</v>
      </c>
      <c r="Y6029">
        <v>20120101</v>
      </c>
      <c r="Z6029">
        <v>120110</v>
      </c>
      <c r="AA6029">
        <v>800377105</v>
      </c>
      <c r="AB6029">
        <v>1</v>
      </c>
      <c r="AC6029">
        <v>21.9</v>
      </c>
      <c r="AD6029">
        <v>16</v>
      </c>
      <c r="AE6029">
        <v>17</v>
      </c>
      <c r="AF6029">
        <v>17</v>
      </c>
    </row>
    <row r="6030" spans="24:32">
      <c r="X6030">
        <v>20120101</v>
      </c>
      <c r="Y6030">
        <v>20120101</v>
      </c>
      <c r="Z6030">
        <v>120110</v>
      </c>
      <c r="AA6030">
        <v>800377127</v>
      </c>
      <c r="AB6030">
        <v>1</v>
      </c>
      <c r="AC6030">
        <v>26</v>
      </c>
      <c r="AD6030">
        <v>20.8</v>
      </c>
      <c r="AE6030">
        <v>17</v>
      </c>
      <c r="AF6030">
        <v>0</v>
      </c>
    </row>
    <row r="6031" spans="24:32">
      <c r="X6031">
        <v>20120101</v>
      </c>
      <c r="Y6031">
        <v>20120101</v>
      </c>
      <c r="Z6031">
        <v>120110</v>
      </c>
      <c r="AA6031">
        <v>800377192</v>
      </c>
      <c r="AB6031">
        <v>1</v>
      </c>
      <c r="AC6031">
        <v>9.8000000000000007</v>
      </c>
      <c r="AD6031">
        <v>8.1</v>
      </c>
      <c r="AE6031">
        <v>17</v>
      </c>
      <c r="AF6031">
        <v>17</v>
      </c>
    </row>
    <row r="6032" spans="24:32">
      <c r="X6032">
        <v>20120101</v>
      </c>
      <c r="Y6032">
        <v>20120101</v>
      </c>
      <c r="Z6032">
        <v>120110</v>
      </c>
      <c r="AA6032">
        <v>800377227</v>
      </c>
      <c r="AB6032">
        <v>1</v>
      </c>
      <c r="AC6032">
        <v>3.5</v>
      </c>
      <c r="AD6032">
        <v>2.8</v>
      </c>
      <c r="AE6032">
        <v>17</v>
      </c>
      <c r="AF6032">
        <v>17</v>
      </c>
    </row>
    <row r="6033" spans="24:32">
      <c r="X6033">
        <v>20120101</v>
      </c>
      <c r="Y6033">
        <v>20120101</v>
      </c>
      <c r="Z6033">
        <v>120110</v>
      </c>
      <c r="AA6033">
        <v>800377229</v>
      </c>
      <c r="AB6033">
        <v>1</v>
      </c>
      <c r="AC6033">
        <v>4.9000000000000004</v>
      </c>
      <c r="AD6033">
        <v>3.2</v>
      </c>
      <c r="AE6033">
        <v>17</v>
      </c>
      <c r="AF6033">
        <v>17</v>
      </c>
    </row>
    <row r="6034" spans="24:32">
      <c r="X6034">
        <v>20120101</v>
      </c>
      <c r="Y6034">
        <v>20120101</v>
      </c>
      <c r="Z6034">
        <v>120110</v>
      </c>
      <c r="AA6034">
        <v>800377232</v>
      </c>
      <c r="AB6034">
        <v>1</v>
      </c>
      <c r="AC6034">
        <v>9.8000000000000007</v>
      </c>
      <c r="AD6034">
        <v>7.3</v>
      </c>
      <c r="AE6034">
        <v>17</v>
      </c>
      <c r="AF6034">
        <v>17</v>
      </c>
    </row>
    <row r="6035" spans="24:32">
      <c r="X6035">
        <v>20120101</v>
      </c>
      <c r="Y6035">
        <v>20120101</v>
      </c>
      <c r="Z6035">
        <v>120110</v>
      </c>
      <c r="AA6035">
        <v>800377356</v>
      </c>
      <c r="AB6035">
        <v>1</v>
      </c>
      <c r="AC6035">
        <v>55.8</v>
      </c>
      <c r="AD6035">
        <v>55.75</v>
      </c>
      <c r="AE6035">
        <v>13</v>
      </c>
      <c r="AF6035">
        <v>13</v>
      </c>
    </row>
    <row r="6036" spans="24:32">
      <c r="X6036">
        <v>20120101</v>
      </c>
      <c r="Y6036">
        <v>20120101</v>
      </c>
      <c r="Z6036">
        <v>120110</v>
      </c>
      <c r="AA6036">
        <v>800377360</v>
      </c>
      <c r="AB6036">
        <v>2</v>
      </c>
      <c r="AC6036">
        <v>17</v>
      </c>
      <c r="AD6036">
        <v>13.2</v>
      </c>
      <c r="AE6036">
        <v>17</v>
      </c>
      <c r="AF6036">
        <v>17</v>
      </c>
    </row>
    <row r="6037" spans="24:32">
      <c r="X6037">
        <v>20120101</v>
      </c>
      <c r="Y6037">
        <v>20120101</v>
      </c>
      <c r="Z6037">
        <v>120110</v>
      </c>
      <c r="AA6037">
        <v>800377382</v>
      </c>
      <c r="AB6037">
        <v>0.2</v>
      </c>
      <c r="AC6037">
        <v>5.72</v>
      </c>
      <c r="AD6037">
        <v>5.2</v>
      </c>
      <c r="AE6037">
        <v>17</v>
      </c>
      <c r="AF6037">
        <v>17</v>
      </c>
    </row>
    <row r="6038" spans="24:32">
      <c r="X6038">
        <v>20120101</v>
      </c>
      <c r="Y6038">
        <v>20120101</v>
      </c>
      <c r="Z6038">
        <v>120110</v>
      </c>
      <c r="AA6038">
        <v>800377383</v>
      </c>
      <c r="AB6038">
        <v>2.1800000000000002</v>
      </c>
      <c r="AC6038">
        <v>61.04</v>
      </c>
      <c r="AD6038">
        <v>56.68</v>
      </c>
      <c r="AE6038">
        <v>17</v>
      </c>
      <c r="AF6038">
        <v>17</v>
      </c>
    </row>
    <row r="6039" spans="24:32">
      <c r="X6039">
        <v>20120101</v>
      </c>
      <c r="Y6039">
        <v>20120101</v>
      </c>
      <c r="Z6039">
        <v>120110</v>
      </c>
      <c r="AA6039">
        <v>800377516</v>
      </c>
      <c r="AB6039">
        <v>2</v>
      </c>
      <c r="AC6039">
        <v>19.8</v>
      </c>
      <c r="AD6039">
        <v>12.6</v>
      </c>
      <c r="AE6039">
        <v>17</v>
      </c>
      <c r="AF6039">
        <v>17</v>
      </c>
    </row>
    <row r="6040" spans="24:32">
      <c r="X6040">
        <v>20120101</v>
      </c>
      <c r="Y6040">
        <v>20120101</v>
      </c>
      <c r="Z6040">
        <v>120110</v>
      </c>
      <c r="AA6040">
        <v>800377517</v>
      </c>
      <c r="AB6040">
        <v>2</v>
      </c>
      <c r="AC6040">
        <v>19.8</v>
      </c>
      <c r="AD6040">
        <v>14.2</v>
      </c>
      <c r="AE6040">
        <v>17</v>
      </c>
      <c r="AF6040">
        <v>17</v>
      </c>
    </row>
    <row r="6041" spans="24:32">
      <c r="X6041">
        <v>20120101</v>
      </c>
      <c r="Y6041">
        <v>20120101</v>
      </c>
      <c r="Z6041">
        <v>120110</v>
      </c>
      <c r="AA6041">
        <v>800377518</v>
      </c>
      <c r="AB6041">
        <v>1</v>
      </c>
      <c r="AC6041">
        <v>15.9</v>
      </c>
      <c r="AD6041">
        <v>11.5</v>
      </c>
      <c r="AE6041">
        <v>17</v>
      </c>
      <c r="AF6041">
        <v>17</v>
      </c>
    </row>
    <row r="6042" spans="24:32">
      <c r="X6042">
        <v>20120101</v>
      </c>
      <c r="Y6042">
        <v>20120101</v>
      </c>
      <c r="Z6042">
        <v>120110</v>
      </c>
      <c r="AA6042">
        <v>800377522</v>
      </c>
      <c r="AB6042">
        <v>1</v>
      </c>
      <c r="AC6042">
        <v>5.9</v>
      </c>
      <c r="AD6042">
        <v>3.8</v>
      </c>
      <c r="AE6042">
        <v>17</v>
      </c>
      <c r="AF6042">
        <v>17</v>
      </c>
    </row>
    <row r="6043" spans="24:32">
      <c r="X6043">
        <v>20120101</v>
      </c>
      <c r="Y6043">
        <v>20120101</v>
      </c>
      <c r="Z6043">
        <v>120110</v>
      </c>
      <c r="AA6043">
        <v>800377534</v>
      </c>
      <c r="AB6043">
        <v>75</v>
      </c>
      <c r="AC6043">
        <v>225</v>
      </c>
      <c r="AD6043">
        <v>172.5</v>
      </c>
      <c r="AE6043">
        <v>17</v>
      </c>
      <c r="AF6043">
        <v>13</v>
      </c>
    </row>
    <row r="6044" spans="24:32">
      <c r="X6044">
        <v>20120101</v>
      </c>
      <c r="Y6044">
        <v>20120101</v>
      </c>
      <c r="Z6044">
        <v>120110</v>
      </c>
      <c r="AA6044">
        <v>800377535</v>
      </c>
      <c r="AB6044">
        <v>0.77</v>
      </c>
      <c r="AC6044">
        <v>9.1999999999999993</v>
      </c>
      <c r="AD6044">
        <v>6.99</v>
      </c>
      <c r="AE6044">
        <v>17</v>
      </c>
      <c r="AF6044">
        <v>13</v>
      </c>
    </row>
    <row r="6045" spans="24:32">
      <c r="X6045">
        <v>20120101</v>
      </c>
      <c r="Y6045">
        <v>20120101</v>
      </c>
      <c r="Z6045">
        <v>120110</v>
      </c>
      <c r="AA6045">
        <v>800377669</v>
      </c>
      <c r="AB6045">
        <v>1</v>
      </c>
      <c r="AC6045">
        <v>59</v>
      </c>
      <c r="AD6045">
        <v>48.3</v>
      </c>
      <c r="AE6045">
        <v>17</v>
      </c>
      <c r="AF6045">
        <v>17</v>
      </c>
    </row>
    <row r="6046" spans="24:32">
      <c r="X6046">
        <v>20120101</v>
      </c>
      <c r="Y6046">
        <v>20120101</v>
      </c>
      <c r="Z6046">
        <v>120110</v>
      </c>
      <c r="AA6046">
        <v>800377684</v>
      </c>
      <c r="AB6046">
        <v>1</v>
      </c>
      <c r="AC6046">
        <v>24.9</v>
      </c>
      <c r="AD6046">
        <v>21.17</v>
      </c>
      <c r="AE6046">
        <v>17</v>
      </c>
      <c r="AF6046">
        <v>17</v>
      </c>
    </row>
    <row r="6047" spans="24:32">
      <c r="X6047">
        <v>20120101</v>
      </c>
      <c r="Y6047">
        <v>20120101</v>
      </c>
      <c r="Z6047">
        <v>120110</v>
      </c>
      <c r="AA6047">
        <v>800377686</v>
      </c>
      <c r="AB6047">
        <v>11</v>
      </c>
      <c r="AC6047">
        <v>251.9</v>
      </c>
      <c r="AD6047">
        <v>257.62</v>
      </c>
      <c r="AE6047">
        <v>17</v>
      </c>
      <c r="AF6047">
        <v>17</v>
      </c>
    </row>
    <row r="6048" spans="24:32">
      <c r="X6048">
        <v>20120101</v>
      </c>
      <c r="Y6048">
        <v>20120101</v>
      </c>
      <c r="Z6048">
        <v>120110</v>
      </c>
      <c r="AA6048">
        <v>800377687</v>
      </c>
      <c r="AB6048">
        <v>4</v>
      </c>
      <c r="AC6048">
        <v>14</v>
      </c>
      <c r="AD6048">
        <v>12.32</v>
      </c>
      <c r="AE6048">
        <v>17</v>
      </c>
      <c r="AF6048">
        <v>17</v>
      </c>
    </row>
    <row r="6049" spans="24:32">
      <c r="X6049">
        <v>20120101</v>
      </c>
      <c r="Y6049">
        <v>20120101</v>
      </c>
      <c r="Z6049">
        <v>120110</v>
      </c>
      <c r="AA6049">
        <v>800377952</v>
      </c>
      <c r="AB6049">
        <v>17</v>
      </c>
      <c r="AC6049">
        <v>42.5</v>
      </c>
      <c r="AD6049">
        <v>32.299999999999997</v>
      </c>
      <c r="AE6049">
        <v>17</v>
      </c>
      <c r="AF6049">
        <v>17</v>
      </c>
    </row>
    <row r="6050" spans="24:32">
      <c r="X6050">
        <v>20120101</v>
      </c>
      <c r="Y6050">
        <v>20120101</v>
      </c>
      <c r="Z6050">
        <v>120110</v>
      </c>
      <c r="AA6050">
        <v>800378059</v>
      </c>
      <c r="AB6050">
        <v>3</v>
      </c>
      <c r="AC6050">
        <v>297</v>
      </c>
      <c r="AD6050">
        <v>294</v>
      </c>
      <c r="AE6050">
        <v>17</v>
      </c>
      <c r="AF6050">
        <v>17</v>
      </c>
    </row>
    <row r="6051" spans="24:32">
      <c r="X6051">
        <v>20120101</v>
      </c>
      <c r="Y6051">
        <v>20120101</v>
      </c>
      <c r="Z6051">
        <v>120110</v>
      </c>
      <c r="AA6051">
        <v>800378061</v>
      </c>
      <c r="AB6051">
        <v>1</v>
      </c>
      <c r="AC6051">
        <v>199</v>
      </c>
      <c r="AD6051">
        <v>169</v>
      </c>
      <c r="AE6051">
        <v>17</v>
      </c>
      <c r="AF6051">
        <v>17</v>
      </c>
    </row>
    <row r="6052" spans="24:32">
      <c r="X6052">
        <v>20120101</v>
      </c>
      <c r="Y6052">
        <v>20120101</v>
      </c>
      <c r="Z6052">
        <v>120110</v>
      </c>
      <c r="AA6052">
        <v>800378106</v>
      </c>
      <c r="AB6052">
        <v>3</v>
      </c>
      <c r="AC6052">
        <v>30</v>
      </c>
      <c r="AD6052">
        <v>22.5</v>
      </c>
      <c r="AE6052">
        <v>17</v>
      </c>
      <c r="AF6052">
        <v>17</v>
      </c>
    </row>
    <row r="6053" spans="24:32">
      <c r="X6053">
        <v>20120101</v>
      </c>
      <c r="Y6053">
        <v>20120101</v>
      </c>
      <c r="Z6053">
        <v>120110</v>
      </c>
      <c r="AA6053">
        <v>800378107</v>
      </c>
      <c r="AB6053">
        <v>1</v>
      </c>
      <c r="AC6053">
        <v>10</v>
      </c>
      <c r="AD6053">
        <v>7.5</v>
      </c>
      <c r="AE6053">
        <v>17</v>
      </c>
      <c r="AF6053">
        <v>17</v>
      </c>
    </row>
    <row r="6054" spans="24:32">
      <c r="X6054">
        <v>20120101</v>
      </c>
      <c r="Y6054">
        <v>20120101</v>
      </c>
      <c r="Z6054">
        <v>120110</v>
      </c>
      <c r="AA6054">
        <v>800378108</v>
      </c>
      <c r="AB6054">
        <v>5</v>
      </c>
      <c r="AC6054">
        <v>50</v>
      </c>
      <c r="AD6054">
        <v>37.5</v>
      </c>
      <c r="AE6054">
        <v>17</v>
      </c>
      <c r="AF6054">
        <v>17</v>
      </c>
    </row>
    <row r="6055" spans="24:32">
      <c r="X6055">
        <v>20120101</v>
      </c>
      <c r="Y6055">
        <v>20120101</v>
      </c>
      <c r="Z6055">
        <v>120110</v>
      </c>
      <c r="AA6055">
        <v>800378112</v>
      </c>
      <c r="AB6055">
        <v>1</v>
      </c>
      <c r="AC6055">
        <v>10</v>
      </c>
      <c r="AD6055">
        <v>7.5</v>
      </c>
      <c r="AE6055">
        <v>17</v>
      </c>
      <c r="AF6055">
        <v>17</v>
      </c>
    </row>
    <row r="6056" spans="24:32">
      <c r="X6056">
        <v>20120101</v>
      </c>
      <c r="Y6056">
        <v>20120101</v>
      </c>
      <c r="Z6056">
        <v>120110</v>
      </c>
      <c r="AA6056">
        <v>800378113</v>
      </c>
      <c r="AB6056">
        <v>2</v>
      </c>
      <c r="AC6056">
        <v>20</v>
      </c>
      <c r="AD6056">
        <v>15</v>
      </c>
      <c r="AE6056">
        <v>17</v>
      </c>
      <c r="AF6056">
        <v>17</v>
      </c>
    </row>
    <row r="6057" spans="24:32">
      <c r="X6057">
        <v>20120101</v>
      </c>
      <c r="Y6057">
        <v>20120101</v>
      </c>
      <c r="Z6057">
        <v>120110</v>
      </c>
      <c r="AA6057">
        <v>800378119</v>
      </c>
      <c r="AB6057">
        <v>1</v>
      </c>
      <c r="AC6057">
        <v>15</v>
      </c>
      <c r="AD6057">
        <v>11.5</v>
      </c>
      <c r="AE6057">
        <v>17</v>
      </c>
      <c r="AF6057">
        <v>17</v>
      </c>
    </row>
    <row r="6058" spans="24:32">
      <c r="X6058">
        <v>20120101</v>
      </c>
      <c r="Y6058">
        <v>20120101</v>
      </c>
      <c r="Z6058">
        <v>120110</v>
      </c>
      <c r="AA6058">
        <v>800378180</v>
      </c>
      <c r="AB6058">
        <v>2</v>
      </c>
      <c r="AC6058">
        <v>25.8</v>
      </c>
      <c r="AD6058">
        <v>20.6</v>
      </c>
      <c r="AE6058">
        <v>17</v>
      </c>
      <c r="AF6058">
        <v>17</v>
      </c>
    </row>
    <row r="6059" spans="24:32">
      <c r="X6059">
        <v>20120101</v>
      </c>
      <c r="Y6059">
        <v>20120101</v>
      </c>
      <c r="Z6059">
        <v>120110</v>
      </c>
      <c r="AA6059">
        <v>800378212</v>
      </c>
      <c r="AB6059">
        <v>1</v>
      </c>
      <c r="AC6059">
        <v>149</v>
      </c>
      <c r="AD6059">
        <v>88</v>
      </c>
      <c r="AE6059">
        <v>17</v>
      </c>
      <c r="AF6059">
        <v>17</v>
      </c>
    </row>
    <row r="6060" spans="24:32">
      <c r="X6060">
        <v>20120101</v>
      </c>
      <c r="Y6060">
        <v>20120101</v>
      </c>
      <c r="Z6060">
        <v>120110</v>
      </c>
      <c r="AA6060">
        <v>800378223</v>
      </c>
      <c r="AB6060">
        <v>1</v>
      </c>
      <c r="AC6060">
        <v>10</v>
      </c>
      <c r="AD6060">
        <v>8.9</v>
      </c>
      <c r="AE6060">
        <v>17</v>
      </c>
      <c r="AF6060">
        <v>17</v>
      </c>
    </row>
    <row r="6061" spans="24:32">
      <c r="X6061">
        <v>20120101</v>
      </c>
      <c r="Y6061">
        <v>20120101</v>
      </c>
      <c r="Z6061">
        <v>120110</v>
      </c>
      <c r="AA6061">
        <v>800378225</v>
      </c>
      <c r="AB6061">
        <v>1</v>
      </c>
      <c r="AC6061">
        <v>12.9</v>
      </c>
      <c r="AD6061">
        <v>8.9</v>
      </c>
      <c r="AE6061">
        <v>17</v>
      </c>
      <c r="AF6061">
        <v>17</v>
      </c>
    </row>
    <row r="6062" spans="24:32">
      <c r="X6062">
        <v>20120101</v>
      </c>
      <c r="Y6062">
        <v>20120101</v>
      </c>
      <c r="Z6062">
        <v>120110</v>
      </c>
      <c r="AA6062">
        <v>800378254</v>
      </c>
      <c r="AB6062">
        <v>2</v>
      </c>
      <c r="AC6062">
        <v>7.8</v>
      </c>
      <c r="AD6062">
        <v>7</v>
      </c>
      <c r="AE6062">
        <v>17</v>
      </c>
      <c r="AF6062">
        <v>17</v>
      </c>
    </row>
    <row r="6063" spans="24:32">
      <c r="X6063">
        <v>20120101</v>
      </c>
      <c r="Y6063">
        <v>20120101</v>
      </c>
      <c r="Z6063">
        <v>120110</v>
      </c>
      <c r="AA6063">
        <v>800378296</v>
      </c>
      <c r="AB6063">
        <v>1</v>
      </c>
      <c r="AC6063">
        <v>16.899999999999999</v>
      </c>
      <c r="AD6063">
        <v>11.6</v>
      </c>
      <c r="AE6063">
        <v>17</v>
      </c>
      <c r="AF6063">
        <v>17</v>
      </c>
    </row>
    <row r="6064" spans="24:32">
      <c r="X6064">
        <v>20120101</v>
      </c>
      <c r="Y6064">
        <v>20120101</v>
      </c>
      <c r="Z6064">
        <v>120110</v>
      </c>
      <c r="AA6064">
        <v>800378299</v>
      </c>
      <c r="AB6064">
        <v>1</v>
      </c>
      <c r="AC6064">
        <v>10</v>
      </c>
      <c r="AD6064">
        <v>7.06</v>
      </c>
      <c r="AE6064">
        <v>17</v>
      </c>
      <c r="AF6064">
        <v>17</v>
      </c>
    </row>
    <row r="6065" spans="24:32">
      <c r="X6065">
        <v>20120101</v>
      </c>
      <c r="Y6065">
        <v>20120101</v>
      </c>
      <c r="Z6065">
        <v>120110</v>
      </c>
      <c r="AA6065">
        <v>800378301</v>
      </c>
      <c r="AB6065">
        <v>2</v>
      </c>
      <c r="AC6065">
        <v>16</v>
      </c>
      <c r="AD6065">
        <v>11.28</v>
      </c>
      <c r="AE6065">
        <v>17</v>
      </c>
      <c r="AF6065">
        <v>17</v>
      </c>
    </row>
    <row r="6066" spans="24:32">
      <c r="X6066">
        <v>20120101</v>
      </c>
      <c r="Y6066">
        <v>20120101</v>
      </c>
      <c r="Z6066">
        <v>120110</v>
      </c>
      <c r="AA6066">
        <v>800378302</v>
      </c>
      <c r="AB6066">
        <v>1</v>
      </c>
      <c r="AC6066">
        <v>18</v>
      </c>
      <c r="AD6066">
        <v>12.64</v>
      </c>
      <c r="AE6066">
        <v>17</v>
      </c>
      <c r="AF6066">
        <v>17</v>
      </c>
    </row>
    <row r="6067" spans="24:32">
      <c r="X6067">
        <v>20120101</v>
      </c>
      <c r="Y6067">
        <v>20120101</v>
      </c>
      <c r="Z6067">
        <v>120110</v>
      </c>
      <c r="AA6067">
        <v>800378382</v>
      </c>
      <c r="AB6067">
        <v>1</v>
      </c>
      <c r="AC6067">
        <v>6.8</v>
      </c>
      <c r="AD6067">
        <v>5.39</v>
      </c>
      <c r="AE6067">
        <v>17</v>
      </c>
      <c r="AF6067">
        <v>17</v>
      </c>
    </row>
    <row r="6068" spans="24:32">
      <c r="X6068">
        <v>20120101</v>
      </c>
      <c r="Y6068">
        <v>20120101</v>
      </c>
      <c r="Z6068">
        <v>120110</v>
      </c>
      <c r="AA6068">
        <v>800378383</v>
      </c>
      <c r="AB6068">
        <v>1</v>
      </c>
      <c r="AC6068">
        <v>7.5</v>
      </c>
      <c r="AD6068">
        <v>5.98</v>
      </c>
      <c r="AE6068">
        <v>17</v>
      </c>
      <c r="AF6068">
        <v>17</v>
      </c>
    </row>
    <row r="6069" spans="24:32">
      <c r="X6069">
        <v>20120101</v>
      </c>
      <c r="Y6069">
        <v>20120101</v>
      </c>
      <c r="Z6069">
        <v>120110</v>
      </c>
      <c r="AA6069">
        <v>800378397</v>
      </c>
      <c r="AB6069">
        <v>1</v>
      </c>
      <c r="AC6069">
        <v>269</v>
      </c>
      <c r="AD6069">
        <v>188.3</v>
      </c>
      <c r="AE6069">
        <v>17</v>
      </c>
      <c r="AF6069">
        <v>17</v>
      </c>
    </row>
    <row r="6070" spans="24:32">
      <c r="X6070">
        <v>20120101</v>
      </c>
      <c r="Y6070">
        <v>20120101</v>
      </c>
      <c r="Z6070">
        <v>120110</v>
      </c>
      <c r="AA6070">
        <v>800378439</v>
      </c>
      <c r="AB6070">
        <v>1</v>
      </c>
      <c r="AC6070">
        <v>23.8</v>
      </c>
      <c r="AD6070">
        <v>22</v>
      </c>
      <c r="AE6070">
        <v>17</v>
      </c>
      <c r="AF6070">
        <v>17</v>
      </c>
    </row>
    <row r="6071" spans="24:32">
      <c r="X6071">
        <v>20120101</v>
      </c>
      <c r="Y6071">
        <v>20120101</v>
      </c>
      <c r="Z6071">
        <v>120110</v>
      </c>
      <c r="AA6071">
        <v>800378440</v>
      </c>
      <c r="AB6071">
        <v>1</v>
      </c>
      <c r="AC6071">
        <v>23.8</v>
      </c>
      <c r="AD6071">
        <v>22</v>
      </c>
      <c r="AE6071">
        <v>17</v>
      </c>
      <c r="AF6071">
        <v>17</v>
      </c>
    </row>
    <row r="6072" spans="24:32">
      <c r="X6072">
        <v>20120101</v>
      </c>
      <c r="Y6072">
        <v>20120101</v>
      </c>
      <c r="Z6072">
        <v>120110</v>
      </c>
      <c r="AA6072">
        <v>800378452</v>
      </c>
      <c r="AB6072">
        <v>1</v>
      </c>
      <c r="AC6072">
        <v>22</v>
      </c>
      <c r="AD6072">
        <v>19.8</v>
      </c>
      <c r="AE6072">
        <v>17</v>
      </c>
      <c r="AF6072">
        <v>17</v>
      </c>
    </row>
    <row r="6073" spans="24:32">
      <c r="X6073">
        <v>20120101</v>
      </c>
      <c r="Y6073">
        <v>20120101</v>
      </c>
      <c r="Z6073">
        <v>120110</v>
      </c>
      <c r="AA6073">
        <v>800378515</v>
      </c>
      <c r="AB6073">
        <v>1</v>
      </c>
      <c r="AC6073">
        <v>29.9</v>
      </c>
      <c r="AD6073">
        <v>25.4</v>
      </c>
      <c r="AE6073">
        <v>17</v>
      </c>
      <c r="AF6073">
        <v>17</v>
      </c>
    </row>
    <row r="6074" spans="24:32">
      <c r="X6074">
        <v>20120101</v>
      </c>
      <c r="Y6074">
        <v>20120101</v>
      </c>
      <c r="Z6074">
        <v>120110</v>
      </c>
      <c r="AA6074">
        <v>800378542</v>
      </c>
      <c r="AB6074">
        <v>2</v>
      </c>
      <c r="AC6074">
        <v>14.4</v>
      </c>
      <c r="AD6074">
        <v>12.96</v>
      </c>
      <c r="AE6074">
        <v>17</v>
      </c>
      <c r="AF6074">
        <v>17</v>
      </c>
    </row>
    <row r="6075" spans="24:32">
      <c r="X6075">
        <v>20120101</v>
      </c>
      <c r="Y6075">
        <v>20120101</v>
      </c>
      <c r="Z6075">
        <v>120110</v>
      </c>
      <c r="AA6075">
        <v>800378559</v>
      </c>
      <c r="AB6075">
        <v>2</v>
      </c>
      <c r="AC6075">
        <v>25.8</v>
      </c>
      <c r="AD6075">
        <v>20</v>
      </c>
      <c r="AE6075">
        <v>17</v>
      </c>
      <c r="AF6075">
        <v>17</v>
      </c>
    </row>
    <row r="6076" spans="24:32">
      <c r="X6076">
        <v>20120101</v>
      </c>
      <c r="Y6076">
        <v>20120101</v>
      </c>
      <c r="Z6076">
        <v>120110</v>
      </c>
      <c r="AA6076">
        <v>800378562</v>
      </c>
      <c r="AB6076">
        <v>1</v>
      </c>
      <c r="AC6076">
        <v>12.9</v>
      </c>
      <c r="AD6076">
        <v>11.6</v>
      </c>
      <c r="AE6076">
        <v>17</v>
      </c>
      <c r="AF6076">
        <v>17</v>
      </c>
    </row>
    <row r="6077" spans="24:32">
      <c r="X6077">
        <v>20120101</v>
      </c>
      <c r="Y6077">
        <v>20120101</v>
      </c>
      <c r="Z6077">
        <v>120110</v>
      </c>
      <c r="AA6077">
        <v>800378563</v>
      </c>
      <c r="AB6077">
        <v>2</v>
      </c>
      <c r="AC6077">
        <v>15.8</v>
      </c>
      <c r="AD6077">
        <v>14.2</v>
      </c>
      <c r="AE6077">
        <v>17</v>
      </c>
      <c r="AF6077">
        <v>17</v>
      </c>
    </row>
    <row r="6078" spans="24:32">
      <c r="X6078">
        <v>20120101</v>
      </c>
      <c r="Y6078">
        <v>20120101</v>
      </c>
      <c r="Z6078">
        <v>120110</v>
      </c>
      <c r="AA6078">
        <v>800378564</v>
      </c>
      <c r="AB6078">
        <v>2</v>
      </c>
      <c r="AC6078">
        <v>19.8</v>
      </c>
      <c r="AD6078">
        <v>17.8</v>
      </c>
      <c r="AE6078">
        <v>17</v>
      </c>
      <c r="AF6078">
        <v>17</v>
      </c>
    </row>
    <row r="6079" spans="24:32">
      <c r="X6079">
        <v>20120101</v>
      </c>
      <c r="Y6079">
        <v>20120101</v>
      </c>
      <c r="Z6079">
        <v>120110</v>
      </c>
      <c r="AA6079">
        <v>800378565</v>
      </c>
      <c r="AB6079">
        <v>4</v>
      </c>
      <c r="AC6079">
        <v>39.6</v>
      </c>
      <c r="AD6079">
        <v>35.6</v>
      </c>
      <c r="AE6079">
        <v>17</v>
      </c>
      <c r="AF6079">
        <v>17</v>
      </c>
    </row>
    <row r="6080" spans="24:32">
      <c r="X6080">
        <v>20120101</v>
      </c>
      <c r="Y6080">
        <v>20120101</v>
      </c>
      <c r="Z6080">
        <v>120110</v>
      </c>
      <c r="AA6080">
        <v>800378565</v>
      </c>
      <c r="AB6080">
        <v>6</v>
      </c>
      <c r="AC6080">
        <v>59.4</v>
      </c>
      <c r="AD6080">
        <v>53.4</v>
      </c>
      <c r="AE6080">
        <v>17</v>
      </c>
      <c r="AF6080">
        <v>17</v>
      </c>
    </row>
    <row r="6081" spans="24:32">
      <c r="X6081">
        <v>20120101</v>
      </c>
      <c r="Y6081">
        <v>20120101</v>
      </c>
      <c r="Z6081">
        <v>120110</v>
      </c>
      <c r="AA6081">
        <v>800378567</v>
      </c>
      <c r="AB6081">
        <v>19</v>
      </c>
      <c r="AC6081">
        <v>95</v>
      </c>
      <c r="AD6081">
        <v>90.25</v>
      </c>
      <c r="AE6081">
        <v>17</v>
      </c>
      <c r="AF6081">
        <v>13</v>
      </c>
    </row>
    <row r="6082" spans="24:32">
      <c r="X6082">
        <v>20120101</v>
      </c>
      <c r="Y6082">
        <v>20120101</v>
      </c>
      <c r="Z6082">
        <v>120110</v>
      </c>
      <c r="AA6082">
        <v>800378568</v>
      </c>
      <c r="AB6082">
        <v>2.12</v>
      </c>
      <c r="AC6082">
        <v>75.91</v>
      </c>
      <c r="AD6082">
        <v>69.959999999999994</v>
      </c>
      <c r="AE6082">
        <v>17</v>
      </c>
      <c r="AF6082">
        <v>17</v>
      </c>
    </row>
    <row r="6083" spans="24:32">
      <c r="X6083">
        <v>20120101</v>
      </c>
      <c r="Y6083">
        <v>20120101</v>
      </c>
      <c r="Z6083">
        <v>120110</v>
      </c>
      <c r="AA6083">
        <v>800378570</v>
      </c>
      <c r="AB6083">
        <v>1</v>
      </c>
      <c r="AC6083">
        <v>29.9</v>
      </c>
      <c r="AD6083">
        <v>17.399999999999999</v>
      </c>
      <c r="AE6083">
        <v>17</v>
      </c>
      <c r="AF6083">
        <v>17</v>
      </c>
    </row>
    <row r="6084" spans="24:32">
      <c r="X6084">
        <v>20120101</v>
      </c>
      <c r="Y6084">
        <v>20120101</v>
      </c>
      <c r="Z6084">
        <v>120110</v>
      </c>
      <c r="AA6084">
        <v>800378571</v>
      </c>
      <c r="AB6084">
        <v>1</v>
      </c>
      <c r="AC6084">
        <v>9.9</v>
      </c>
      <c r="AD6084">
        <v>10</v>
      </c>
      <c r="AE6084">
        <v>17</v>
      </c>
      <c r="AF6084">
        <v>17</v>
      </c>
    </row>
    <row r="6085" spans="24:32">
      <c r="X6085">
        <v>20120101</v>
      </c>
      <c r="Y6085">
        <v>20120101</v>
      </c>
      <c r="Z6085">
        <v>120110</v>
      </c>
      <c r="AA6085">
        <v>800378581</v>
      </c>
      <c r="AB6085">
        <v>2</v>
      </c>
      <c r="AC6085">
        <v>19.8</v>
      </c>
      <c r="AD6085">
        <v>19</v>
      </c>
      <c r="AE6085">
        <v>17</v>
      </c>
      <c r="AF6085">
        <v>17</v>
      </c>
    </row>
    <row r="6086" spans="24:32">
      <c r="X6086">
        <v>20120101</v>
      </c>
      <c r="Y6086">
        <v>20120101</v>
      </c>
      <c r="Z6086">
        <v>120110</v>
      </c>
      <c r="AA6086">
        <v>800378585</v>
      </c>
      <c r="AB6086">
        <v>2</v>
      </c>
      <c r="AC6086">
        <v>49.8</v>
      </c>
      <c r="AD6086">
        <v>38</v>
      </c>
      <c r="AE6086">
        <v>17</v>
      </c>
      <c r="AF6086">
        <v>17</v>
      </c>
    </row>
    <row r="6087" spans="24:32">
      <c r="X6087">
        <v>20120101</v>
      </c>
      <c r="Y6087">
        <v>20120101</v>
      </c>
      <c r="Z6087">
        <v>120110</v>
      </c>
      <c r="AA6087">
        <v>800378747</v>
      </c>
      <c r="AB6087">
        <v>1</v>
      </c>
      <c r="AC6087">
        <v>14.9</v>
      </c>
      <c r="AD6087">
        <v>9.6</v>
      </c>
      <c r="AE6087">
        <v>17</v>
      </c>
      <c r="AF6087">
        <v>17</v>
      </c>
    </row>
    <row r="6088" spans="24:32">
      <c r="X6088">
        <v>20120101</v>
      </c>
      <c r="Y6088">
        <v>20120101</v>
      </c>
      <c r="Z6088">
        <v>120110</v>
      </c>
      <c r="AA6088">
        <v>800378749</v>
      </c>
      <c r="AB6088">
        <v>3</v>
      </c>
      <c r="AC6088">
        <v>44.7</v>
      </c>
      <c r="AD6088">
        <v>39.6</v>
      </c>
      <c r="AE6088">
        <v>17</v>
      </c>
      <c r="AF6088">
        <v>17</v>
      </c>
    </row>
    <row r="6089" spans="24:32">
      <c r="X6089">
        <v>20120101</v>
      </c>
      <c r="Y6089">
        <v>20120101</v>
      </c>
      <c r="Z6089">
        <v>120110</v>
      </c>
      <c r="AA6089">
        <v>800378775</v>
      </c>
      <c r="AB6089">
        <v>1</v>
      </c>
      <c r="AC6089">
        <v>169</v>
      </c>
      <c r="AD6089">
        <v>121</v>
      </c>
      <c r="AE6089">
        <v>17</v>
      </c>
      <c r="AF6089">
        <v>17</v>
      </c>
    </row>
    <row r="6090" spans="24:32">
      <c r="X6090">
        <v>20120101</v>
      </c>
      <c r="Y6090">
        <v>20120101</v>
      </c>
      <c r="Z6090">
        <v>120110</v>
      </c>
      <c r="AA6090">
        <v>800378824</v>
      </c>
      <c r="AB6090">
        <v>15</v>
      </c>
      <c r="AC6090">
        <v>148.5</v>
      </c>
      <c r="AD6090">
        <v>145.5</v>
      </c>
      <c r="AE6090">
        <v>17</v>
      </c>
      <c r="AF6090">
        <v>17</v>
      </c>
    </row>
    <row r="6091" spans="24:32">
      <c r="X6091">
        <v>20120101</v>
      </c>
      <c r="Y6091">
        <v>20120101</v>
      </c>
      <c r="Z6091">
        <v>120110</v>
      </c>
      <c r="AA6091">
        <v>800378923</v>
      </c>
      <c r="AB6091">
        <v>1.1399999999999999</v>
      </c>
      <c r="AC6091">
        <v>63.62</v>
      </c>
      <c r="AD6091">
        <v>57</v>
      </c>
      <c r="AE6091">
        <v>17</v>
      </c>
      <c r="AF6091">
        <v>17</v>
      </c>
    </row>
    <row r="6092" spans="24:32">
      <c r="X6092">
        <v>20120101</v>
      </c>
      <c r="Y6092">
        <v>20120101</v>
      </c>
      <c r="Z6092">
        <v>120110</v>
      </c>
      <c r="AA6092">
        <v>800378932</v>
      </c>
      <c r="AB6092">
        <v>1</v>
      </c>
      <c r="AC6092">
        <v>15.6</v>
      </c>
      <c r="AD6092">
        <v>9.4</v>
      </c>
      <c r="AE6092">
        <v>17</v>
      </c>
      <c r="AF6092">
        <v>13</v>
      </c>
    </row>
    <row r="6093" spans="24:32">
      <c r="X6093">
        <v>20120101</v>
      </c>
      <c r="Y6093">
        <v>20120101</v>
      </c>
      <c r="Z6093">
        <v>120110</v>
      </c>
      <c r="AA6093">
        <v>800379071</v>
      </c>
      <c r="AB6093">
        <v>3</v>
      </c>
      <c r="AC6093">
        <v>47.7</v>
      </c>
      <c r="AD6093">
        <v>38.1</v>
      </c>
      <c r="AE6093">
        <v>17</v>
      </c>
      <c r="AF6093">
        <v>17</v>
      </c>
    </row>
    <row r="6094" spans="24:32">
      <c r="X6094">
        <v>20120101</v>
      </c>
      <c r="Y6094">
        <v>20120101</v>
      </c>
      <c r="Z6094">
        <v>120110</v>
      </c>
      <c r="AA6094">
        <v>800379075</v>
      </c>
      <c r="AB6094">
        <v>4</v>
      </c>
      <c r="AC6094">
        <v>119.6</v>
      </c>
      <c r="AD6094">
        <v>106</v>
      </c>
      <c r="AE6094">
        <v>17</v>
      </c>
      <c r="AF6094">
        <v>17</v>
      </c>
    </row>
    <row r="6095" spans="24:32">
      <c r="X6095">
        <v>20120101</v>
      </c>
      <c r="Y6095">
        <v>20120101</v>
      </c>
      <c r="Z6095">
        <v>120110</v>
      </c>
      <c r="AA6095">
        <v>800379090</v>
      </c>
      <c r="AB6095">
        <v>4</v>
      </c>
      <c r="AC6095">
        <v>47.2</v>
      </c>
      <c r="AD6095">
        <v>47.28</v>
      </c>
      <c r="AE6095">
        <v>17</v>
      </c>
      <c r="AF6095">
        <v>17</v>
      </c>
    </row>
    <row r="6096" spans="24:32">
      <c r="X6096">
        <v>20120101</v>
      </c>
      <c r="Y6096">
        <v>20120101</v>
      </c>
      <c r="Z6096">
        <v>120110</v>
      </c>
      <c r="AA6096">
        <v>800379091</v>
      </c>
      <c r="AB6096">
        <v>1</v>
      </c>
      <c r="AC6096">
        <v>11.8</v>
      </c>
      <c r="AD6096">
        <v>11.83</v>
      </c>
      <c r="AE6096">
        <v>17</v>
      </c>
      <c r="AF6096">
        <v>17</v>
      </c>
    </row>
    <row r="6097" spans="24:32">
      <c r="X6097">
        <v>20120101</v>
      </c>
      <c r="Y6097">
        <v>20120101</v>
      </c>
      <c r="Z6097">
        <v>120110</v>
      </c>
      <c r="AA6097">
        <v>800379099</v>
      </c>
      <c r="AB6097">
        <v>1</v>
      </c>
      <c r="AC6097">
        <v>23.9</v>
      </c>
      <c r="AD6097">
        <v>14.63</v>
      </c>
      <c r="AE6097">
        <v>17</v>
      </c>
      <c r="AF6097">
        <v>17</v>
      </c>
    </row>
    <row r="6098" spans="24:32">
      <c r="X6098">
        <v>20120101</v>
      </c>
      <c r="Y6098">
        <v>20120101</v>
      </c>
      <c r="Z6098">
        <v>120110</v>
      </c>
      <c r="AA6098">
        <v>800379174</v>
      </c>
      <c r="AB6098">
        <v>2</v>
      </c>
      <c r="AC6098">
        <v>358</v>
      </c>
      <c r="AD6098">
        <v>350</v>
      </c>
      <c r="AE6098">
        <v>17</v>
      </c>
      <c r="AF6098">
        <v>17</v>
      </c>
    </row>
    <row r="6099" spans="24:32">
      <c r="X6099">
        <v>20120101</v>
      </c>
      <c r="Y6099">
        <v>20120101</v>
      </c>
      <c r="Z6099">
        <v>120110</v>
      </c>
      <c r="AA6099">
        <v>800379176</v>
      </c>
      <c r="AB6099">
        <v>1</v>
      </c>
      <c r="AC6099">
        <v>59</v>
      </c>
      <c r="AD6099">
        <v>56</v>
      </c>
      <c r="AE6099">
        <v>17</v>
      </c>
      <c r="AF6099">
        <v>17</v>
      </c>
    </row>
    <row r="6100" spans="24:32">
      <c r="X6100">
        <v>20120101</v>
      </c>
      <c r="Y6100">
        <v>20120101</v>
      </c>
      <c r="Z6100">
        <v>120110</v>
      </c>
      <c r="AA6100">
        <v>800379177</v>
      </c>
      <c r="AB6100">
        <v>3</v>
      </c>
      <c r="AC6100">
        <v>119.7</v>
      </c>
      <c r="AD6100">
        <v>111</v>
      </c>
      <c r="AE6100">
        <v>17</v>
      </c>
      <c r="AF6100">
        <v>17</v>
      </c>
    </row>
    <row r="6101" spans="24:32">
      <c r="X6101">
        <v>20120101</v>
      </c>
      <c r="Y6101">
        <v>20120101</v>
      </c>
      <c r="Z6101">
        <v>120110</v>
      </c>
      <c r="AA6101">
        <v>800379178</v>
      </c>
      <c r="AB6101">
        <v>1</v>
      </c>
      <c r="AC6101">
        <v>99</v>
      </c>
      <c r="AD6101">
        <v>87</v>
      </c>
      <c r="AE6101">
        <v>17</v>
      </c>
      <c r="AF6101">
        <v>17</v>
      </c>
    </row>
    <row r="6102" spans="24:32">
      <c r="X6102">
        <v>20120101</v>
      </c>
      <c r="Y6102">
        <v>20120101</v>
      </c>
      <c r="Z6102">
        <v>120110</v>
      </c>
      <c r="AA6102">
        <v>800379264</v>
      </c>
      <c r="AB6102">
        <v>3</v>
      </c>
      <c r="AC6102">
        <v>75</v>
      </c>
      <c r="AD6102">
        <v>73.92</v>
      </c>
      <c r="AE6102">
        <v>17</v>
      </c>
      <c r="AF6102">
        <v>17</v>
      </c>
    </row>
    <row r="6103" spans="24:32">
      <c r="X6103">
        <v>20120101</v>
      </c>
      <c r="Y6103">
        <v>20120101</v>
      </c>
      <c r="Z6103">
        <v>120110</v>
      </c>
      <c r="AA6103">
        <v>800379306</v>
      </c>
      <c r="AB6103">
        <v>1</v>
      </c>
      <c r="AC6103">
        <v>34.9</v>
      </c>
      <c r="AD6103">
        <v>27</v>
      </c>
      <c r="AE6103">
        <v>17</v>
      </c>
      <c r="AF6103">
        <v>17</v>
      </c>
    </row>
    <row r="6104" spans="24:32">
      <c r="X6104">
        <v>20120101</v>
      </c>
      <c r="Y6104">
        <v>20120101</v>
      </c>
      <c r="Z6104">
        <v>120110</v>
      </c>
      <c r="AA6104">
        <v>800379307</v>
      </c>
      <c r="AB6104">
        <v>2</v>
      </c>
      <c r="AC6104">
        <v>69.8</v>
      </c>
      <c r="AD6104">
        <v>54</v>
      </c>
      <c r="AE6104">
        <v>17</v>
      </c>
      <c r="AF6104">
        <v>17</v>
      </c>
    </row>
    <row r="6105" spans="24:32">
      <c r="X6105">
        <v>20120101</v>
      </c>
      <c r="Y6105">
        <v>20120101</v>
      </c>
      <c r="Z6105">
        <v>120110</v>
      </c>
      <c r="AA6105">
        <v>800379307</v>
      </c>
      <c r="AB6105">
        <v>-1</v>
      </c>
      <c r="AC6105">
        <v>-34.9</v>
      </c>
      <c r="AD6105">
        <v>-27</v>
      </c>
      <c r="AE6105">
        <v>17</v>
      </c>
      <c r="AF6105">
        <v>17</v>
      </c>
    </row>
    <row r="6106" spans="24:32">
      <c r="X6106">
        <v>20120101</v>
      </c>
      <c r="Y6106">
        <v>20120101</v>
      </c>
      <c r="Z6106">
        <v>120110</v>
      </c>
      <c r="AA6106">
        <v>800379344</v>
      </c>
      <c r="AB6106">
        <v>5</v>
      </c>
      <c r="AC6106">
        <v>12.5</v>
      </c>
      <c r="AD6106">
        <v>7.8</v>
      </c>
      <c r="AE6106">
        <v>17</v>
      </c>
      <c r="AF6106">
        <v>17</v>
      </c>
    </row>
    <row r="6107" spans="24:32">
      <c r="X6107">
        <v>20120101</v>
      </c>
      <c r="Y6107">
        <v>20120101</v>
      </c>
      <c r="Z6107">
        <v>120110</v>
      </c>
      <c r="AA6107">
        <v>800379345</v>
      </c>
      <c r="AB6107">
        <v>1.83</v>
      </c>
      <c r="AC6107">
        <v>83.81</v>
      </c>
      <c r="AD6107">
        <v>75.03</v>
      </c>
      <c r="AE6107">
        <v>17</v>
      </c>
      <c r="AF6107">
        <v>17</v>
      </c>
    </row>
    <row r="6108" spans="24:32">
      <c r="X6108">
        <v>20120101</v>
      </c>
      <c r="Y6108">
        <v>20120101</v>
      </c>
      <c r="Z6108">
        <v>120110</v>
      </c>
      <c r="AA6108">
        <v>800379371</v>
      </c>
      <c r="AB6108">
        <v>3</v>
      </c>
      <c r="AC6108">
        <v>23.7</v>
      </c>
      <c r="AD6108">
        <v>21.9</v>
      </c>
      <c r="AE6108">
        <v>17</v>
      </c>
      <c r="AF6108">
        <v>17</v>
      </c>
    </row>
    <row r="6109" spans="24:32">
      <c r="X6109">
        <v>20120101</v>
      </c>
      <c r="Y6109">
        <v>20120101</v>
      </c>
      <c r="Z6109">
        <v>120110</v>
      </c>
      <c r="AA6109">
        <v>800379372</v>
      </c>
      <c r="AB6109">
        <v>1</v>
      </c>
      <c r="AC6109">
        <v>14.9</v>
      </c>
      <c r="AD6109">
        <v>13.2</v>
      </c>
      <c r="AE6109">
        <v>17</v>
      </c>
      <c r="AF6109">
        <v>17</v>
      </c>
    </row>
    <row r="6110" spans="24:32">
      <c r="X6110">
        <v>20120101</v>
      </c>
      <c r="Y6110">
        <v>20120101</v>
      </c>
      <c r="Z6110">
        <v>120110</v>
      </c>
      <c r="AA6110">
        <v>800379382</v>
      </c>
      <c r="AB6110">
        <v>2</v>
      </c>
      <c r="AC6110">
        <v>13.8</v>
      </c>
      <c r="AD6110">
        <v>11.94</v>
      </c>
      <c r="AE6110">
        <v>17</v>
      </c>
      <c r="AF6110">
        <v>17</v>
      </c>
    </row>
    <row r="6111" spans="24:32">
      <c r="X6111">
        <v>20120101</v>
      </c>
      <c r="Y6111">
        <v>20120101</v>
      </c>
      <c r="Z6111">
        <v>120110</v>
      </c>
      <c r="AA6111">
        <v>800379397</v>
      </c>
      <c r="AB6111">
        <v>5</v>
      </c>
      <c r="AC6111">
        <v>25</v>
      </c>
      <c r="AD6111">
        <v>12.5</v>
      </c>
      <c r="AE6111">
        <v>17</v>
      </c>
      <c r="AF6111">
        <v>17</v>
      </c>
    </row>
    <row r="6112" spans="24:32">
      <c r="X6112">
        <v>20120101</v>
      </c>
      <c r="Y6112">
        <v>20120101</v>
      </c>
      <c r="Z6112">
        <v>120110</v>
      </c>
      <c r="AA6112">
        <v>800379435</v>
      </c>
      <c r="AB6112">
        <v>0.5</v>
      </c>
      <c r="AC6112">
        <v>12.4</v>
      </c>
      <c r="AD6112">
        <v>11.4</v>
      </c>
      <c r="AE6112">
        <v>17</v>
      </c>
      <c r="AF6112">
        <v>17</v>
      </c>
    </row>
    <row r="6113" spans="24:32">
      <c r="X6113">
        <v>20120101</v>
      </c>
      <c r="Y6113">
        <v>20120101</v>
      </c>
      <c r="Z6113">
        <v>120110</v>
      </c>
      <c r="AA6113">
        <v>800379441</v>
      </c>
      <c r="AB6113">
        <v>0.19</v>
      </c>
      <c r="AC6113">
        <v>4.71</v>
      </c>
      <c r="AD6113">
        <v>4.33</v>
      </c>
      <c r="AE6113">
        <v>17</v>
      </c>
      <c r="AF6113">
        <v>17</v>
      </c>
    </row>
    <row r="6114" spans="24:32">
      <c r="X6114">
        <v>20120101</v>
      </c>
      <c r="Y6114">
        <v>20120101</v>
      </c>
      <c r="Z6114">
        <v>120110</v>
      </c>
      <c r="AA6114">
        <v>800379492</v>
      </c>
      <c r="AB6114">
        <v>1.21</v>
      </c>
      <c r="AC6114">
        <v>25.38</v>
      </c>
      <c r="AD6114">
        <v>13.55</v>
      </c>
      <c r="AE6114">
        <v>17</v>
      </c>
      <c r="AF6114">
        <v>14.94</v>
      </c>
    </row>
    <row r="6115" spans="24:32">
      <c r="X6115">
        <v>20120101</v>
      </c>
      <c r="Y6115">
        <v>20120101</v>
      </c>
      <c r="Z6115">
        <v>120110</v>
      </c>
      <c r="AA6115">
        <v>800379492</v>
      </c>
      <c r="AB6115">
        <v>2.21</v>
      </c>
      <c r="AC6115">
        <v>46.36</v>
      </c>
      <c r="AD6115">
        <v>31.82</v>
      </c>
      <c r="AE6115">
        <v>17</v>
      </c>
      <c r="AF6115">
        <v>14.94</v>
      </c>
    </row>
    <row r="6116" spans="24:32">
      <c r="X6116">
        <v>20120101</v>
      </c>
      <c r="Y6116">
        <v>20120101</v>
      </c>
      <c r="Z6116">
        <v>120110</v>
      </c>
      <c r="AA6116">
        <v>800379493</v>
      </c>
      <c r="AB6116">
        <v>1</v>
      </c>
      <c r="AC6116">
        <v>79.599999999999994</v>
      </c>
      <c r="AD6116">
        <v>62</v>
      </c>
      <c r="AE6116">
        <v>17</v>
      </c>
      <c r="AF6116">
        <v>17</v>
      </c>
    </row>
    <row r="6117" spans="24:32">
      <c r="X6117">
        <v>20120101</v>
      </c>
      <c r="Y6117">
        <v>20120101</v>
      </c>
      <c r="Z6117">
        <v>120110</v>
      </c>
      <c r="AA6117">
        <v>800379495</v>
      </c>
      <c r="AB6117">
        <v>1</v>
      </c>
      <c r="AC6117">
        <v>119.6</v>
      </c>
      <c r="AD6117">
        <v>98</v>
      </c>
      <c r="AE6117">
        <v>17</v>
      </c>
      <c r="AF6117">
        <v>17</v>
      </c>
    </row>
    <row r="6118" spans="24:32">
      <c r="X6118">
        <v>20120101</v>
      </c>
      <c r="Y6118">
        <v>20120101</v>
      </c>
      <c r="Z6118">
        <v>120110</v>
      </c>
      <c r="AA6118">
        <v>800379504</v>
      </c>
      <c r="AB6118">
        <v>1</v>
      </c>
      <c r="AC6118">
        <v>6.9</v>
      </c>
      <c r="AD6118">
        <v>5</v>
      </c>
      <c r="AE6118">
        <v>13</v>
      </c>
      <c r="AF6118">
        <v>13</v>
      </c>
    </row>
    <row r="6119" spans="24:32">
      <c r="X6119">
        <v>20120101</v>
      </c>
      <c r="Y6119">
        <v>20120101</v>
      </c>
      <c r="Z6119">
        <v>120110</v>
      </c>
      <c r="AA6119">
        <v>800379814</v>
      </c>
      <c r="AB6119">
        <v>1</v>
      </c>
      <c r="AC6119">
        <v>24.9</v>
      </c>
      <c r="AD6119">
        <v>15</v>
      </c>
      <c r="AE6119">
        <v>17</v>
      </c>
      <c r="AF6119">
        <v>17</v>
      </c>
    </row>
    <row r="6120" spans="24:32">
      <c r="X6120">
        <v>20120101</v>
      </c>
      <c r="Y6120">
        <v>20120101</v>
      </c>
      <c r="Z6120">
        <v>120110</v>
      </c>
      <c r="AA6120">
        <v>800379815</v>
      </c>
      <c r="AB6120">
        <v>2</v>
      </c>
      <c r="AC6120">
        <v>49.8</v>
      </c>
      <c r="AD6120">
        <v>30</v>
      </c>
      <c r="AE6120">
        <v>17</v>
      </c>
      <c r="AF6120">
        <v>17</v>
      </c>
    </row>
    <row r="6121" spans="24:32">
      <c r="X6121">
        <v>20120101</v>
      </c>
      <c r="Y6121">
        <v>20120101</v>
      </c>
      <c r="Z6121">
        <v>120110</v>
      </c>
      <c r="AA6121">
        <v>800379817</v>
      </c>
      <c r="AB6121">
        <v>1</v>
      </c>
      <c r="AC6121">
        <v>29.9</v>
      </c>
      <c r="AD6121">
        <v>16.8</v>
      </c>
      <c r="AE6121">
        <v>17</v>
      </c>
      <c r="AF6121">
        <v>17</v>
      </c>
    </row>
    <row r="6122" spans="24:32">
      <c r="X6122">
        <v>20120101</v>
      </c>
      <c r="Y6122">
        <v>20120101</v>
      </c>
      <c r="Z6122">
        <v>120110</v>
      </c>
      <c r="AA6122">
        <v>800379822</v>
      </c>
      <c r="AB6122">
        <v>1</v>
      </c>
      <c r="AC6122">
        <v>75</v>
      </c>
      <c r="AD6122">
        <v>58.38</v>
      </c>
      <c r="AE6122">
        <v>17</v>
      </c>
      <c r="AF6122">
        <v>17</v>
      </c>
    </row>
    <row r="6123" spans="24:32">
      <c r="X6123">
        <v>20120101</v>
      </c>
      <c r="Y6123">
        <v>20120101</v>
      </c>
      <c r="Z6123">
        <v>120110</v>
      </c>
      <c r="AA6123">
        <v>800379851</v>
      </c>
      <c r="AB6123">
        <v>1</v>
      </c>
      <c r="AC6123">
        <v>49.9</v>
      </c>
      <c r="AD6123">
        <v>45</v>
      </c>
      <c r="AE6123">
        <v>17</v>
      </c>
      <c r="AF6123">
        <v>17</v>
      </c>
    </row>
    <row r="6124" spans="24:32">
      <c r="X6124">
        <v>20120101</v>
      </c>
      <c r="Y6124">
        <v>20120101</v>
      </c>
      <c r="Z6124">
        <v>120110</v>
      </c>
      <c r="AA6124">
        <v>800379874</v>
      </c>
      <c r="AB6124">
        <v>130</v>
      </c>
      <c r="AC6124">
        <v>195</v>
      </c>
      <c r="AD6124">
        <v>175.5</v>
      </c>
      <c r="AE6124">
        <v>17</v>
      </c>
      <c r="AF6124">
        <v>13</v>
      </c>
    </row>
    <row r="6125" spans="24:32">
      <c r="X6125">
        <v>20120101</v>
      </c>
      <c r="Y6125">
        <v>20120101</v>
      </c>
      <c r="Z6125">
        <v>120110</v>
      </c>
      <c r="AA6125">
        <v>800379891</v>
      </c>
      <c r="AB6125">
        <v>0.4</v>
      </c>
      <c r="AC6125">
        <v>23.84</v>
      </c>
      <c r="AD6125">
        <v>19.55</v>
      </c>
      <c r="AE6125">
        <v>17</v>
      </c>
      <c r="AF6125">
        <v>17</v>
      </c>
    </row>
    <row r="6126" spans="24:32">
      <c r="X6126">
        <v>20120101</v>
      </c>
      <c r="Y6126">
        <v>20120101</v>
      </c>
      <c r="Z6126">
        <v>120110</v>
      </c>
      <c r="AA6126">
        <v>800379892</v>
      </c>
      <c r="AB6126">
        <v>0.64</v>
      </c>
      <c r="AC6126">
        <v>63.75</v>
      </c>
      <c r="AD6126">
        <v>52.9</v>
      </c>
      <c r="AE6126">
        <v>17</v>
      </c>
      <c r="AF6126">
        <v>17</v>
      </c>
    </row>
    <row r="6127" spans="24:32">
      <c r="X6127">
        <v>20120101</v>
      </c>
      <c r="Y6127">
        <v>20120101</v>
      </c>
      <c r="Z6127">
        <v>120110</v>
      </c>
      <c r="AA6127">
        <v>800379893</v>
      </c>
      <c r="AB6127">
        <v>1.1000000000000001</v>
      </c>
      <c r="AC6127">
        <v>65.569999999999993</v>
      </c>
      <c r="AD6127">
        <v>54.42</v>
      </c>
      <c r="AE6127">
        <v>17</v>
      </c>
      <c r="AF6127">
        <v>17</v>
      </c>
    </row>
    <row r="6128" spans="24:32">
      <c r="X6128">
        <v>20120101</v>
      </c>
      <c r="Y6128">
        <v>20120101</v>
      </c>
      <c r="Z6128">
        <v>120110</v>
      </c>
      <c r="AA6128">
        <v>800379894</v>
      </c>
      <c r="AB6128">
        <v>2</v>
      </c>
      <c r="AC6128">
        <v>25.6</v>
      </c>
      <c r="AD6128">
        <v>21.24</v>
      </c>
      <c r="AE6128">
        <v>17</v>
      </c>
      <c r="AF6128">
        <v>17</v>
      </c>
    </row>
    <row r="6129" spans="24:32">
      <c r="X6129">
        <v>20120101</v>
      </c>
      <c r="Y6129">
        <v>20120101</v>
      </c>
      <c r="Z6129">
        <v>120110</v>
      </c>
      <c r="AA6129">
        <v>800379896</v>
      </c>
      <c r="AB6129">
        <v>1</v>
      </c>
      <c r="AC6129">
        <v>15.9</v>
      </c>
      <c r="AD6129">
        <v>13.1</v>
      </c>
      <c r="AE6129">
        <v>17</v>
      </c>
      <c r="AF6129">
        <v>17</v>
      </c>
    </row>
    <row r="6130" spans="24:32">
      <c r="X6130">
        <v>20120101</v>
      </c>
      <c r="Y6130">
        <v>20120101</v>
      </c>
      <c r="Z6130">
        <v>120110</v>
      </c>
      <c r="AA6130">
        <v>800379900</v>
      </c>
      <c r="AB6130">
        <v>1</v>
      </c>
      <c r="AC6130">
        <v>12.8</v>
      </c>
      <c r="AD6130">
        <v>10.62</v>
      </c>
      <c r="AE6130">
        <v>17</v>
      </c>
      <c r="AF6130">
        <v>17</v>
      </c>
    </row>
    <row r="6131" spans="24:32">
      <c r="X6131">
        <v>20120101</v>
      </c>
      <c r="Y6131">
        <v>20120101</v>
      </c>
      <c r="Z6131">
        <v>120110</v>
      </c>
      <c r="AA6131">
        <v>800379965</v>
      </c>
      <c r="AB6131">
        <v>1</v>
      </c>
      <c r="AC6131">
        <v>18.8</v>
      </c>
      <c r="AD6131">
        <v>16</v>
      </c>
      <c r="AE6131">
        <v>17</v>
      </c>
      <c r="AF6131">
        <v>13</v>
      </c>
    </row>
    <row r="6132" spans="24:32">
      <c r="X6132">
        <v>20120101</v>
      </c>
      <c r="Y6132">
        <v>20120101</v>
      </c>
      <c r="Z6132">
        <v>120110</v>
      </c>
      <c r="AA6132">
        <v>800380033</v>
      </c>
      <c r="AB6132">
        <v>1</v>
      </c>
      <c r="AC6132">
        <v>29.9</v>
      </c>
      <c r="AD6132">
        <v>23.7</v>
      </c>
      <c r="AE6132">
        <v>17</v>
      </c>
      <c r="AF6132">
        <v>17</v>
      </c>
    </row>
    <row r="6133" spans="24:32">
      <c r="X6133">
        <v>20120101</v>
      </c>
      <c r="Y6133">
        <v>20120101</v>
      </c>
      <c r="Z6133">
        <v>120110</v>
      </c>
      <c r="AA6133">
        <v>800380057</v>
      </c>
      <c r="AB6133">
        <v>1</v>
      </c>
      <c r="AC6133">
        <v>3.5</v>
      </c>
      <c r="AD6133">
        <v>3.11</v>
      </c>
      <c r="AE6133">
        <v>17</v>
      </c>
      <c r="AF6133">
        <v>17</v>
      </c>
    </row>
    <row r="6134" spans="24:32">
      <c r="X6134">
        <v>20120101</v>
      </c>
      <c r="Y6134">
        <v>20120101</v>
      </c>
      <c r="Z6134">
        <v>120110</v>
      </c>
      <c r="AA6134">
        <v>800380058</v>
      </c>
      <c r="AB6134">
        <v>1</v>
      </c>
      <c r="AC6134">
        <v>12.5</v>
      </c>
      <c r="AD6134">
        <v>11.13</v>
      </c>
      <c r="AE6134">
        <v>17</v>
      </c>
      <c r="AF6134">
        <v>17</v>
      </c>
    </row>
    <row r="6135" spans="24:32">
      <c r="X6135">
        <v>20120101</v>
      </c>
      <c r="Y6135">
        <v>20120101</v>
      </c>
      <c r="Z6135">
        <v>120110</v>
      </c>
      <c r="AA6135">
        <v>800380186</v>
      </c>
      <c r="AB6135">
        <v>2</v>
      </c>
      <c r="AC6135">
        <v>25.6</v>
      </c>
      <c r="AD6135">
        <v>21.92</v>
      </c>
      <c r="AE6135">
        <v>17</v>
      </c>
      <c r="AF6135">
        <v>17</v>
      </c>
    </row>
    <row r="6136" spans="24:32">
      <c r="X6136">
        <v>20120101</v>
      </c>
      <c r="Y6136">
        <v>20120101</v>
      </c>
      <c r="Z6136">
        <v>120110</v>
      </c>
      <c r="AA6136">
        <v>800380198</v>
      </c>
      <c r="AB6136">
        <v>1.38</v>
      </c>
      <c r="AC6136">
        <v>30.08</v>
      </c>
      <c r="AD6136">
        <v>26.22</v>
      </c>
      <c r="AE6136">
        <v>17</v>
      </c>
      <c r="AF6136">
        <v>17</v>
      </c>
    </row>
    <row r="6137" spans="24:32">
      <c r="X6137">
        <v>20120101</v>
      </c>
      <c r="Y6137">
        <v>20120101</v>
      </c>
      <c r="Z6137">
        <v>120110</v>
      </c>
      <c r="AA6137">
        <v>800380201</v>
      </c>
      <c r="AB6137">
        <v>0.35</v>
      </c>
      <c r="AC6137">
        <v>11.06</v>
      </c>
      <c r="AD6137">
        <v>9.4499999999999993</v>
      </c>
      <c r="AE6137">
        <v>17</v>
      </c>
      <c r="AF6137">
        <v>17</v>
      </c>
    </row>
    <row r="6138" spans="24:32">
      <c r="X6138">
        <v>20120101</v>
      </c>
      <c r="Y6138">
        <v>20120101</v>
      </c>
      <c r="Z6138">
        <v>120110</v>
      </c>
      <c r="AA6138">
        <v>800380298</v>
      </c>
      <c r="AB6138">
        <v>4</v>
      </c>
      <c r="AC6138">
        <v>146.4</v>
      </c>
      <c r="AD6138">
        <v>123.08</v>
      </c>
      <c r="AE6138">
        <v>17</v>
      </c>
      <c r="AF6138">
        <v>17</v>
      </c>
    </row>
    <row r="6139" spans="24:32">
      <c r="X6139">
        <v>20120101</v>
      </c>
      <c r="Y6139">
        <v>20120101</v>
      </c>
      <c r="Z6139">
        <v>120110</v>
      </c>
      <c r="AA6139">
        <v>800380317</v>
      </c>
      <c r="AB6139">
        <v>1</v>
      </c>
      <c r="AC6139">
        <v>6.9</v>
      </c>
      <c r="AD6139">
        <v>3.59</v>
      </c>
      <c r="AE6139">
        <v>17</v>
      </c>
      <c r="AF6139">
        <v>17</v>
      </c>
    </row>
    <row r="6140" spans="24:32">
      <c r="X6140">
        <v>20120101</v>
      </c>
      <c r="Y6140">
        <v>20120101</v>
      </c>
      <c r="Z6140">
        <v>120110</v>
      </c>
      <c r="AA6140">
        <v>800380325</v>
      </c>
      <c r="AB6140">
        <v>1</v>
      </c>
      <c r="AC6140">
        <v>29.9</v>
      </c>
      <c r="AD6140">
        <v>26</v>
      </c>
      <c r="AE6140">
        <v>17</v>
      </c>
      <c r="AF6140">
        <v>17</v>
      </c>
    </row>
    <row r="6141" spans="24:32">
      <c r="X6141">
        <v>20120101</v>
      </c>
      <c r="Y6141">
        <v>20120101</v>
      </c>
      <c r="Z6141">
        <v>120110</v>
      </c>
      <c r="AA6141">
        <v>800380511</v>
      </c>
      <c r="AB6141">
        <v>1</v>
      </c>
      <c r="AC6141">
        <v>9.9</v>
      </c>
      <c r="AD6141">
        <v>7.5</v>
      </c>
      <c r="AE6141">
        <v>17</v>
      </c>
      <c r="AF6141">
        <v>17</v>
      </c>
    </row>
    <row r="6142" spans="24:32">
      <c r="X6142">
        <v>20120101</v>
      </c>
      <c r="Y6142">
        <v>20120101</v>
      </c>
      <c r="Z6142">
        <v>120110</v>
      </c>
      <c r="AA6142">
        <v>800380535</v>
      </c>
      <c r="AB6142">
        <v>2</v>
      </c>
      <c r="AC6142">
        <v>43.8</v>
      </c>
      <c r="AD6142">
        <v>34.67</v>
      </c>
      <c r="AE6142">
        <v>17</v>
      </c>
      <c r="AF6142">
        <v>17</v>
      </c>
    </row>
    <row r="6143" spans="24:32">
      <c r="X6143">
        <v>20120101</v>
      </c>
      <c r="Y6143">
        <v>20120101</v>
      </c>
      <c r="Z6143">
        <v>120110</v>
      </c>
      <c r="AA6143">
        <v>800380733</v>
      </c>
      <c r="AB6143">
        <v>1</v>
      </c>
      <c r="AC6143">
        <v>35.9</v>
      </c>
      <c r="AD6143">
        <v>30.52</v>
      </c>
      <c r="AE6143">
        <v>17</v>
      </c>
      <c r="AF6143">
        <v>17</v>
      </c>
    </row>
    <row r="6144" spans="24:32">
      <c r="X6144">
        <v>20120101</v>
      </c>
      <c r="Y6144">
        <v>20120101</v>
      </c>
      <c r="Z6144">
        <v>120110</v>
      </c>
      <c r="AA6144">
        <v>800380742</v>
      </c>
      <c r="AB6144">
        <v>1</v>
      </c>
      <c r="AC6144">
        <v>39.9</v>
      </c>
      <c r="AD6144">
        <v>33.92</v>
      </c>
      <c r="AE6144">
        <v>17</v>
      </c>
      <c r="AF6144">
        <v>17</v>
      </c>
    </row>
    <row r="6145" spans="24:32">
      <c r="X6145">
        <v>20120101</v>
      </c>
      <c r="Y6145">
        <v>20120101</v>
      </c>
      <c r="Z6145">
        <v>120110</v>
      </c>
      <c r="AA6145">
        <v>800380751</v>
      </c>
      <c r="AB6145">
        <v>1</v>
      </c>
      <c r="AC6145">
        <v>39.9</v>
      </c>
      <c r="AD6145">
        <v>33.92</v>
      </c>
      <c r="AE6145">
        <v>17</v>
      </c>
      <c r="AF6145">
        <v>17</v>
      </c>
    </row>
    <row r="6146" spans="24:32">
      <c r="X6146">
        <v>20120101</v>
      </c>
      <c r="Y6146">
        <v>20120101</v>
      </c>
      <c r="Z6146">
        <v>120110</v>
      </c>
      <c r="AA6146">
        <v>800380754</v>
      </c>
      <c r="AB6146">
        <v>3</v>
      </c>
      <c r="AC6146">
        <v>14.7</v>
      </c>
      <c r="AD6146">
        <v>14.1</v>
      </c>
      <c r="AE6146">
        <v>17</v>
      </c>
      <c r="AF6146">
        <v>17</v>
      </c>
    </row>
    <row r="6147" spans="24:32">
      <c r="X6147">
        <v>20120101</v>
      </c>
      <c r="Y6147">
        <v>20120101</v>
      </c>
      <c r="Z6147">
        <v>120110</v>
      </c>
      <c r="AA6147">
        <v>800380940</v>
      </c>
      <c r="AB6147">
        <v>1</v>
      </c>
      <c r="AC6147">
        <v>799</v>
      </c>
      <c r="AD6147">
        <v>743</v>
      </c>
      <c r="AE6147">
        <v>17</v>
      </c>
      <c r="AF6147">
        <v>17</v>
      </c>
    </row>
    <row r="6148" spans="24:32">
      <c r="X6148">
        <v>20120101</v>
      </c>
      <c r="Y6148">
        <v>20120101</v>
      </c>
      <c r="Z6148">
        <v>120110</v>
      </c>
      <c r="AA6148">
        <v>800380942</v>
      </c>
      <c r="AB6148">
        <v>6</v>
      </c>
      <c r="AC6148">
        <v>14.4</v>
      </c>
      <c r="AD6148">
        <v>12.66</v>
      </c>
      <c r="AE6148">
        <v>17</v>
      </c>
      <c r="AF6148">
        <v>17</v>
      </c>
    </row>
    <row r="6149" spans="24:32">
      <c r="X6149">
        <v>20120101</v>
      </c>
      <c r="Y6149">
        <v>20120101</v>
      </c>
      <c r="Z6149">
        <v>120110</v>
      </c>
      <c r="AA6149">
        <v>800380943</v>
      </c>
      <c r="AB6149">
        <v>1</v>
      </c>
      <c r="AC6149">
        <v>12.2</v>
      </c>
      <c r="AD6149">
        <v>10.82</v>
      </c>
      <c r="AE6149">
        <v>17</v>
      </c>
      <c r="AF6149">
        <v>17</v>
      </c>
    </row>
    <row r="6150" spans="24:32">
      <c r="X6150">
        <v>20120101</v>
      </c>
      <c r="Y6150">
        <v>20120101</v>
      </c>
      <c r="Z6150">
        <v>120110</v>
      </c>
      <c r="AA6150">
        <v>800380990</v>
      </c>
      <c r="AB6150">
        <v>1</v>
      </c>
      <c r="AC6150">
        <v>5.9</v>
      </c>
      <c r="AD6150">
        <v>5.3</v>
      </c>
      <c r="AE6150">
        <v>17</v>
      </c>
      <c r="AF6150">
        <v>17</v>
      </c>
    </row>
    <row r="6151" spans="24:32">
      <c r="X6151">
        <v>20120101</v>
      </c>
      <c r="Y6151">
        <v>20120101</v>
      </c>
      <c r="Z6151">
        <v>120110</v>
      </c>
      <c r="AA6151">
        <v>800381023</v>
      </c>
      <c r="AB6151">
        <v>1</v>
      </c>
      <c r="AC6151">
        <v>14.9</v>
      </c>
      <c r="AD6151">
        <v>7.2</v>
      </c>
      <c r="AE6151">
        <v>17</v>
      </c>
      <c r="AF6151">
        <v>17</v>
      </c>
    </row>
    <row r="6152" spans="24:32">
      <c r="X6152">
        <v>20120101</v>
      </c>
      <c r="Y6152">
        <v>20120101</v>
      </c>
      <c r="Z6152">
        <v>120110</v>
      </c>
      <c r="AA6152">
        <v>800381184</v>
      </c>
      <c r="AB6152">
        <v>1</v>
      </c>
      <c r="AC6152">
        <v>9.9</v>
      </c>
      <c r="AD6152">
        <v>9.5</v>
      </c>
      <c r="AE6152">
        <v>17</v>
      </c>
      <c r="AF6152">
        <v>17</v>
      </c>
    </row>
    <row r="6153" spans="24:32">
      <c r="X6153">
        <v>20120101</v>
      </c>
      <c r="Y6153">
        <v>20120101</v>
      </c>
      <c r="Z6153">
        <v>120110</v>
      </c>
      <c r="AA6153">
        <v>800381264</v>
      </c>
      <c r="AB6153">
        <v>72.17</v>
      </c>
      <c r="AC6153">
        <v>256.93</v>
      </c>
      <c r="AD6153">
        <v>207.68</v>
      </c>
      <c r="AE6153">
        <v>13</v>
      </c>
      <c r="AF6153">
        <v>14.94</v>
      </c>
    </row>
    <row r="6154" spans="24:32">
      <c r="X6154">
        <v>20120101</v>
      </c>
      <c r="Y6154">
        <v>20120101</v>
      </c>
      <c r="Z6154">
        <v>120110</v>
      </c>
      <c r="AA6154">
        <v>800381264</v>
      </c>
      <c r="AB6154">
        <v>50.16</v>
      </c>
      <c r="AC6154">
        <v>178.58</v>
      </c>
      <c r="AD6154">
        <v>144.34</v>
      </c>
      <c r="AE6154">
        <v>13</v>
      </c>
      <c r="AF6154">
        <v>14.94</v>
      </c>
    </row>
    <row r="6155" spans="24:32">
      <c r="X6155">
        <v>20120101</v>
      </c>
      <c r="Y6155">
        <v>20120101</v>
      </c>
      <c r="Z6155">
        <v>120110</v>
      </c>
      <c r="AA6155">
        <v>800381264</v>
      </c>
      <c r="AB6155">
        <v>57.67</v>
      </c>
      <c r="AC6155">
        <v>205.31</v>
      </c>
      <c r="AD6155">
        <v>165.95</v>
      </c>
      <c r="AE6155">
        <v>13</v>
      </c>
      <c r="AF6155">
        <v>14.94</v>
      </c>
    </row>
    <row r="6156" spans="24:32">
      <c r="X6156">
        <v>20120101</v>
      </c>
      <c r="Y6156">
        <v>20120101</v>
      </c>
      <c r="Z6156">
        <v>120110</v>
      </c>
      <c r="AA6156">
        <v>800381264</v>
      </c>
      <c r="AB6156">
        <v>-50.16</v>
      </c>
      <c r="AC6156">
        <v>-178.58</v>
      </c>
      <c r="AD6156">
        <v>-144.04</v>
      </c>
      <c r="AE6156">
        <v>13</v>
      </c>
      <c r="AF6156">
        <v>14.94</v>
      </c>
    </row>
    <row r="6157" spans="24:32">
      <c r="X6157">
        <v>20120101</v>
      </c>
      <c r="Y6157">
        <v>20120101</v>
      </c>
      <c r="Z6157">
        <v>120110</v>
      </c>
      <c r="AA6157">
        <v>800381264</v>
      </c>
      <c r="AB6157">
        <v>-57.67</v>
      </c>
      <c r="AC6157">
        <v>-205.31</v>
      </c>
      <c r="AD6157">
        <v>-165.6</v>
      </c>
      <c r="AE6157">
        <v>13</v>
      </c>
      <c r="AF6157">
        <v>14.94</v>
      </c>
    </row>
    <row r="6158" spans="24:32">
      <c r="X6158">
        <v>20120101</v>
      </c>
      <c r="Y6158">
        <v>20120101</v>
      </c>
      <c r="Z6158">
        <v>120110</v>
      </c>
      <c r="AA6158">
        <v>800381285</v>
      </c>
      <c r="AB6158">
        <v>1</v>
      </c>
      <c r="AC6158">
        <v>1.2</v>
      </c>
      <c r="AD6158">
        <v>0.7</v>
      </c>
      <c r="AE6158">
        <v>17</v>
      </c>
      <c r="AF6158">
        <v>17</v>
      </c>
    </row>
    <row r="6159" spans="24:32">
      <c r="X6159">
        <v>20120101</v>
      </c>
      <c r="Y6159">
        <v>20120101</v>
      </c>
      <c r="Z6159">
        <v>120110</v>
      </c>
      <c r="AA6159">
        <v>800381286</v>
      </c>
      <c r="AB6159">
        <v>2</v>
      </c>
      <c r="AC6159">
        <v>2.4</v>
      </c>
      <c r="AD6159">
        <v>1.4</v>
      </c>
      <c r="AE6159">
        <v>17</v>
      </c>
      <c r="AF6159">
        <v>17</v>
      </c>
    </row>
    <row r="6160" spans="24:32">
      <c r="X6160">
        <v>20120101</v>
      </c>
      <c r="Y6160">
        <v>20120101</v>
      </c>
      <c r="Z6160">
        <v>120110</v>
      </c>
      <c r="AA6160">
        <v>800381297</v>
      </c>
      <c r="AB6160">
        <v>3</v>
      </c>
      <c r="AC6160">
        <v>38.700000000000003</v>
      </c>
      <c r="AD6160">
        <v>34.799999999999997</v>
      </c>
      <c r="AE6160">
        <v>17</v>
      </c>
      <c r="AF6160">
        <v>17</v>
      </c>
    </row>
    <row r="6161" spans="24:32">
      <c r="X6161">
        <v>20120101</v>
      </c>
      <c r="Y6161">
        <v>20120101</v>
      </c>
      <c r="Z6161">
        <v>120110</v>
      </c>
      <c r="AA6161">
        <v>800381298</v>
      </c>
      <c r="AB6161">
        <v>1</v>
      </c>
      <c r="AC6161">
        <v>12.9</v>
      </c>
      <c r="AD6161">
        <v>11.6</v>
      </c>
      <c r="AE6161">
        <v>17</v>
      </c>
      <c r="AF6161">
        <v>17</v>
      </c>
    </row>
    <row r="6162" spans="24:32">
      <c r="X6162">
        <v>20120101</v>
      </c>
      <c r="Y6162">
        <v>20120101</v>
      </c>
      <c r="Z6162">
        <v>120110</v>
      </c>
      <c r="AA6162">
        <v>800381299</v>
      </c>
      <c r="AB6162">
        <v>6</v>
      </c>
      <c r="AC6162">
        <v>149.4</v>
      </c>
      <c r="AD6162">
        <v>134.4</v>
      </c>
      <c r="AE6162">
        <v>17</v>
      </c>
      <c r="AF6162">
        <v>17</v>
      </c>
    </row>
    <row r="6163" spans="24:32">
      <c r="X6163">
        <v>20120101</v>
      </c>
      <c r="Y6163">
        <v>20120101</v>
      </c>
      <c r="Z6163">
        <v>120110</v>
      </c>
      <c r="AA6163">
        <v>800381301</v>
      </c>
      <c r="AB6163">
        <v>1</v>
      </c>
      <c r="AC6163">
        <v>19.899999999999999</v>
      </c>
      <c r="AD6163">
        <v>13.4</v>
      </c>
      <c r="AE6163">
        <v>17</v>
      </c>
      <c r="AF6163">
        <v>17</v>
      </c>
    </row>
    <row r="6164" spans="24:32">
      <c r="X6164">
        <v>20120101</v>
      </c>
      <c r="Y6164">
        <v>20120101</v>
      </c>
      <c r="Z6164">
        <v>120110</v>
      </c>
      <c r="AA6164">
        <v>800381307</v>
      </c>
      <c r="AB6164">
        <v>1</v>
      </c>
      <c r="AC6164">
        <v>65.3</v>
      </c>
      <c r="AD6164">
        <v>46</v>
      </c>
      <c r="AE6164">
        <v>17</v>
      </c>
      <c r="AF6164">
        <v>17</v>
      </c>
    </row>
    <row r="6165" spans="24:32">
      <c r="X6165">
        <v>20120101</v>
      </c>
      <c r="Y6165">
        <v>20120101</v>
      </c>
      <c r="Z6165">
        <v>120110</v>
      </c>
      <c r="AA6165">
        <v>800381308</v>
      </c>
      <c r="AB6165">
        <v>2</v>
      </c>
      <c r="AC6165">
        <v>95.6</v>
      </c>
      <c r="AD6165">
        <v>89.24</v>
      </c>
      <c r="AE6165">
        <v>17</v>
      </c>
      <c r="AF6165">
        <v>17</v>
      </c>
    </row>
    <row r="6166" spans="24:32">
      <c r="X6166">
        <v>20120101</v>
      </c>
      <c r="Y6166">
        <v>20120101</v>
      </c>
      <c r="Z6166">
        <v>120110</v>
      </c>
      <c r="AA6166">
        <v>800381308</v>
      </c>
      <c r="AB6166">
        <v>1</v>
      </c>
      <c r="AC6166">
        <v>47.8</v>
      </c>
      <c r="AD6166">
        <v>44.62</v>
      </c>
      <c r="AE6166">
        <v>17</v>
      </c>
      <c r="AF6166">
        <v>17</v>
      </c>
    </row>
    <row r="6167" spans="24:32">
      <c r="X6167">
        <v>20120101</v>
      </c>
      <c r="Y6167">
        <v>20120101</v>
      </c>
      <c r="Z6167">
        <v>120110</v>
      </c>
      <c r="AA6167">
        <v>800381342</v>
      </c>
      <c r="AB6167">
        <v>1.1599999999999999</v>
      </c>
      <c r="AC6167">
        <v>45.94</v>
      </c>
      <c r="AD6167">
        <v>38.28</v>
      </c>
      <c r="AE6167">
        <v>17</v>
      </c>
      <c r="AF6167">
        <v>17</v>
      </c>
    </row>
    <row r="6168" spans="24:32">
      <c r="X6168">
        <v>20120101</v>
      </c>
      <c r="Y6168">
        <v>20120101</v>
      </c>
      <c r="Z6168">
        <v>120110</v>
      </c>
      <c r="AA6168">
        <v>800381362</v>
      </c>
      <c r="AB6168">
        <v>5</v>
      </c>
      <c r="AC6168">
        <v>69</v>
      </c>
      <c r="AD6168">
        <v>66</v>
      </c>
      <c r="AE6168">
        <v>17</v>
      </c>
      <c r="AF6168">
        <v>17</v>
      </c>
    </row>
    <row r="6169" spans="24:32">
      <c r="X6169">
        <v>20120101</v>
      </c>
      <c r="Y6169">
        <v>20120101</v>
      </c>
      <c r="Z6169">
        <v>120110</v>
      </c>
      <c r="AA6169">
        <v>800381363</v>
      </c>
      <c r="AB6169">
        <v>5</v>
      </c>
      <c r="AC6169">
        <v>69</v>
      </c>
      <c r="AD6169">
        <v>66</v>
      </c>
      <c r="AE6169">
        <v>17</v>
      </c>
      <c r="AF6169">
        <v>17</v>
      </c>
    </row>
    <row r="6170" spans="24:32">
      <c r="X6170">
        <v>20120101</v>
      </c>
      <c r="Y6170">
        <v>20120101</v>
      </c>
      <c r="Z6170">
        <v>120110</v>
      </c>
      <c r="AA6170">
        <v>800381369</v>
      </c>
      <c r="AB6170">
        <v>2</v>
      </c>
      <c r="AC6170">
        <v>49.8</v>
      </c>
      <c r="AD6170">
        <v>44.8</v>
      </c>
      <c r="AE6170">
        <v>17</v>
      </c>
      <c r="AF6170">
        <v>17</v>
      </c>
    </row>
    <row r="6171" spans="24:32">
      <c r="X6171">
        <v>20120101</v>
      </c>
      <c r="Y6171">
        <v>20120101</v>
      </c>
      <c r="Z6171">
        <v>120110</v>
      </c>
      <c r="AA6171">
        <v>800381380</v>
      </c>
      <c r="AB6171">
        <v>1</v>
      </c>
      <c r="AC6171">
        <v>16.899999999999999</v>
      </c>
      <c r="AD6171">
        <v>11.75</v>
      </c>
      <c r="AE6171">
        <v>17</v>
      </c>
      <c r="AF6171">
        <v>17</v>
      </c>
    </row>
    <row r="6172" spans="24:32">
      <c r="X6172">
        <v>20120101</v>
      </c>
      <c r="Y6172">
        <v>20120101</v>
      </c>
      <c r="Z6172">
        <v>120110</v>
      </c>
      <c r="AA6172">
        <v>800381383</v>
      </c>
      <c r="AB6172">
        <v>1</v>
      </c>
      <c r="AC6172">
        <v>24.9</v>
      </c>
      <c r="AD6172">
        <v>18</v>
      </c>
      <c r="AE6172">
        <v>17</v>
      </c>
      <c r="AF6172">
        <v>17</v>
      </c>
    </row>
    <row r="6173" spans="24:32">
      <c r="X6173">
        <v>20120101</v>
      </c>
      <c r="Y6173">
        <v>20120101</v>
      </c>
      <c r="Z6173">
        <v>120110</v>
      </c>
      <c r="AA6173">
        <v>800381392</v>
      </c>
      <c r="AB6173">
        <v>1</v>
      </c>
      <c r="AC6173">
        <v>15.9</v>
      </c>
      <c r="AD6173">
        <v>11.3</v>
      </c>
      <c r="AE6173">
        <v>17</v>
      </c>
      <c r="AF6173">
        <v>17</v>
      </c>
    </row>
    <row r="6174" spans="24:32">
      <c r="X6174">
        <v>20120101</v>
      </c>
      <c r="Y6174">
        <v>20120101</v>
      </c>
      <c r="Z6174">
        <v>120110</v>
      </c>
      <c r="AA6174">
        <v>800381396</v>
      </c>
      <c r="AB6174">
        <v>1</v>
      </c>
      <c r="AC6174">
        <v>9.9</v>
      </c>
      <c r="AD6174">
        <v>8.9</v>
      </c>
      <c r="AE6174">
        <v>17</v>
      </c>
      <c r="AF6174">
        <v>17</v>
      </c>
    </row>
    <row r="6175" spans="24:32">
      <c r="X6175">
        <v>20120101</v>
      </c>
      <c r="Y6175">
        <v>20120101</v>
      </c>
      <c r="Z6175">
        <v>120110</v>
      </c>
      <c r="AA6175">
        <v>800381397</v>
      </c>
      <c r="AB6175">
        <v>1</v>
      </c>
      <c r="AC6175">
        <v>9.9</v>
      </c>
      <c r="AD6175">
        <v>8.9</v>
      </c>
      <c r="AE6175">
        <v>17</v>
      </c>
      <c r="AF6175">
        <v>17</v>
      </c>
    </row>
    <row r="6176" spans="24:32">
      <c r="X6176">
        <v>20120101</v>
      </c>
      <c r="Y6176">
        <v>20120101</v>
      </c>
      <c r="Z6176">
        <v>120110</v>
      </c>
      <c r="AA6176">
        <v>800381436</v>
      </c>
      <c r="AB6176">
        <v>2</v>
      </c>
      <c r="AC6176">
        <v>3</v>
      </c>
      <c r="AD6176">
        <v>1.8</v>
      </c>
      <c r="AE6176">
        <v>17</v>
      </c>
      <c r="AF6176">
        <v>17</v>
      </c>
    </row>
    <row r="6177" spans="24:32">
      <c r="X6177">
        <v>20120101</v>
      </c>
      <c r="Y6177">
        <v>20120101</v>
      </c>
      <c r="Z6177">
        <v>120110</v>
      </c>
      <c r="AA6177">
        <v>800381437</v>
      </c>
      <c r="AB6177">
        <v>1</v>
      </c>
      <c r="AC6177">
        <v>1.9</v>
      </c>
      <c r="AD6177">
        <v>1.7</v>
      </c>
      <c r="AE6177">
        <v>17</v>
      </c>
      <c r="AF6177">
        <v>17</v>
      </c>
    </row>
    <row r="6178" spans="24:32">
      <c r="X6178">
        <v>20120101</v>
      </c>
      <c r="Y6178">
        <v>20120101</v>
      </c>
      <c r="Z6178">
        <v>120110</v>
      </c>
      <c r="AA6178">
        <v>800381438</v>
      </c>
      <c r="AB6178">
        <v>1</v>
      </c>
      <c r="AC6178">
        <v>3.9</v>
      </c>
      <c r="AD6178">
        <v>2</v>
      </c>
      <c r="AE6178">
        <v>17</v>
      </c>
      <c r="AF6178">
        <v>17</v>
      </c>
    </row>
    <row r="6179" spans="24:32">
      <c r="X6179">
        <v>20120101</v>
      </c>
      <c r="Y6179">
        <v>20120101</v>
      </c>
      <c r="Z6179">
        <v>120110</v>
      </c>
      <c r="AA6179">
        <v>800381439</v>
      </c>
      <c r="AB6179">
        <v>1</v>
      </c>
      <c r="AC6179">
        <v>3.9</v>
      </c>
      <c r="AD6179">
        <v>2.6</v>
      </c>
      <c r="AE6179">
        <v>17</v>
      </c>
      <c r="AF6179">
        <v>17</v>
      </c>
    </row>
    <row r="6180" spans="24:32">
      <c r="X6180">
        <v>20120101</v>
      </c>
      <c r="Y6180">
        <v>20120101</v>
      </c>
      <c r="Z6180">
        <v>120110</v>
      </c>
      <c r="AA6180">
        <v>800381441</v>
      </c>
      <c r="AB6180">
        <v>4</v>
      </c>
      <c r="AC6180">
        <v>15.6</v>
      </c>
      <c r="AD6180">
        <v>10.4</v>
      </c>
      <c r="AE6180">
        <v>17</v>
      </c>
      <c r="AF6180">
        <v>17</v>
      </c>
    </row>
    <row r="6181" spans="24:32">
      <c r="X6181">
        <v>20120101</v>
      </c>
      <c r="Y6181">
        <v>20120101</v>
      </c>
      <c r="Z6181">
        <v>120110</v>
      </c>
      <c r="AA6181">
        <v>800381442</v>
      </c>
      <c r="AB6181">
        <v>1</v>
      </c>
      <c r="AC6181">
        <v>5.9</v>
      </c>
      <c r="AD6181">
        <v>3</v>
      </c>
      <c r="AE6181">
        <v>17</v>
      </c>
      <c r="AF6181">
        <v>17</v>
      </c>
    </row>
    <row r="6182" spans="24:32">
      <c r="X6182">
        <v>20120101</v>
      </c>
      <c r="Y6182">
        <v>20120101</v>
      </c>
      <c r="Z6182">
        <v>120110</v>
      </c>
      <c r="AA6182">
        <v>800381451</v>
      </c>
      <c r="AB6182">
        <v>2</v>
      </c>
      <c r="AC6182">
        <v>9.8000000000000007</v>
      </c>
      <c r="AD6182">
        <v>8.8000000000000007</v>
      </c>
      <c r="AE6182">
        <v>17</v>
      </c>
      <c r="AF6182">
        <v>17</v>
      </c>
    </row>
    <row r="6183" spans="24:32">
      <c r="X6183">
        <v>20120101</v>
      </c>
      <c r="Y6183">
        <v>20120101</v>
      </c>
      <c r="Z6183">
        <v>120110</v>
      </c>
      <c r="AA6183">
        <v>800381455</v>
      </c>
      <c r="AB6183">
        <v>2</v>
      </c>
      <c r="AC6183">
        <v>11.8</v>
      </c>
      <c r="AD6183">
        <v>10.6</v>
      </c>
      <c r="AE6183">
        <v>17</v>
      </c>
      <c r="AF6183">
        <v>17</v>
      </c>
    </row>
    <row r="6184" spans="24:32">
      <c r="X6184">
        <v>20120101</v>
      </c>
      <c r="Y6184">
        <v>20120101</v>
      </c>
      <c r="Z6184">
        <v>120110</v>
      </c>
      <c r="AA6184">
        <v>800381471</v>
      </c>
      <c r="AB6184">
        <v>1</v>
      </c>
      <c r="AC6184">
        <v>9.9</v>
      </c>
      <c r="AD6184">
        <v>8.9</v>
      </c>
      <c r="AE6184">
        <v>17</v>
      </c>
      <c r="AF6184">
        <v>17</v>
      </c>
    </row>
    <row r="6185" spans="24:32">
      <c r="X6185">
        <v>20120101</v>
      </c>
      <c r="Y6185">
        <v>20120101</v>
      </c>
      <c r="Z6185">
        <v>120110</v>
      </c>
      <c r="AA6185">
        <v>800381476</v>
      </c>
      <c r="AB6185">
        <v>1</v>
      </c>
      <c r="AC6185">
        <v>12.9</v>
      </c>
      <c r="AD6185">
        <v>9</v>
      </c>
      <c r="AE6185">
        <v>17</v>
      </c>
      <c r="AF6185">
        <v>17</v>
      </c>
    </row>
    <row r="6186" spans="24:32">
      <c r="X6186">
        <v>20120101</v>
      </c>
      <c r="Y6186">
        <v>20120101</v>
      </c>
      <c r="Z6186">
        <v>120110</v>
      </c>
      <c r="AA6186">
        <v>800381517</v>
      </c>
      <c r="AB6186">
        <v>1</v>
      </c>
      <c r="AC6186">
        <v>24.9</v>
      </c>
      <c r="AD6186">
        <v>17</v>
      </c>
      <c r="AE6186">
        <v>17</v>
      </c>
      <c r="AF6186">
        <v>17</v>
      </c>
    </row>
    <row r="6187" spans="24:32">
      <c r="X6187">
        <v>20120101</v>
      </c>
      <c r="Y6187">
        <v>20120101</v>
      </c>
      <c r="Z6187">
        <v>120110</v>
      </c>
      <c r="AA6187">
        <v>800381535</v>
      </c>
      <c r="AB6187">
        <v>3</v>
      </c>
      <c r="AC6187">
        <v>17.7</v>
      </c>
      <c r="AD6187">
        <v>12</v>
      </c>
      <c r="AE6187">
        <v>17</v>
      </c>
      <c r="AF6187">
        <v>17</v>
      </c>
    </row>
    <row r="6188" spans="24:32">
      <c r="X6188">
        <v>20120101</v>
      </c>
      <c r="Y6188">
        <v>20120101</v>
      </c>
      <c r="Z6188">
        <v>120110</v>
      </c>
      <c r="AA6188">
        <v>800381585</v>
      </c>
      <c r="AB6188">
        <v>2.14</v>
      </c>
      <c r="AC6188">
        <v>19.18</v>
      </c>
      <c r="AD6188">
        <v>12.08</v>
      </c>
      <c r="AE6188">
        <v>13</v>
      </c>
      <c r="AF6188">
        <v>14.94</v>
      </c>
    </row>
    <row r="6189" spans="24:32">
      <c r="X6189">
        <v>20120101</v>
      </c>
      <c r="Y6189">
        <v>20120101</v>
      </c>
      <c r="Z6189">
        <v>120110</v>
      </c>
      <c r="AA6189">
        <v>800381610</v>
      </c>
      <c r="AB6189">
        <v>54</v>
      </c>
      <c r="AC6189">
        <v>2586.6</v>
      </c>
      <c r="AD6189">
        <v>2656.8</v>
      </c>
      <c r="AE6189">
        <v>13</v>
      </c>
      <c r="AF6189">
        <v>13</v>
      </c>
    </row>
    <row r="6190" spans="24:32">
      <c r="X6190">
        <v>20120101</v>
      </c>
      <c r="Y6190">
        <v>20120101</v>
      </c>
      <c r="Z6190">
        <v>120110</v>
      </c>
      <c r="AA6190">
        <v>800381610</v>
      </c>
      <c r="AB6190">
        <v>2</v>
      </c>
      <c r="AC6190">
        <v>131.80000000000001</v>
      </c>
      <c r="AD6190">
        <v>98.4</v>
      </c>
      <c r="AE6190">
        <v>13</v>
      </c>
      <c r="AF6190">
        <v>13</v>
      </c>
    </row>
    <row r="6191" spans="24:32">
      <c r="X6191">
        <v>20120101</v>
      </c>
      <c r="Y6191">
        <v>20120101</v>
      </c>
      <c r="Z6191">
        <v>120110</v>
      </c>
      <c r="AA6191">
        <v>800381610</v>
      </c>
      <c r="AB6191">
        <v>-1</v>
      </c>
      <c r="AC6191">
        <v>-65.900000000000006</v>
      </c>
      <c r="AD6191">
        <v>-49.2</v>
      </c>
      <c r="AE6191">
        <v>13</v>
      </c>
      <c r="AF6191">
        <v>13</v>
      </c>
    </row>
    <row r="6192" spans="24:32">
      <c r="X6192">
        <v>20120101</v>
      </c>
      <c r="Y6192">
        <v>20120101</v>
      </c>
      <c r="Z6192">
        <v>120110</v>
      </c>
      <c r="AA6192">
        <v>800381762</v>
      </c>
      <c r="AB6192">
        <v>1</v>
      </c>
      <c r="AC6192">
        <v>15.9</v>
      </c>
      <c r="AD6192">
        <v>13.4</v>
      </c>
      <c r="AE6192">
        <v>17</v>
      </c>
      <c r="AF6192">
        <v>17</v>
      </c>
    </row>
    <row r="6193" spans="24:32">
      <c r="X6193">
        <v>20120101</v>
      </c>
      <c r="Y6193">
        <v>20120101</v>
      </c>
      <c r="Z6193">
        <v>120110</v>
      </c>
      <c r="AA6193">
        <v>800381764</v>
      </c>
      <c r="AB6193">
        <v>1</v>
      </c>
      <c r="AC6193">
        <v>9.9</v>
      </c>
      <c r="AD6193">
        <v>10.199999999999999</v>
      </c>
      <c r="AE6193">
        <v>17</v>
      </c>
      <c r="AF6193">
        <v>17</v>
      </c>
    </row>
    <row r="6194" spans="24:32">
      <c r="X6194">
        <v>20120101</v>
      </c>
      <c r="Y6194">
        <v>20120101</v>
      </c>
      <c r="Z6194">
        <v>120110</v>
      </c>
      <c r="AA6194">
        <v>800381766</v>
      </c>
      <c r="AB6194">
        <v>1</v>
      </c>
      <c r="AC6194">
        <v>29.9</v>
      </c>
      <c r="AD6194">
        <v>32</v>
      </c>
      <c r="AE6194">
        <v>17</v>
      </c>
      <c r="AF6194">
        <v>17</v>
      </c>
    </row>
    <row r="6195" spans="24:32">
      <c r="X6195">
        <v>20120101</v>
      </c>
      <c r="Y6195">
        <v>20120101</v>
      </c>
      <c r="Z6195">
        <v>120110</v>
      </c>
      <c r="AA6195">
        <v>800381779</v>
      </c>
      <c r="AB6195">
        <v>3</v>
      </c>
      <c r="AC6195">
        <v>146.4</v>
      </c>
      <c r="AD6195">
        <v>144.75</v>
      </c>
      <c r="AE6195">
        <v>13</v>
      </c>
      <c r="AF6195">
        <v>13</v>
      </c>
    </row>
    <row r="6196" spans="24:32">
      <c r="X6196">
        <v>20120101</v>
      </c>
      <c r="Y6196">
        <v>20120101</v>
      </c>
      <c r="Z6196">
        <v>120110</v>
      </c>
      <c r="AA6196">
        <v>800381854</v>
      </c>
      <c r="AB6196">
        <v>1</v>
      </c>
      <c r="AC6196">
        <v>10.9</v>
      </c>
      <c r="AD6196">
        <v>7.89</v>
      </c>
      <c r="AE6196">
        <v>17</v>
      </c>
      <c r="AF6196">
        <v>17</v>
      </c>
    </row>
    <row r="6197" spans="24:32">
      <c r="X6197">
        <v>20120101</v>
      </c>
      <c r="Y6197">
        <v>20120101</v>
      </c>
      <c r="Z6197">
        <v>120110</v>
      </c>
      <c r="AA6197">
        <v>800381857</v>
      </c>
      <c r="AB6197">
        <v>4.12</v>
      </c>
      <c r="AC6197">
        <v>154.9</v>
      </c>
      <c r="AD6197">
        <v>119.56</v>
      </c>
      <c r="AE6197">
        <v>17</v>
      </c>
      <c r="AF6197">
        <v>13</v>
      </c>
    </row>
    <row r="6198" spans="24:32">
      <c r="X6198">
        <v>20120101</v>
      </c>
      <c r="Y6198">
        <v>20120101</v>
      </c>
      <c r="Z6198">
        <v>120110</v>
      </c>
      <c r="AA6198">
        <v>800381915</v>
      </c>
      <c r="AB6198">
        <v>6</v>
      </c>
      <c r="AC6198">
        <v>70.8</v>
      </c>
      <c r="AD6198">
        <v>69</v>
      </c>
      <c r="AE6198">
        <v>17</v>
      </c>
      <c r="AF6198">
        <v>17</v>
      </c>
    </row>
    <row r="6199" spans="24:32">
      <c r="X6199">
        <v>20120101</v>
      </c>
      <c r="Y6199">
        <v>20120101</v>
      </c>
      <c r="Z6199">
        <v>120110</v>
      </c>
      <c r="AA6199">
        <v>800381915</v>
      </c>
      <c r="AB6199">
        <v>7</v>
      </c>
      <c r="AC6199">
        <v>75.599999999999994</v>
      </c>
      <c r="AD6199">
        <v>80.5</v>
      </c>
      <c r="AE6199">
        <v>17</v>
      </c>
      <c r="AF6199">
        <v>17</v>
      </c>
    </row>
    <row r="6200" spans="24:32">
      <c r="X6200">
        <v>20120101</v>
      </c>
      <c r="Y6200">
        <v>20120101</v>
      </c>
      <c r="Z6200">
        <v>120110</v>
      </c>
      <c r="AA6200">
        <v>800381916</v>
      </c>
      <c r="AB6200">
        <v>6</v>
      </c>
      <c r="AC6200">
        <v>100.8</v>
      </c>
      <c r="AD6200">
        <v>98.4</v>
      </c>
      <c r="AE6200">
        <v>17</v>
      </c>
      <c r="AF6200">
        <v>17</v>
      </c>
    </row>
    <row r="6201" spans="24:32">
      <c r="X6201">
        <v>20120101</v>
      </c>
      <c r="Y6201">
        <v>20120101</v>
      </c>
      <c r="Z6201">
        <v>120110</v>
      </c>
      <c r="AA6201">
        <v>800381920</v>
      </c>
      <c r="AB6201">
        <v>15</v>
      </c>
      <c r="AC6201">
        <v>207</v>
      </c>
      <c r="AD6201">
        <v>190.5</v>
      </c>
      <c r="AE6201">
        <v>17</v>
      </c>
      <c r="AF6201">
        <v>17</v>
      </c>
    </row>
    <row r="6202" spans="24:32">
      <c r="X6202">
        <v>20120101</v>
      </c>
      <c r="Y6202">
        <v>20120101</v>
      </c>
      <c r="Z6202">
        <v>120110</v>
      </c>
      <c r="AA6202">
        <v>800381922</v>
      </c>
      <c r="AB6202">
        <v>1</v>
      </c>
      <c r="AC6202">
        <v>12.9</v>
      </c>
      <c r="AD6202">
        <v>11.5</v>
      </c>
      <c r="AE6202">
        <v>17</v>
      </c>
      <c r="AF6202">
        <v>17</v>
      </c>
    </row>
    <row r="6203" spans="24:32">
      <c r="X6203">
        <v>20120101</v>
      </c>
      <c r="Y6203">
        <v>20120101</v>
      </c>
      <c r="Z6203">
        <v>120110</v>
      </c>
      <c r="AA6203">
        <v>800381924</v>
      </c>
      <c r="AB6203">
        <v>20</v>
      </c>
      <c r="AC6203">
        <v>216</v>
      </c>
      <c r="AD6203">
        <v>204</v>
      </c>
      <c r="AE6203">
        <v>17</v>
      </c>
      <c r="AF6203">
        <v>17</v>
      </c>
    </row>
    <row r="6204" spans="24:32">
      <c r="X6204">
        <v>20120101</v>
      </c>
      <c r="Y6204">
        <v>20120101</v>
      </c>
      <c r="Z6204">
        <v>120110</v>
      </c>
      <c r="AA6204">
        <v>800381925</v>
      </c>
      <c r="AB6204">
        <v>9</v>
      </c>
      <c r="AC6204">
        <v>82.8</v>
      </c>
      <c r="AD6204">
        <v>75.599999999999994</v>
      </c>
      <c r="AE6204">
        <v>17</v>
      </c>
      <c r="AF6204">
        <v>17</v>
      </c>
    </row>
    <row r="6205" spans="24:32">
      <c r="X6205">
        <v>20120101</v>
      </c>
      <c r="Y6205">
        <v>20120101</v>
      </c>
      <c r="Z6205">
        <v>120110</v>
      </c>
      <c r="AA6205">
        <v>800381932</v>
      </c>
      <c r="AB6205">
        <v>1</v>
      </c>
      <c r="AC6205">
        <v>24.8</v>
      </c>
      <c r="AD6205">
        <v>21.29</v>
      </c>
      <c r="AE6205">
        <v>17</v>
      </c>
      <c r="AF6205">
        <v>17</v>
      </c>
    </row>
    <row r="6206" spans="24:32">
      <c r="X6206">
        <v>20120101</v>
      </c>
      <c r="Y6206">
        <v>20120101</v>
      </c>
      <c r="Z6206">
        <v>120110</v>
      </c>
      <c r="AA6206">
        <v>800382252</v>
      </c>
      <c r="AB6206">
        <v>38</v>
      </c>
      <c r="AC6206">
        <v>300.2</v>
      </c>
      <c r="AD6206">
        <v>262.2</v>
      </c>
      <c r="AE6206">
        <v>17</v>
      </c>
      <c r="AF6206">
        <v>17</v>
      </c>
    </row>
    <row r="6207" spans="24:32">
      <c r="X6207">
        <v>20120101</v>
      </c>
      <c r="Y6207">
        <v>20120101</v>
      </c>
      <c r="Z6207">
        <v>120110</v>
      </c>
      <c r="AA6207">
        <v>800382252</v>
      </c>
      <c r="AB6207">
        <v>-1</v>
      </c>
      <c r="AC6207">
        <v>-7.9</v>
      </c>
      <c r="AD6207">
        <v>-6.9</v>
      </c>
      <c r="AE6207">
        <v>17</v>
      </c>
      <c r="AF6207">
        <v>17</v>
      </c>
    </row>
    <row r="6208" spans="24:32">
      <c r="X6208">
        <v>20120101</v>
      </c>
      <c r="Y6208">
        <v>20120101</v>
      </c>
      <c r="Z6208">
        <v>120110</v>
      </c>
      <c r="AA6208">
        <v>800382554</v>
      </c>
      <c r="AB6208">
        <v>1</v>
      </c>
      <c r="AC6208">
        <v>6</v>
      </c>
      <c r="AD6208">
        <v>4.7</v>
      </c>
      <c r="AE6208">
        <v>17</v>
      </c>
      <c r="AF6208">
        <v>17</v>
      </c>
    </row>
    <row r="6209" spans="24:32">
      <c r="X6209">
        <v>20120101</v>
      </c>
      <c r="Y6209">
        <v>20120101</v>
      </c>
      <c r="Z6209">
        <v>120110</v>
      </c>
      <c r="AA6209">
        <v>800382579</v>
      </c>
      <c r="AB6209">
        <v>1</v>
      </c>
      <c r="AC6209">
        <v>82.4</v>
      </c>
      <c r="AD6209">
        <v>72</v>
      </c>
      <c r="AE6209">
        <v>17</v>
      </c>
      <c r="AF6209">
        <v>17</v>
      </c>
    </row>
    <row r="6210" spans="24:32">
      <c r="X6210">
        <v>20120101</v>
      </c>
      <c r="Y6210">
        <v>20120101</v>
      </c>
      <c r="Z6210">
        <v>120110</v>
      </c>
      <c r="AA6210">
        <v>800382580</v>
      </c>
      <c r="AB6210">
        <v>2</v>
      </c>
      <c r="AC6210">
        <v>65.8</v>
      </c>
      <c r="AD6210">
        <v>62.2</v>
      </c>
      <c r="AE6210">
        <v>17</v>
      </c>
      <c r="AF6210">
        <v>17</v>
      </c>
    </row>
    <row r="6211" spans="24:32">
      <c r="X6211">
        <v>20120101</v>
      </c>
      <c r="Y6211">
        <v>20120101</v>
      </c>
      <c r="Z6211">
        <v>120110</v>
      </c>
      <c r="AA6211">
        <v>800382586</v>
      </c>
      <c r="AB6211">
        <v>1</v>
      </c>
      <c r="AC6211">
        <v>16.899999999999999</v>
      </c>
      <c r="AD6211">
        <v>14</v>
      </c>
      <c r="AE6211">
        <v>17</v>
      </c>
      <c r="AF6211">
        <v>17</v>
      </c>
    </row>
    <row r="6212" spans="24:32">
      <c r="X6212">
        <v>20120101</v>
      </c>
      <c r="Y6212">
        <v>20120101</v>
      </c>
      <c r="Z6212">
        <v>120110</v>
      </c>
      <c r="AA6212">
        <v>800382587</v>
      </c>
      <c r="AB6212">
        <v>1</v>
      </c>
      <c r="AC6212">
        <v>22.8</v>
      </c>
      <c r="AD6212">
        <v>20.5</v>
      </c>
      <c r="AE6212">
        <v>17</v>
      </c>
      <c r="AF6212">
        <v>17</v>
      </c>
    </row>
    <row r="6213" spans="24:32">
      <c r="X6213">
        <v>20120101</v>
      </c>
      <c r="Y6213">
        <v>20120101</v>
      </c>
      <c r="Z6213">
        <v>120110</v>
      </c>
      <c r="AA6213">
        <v>800382589</v>
      </c>
      <c r="AB6213">
        <v>5</v>
      </c>
      <c r="AC6213">
        <v>109.5</v>
      </c>
      <c r="AD6213">
        <v>92</v>
      </c>
      <c r="AE6213">
        <v>17</v>
      </c>
      <c r="AF6213">
        <v>17</v>
      </c>
    </row>
    <row r="6214" spans="24:32">
      <c r="X6214">
        <v>20120101</v>
      </c>
      <c r="Y6214">
        <v>20120101</v>
      </c>
      <c r="Z6214">
        <v>120110</v>
      </c>
      <c r="AA6214">
        <v>800382590</v>
      </c>
      <c r="AB6214">
        <v>1</v>
      </c>
      <c r="AC6214">
        <v>19.8</v>
      </c>
      <c r="AD6214">
        <v>18.03</v>
      </c>
      <c r="AE6214">
        <v>17</v>
      </c>
      <c r="AF6214">
        <v>17</v>
      </c>
    </row>
    <row r="6215" spans="24:32">
      <c r="X6215">
        <v>20120101</v>
      </c>
      <c r="Y6215">
        <v>20120101</v>
      </c>
      <c r="Z6215">
        <v>120110</v>
      </c>
      <c r="AA6215">
        <v>800382591</v>
      </c>
      <c r="AB6215">
        <v>2</v>
      </c>
      <c r="AC6215">
        <v>37.6</v>
      </c>
      <c r="AD6215">
        <v>38.4</v>
      </c>
      <c r="AE6215">
        <v>17</v>
      </c>
      <c r="AF6215">
        <v>17</v>
      </c>
    </row>
    <row r="6216" spans="24:32">
      <c r="X6216">
        <v>20120101</v>
      </c>
      <c r="Y6216">
        <v>20120101</v>
      </c>
      <c r="Z6216">
        <v>120110</v>
      </c>
      <c r="AA6216">
        <v>800382592</v>
      </c>
      <c r="AB6216">
        <v>2</v>
      </c>
      <c r="AC6216">
        <v>125.6</v>
      </c>
      <c r="AD6216">
        <v>113.6</v>
      </c>
      <c r="AE6216">
        <v>17</v>
      </c>
      <c r="AF6216">
        <v>17</v>
      </c>
    </row>
    <row r="6217" spans="24:32">
      <c r="X6217">
        <v>20120101</v>
      </c>
      <c r="Y6217">
        <v>20120101</v>
      </c>
      <c r="Z6217">
        <v>120110</v>
      </c>
      <c r="AA6217">
        <v>800382593</v>
      </c>
      <c r="AB6217">
        <v>3</v>
      </c>
      <c r="AC6217">
        <v>10.199999999999999</v>
      </c>
      <c r="AD6217">
        <v>8.4</v>
      </c>
      <c r="AE6217">
        <v>17</v>
      </c>
      <c r="AF6217">
        <v>17</v>
      </c>
    </row>
    <row r="6218" spans="24:32">
      <c r="X6218">
        <v>20120101</v>
      </c>
      <c r="Y6218">
        <v>20120101</v>
      </c>
      <c r="Z6218">
        <v>120110</v>
      </c>
      <c r="AA6218">
        <v>800382594</v>
      </c>
      <c r="AB6218">
        <v>2</v>
      </c>
      <c r="AC6218">
        <v>6</v>
      </c>
      <c r="AD6218">
        <v>5</v>
      </c>
      <c r="AE6218">
        <v>17</v>
      </c>
      <c r="AF6218">
        <v>17</v>
      </c>
    </row>
    <row r="6219" spans="24:32">
      <c r="X6219">
        <v>20120101</v>
      </c>
      <c r="Y6219">
        <v>20120101</v>
      </c>
      <c r="Z6219">
        <v>120110</v>
      </c>
      <c r="AA6219">
        <v>800382596</v>
      </c>
      <c r="AB6219">
        <v>1</v>
      </c>
      <c r="AC6219">
        <v>45.8</v>
      </c>
      <c r="AD6219">
        <v>36.5</v>
      </c>
      <c r="AE6219">
        <v>17</v>
      </c>
      <c r="AF6219">
        <v>17</v>
      </c>
    </row>
    <row r="6220" spans="24:32">
      <c r="X6220">
        <v>20120101</v>
      </c>
      <c r="Y6220">
        <v>20120101</v>
      </c>
      <c r="Z6220">
        <v>120110</v>
      </c>
      <c r="AA6220">
        <v>800382827</v>
      </c>
      <c r="AB6220">
        <v>3.17</v>
      </c>
      <c r="AC6220">
        <v>74.819999999999993</v>
      </c>
      <c r="AD6220">
        <v>41.21</v>
      </c>
      <c r="AE6220">
        <v>17</v>
      </c>
      <c r="AF6220">
        <v>17</v>
      </c>
    </row>
    <row r="6221" spans="24:32">
      <c r="X6221">
        <v>20120101</v>
      </c>
      <c r="Y6221">
        <v>20120101</v>
      </c>
      <c r="Z6221">
        <v>120110</v>
      </c>
      <c r="AA6221">
        <v>800382850</v>
      </c>
      <c r="AB6221">
        <v>9</v>
      </c>
      <c r="AC6221">
        <v>139.5</v>
      </c>
      <c r="AD6221">
        <v>127.8</v>
      </c>
      <c r="AE6221">
        <v>17</v>
      </c>
      <c r="AF6221">
        <v>17</v>
      </c>
    </row>
    <row r="6222" spans="24:32">
      <c r="X6222">
        <v>20120101</v>
      </c>
      <c r="Y6222">
        <v>20120101</v>
      </c>
      <c r="Z6222">
        <v>120110</v>
      </c>
      <c r="AA6222">
        <v>800382865</v>
      </c>
      <c r="AB6222">
        <v>10.199999999999999</v>
      </c>
      <c r="AC6222">
        <v>161.18</v>
      </c>
      <c r="AD6222">
        <v>138.72</v>
      </c>
      <c r="AE6222">
        <v>17</v>
      </c>
      <c r="AF6222">
        <v>17</v>
      </c>
    </row>
    <row r="6223" spans="24:32">
      <c r="X6223">
        <v>20120101</v>
      </c>
      <c r="Y6223">
        <v>20120101</v>
      </c>
      <c r="Z6223">
        <v>120110</v>
      </c>
      <c r="AA6223">
        <v>800382866</v>
      </c>
      <c r="AB6223">
        <v>9.7100000000000009</v>
      </c>
      <c r="AC6223">
        <v>153.43</v>
      </c>
      <c r="AD6223">
        <v>126.23</v>
      </c>
      <c r="AE6223">
        <v>17</v>
      </c>
      <c r="AF6223">
        <v>17</v>
      </c>
    </row>
    <row r="6224" spans="24:32">
      <c r="X6224">
        <v>20120101</v>
      </c>
      <c r="Y6224">
        <v>20120101</v>
      </c>
      <c r="Z6224">
        <v>120110</v>
      </c>
      <c r="AA6224">
        <v>800382867</v>
      </c>
      <c r="AB6224">
        <v>2</v>
      </c>
      <c r="AC6224">
        <v>41.6</v>
      </c>
      <c r="AD6224">
        <v>38</v>
      </c>
      <c r="AE6224">
        <v>17</v>
      </c>
      <c r="AF6224">
        <v>17</v>
      </c>
    </row>
    <row r="6225" spans="24:32">
      <c r="X6225">
        <v>20120101</v>
      </c>
      <c r="Y6225">
        <v>20120101</v>
      </c>
      <c r="Z6225">
        <v>120110</v>
      </c>
      <c r="AA6225">
        <v>800382868</v>
      </c>
      <c r="AB6225">
        <v>1</v>
      </c>
      <c r="AC6225">
        <v>32.5</v>
      </c>
      <c r="AD6225">
        <v>29.8</v>
      </c>
      <c r="AE6225">
        <v>17</v>
      </c>
      <c r="AF6225">
        <v>17</v>
      </c>
    </row>
    <row r="6226" spans="24:32">
      <c r="X6226">
        <v>20120101</v>
      </c>
      <c r="Y6226">
        <v>20120101</v>
      </c>
      <c r="Z6226">
        <v>120110</v>
      </c>
      <c r="AA6226">
        <v>800382869</v>
      </c>
      <c r="AB6226">
        <v>11.11</v>
      </c>
      <c r="AC6226">
        <v>253.33</v>
      </c>
      <c r="AD6226">
        <v>214.42</v>
      </c>
      <c r="AE6226">
        <v>17</v>
      </c>
      <c r="AF6226">
        <v>17</v>
      </c>
    </row>
    <row r="6227" spans="24:32">
      <c r="X6227">
        <v>20120101</v>
      </c>
      <c r="Y6227">
        <v>20120101</v>
      </c>
      <c r="Z6227">
        <v>120110</v>
      </c>
      <c r="AA6227">
        <v>800382870</v>
      </c>
      <c r="AB6227">
        <v>9.18</v>
      </c>
      <c r="AC6227">
        <v>200.12</v>
      </c>
      <c r="AD6227">
        <v>188.19</v>
      </c>
      <c r="AE6227">
        <v>17</v>
      </c>
      <c r="AF6227">
        <v>17</v>
      </c>
    </row>
    <row r="6228" spans="24:32">
      <c r="X6228">
        <v>20120101</v>
      </c>
      <c r="Y6228">
        <v>20120101</v>
      </c>
      <c r="Z6228">
        <v>120110</v>
      </c>
      <c r="AA6228">
        <v>800382871</v>
      </c>
      <c r="AB6228">
        <v>0.28000000000000003</v>
      </c>
      <c r="AC6228">
        <v>15.34</v>
      </c>
      <c r="AD6228">
        <v>10.92</v>
      </c>
      <c r="AE6228">
        <v>17</v>
      </c>
      <c r="AF6228">
        <v>17</v>
      </c>
    </row>
    <row r="6229" spans="24:32">
      <c r="X6229">
        <v>20120101</v>
      </c>
      <c r="Y6229">
        <v>20120101</v>
      </c>
      <c r="Z6229">
        <v>120110</v>
      </c>
      <c r="AA6229">
        <v>800382872</v>
      </c>
      <c r="AB6229">
        <v>0.53</v>
      </c>
      <c r="AC6229">
        <v>29.04</v>
      </c>
      <c r="AD6229">
        <v>24.7</v>
      </c>
      <c r="AE6229">
        <v>17</v>
      </c>
      <c r="AF6229">
        <v>17</v>
      </c>
    </row>
    <row r="6230" spans="24:32">
      <c r="X6230">
        <v>20120101</v>
      </c>
      <c r="Y6230">
        <v>20120101</v>
      </c>
      <c r="Z6230">
        <v>120110</v>
      </c>
      <c r="AA6230">
        <v>800382873</v>
      </c>
      <c r="AB6230">
        <v>0.96</v>
      </c>
      <c r="AC6230">
        <v>32.450000000000003</v>
      </c>
      <c r="AD6230">
        <v>20.64</v>
      </c>
      <c r="AE6230">
        <v>17</v>
      </c>
      <c r="AF6230">
        <v>17</v>
      </c>
    </row>
    <row r="6231" spans="24:32">
      <c r="X6231">
        <v>20120101</v>
      </c>
      <c r="Y6231">
        <v>20120101</v>
      </c>
      <c r="Z6231">
        <v>120110</v>
      </c>
      <c r="AA6231">
        <v>800382877</v>
      </c>
      <c r="AB6231">
        <v>1</v>
      </c>
      <c r="AC6231">
        <v>40.799999999999997</v>
      </c>
      <c r="AD6231">
        <v>34.5</v>
      </c>
      <c r="AE6231">
        <v>17</v>
      </c>
      <c r="AF6231">
        <v>17</v>
      </c>
    </row>
    <row r="6232" spans="24:32">
      <c r="X6232">
        <v>20120101</v>
      </c>
      <c r="Y6232">
        <v>20120101</v>
      </c>
      <c r="Z6232">
        <v>120110</v>
      </c>
      <c r="AA6232">
        <v>800382887</v>
      </c>
      <c r="AB6232">
        <v>1</v>
      </c>
      <c r="AC6232">
        <v>59.9</v>
      </c>
      <c r="AD6232">
        <v>51</v>
      </c>
      <c r="AE6232">
        <v>17</v>
      </c>
      <c r="AF6232">
        <v>17</v>
      </c>
    </row>
    <row r="6233" spans="24:32">
      <c r="X6233">
        <v>20120101</v>
      </c>
      <c r="Y6233">
        <v>20120101</v>
      </c>
      <c r="Z6233">
        <v>120110</v>
      </c>
      <c r="AA6233">
        <v>800382890</v>
      </c>
      <c r="AB6233">
        <v>1</v>
      </c>
      <c r="AC6233">
        <v>36.5</v>
      </c>
      <c r="AD6233">
        <v>31</v>
      </c>
      <c r="AE6233">
        <v>17</v>
      </c>
      <c r="AF6233">
        <v>17</v>
      </c>
    </row>
    <row r="6234" spans="24:32">
      <c r="X6234">
        <v>20120101</v>
      </c>
      <c r="Y6234">
        <v>20120101</v>
      </c>
      <c r="Z6234">
        <v>120110</v>
      </c>
      <c r="AA6234">
        <v>800383068</v>
      </c>
      <c r="AB6234">
        <v>1</v>
      </c>
      <c r="AC6234">
        <v>35.82</v>
      </c>
      <c r="AD6234">
        <v>28.66</v>
      </c>
      <c r="AE6234">
        <v>13</v>
      </c>
      <c r="AF6234">
        <v>13</v>
      </c>
    </row>
    <row r="6235" spans="24:32">
      <c r="X6235">
        <v>20120101</v>
      </c>
      <c r="Y6235">
        <v>20120101</v>
      </c>
      <c r="Z6235">
        <v>120110</v>
      </c>
      <c r="AA6235">
        <v>800383069</v>
      </c>
      <c r="AB6235">
        <v>1</v>
      </c>
      <c r="AC6235">
        <v>29.52</v>
      </c>
      <c r="AD6235">
        <v>23.62</v>
      </c>
      <c r="AE6235">
        <v>13</v>
      </c>
      <c r="AF6235">
        <v>13</v>
      </c>
    </row>
    <row r="6236" spans="24:32">
      <c r="X6236">
        <v>20120101</v>
      </c>
      <c r="Y6236">
        <v>20120101</v>
      </c>
      <c r="Z6236">
        <v>120110</v>
      </c>
      <c r="AA6236">
        <v>800383081</v>
      </c>
      <c r="AB6236">
        <v>1</v>
      </c>
      <c r="AC6236">
        <v>6.5</v>
      </c>
      <c r="AD6236">
        <v>6.3</v>
      </c>
      <c r="AE6236">
        <v>17</v>
      </c>
      <c r="AF6236">
        <v>17</v>
      </c>
    </row>
    <row r="6237" spans="24:32">
      <c r="X6237">
        <v>20120101</v>
      </c>
      <c r="Y6237">
        <v>20120101</v>
      </c>
      <c r="Z6237">
        <v>120110</v>
      </c>
      <c r="AA6237">
        <v>800383082</v>
      </c>
      <c r="AB6237">
        <v>3</v>
      </c>
      <c r="AC6237">
        <v>19.5</v>
      </c>
      <c r="AD6237">
        <v>18.899999999999999</v>
      </c>
      <c r="AE6237">
        <v>17</v>
      </c>
      <c r="AF6237">
        <v>17</v>
      </c>
    </row>
    <row r="6238" spans="24:32">
      <c r="X6238">
        <v>20120101</v>
      </c>
      <c r="Y6238">
        <v>20120101</v>
      </c>
      <c r="Z6238">
        <v>120110</v>
      </c>
      <c r="AA6238">
        <v>800383097</v>
      </c>
      <c r="AB6238">
        <v>1</v>
      </c>
      <c r="AC6238">
        <v>49.9</v>
      </c>
      <c r="AD6238">
        <v>40.9</v>
      </c>
      <c r="AE6238">
        <v>17</v>
      </c>
      <c r="AF6238">
        <v>17</v>
      </c>
    </row>
    <row r="6239" spans="24:32">
      <c r="X6239">
        <v>20120101</v>
      </c>
      <c r="Y6239">
        <v>20120101</v>
      </c>
      <c r="Z6239">
        <v>120110</v>
      </c>
      <c r="AA6239">
        <v>800383098</v>
      </c>
      <c r="AB6239">
        <v>13.74</v>
      </c>
      <c r="AC6239">
        <v>230.87</v>
      </c>
      <c r="AD6239">
        <v>214.34</v>
      </c>
      <c r="AE6239">
        <v>17</v>
      </c>
      <c r="AF6239">
        <v>17</v>
      </c>
    </row>
    <row r="6240" spans="24:32">
      <c r="X6240">
        <v>20120101</v>
      </c>
      <c r="Y6240">
        <v>20120101</v>
      </c>
      <c r="Z6240">
        <v>120110</v>
      </c>
      <c r="AA6240">
        <v>800383101</v>
      </c>
      <c r="AB6240">
        <v>0.15</v>
      </c>
      <c r="AC6240">
        <v>10.44</v>
      </c>
      <c r="AD6240">
        <v>6.72</v>
      </c>
      <c r="AE6240">
        <v>17</v>
      </c>
      <c r="AF6240">
        <v>17</v>
      </c>
    </row>
    <row r="6241" spans="24:32">
      <c r="X6241">
        <v>20120101</v>
      </c>
      <c r="Y6241">
        <v>20120101</v>
      </c>
      <c r="Z6241">
        <v>120110</v>
      </c>
      <c r="AA6241">
        <v>800383143</v>
      </c>
      <c r="AB6241">
        <v>4</v>
      </c>
      <c r="AC6241">
        <v>476</v>
      </c>
      <c r="AD6241">
        <v>460</v>
      </c>
      <c r="AE6241">
        <v>17</v>
      </c>
      <c r="AF6241">
        <v>17</v>
      </c>
    </row>
    <row r="6242" spans="24:32">
      <c r="X6242">
        <v>20120101</v>
      </c>
      <c r="Y6242">
        <v>20120101</v>
      </c>
      <c r="Z6242">
        <v>120110</v>
      </c>
      <c r="AA6242">
        <v>800383201</v>
      </c>
      <c r="AB6242">
        <v>2</v>
      </c>
      <c r="AC6242">
        <v>12</v>
      </c>
      <c r="AD6242">
        <v>9.56</v>
      </c>
      <c r="AE6242">
        <v>17</v>
      </c>
      <c r="AF6242">
        <v>17</v>
      </c>
    </row>
    <row r="6243" spans="24:32">
      <c r="X6243">
        <v>20120101</v>
      </c>
      <c r="Y6243">
        <v>20120101</v>
      </c>
      <c r="Z6243">
        <v>120110</v>
      </c>
      <c r="AA6243">
        <v>800383202</v>
      </c>
      <c r="AB6243">
        <v>1</v>
      </c>
      <c r="AC6243">
        <v>9.8000000000000007</v>
      </c>
      <c r="AD6243">
        <v>7.84</v>
      </c>
      <c r="AE6243">
        <v>17</v>
      </c>
      <c r="AF6243">
        <v>17</v>
      </c>
    </row>
    <row r="6244" spans="24:32">
      <c r="X6244">
        <v>20120101</v>
      </c>
      <c r="Y6244">
        <v>20120101</v>
      </c>
      <c r="Z6244">
        <v>120110</v>
      </c>
      <c r="AA6244">
        <v>800383203</v>
      </c>
      <c r="AB6244">
        <v>2</v>
      </c>
      <c r="AC6244">
        <v>19.600000000000001</v>
      </c>
      <c r="AD6244">
        <v>15</v>
      </c>
      <c r="AE6244">
        <v>17</v>
      </c>
      <c r="AF6244">
        <v>17</v>
      </c>
    </row>
    <row r="6245" spans="24:32">
      <c r="X6245">
        <v>20120101</v>
      </c>
      <c r="Y6245">
        <v>20120101</v>
      </c>
      <c r="Z6245">
        <v>120110</v>
      </c>
      <c r="AA6245">
        <v>800383206</v>
      </c>
      <c r="AB6245">
        <v>2</v>
      </c>
      <c r="AC6245">
        <v>3.2</v>
      </c>
      <c r="AD6245">
        <v>2.2000000000000002</v>
      </c>
      <c r="AE6245">
        <v>17</v>
      </c>
      <c r="AF6245">
        <v>17</v>
      </c>
    </row>
    <row r="6246" spans="24:32">
      <c r="X6246">
        <v>20120101</v>
      </c>
      <c r="Y6246">
        <v>20120101</v>
      </c>
      <c r="Z6246">
        <v>120110</v>
      </c>
      <c r="AA6246">
        <v>800383210</v>
      </c>
      <c r="AB6246">
        <v>1</v>
      </c>
      <c r="AC6246">
        <v>1.9</v>
      </c>
      <c r="AD6246">
        <v>1.32</v>
      </c>
      <c r="AE6246">
        <v>17</v>
      </c>
      <c r="AF6246">
        <v>17</v>
      </c>
    </row>
    <row r="6247" spans="24:32">
      <c r="X6247">
        <v>20120101</v>
      </c>
      <c r="Y6247">
        <v>20120101</v>
      </c>
      <c r="Z6247">
        <v>120110</v>
      </c>
      <c r="AA6247">
        <v>800383221</v>
      </c>
      <c r="AB6247">
        <v>3</v>
      </c>
      <c r="AC6247">
        <v>7.5</v>
      </c>
      <c r="AD6247">
        <v>6.75</v>
      </c>
      <c r="AE6247">
        <v>17</v>
      </c>
      <c r="AF6247">
        <v>17</v>
      </c>
    </row>
    <row r="6248" spans="24:32">
      <c r="X6248">
        <v>20120101</v>
      </c>
      <c r="Y6248">
        <v>20120101</v>
      </c>
      <c r="Z6248">
        <v>120110</v>
      </c>
      <c r="AA6248">
        <v>800383225</v>
      </c>
      <c r="AB6248">
        <v>1</v>
      </c>
      <c r="AC6248">
        <v>62.4</v>
      </c>
      <c r="AD6248">
        <v>48.65</v>
      </c>
      <c r="AE6248">
        <v>17</v>
      </c>
      <c r="AF6248">
        <v>17</v>
      </c>
    </row>
    <row r="6249" spans="24:32">
      <c r="X6249">
        <v>20120101</v>
      </c>
      <c r="Y6249">
        <v>20120101</v>
      </c>
      <c r="Z6249">
        <v>120110</v>
      </c>
      <c r="AA6249">
        <v>800383271</v>
      </c>
      <c r="AB6249">
        <v>6</v>
      </c>
      <c r="AC6249">
        <v>30</v>
      </c>
      <c r="AD6249">
        <v>25.5</v>
      </c>
      <c r="AE6249">
        <v>17</v>
      </c>
      <c r="AF6249">
        <v>17</v>
      </c>
    </row>
    <row r="6250" spans="24:32">
      <c r="X6250">
        <v>20120101</v>
      </c>
      <c r="Y6250">
        <v>20120101</v>
      </c>
      <c r="Z6250">
        <v>120110</v>
      </c>
      <c r="AA6250">
        <v>800383287</v>
      </c>
      <c r="AB6250">
        <v>3</v>
      </c>
      <c r="AC6250">
        <v>30</v>
      </c>
      <c r="AD6250">
        <v>25.5</v>
      </c>
      <c r="AE6250">
        <v>17</v>
      </c>
      <c r="AF6250">
        <v>17</v>
      </c>
    </row>
    <row r="6251" spans="24:32">
      <c r="X6251">
        <v>20120101</v>
      </c>
      <c r="Y6251">
        <v>20120101</v>
      </c>
      <c r="Z6251">
        <v>120110</v>
      </c>
      <c r="AA6251">
        <v>800383288</v>
      </c>
      <c r="AB6251">
        <v>3</v>
      </c>
      <c r="AC6251">
        <v>30</v>
      </c>
      <c r="AD6251">
        <v>25.5</v>
      </c>
      <c r="AE6251">
        <v>17</v>
      </c>
      <c r="AF6251">
        <v>17</v>
      </c>
    </row>
    <row r="6252" spans="24:32">
      <c r="X6252">
        <v>20120101</v>
      </c>
      <c r="Y6252">
        <v>20120101</v>
      </c>
      <c r="Z6252">
        <v>120110</v>
      </c>
      <c r="AA6252">
        <v>800383294</v>
      </c>
      <c r="AB6252">
        <v>2</v>
      </c>
      <c r="AC6252">
        <v>10</v>
      </c>
      <c r="AD6252">
        <v>8.5</v>
      </c>
      <c r="AE6252">
        <v>17</v>
      </c>
      <c r="AF6252">
        <v>17</v>
      </c>
    </row>
    <row r="6253" spans="24:32">
      <c r="X6253">
        <v>20120101</v>
      </c>
      <c r="Y6253">
        <v>20120101</v>
      </c>
      <c r="Z6253">
        <v>120110</v>
      </c>
      <c r="AA6253">
        <v>800383295</v>
      </c>
      <c r="AB6253">
        <v>2</v>
      </c>
      <c r="AC6253">
        <v>10</v>
      </c>
      <c r="AD6253">
        <v>8.5</v>
      </c>
      <c r="AE6253">
        <v>17</v>
      </c>
      <c r="AF6253">
        <v>17</v>
      </c>
    </row>
    <row r="6254" spans="24:32">
      <c r="X6254">
        <v>20120101</v>
      </c>
      <c r="Y6254">
        <v>20120101</v>
      </c>
      <c r="Z6254">
        <v>120110</v>
      </c>
      <c r="AA6254">
        <v>800383296</v>
      </c>
      <c r="AB6254">
        <v>2</v>
      </c>
      <c r="AC6254">
        <v>10</v>
      </c>
      <c r="AD6254">
        <v>8.5</v>
      </c>
      <c r="AE6254">
        <v>17</v>
      </c>
      <c r="AF6254">
        <v>17</v>
      </c>
    </row>
    <row r="6255" spans="24:32">
      <c r="X6255">
        <v>20120101</v>
      </c>
      <c r="Y6255">
        <v>20120101</v>
      </c>
      <c r="Z6255">
        <v>120110</v>
      </c>
      <c r="AA6255">
        <v>800383302</v>
      </c>
      <c r="AB6255">
        <v>1</v>
      </c>
      <c r="AC6255">
        <v>10</v>
      </c>
      <c r="AD6255">
        <v>8.5</v>
      </c>
      <c r="AE6255">
        <v>17</v>
      </c>
      <c r="AF6255">
        <v>17</v>
      </c>
    </row>
    <row r="6256" spans="24:32">
      <c r="X6256">
        <v>20120101</v>
      </c>
      <c r="Y6256">
        <v>20120101</v>
      </c>
      <c r="Z6256">
        <v>120110</v>
      </c>
      <c r="AA6256">
        <v>800383305</v>
      </c>
      <c r="AB6256">
        <v>2</v>
      </c>
      <c r="AC6256">
        <v>70</v>
      </c>
      <c r="AD6256">
        <v>59.5</v>
      </c>
      <c r="AE6256">
        <v>17</v>
      </c>
      <c r="AF6256">
        <v>17</v>
      </c>
    </row>
    <row r="6257" spans="24:32">
      <c r="X6257">
        <v>20120101</v>
      </c>
      <c r="Y6257">
        <v>20120101</v>
      </c>
      <c r="Z6257">
        <v>120110</v>
      </c>
      <c r="AA6257">
        <v>800383312</v>
      </c>
      <c r="AB6257">
        <v>1</v>
      </c>
      <c r="AC6257">
        <v>15</v>
      </c>
      <c r="AD6257">
        <v>12.75</v>
      </c>
      <c r="AE6257">
        <v>17</v>
      </c>
      <c r="AF6257">
        <v>17</v>
      </c>
    </row>
    <row r="6258" spans="24:32">
      <c r="X6258">
        <v>20120101</v>
      </c>
      <c r="Y6258">
        <v>20120101</v>
      </c>
      <c r="Z6258">
        <v>120110</v>
      </c>
      <c r="AA6258">
        <v>800383392</v>
      </c>
      <c r="AB6258">
        <v>2</v>
      </c>
      <c r="AC6258">
        <v>30</v>
      </c>
      <c r="AD6258">
        <v>25.5</v>
      </c>
      <c r="AE6258">
        <v>17</v>
      </c>
      <c r="AF6258">
        <v>17</v>
      </c>
    </row>
    <row r="6259" spans="24:32">
      <c r="X6259">
        <v>20120101</v>
      </c>
      <c r="Y6259">
        <v>20120101</v>
      </c>
      <c r="Z6259">
        <v>120110</v>
      </c>
      <c r="AA6259">
        <v>800383394</v>
      </c>
      <c r="AB6259">
        <v>5</v>
      </c>
      <c r="AC6259">
        <v>75</v>
      </c>
      <c r="AD6259">
        <v>63.75</v>
      </c>
      <c r="AE6259">
        <v>17</v>
      </c>
      <c r="AF6259">
        <v>17</v>
      </c>
    </row>
    <row r="6260" spans="24:32">
      <c r="X6260">
        <v>20120101</v>
      </c>
      <c r="Y6260">
        <v>20120101</v>
      </c>
      <c r="Z6260">
        <v>120110</v>
      </c>
      <c r="AA6260">
        <v>800383397</v>
      </c>
      <c r="AB6260">
        <v>1</v>
      </c>
      <c r="AC6260">
        <v>10</v>
      </c>
      <c r="AD6260">
        <v>8.5</v>
      </c>
      <c r="AE6260">
        <v>17</v>
      </c>
      <c r="AF6260">
        <v>17</v>
      </c>
    </row>
    <row r="6261" spans="24:32">
      <c r="X6261">
        <v>20120101</v>
      </c>
      <c r="Y6261">
        <v>20120101</v>
      </c>
      <c r="Z6261">
        <v>120110</v>
      </c>
      <c r="AA6261">
        <v>800383399</v>
      </c>
      <c r="AB6261">
        <v>1</v>
      </c>
      <c r="AC6261">
        <v>20</v>
      </c>
      <c r="AD6261">
        <v>17</v>
      </c>
      <c r="AE6261">
        <v>17</v>
      </c>
      <c r="AF6261">
        <v>17</v>
      </c>
    </row>
    <row r="6262" spans="24:32">
      <c r="X6262">
        <v>20120101</v>
      </c>
      <c r="Y6262">
        <v>20120101</v>
      </c>
      <c r="Z6262">
        <v>120110</v>
      </c>
      <c r="AA6262">
        <v>800383409</v>
      </c>
      <c r="AB6262">
        <v>1</v>
      </c>
      <c r="AC6262">
        <v>30</v>
      </c>
      <c r="AD6262">
        <v>25.5</v>
      </c>
      <c r="AE6262">
        <v>17</v>
      </c>
      <c r="AF6262">
        <v>17</v>
      </c>
    </row>
    <row r="6263" spans="24:32">
      <c r="X6263">
        <v>20120101</v>
      </c>
      <c r="Y6263">
        <v>20120101</v>
      </c>
      <c r="Z6263">
        <v>120110</v>
      </c>
      <c r="AA6263">
        <v>800383628</v>
      </c>
      <c r="AB6263">
        <v>1</v>
      </c>
      <c r="AC6263">
        <v>20</v>
      </c>
      <c r="AD6263">
        <v>17</v>
      </c>
      <c r="AE6263">
        <v>17</v>
      </c>
      <c r="AF6263">
        <v>17</v>
      </c>
    </row>
    <row r="6264" spans="24:32">
      <c r="X6264">
        <v>20120101</v>
      </c>
      <c r="Y6264">
        <v>20120101</v>
      </c>
      <c r="Z6264">
        <v>120110</v>
      </c>
      <c r="AA6264">
        <v>800383645</v>
      </c>
      <c r="AB6264">
        <v>2</v>
      </c>
      <c r="AC6264">
        <v>20</v>
      </c>
      <c r="AD6264">
        <v>17</v>
      </c>
      <c r="AE6264">
        <v>17</v>
      </c>
      <c r="AF6264">
        <v>17</v>
      </c>
    </row>
    <row r="6265" spans="24:32">
      <c r="X6265">
        <v>20120101</v>
      </c>
      <c r="Y6265">
        <v>20120101</v>
      </c>
      <c r="Z6265">
        <v>120110</v>
      </c>
      <c r="AA6265">
        <v>800383649</v>
      </c>
      <c r="AB6265">
        <v>1</v>
      </c>
      <c r="AC6265">
        <v>10</v>
      </c>
      <c r="AD6265">
        <v>8.5</v>
      </c>
      <c r="AE6265">
        <v>17</v>
      </c>
      <c r="AF6265">
        <v>17</v>
      </c>
    </row>
    <row r="6266" spans="24:32">
      <c r="X6266">
        <v>20120101</v>
      </c>
      <c r="Y6266">
        <v>20120101</v>
      </c>
      <c r="Z6266">
        <v>120110</v>
      </c>
      <c r="AA6266">
        <v>800383750</v>
      </c>
      <c r="AB6266">
        <v>1</v>
      </c>
      <c r="AC6266">
        <v>16.899999999999999</v>
      </c>
      <c r="AD6266">
        <v>9.1999999999999993</v>
      </c>
      <c r="AE6266">
        <v>17</v>
      </c>
      <c r="AF6266">
        <v>17</v>
      </c>
    </row>
    <row r="6267" spans="24:32">
      <c r="X6267">
        <v>20120101</v>
      </c>
      <c r="Y6267">
        <v>20120101</v>
      </c>
      <c r="Z6267">
        <v>120110</v>
      </c>
      <c r="AA6267">
        <v>800383757</v>
      </c>
      <c r="AB6267">
        <v>1</v>
      </c>
      <c r="AC6267">
        <v>26.9</v>
      </c>
      <c r="AD6267">
        <v>11.6</v>
      </c>
      <c r="AE6267">
        <v>17</v>
      </c>
      <c r="AF6267">
        <v>17</v>
      </c>
    </row>
    <row r="6268" spans="24:32">
      <c r="X6268">
        <v>20120101</v>
      </c>
      <c r="Y6268">
        <v>20120101</v>
      </c>
      <c r="Z6268">
        <v>120110</v>
      </c>
      <c r="AA6268">
        <v>800383818</v>
      </c>
      <c r="AB6268">
        <v>1</v>
      </c>
      <c r="AC6268">
        <v>29.9</v>
      </c>
      <c r="AD6268">
        <v>27.5</v>
      </c>
      <c r="AE6268">
        <v>17</v>
      </c>
      <c r="AF6268">
        <v>17</v>
      </c>
    </row>
    <row r="6269" spans="24:32">
      <c r="X6269">
        <v>20120101</v>
      </c>
      <c r="Y6269">
        <v>20120101</v>
      </c>
      <c r="Z6269">
        <v>120110</v>
      </c>
      <c r="AA6269">
        <v>800383853</v>
      </c>
      <c r="AB6269">
        <v>1</v>
      </c>
      <c r="AC6269">
        <v>1.2</v>
      </c>
      <c r="AD6269">
        <v>0.7</v>
      </c>
      <c r="AE6269">
        <v>17</v>
      </c>
      <c r="AF6269">
        <v>17</v>
      </c>
    </row>
    <row r="6270" spans="24:32">
      <c r="X6270">
        <v>20120101</v>
      </c>
      <c r="Y6270">
        <v>20120101</v>
      </c>
      <c r="Z6270">
        <v>120110</v>
      </c>
      <c r="AA6270">
        <v>800383863</v>
      </c>
      <c r="AB6270">
        <v>1</v>
      </c>
      <c r="AC6270">
        <v>11.9</v>
      </c>
      <c r="AD6270">
        <v>10.41</v>
      </c>
      <c r="AE6270">
        <v>17</v>
      </c>
      <c r="AF6270">
        <v>17</v>
      </c>
    </row>
    <row r="6271" spans="24:32">
      <c r="X6271">
        <v>20120101</v>
      </c>
      <c r="Y6271">
        <v>20120101</v>
      </c>
      <c r="Z6271">
        <v>120110</v>
      </c>
      <c r="AA6271">
        <v>800384116</v>
      </c>
      <c r="AB6271">
        <v>1</v>
      </c>
      <c r="AC6271">
        <v>9.9</v>
      </c>
      <c r="AD6271">
        <v>9.5</v>
      </c>
      <c r="AE6271">
        <v>17</v>
      </c>
      <c r="AF6271">
        <v>17</v>
      </c>
    </row>
    <row r="6272" spans="24:32">
      <c r="X6272">
        <v>20120101</v>
      </c>
      <c r="Y6272">
        <v>20120101</v>
      </c>
      <c r="Z6272">
        <v>120110</v>
      </c>
      <c r="AA6272">
        <v>800384145</v>
      </c>
      <c r="AB6272">
        <v>0.19</v>
      </c>
      <c r="AC6272">
        <v>20.52</v>
      </c>
      <c r="AD6272">
        <v>19.38</v>
      </c>
      <c r="AE6272">
        <v>17</v>
      </c>
      <c r="AF6272">
        <v>17</v>
      </c>
    </row>
    <row r="6273" spans="24:32">
      <c r="X6273">
        <v>20120101</v>
      </c>
      <c r="Y6273">
        <v>20120101</v>
      </c>
      <c r="Z6273">
        <v>120110</v>
      </c>
      <c r="AA6273">
        <v>800384186</v>
      </c>
      <c r="AB6273">
        <v>21</v>
      </c>
      <c r="AC6273">
        <v>207.9</v>
      </c>
      <c r="AD6273">
        <v>171.5</v>
      </c>
      <c r="AE6273">
        <v>17</v>
      </c>
      <c r="AF6273">
        <v>17</v>
      </c>
    </row>
    <row r="6274" spans="24:32">
      <c r="X6274">
        <v>20120101</v>
      </c>
      <c r="Y6274">
        <v>20120101</v>
      </c>
      <c r="Z6274">
        <v>120110</v>
      </c>
      <c r="AA6274">
        <v>800384187</v>
      </c>
      <c r="AB6274">
        <v>26</v>
      </c>
      <c r="AC6274">
        <v>257.39999999999998</v>
      </c>
      <c r="AD6274">
        <v>249.6</v>
      </c>
      <c r="AE6274">
        <v>17</v>
      </c>
      <c r="AF6274">
        <v>17</v>
      </c>
    </row>
    <row r="6275" spans="24:32">
      <c r="X6275">
        <v>20120101</v>
      </c>
      <c r="Y6275">
        <v>20120101</v>
      </c>
      <c r="Z6275">
        <v>120110</v>
      </c>
      <c r="AA6275">
        <v>800384191</v>
      </c>
      <c r="AB6275">
        <v>8</v>
      </c>
      <c r="AC6275">
        <v>127.2</v>
      </c>
      <c r="AD6275">
        <v>114.4</v>
      </c>
      <c r="AE6275">
        <v>17</v>
      </c>
      <c r="AF6275">
        <v>17</v>
      </c>
    </row>
    <row r="6276" spans="24:32">
      <c r="X6276">
        <v>20120101</v>
      </c>
      <c r="Y6276">
        <v>20120101</v>
      </c>
      <c r="Z6276">
        <v>120110</v>
      </c>
      <c r="AA6276">
        <v>800384225</v>
      </c>
      <c r="AB6276">
        <v>2</v>
      </c>
      <c r="AC6276">
        <v>65.599999999999994</v>
      </c>
      <c r="AD6276">
        <v>69.73</v>
      </c>
      <c r="AE6276">
        <v>17</v>
      </c>
      <c r="AF6276">
        <v>17</v>
      </c>
    </row>
    <row r="6277" spans="24:32">
      <c r="X6277">
        <v>20120101</v>
      </c>
      <c r="Y6277">
        <v>20120101</v>
      </c>
      <c r="Z6277">
        <v>120110</v>
      </c>
      <c r="AA6277">
        <v>800384226</v>
      </c>
      <c r="AB6277">
        <v>2</v>
      </c>
      <c r="AC6277">
        <v>118</v>
      </c>
      <c r="AD6277">
        <v>92.6</v>
      </c>
      <c r="AE6277">
        <v>17</v>
      </c>
      <c r="AF6277">
        <v>17</v>
      </c>
    </row>
    <row r="6278" spans="24:32">
      <c r="X6278">
        <v>20120101</v>
      </c>
      <c r="Y6278">
        <v>20120101</v>
      </c>
      <c r="Z6278">
        <v>120110</v>
      </c>
      <c r="AA6278">
        <v>800384368</v>
      </c>
      <c r="AB6278">
        <v>1</v>
      </c>
      <c r="AC6278">
        <v>16.5</v>
      </c>
      <c r="AD6278">
        <v>14.2</v>
      </c>
      <c r="AE6278">
        <v>17</v>
      </c>
      <c r="AF6278">
        <v>13</v>
      </c>
    </row>
    <row r="6279" spans="24:32">
      <c r="X6279">
        <v>20120101</v>
      </c>
      <c r="Y6279">
        <v>20120101</v>
      </c>
      <c r="Z6279">
        <v>120110</v>
      </c>
      <c r="AA6279">
        <v>800384390</v>
      </c>
      <c r="AB6279">
        <v>1</v>
      </c>
      <c r="AC6279">
        <v>39.9</v>
      </c>
      <c r="AD6279">
        <v>40.9</v>
      </c>
      <c r="AE6279">
        <v>17</v>
      </c>
      <c r="AF6279">
        <v>17</v>
      </c>
    </row>
    <row r="6280" spans="24:32">
      <c r="X6280">
        <v>20120101</v>
      </c>
      <c r="Y6280">
        <v>20120101</v>
      </c>
      <c r="Z6280">
        <v>120110</v>
      </c>
      <c r="AA6280">
        <v>800384422</v>
      </c>
      <c r="AB6280">
        <v>2</v>
      </c>
      <c r="AC6280">
        <v>23.6</v>
      </c>
      <c r="AD6280">
        <v>18.8</v>
      </c>
      <c r="AE6280">
        <v>17</v>
      </c>
      <c r="AF6280">
        <v>13</v>
      </c>
    </row>
    <row r="6281" spans="24:32">
      <c r="X6281">
        <v>20120101</v>
      </c>
      <c r="Y6281">
        <v>20120101</v>
      </c>
      <c r="Z6281">
        <v>120110</v>
      </c>
      <c r="AA6281">
        <v>800384506</v>
      </c>
      <c r="AB6281">
        <v>3</v>
      </c>
      <c r="AC6281">
        <v>65.400000000000006</v>
      </c>
      <c r="AD6281">
        <v>51</v>
      </c>
      <c r="AE6281">
        <v>17</v>
      </c>
      <c r="AF6281">
        <v>17</v>
      </c>
    </row>
    <row r="6282" spans="24:32">
      <c r="X6282">
        <v>20120101</v>
      </c>
      <c r="Y6282">
        <v>20120101</v>
      </c>
      <c r="Z6282">
        <v>120110</v>
      </c>
      <c r="AA6282">
        <v>800384509</v>
      </c>
      <c r="AB6282">
        <v>1</v>
      </c>
      <c r="AC6282">
        <v>199</v>
      </c>
      <c r="AD6282">
        <v>169</v>
      </c>
      <c r="AE6282">
        <v>17</v>
      </c>
      <c r="AF6282">
        <v>17</v>
      </c>
    </row>
    <row r="6283" spans="24:32">
      <c r="X6283">
        <v>20120101</v>
      </c>
      <c r="Y6283">
        <v>20120101</v>
      </c>
      <c r="Z6283">
        <v>120110</v>
      </c>
      <c r="AA6283">
        <v>800385379</v>
      </c>
      <c r="AB6283">
        <v>1</v>
      </c>
      <c r="AC6283">
        <v>32</v>
      </c>
      <c r="AD6283">
        <v>26.88</v>
      </c>
      <c r="AE6283">
        <v>17</v>
      </c>
      <c r="AF6283">
        <v>17</v>
      </c>
    </row>
    <row r="6284" spans="24:32">
      <c r="X6284">
        <v>20120101</v>
      </c>
      <c r="Y6284">
        <v>20120101</v>
      </c>
      <c r="Z6284">
        <v>120110</v>
      </c>
      <c r="AA6284">
        <v>800385383</v>
      </c>
      <c r="AB6284">
        <v>0.1</v>
      </c>
      <c r="AC6284">
        <v>5.36</v>
      </c>
      <c r="AD6284">
        <v>4.5</v>
      </c>
      <c r="AE6284">
        <v>17</v>
      </c>
      <c r="AF6284">
        <v>17</v>
      </c>
    </row>
    <row r="6285" spans="24:32">
      <c r="X6285">
        <v>20120101</v>
      </c>
      <c r="Y6285">
        <v>20120101</v>
      </c>
      <c r="Z6285">
        <v>120110</v>
      </c>
      <c r="AA6285">
        <v>800385413</v>
      </c>
      <c r="AB6285">
        <v>0.42</v>
      </c>
      <c r="AC6285">
        <v>8.24</v>
      </c>
      <c r="AD6285">
        <v>5.96</v>
      </c>
      <c r="AE6285">
        <v>17</v>
      </c>
      <c r="AF6285">
        <v>17</v>
      </c>
    </row>
    <row r="6286" spans="24:32">
      <c r="X6286">
        <v>20120101</v>
      </c>
      <c r="Y6286">
        <v>20120101</v>
      </c>
      <c r="Z6286">
        <v>120110</v>
      </c>
      <c r="AA6286">
        <v>800385414</v>
      </c>
      <c r="AB6286">
        <v>0.12</v>
      </c>
      <c r="AC6286">
        <v>3.55</v>
      </c>
      <c r="AD6286">
        <v>2.76</v>
      </c>
      <c r="AE6286">
        <v>17</v>
      </c>
      <c r="AF6286">
        <v>17</v>
      </c>
    </row>
    <row r="6287" spans="24:32">
      <c r="X6287">
        <v>20120101</v>
      </c>
      <c r="Y6287">
        <v>20120101</v>
      </c>
      <c r="Z6287">
        <v>120110</v>
      </c>
      <c r="AA6287">
        <v>800385415</v>
      </c>
      <c r="AB6287">
        <v>0.14000000000000001</v>
      </c>
      <c r="AC6287">
        <v>7.81</v>
      </c>
      <c r="AD6287">
        <v>6.3</v>
      </c>
      <c r="AE6287">
        <v>17</v>
      </c>
      <c r="AF6287">
        <v>17</v>
      </c>
    </row>
    <row r="6288" spans="24:32">
      <c r="X6288">
        <v>20120101</v>
      </c>
      <c r="Y6288">
        <v>20120101</v>
      </c>
      <c r="Z6288">
        <v>120110</v>
      </c>
      <c r="AA6288">
        <v>800385416</v>
      </c>
      <c r="AB6288">
        <v>0.17</v>
      </c>
      <c r="AC6288">
        <v>9.49</v>
      </c>
      <c r="AD6288">
        <v>7.65</v>
      </c>
      <c r="AE6288">
        <v>17</v>
      </c>
      <c r="AF6288">
        <v>17</v>
      </c>
    </row>
    <row r="6289" spans="24:32">
      <c r="X6289">
        <v>20120101</v>
      </c>
      <c r="Y6289">
        <v>20120101</v>
      </c>
      <c r="Z6289">
        <v>120110</v>
      </c>
      <c r="AA6289">
        <v>800385440</v>
      </c>
      <c r="AB6289">
        <v>2</v>
      </c>
      <c r="AC6289">
        <v>31.8</v>
      </c>
      <c r="AD6289">
        <v>19.600000000000001</v>
      </c>
      <c r="AE6289">
        <v>17</v>
      </c>
      <c r="AF6289">
        <v>17</v>
      </c>
    </row>
    <row r="6290" spans="24:32">
      <c r="X6290">
        <v>20120101</v>
      </c>
      <c r="Y6290">
        <v>20120101</v>
      </c>
      <c r="Z6290">
        <v>120110</v>
      </c>
      <c r="AA6290">
        <v>800385441</v>
      </c>
      <c r="AB6290">
        <v>4</v>
      </c>
      <c r="AC6290">
        <v>62</v>
      </c>
      <c r="AD6290">
        <v>36</v>
      </c>
      <c r="AE6290">
        <v>17</v>
      </c>
      <c r="AF6290">
        <v>17</v>
      </c>
    </row>
    <row r="6291" spans="24:32">
      <c r="X6291">
        <v>20120101</v>
      </c>
      <c r="Y6291">
        <v>20120101</v>
      </c>
      <c r="Z6291">
        <v>120110</v>
      </c>
      <c r="AA6291">
        <v>800385442</v>
      </c>
      <c r="AB6291">
        <v>1</v>
      </c>
      <c r="AC6291">
        <v>17.8</v>
      </c>
      <c r="AD6291">
        <v>10</v>
      </c>
      <c r="AE6291">
        <v>17</v>
      </c>
      <c r="AF6291">
        <v>17</v>
      </c>
    </row>
    <row r="6292" spans="24:32">
      <c r="X6292">
        <v>20120101</v>
      </c>
      <c r="Y6292">
        <v>20120101</v>
      </c>
      <c r="Z6292">
        <v>120110</v>
      </c>
      <c r="AA6292">
        <v>800385443</v>
      </c>
      <c r="AB6292">
        <v>2</v>
      </c>
      <c r="AC6292">
        <v>28</v>
      </c>
      <c r="AD6292">
        <v>18.600000000000001</v>
      </c>
      <c r="AE6292">
        <v>17</v>
      </c>
      <c r="AF6292">
        <v>17</v>
      </c>
    </row>
    <row r="6293" spans="24:32">
      <c r="X6293">
        <v>20120101</v>
      </c>
      <c r="Y6293">
        <v>20120101</v>
      </c>
      <c r="Z6293">
        <v>120110</v>
      </c>
      <c r="AA6293">
        <v>800385444</v>
      </c>
      <c r="AB6293">
        <v>1</v>
      </c>
      <c r="AC6293">
        <v>14</v>
      </c>
      <c r="AD6293">
        <v>9</v>
      </c>
      <c r="AE6293">
        <v>17</v>
      </c>
      <c r="AF6293">
        <v>17</v>
      </c>
    </row>
    <row r="6294" spans="24:32">
      <c r="X6294">
        <v>20120101</v>
      </c>
      <c r="Y6294">
        <v>20120101</v>
      </c>
      <c r="Z6294">
        <v>120110</v>
      </c>
      <c r="AA6294">
        <v>800385447</v>
      </c>
      <c r="AB6294">
        <v>1</v>
      </c>
      <c r="AC6294">
        <v>10.5</v>
      </c>
      <c r="AD6294">
        <v>5.9</v>
      </c>
      <c r="AE6294">
        <v>17</v>
      </c>
      <c r="AF6294">
        <v>17</v>
      </c>
    </row>
    <row r="6295" spans="24:32">
      <c r="X6295">
        <v>20120101</v>
      </c>
      <c r="Y6295">
        <v>20120101</v>
      </c>
      <c r="Z6295">
        <v>120110</v>
      </c>
      <c r="AA6295">
        <v>800385449</v>
      </c>
      <c r="AB6295">
        <v>2</v>
      </c>
      <c r="AC6295">
        <v>17.8</v>
      </c>
      <c r="AD6295">
        <v>12</v>
      </c>
      <c r="AE6295">
        <v>17</v>
      </c>
      <c r="AF6295">
        <v>17</v>
      </c>
    </row>
    <row r="6296" spans="24:32">
      <c r="X6296">
        <v>20120101</v>
      </c>
      <c r="Y6296">
        <v>20120101</v>
      </c>
      <c r="Z6296">
        <v>120110</v>
      </c>
      <c r="AA6296">
        <v>800385877</v>
      </c>
      <c r="AB6296">
        <v>1</v>
      </c>
      <c r="AC6296">
        <v>19.899999999999999</v>
      </c>
      <c r="AD6296">
        <v>13.9</v>
      </c>
      <c r="AE6296">
        <v>17</v>
      </c>
      <c r="AF6296">
        <v>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178"/>
  <sheetViews>
    <sheetView workbookViewId="0"/>
  </sheetViews>
  <sheetFormatPr defaultRowHeight="13.5" customHeight="1"/>
  <cols>
    <col min="1" max="1" width="9.140625" style="27"/>
    <col min="2" max="2" width="12.42578125" style="27" bestFit="1" customWidth="1"/>
    <col min="3" max="3" width="7.42578125" style="27" customWidth="1"/>
    <col min="4" max="5" width="14.42578125" style="27" bestFit="1" customWidth="1"/>
    <col min="6" max="7" width="14.42578125" style="27" customWidth="1"/>
    <col min="8" max="8" width="13.5703125" style="27" bestFit="1" customWidth="1"/>
    <col min="9" max="9" width="13.140625" style="27" bestFit="1" customWidth="1"/>
    <col min="10" max="10" width="8.7109375" style="27" customWidth="1"/>
    <col min="11" max="12" width="14" style="27" hidden="1" customWidth="1"/>
    <col min="13" max="13" width="19.28515625" style="27" hidden="1" customWidth="1"/>
    <col min="14" max="14" width="10.42578125" style="27" hidden="1" customWidth="1"/>
    <col min="15" max="15" width="20.28515625" style="27" hidden="1" customWidth="1"/>
    <col min="16" max="16" width="22.7109375" style="27" hidden="1" customWidth="1"/>
    <col min="17" max="17" width="13.85546875" style="27" customWidth="1"/>
    <col min="18" max="18" width="15.140625" style="27" customWidth="1"/>
    <col min="19" max="19" width="12.5703125" style="27" customWidth="1"/>
    <col min="20" max="21" width="15" style="27" customWidth="1"/>
    <col min="22" max="22" width="14.5703125" style="27" bestFit="1" customWidth="1"/>
    <col min="23" max="23" width="14.28515625" style="27" bestFit="1" customWidth="1"/>
    <col min="24" max="24" width="14.5703125" style="27" bestFit="1" customWidth="1"/>
    <col min="25" max="25" width="19.42578125" style="27" customWidth="1"/>
    <col min="26" max="26" width="11.42578125" style="27" bestFit="1" customWidth="1"/>
    <col min="27" max="27" width="13.42578125" style="27" customWidth="1"/>
    <col min="28" max="16384" width="9.140625" style="27"/>
  </cols>
  <sheetData>
    <row r="3" spans="2:27" ht="13.5" customHeight="1">
      <c r="B3" s="27" t="s">
        <v>164</v>
      </c>
    </row>
    <row r="5" spans="2:27" ht="13.5" customHeight="1">
      <c r="B5" s="95" t="s">
        <v>91</v>
      </c>
      <c r="C5" s="95" t="s">
        <v>92</v>
      </c>
      <c r="D5" s="92" t="s">
        <v>93</v>
      </c>
      <c r="E5" s="93"/>
      <c r="F5" s="93"/>
      <c r="G5" s="93"/>
      <c r="H5" s="93"/>
      <c r="I5" s="93"/>
      <c r="J5" s="94"/>
      <c r="K5" s="92" t="s">
        <v>94</v>
      </c>
      <c r="L5" s="93"/>
      <c r="M5" s="93"/>
      <c r="N5" s="93"/>
      <c r="O5" s="93"/>
      <c r="P5" s="94"/>
      <c r="Q5" s="92" t="s">
        <v>95</v>
      </c>
      <c r="R5" s="93"/>
      <c r="S5" s="93"/>
      <c r="T5" s="93"/>
      <c r="U5" s="94"/>
      <c r="V5" s="92" t="s">
        <v>96</v>
      </c>
      <c r="W5" s="93"/>
      <c r="X5" s="93"/>
      <c r="Y5" s="93"/>
      <c r="Z5" s="93"/>
      <c r="AA5" s="94"/>
    </row>
    <row r="6" spans="2:27" ht="13.5" customHeight="1">
      <c r="B6" s="95"/>
      <c r="C6" s="95"/>
      <c r="D6" s="28" t="s">
        <v>97</v>
      </c>
      <c r="E6" s="28" t="s">
        <v>98</v>
      </c>
      <c r="F6" s="28" t="s">
        <v>99</v>
      </c>
      <c r="G6" s="28" t="s">
        <v>100</v>
      </c>
      <c r="H6" s="28" t="s">
        <v>101</v>
      </c>
      <c r="I6" s="28" t="s">
        <v>102</v>
      </c>
      <c r="J6" s="28" t="s">
        <v>103</v>
      </c>
      <c r="K6" s="28" t="s">
        <v>104</v>
      </c>
      <c r="L6" s="28" t="s">
        <v>105</v>
      </c>
      <c r="M6" s="28" t="s">
        <v>106</v>
      </c>
      <c r="N6" s="28" t="s">
        <v>107</v>
      </c>
      <c r="O6" s="28" t="s">
        <v>108</v>
      </c>
      <c r="P6" s="28" t="s">
        <v>109</v>
      </c>
      <c r="Q6" s="28" t="s">
        <v>110</v>
      </c>
      <c r="R6" s="28" t="s">
        <v>111</v>
      </c>
      <c r="S6" s="28" t="s">
        <v>112</v>
      </c>
      <c r="T6" s="28" t="s">
        <v>113</v>
      </c>
      <c r="U6" s="28" t="s">
        <v>114</v>
      </c>
      <c r="V6" s="28" t="s">
        <v>115</v>
      </c>
      <c r="W6" s="28" t="s">
        <v>116</v>
      </c>
      <c r="X6" s="28" t="s">
        <v>117</v>
      </c>
      <c r="Y6" s="28" t="s">
        <v>118</v>
      </c>
      <c r="Z6" s="28" t="s">
        <v>119</v>
      </c>
      <c r="AA6" s="28" t="s">
        <v>120</v>
      </c>
    </row>
    <row r="7" spans="2:27" ht="13.5" customHeight="1">
      <c r="B7" s="97">
        <v>41609</v>
      </c>
      <c r="C7" s="29" t="s">
        <v>121</v>
      </c>
      <c r="D7" s="30">
        <v>180147765.2177</v>
      </c>
      <c r="E7" s="30">
        <v>180147761.3308</v>
      </c>
      <c r="F7" s="98">
        <f>D7+D8</f>
        <v>205845085.33930969</v>
      </c>
      <c r="G7" s="98">
        <f>E7+E8</f>
        <v>205845084.21340001</v>
      </c>
      <c r="H7" s="30">
        <f>D7-E7</f>
        <v>3.886900007724762</v>
      </c>
      <c r="I7" s="99">
        <v>205846164.53</v>
      </c>
      <c r="J7" s="99">
        <f>F7-I7</f>
        <v>-1079.1906903088093</v>
      </c>
      <c r="K7" s="101">
        <v>205845084</v>
      </c>
      <c r="L7" s="101">
        <v>205845085</v>
      </c>
      <c r="M7" s="98">
        <f>G7-L7</f>
        <v>-0.78659999370574951</v>
      </c>
      <c r="N7" s="98">
        <v>205846200</v>
      </c>
      <c r="O7" s="98">
        <f>N7-L7</f>
        <v>1115</v>
      </c>
      <c r="P7" s="98">
        <f>N7-G7</f>
        <v>1115.7865999937057</v>
      </c>
      <c r="Q7" s="31">
        <v>159061215.28259999</v>
      </c>
      <c r="R7" s="96">
        <f>Q7+Q8</f>
        <v>180636695.48153868</v>
      </c>
      <c r="S7" s="32">
        <v>159061217.70629999</v>
      </c>
      <c r="T7" s="98">
        <f>S7+S8</f>
        <v>180636697.86159998</v>
      </c>
      <c r="U7" s="98">
        <f>R7-T7</f>
        <v>-2.3800612986087799</v>
      </c>
      <c r="V7" s="32">
        <v>21086543.624500003</v>
      </c>
      <c r="W7" s="99">
        <f>G7-T7</f>
        <v>25208386.351800025</v>
      </c>
      <c r="X7" s="99">
        <v>21147105</v>
      </c>
      <c r="Y7" s="99">
        <f>W7-X7</f>
        <v>4061281.3518000245</v>
      </c>
      <c r="Z7" s="98">
        <v>21865718.34</v>
      </c>
      <c r="AA7" s="98">
        <f>Z7-X7</f>
        <v>718613.33999999985</v>
      </c>
    </row>
    <row r="8" spans="2:27" ht="13.5" customHeight="1">
      <c r="B8" s="97"/>
      <c r="C8" s="29" t="s">
        <v>122</v>
      </c>
      <c r="D8" s="30">
        <v>25697320.121609699</v>
      </c>
      <c r="E8" s="30">
        <v>25697322.882599998</v>
      </c>
      <c r="F8" s="98"/>
      <c r="G8" s="98"/>
      <c r="H8" s="30">
        <f t="shared" ref="H8:H10" si="0">D8-E8</f>
        <v>-2.7609902992844582</v>
      </c>
      <c r="I8" s="100"/>
      <c r="J8" s="100"/>
      <c r="K8" s="101"/>
      <c r="L8" s="101"/>
      <c r="M8" s="98"/>
      <c r="N8" s="98"/>
      <c r="O8" s="98"/>
      <c r="P8" s="98"/>
      <c r="Q8" s="31">
        <v>21575480.198938701</v>
      </c>
      <c r="R8" s="96"/>
      <c r="S8" s="32">
        <v>21575480.155299999</v>
      </c>
      <c r="T8" s="98"/>
      <c r="U8" s="98"/>
      <c r="V8" s="32">
        <v>4121842.7272999999</v>
      </c>
      <c r="W8" s="100"/>
      <c r="X8" s="100"/>
      <c r="Y8" s="100"/>
      <c r="Z8" s="98"/>
      <c r="AA8" s="98"/>
    </row>
    <row r="9" spans="2:27" ht="13.5" customHeight="1">
      <c r="B9" s="97">
        <v>41640</v>
      </c>
      <c r="C9" s="29" t="s">
        <v>121</v>
      </c>
      <c r="D9" s="30">
        <v>323082889.83630002</v>
      </c>
      <c r="E9" s="30">
        <v>323082886.17339998</v>
      </c>
      <c r="F9" s="98">
        <f>D9+D10</f>
        <v>363617241.98361713</v>
      </c>
      <c r="G9" s="98">
        <f>E9+E10</f>
        <v>363617241.04899997</v>
      </c>
      <c r="H9" s="30">
        <f t="shared" si="0"/>
        <v>3.6629000306129456</v>
      </c>
      <c r="I9" s="99">
        <v>363550253.45999998</v>
      </c>
      <c r="J9" s="99">
        <f>F9-I9</f>
        <v>66988.523617148399</v>
      </c>
      <c r="K9" s="101">
        <v>363617241</v>
      </c>
      <c r="L9" s="98">
        <f>K9+K10</f>
        <v>363617241</v>
      </c>
      <c r="M9" s="98">
        <f>G9-L9</f>
        <v>4.8999965190887451E-2</v>
      </c>
      <c r="N9" s="98">
        <v>363550300</v>
      </c>
      <c r="O9" s="98">
        <f>N9-L9</f>
        <v>-66941</v>
      </c>
      <c r="P9" s="98">
        <f>N9-G9</f>
        <v>-66941.048999965191</v>
      </c>
      <c r="Q9" s="31">
        <v>296468256.01429999</v>
      </c>
      <c r="R9" s="98">
        <f>Q9+Q10</f>
        <v>330434580.4063642</v>
      </c>
      <c r="S9" s="32">
        <v>296469031.55470002</v>
      </c>
      <c r="T9" s="98">
        <f>S9+S10</f>
        <v>330426258.95829999</v>
      </c>
      <c r="U9" s="98">
        <f>R9-T9</f>
        <v>8321.4480642080307</v>
      </c>
      <c r="V9" s="32">
        <v>26613854.618699998</v>
      </c>
      <c r="W9" s="99">
        <f>V9+V10</f>
        <v>33190982.090699997</v>
      </c>
      <c r="X9" s="99">
        <v>26685170</v>
      </c>
      <c r="Y9" s="99">
        <f>W9-X9</f>
        <v>6505812.0906999968</v>
      </c>
      <c r="Z9" s="99">
        <v>31446084.18</v>
      </c>
      <c r="AA9" s="98">
        <f>Z9-X9</f>
        <v>4760914.18</v>
      </c>
    </row>
    <row r="10" spans="2:27" ht="13.5" customHeight="1">
      <c r="B10" s="97"/>
      <c r="C10" s="29" t="s">
        <v>122</v>
      </c>
      <c r="D10" s="30">
        <v>40534352.147317097</v>
      </c>
      <c r="E10" s="30">
        <v>40534354.875600003</v>
      </c>
      <c r="F10" s="98"/>
      <c r="G10" s="98"/>
      <c r="H10" s="30">
        <f t="shared" si="0"/>
        <v>-2.7282829061150551</v>
      </c>
      <c r="I10" s="100"/>
      <c r="J10" s="100"/>
      <c r="K10" s="101"/>
      <c r="L10" s="98"/>
      <c r="M10" s="98"/>
      <c r="N10" s="98"/>
      <c r="O10" s="98"/>
      <c r="P10" s="98"/>
      <c r="Q10" s="31">
        <v>33966324.392064199</v>
      </c>
      <c r="R10" s="98"/>
      <c r="S10" s="32">
        <v>33957227.4036</v>
      </c>
      <c r="T10" s="98"/>
      <c r="U10" s="98"/>
      <c r="V10" s="32">
        <v>6577127.4720000001</v>
      </c>
      <c r="W10" s="100"/>
      <c r="X10" s="100"/>
      <c r="Y10" s="100"/>
      <c r="Z10" s="100"/>
      <c r="AA10" s="98"/>
    </row>
    <row r="11" spans="2:27" ht="13.5" customHeight="1">
      <c r="B11" s="33" t="s">
        <v>123</v>
      </c>
      <c r="C11" s="33"/>
      <c r="D11" s="33">
        <f>SUM(D7:D10)</f>
        <v>569462327.32292676</v>
      </c>
      <c r="E11" s="33">
        <f>SUM(E7:E10)</f>
        <v>569462325.26240003</v>
      </c>
      <c r="F11" s="33">
        <f>F7+F9</f>
        <v>569462327.32292676</v>
      </c>
      <c r="G11" s="33">
        <f>G7+G9</f>
        <v>569462325.26239991</v>
      </c>
      <c r="H11" s="34">
        <f>SUM(H7:H10)</f>
        <v>2.0605268329381943</v>
      </c>
      <c r="I11" s="34">
        <f>I7+I9</f>
        <v>569396417.99000001</v>
      </c>
      <c r="J11" s="34">
        <f>J9+J7</f>
        <v>65909.33292683959</v>
      </c>
      <c r="K11" s="33">
        <f>SUM(K7:K10)</f>
        <v>569462325</v>
      </c>
      <c r="L11" s="33">
        <f>L7+L9</f>
        <v>569462326</v>
      </c>
      <c r="M11" s="35">
        <f>G11-L11</f>
        <v>-0.73760008811950684</v>
      </c>
      <c r="N11" s="33">
        <f>N7+N9</f>
        <v>569396500</v>
      </c>
      <c r="O11" s="33">
        <f>O7+O9</f>
        <v>-65826</v>
      </c>
      <c r="P11" s="33">
        <f>P7+P9</f>
        <v>-65825.262399971485</v>
      </c>
      <c r="Q11" s="33"/>
      <c r="R11" s="33"/>
      <c r="S11" s="33"/>
      <c r="T11" s="33"/>
      <c r="U11" s="33">
        <f>SUM(U7:U10)</f>
        <v>8319.0680029094219</v>
      </c>
      <c r="V11" s="33">
        <f>SUM(V7:V10)</f>
        <v>58399368.442500003</v>
      </c>
      <c r="W11" s="33">
        <f t="shared" ref="W11:AA11" si="1">W7+W9</f>
        <v>58399368.442500025</v>
      </c>
      <c r="X11" s="33">
        <f t="shared" si="1"/>
        <v>47832275</v>
      </c>
      <c r="Y11" s="33">
        <f t="shared" si="1"/>
        <v>10567093.442500021</v>
      </c>
      <c r="Z11" s="33">
        <f t="shared" si="1"/>
        <v>53311802.519999996</v>
      </c>
      <c r="AA11" s="33">
        <f t="shared" si="1"/>
        <v>5479527.5199999996</v>
      </c>
    </row>
    <row r="12" spans="2:27" ht="13.5" customHeight="1">
      <c r="B12" s="33"/>
      <c r="C12" s="33"/>
      <c r="D12" s="33"/>
      <c r="E12" s="33"/>
      <c r="F12" s="33"/>
      <c r="G12" s="33"/>
      <c r="H12" s="33"/>
      <c r="I12" s="33" t="s">
        <v>124</v>
      </c>
      <c r="J12" s="33"/>
      <c r="K12" s="33"/>
      <c r="L12" s="33"/>
      <c r="M12" s="33" t="s">
        <v>125</v>
      </c>
      <c r="N12" s="33"/>
      <c r="O12" s="33" t="s">
        <v>126</v>
      </c>
      <c r="P12" s="33" t="s">
        <v>127</v>
      </c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 t="s">
        <v>128</v>
      </c>
    </row>
    <row r="13" spans="2:27" ht="13.5" customHeight="1">
      <c r="W13" s="36"/>
    </row>
    <row r="14" spans="2:27" ht="13.5" customHeight="1">
      <c r="B14" s="27" t="s">
        <v>165</v>
      </c>
    </row>
    <row r="16" spans="2:27" ht="13.5" customHeight="1">
      <c r="B16" s="37" t="s">
        <v>130</v>
      </c>
      <c r="C16" s="37" t="s">
        <v>103</v>
      </c>
      <c r="D16" s="38" t="s">
        <v>131</v>
      </c>
      <c r="E16" s="37" t="s">
        <v>132</v>
      </c>
      <c r="F16" s="37" t="s">
        <v>133</v>
      </c>
      <c r="G16" s="37" t="s">
        <v>134</v>
      </c>
      <c r="H16" s="37" t="s">
        <v>135</v>
      </c>
    </row>
    <row r="17" spans="2:24" ht="13.5" customHeight="1">
      <c r="B17" s="39">
        <v>1</v>
      </c>
      <c r="C17" s="40" t="s">
        <v>136</v>
      </c>
      <c r="D17" s="39">
        <v>716682.31043377204</v>
      </c>
      <c r="E17" s="37" t="s">
        <v>137</v>
      </c>
      <c r="F17" s="37" t="s">
        <v>138</v>
      </c>
      <c r="G17" s="37" t="s">
        <v>139</v>
      </c>
      <c r="H17" s="37"/>
      <c r="X17" s="27" t="s">
        <v>129</v>
      </c>
    </row>
    <row r="18" spans="2:24" ht="13.5" customHeight="1">
      <c r="B18" s="41">
        <v>2</v>
      </c>
      <c r="C18" s="40" t="s">
        <v>140</v>
      </c>
      <c r="D18" s="41">
        <v>-235806</v>
      </c>
      <c r="E18" s="37" t="s">
        <v>141</v>
      </c>
      <c r="F18" s="37" t="s">
        <v>142</v>
      </c>
      <c r="G18" s="37"/>
      <c r="H18" s="37"/>
    </row>
    <row r="19" spans="2:24" ht="13.5" customHeight="1">
      <c r="B19" s="41">
        <v>3</v>
      </c>
      <c r="C19" s="40" t="s">
        <v>143</v>
      </c>
      <c r="D19" s="41">
        <v>8319.0680029094201</v>
      </c>
      <c r="E19" s="37" t="s">
        <v>144</v>
      </c>
      <c r="F19" s="42" t="s">
        <v>145</v>
      </c>
      <c r="G19" s="37" t="s">
        <v>146</v>
      </c>
      <c r="H19" s="37"/>
    </row>
    <row r="20" spans="2:24" ht="13.5" customHeight="1">
      <c r="B20" s="41">
        <v>4</v>
      </c>
      <c r="C20" s="40" t="s">
        <v>147</v>
      </c>
      <c r="D20" s="41" t="s">
        <v>148</v>
      </c>
      <c r="E20" s="37" t="s">
        <v>141</v>
      </c>
      <c r="F20" s="37" t="s">
        <v>149</v>
      </c>
      <c r="G20" s="37" t="s">
        <v>150</v>
      </c>
      <c r="H20" s="37"/>
    </row>
    <row r="21" spans="2:24" ht="13.5" customHeight="1">
      <c r="B21" s="39">
        <v>5</v>
      </c>
      <c r="C21" s="37" t="s">
        <v>151</v>
      </c>
      <c r="D21" s="39">
        <v>472557.24243086262</v>
      </c>
      <c r="E21" s="37" t="s">
        <v>152</v>
      </c>
      <c r="F21" s="37" t="s">
        <v>149</v>
      </c>
      <c r="G21" s="40" t="s">
        <v>153</v>
      </c>
      <c r="H21" s="37"/>
    </row>
    <row r="22" spans="2:24" ht="13.5" customHeight="1">
      <c r="B22" s="37"/>
      <c r="C22" s="37" t="s">
        <v>154</v>
      </c>
      <c r="D22" s="43">
        <v>5479527.5199999996</v>
      </c>
      <c r="E22" s="37"/>
      <c r="F22" s="37"/>
      <c r="G22" s="37"/>
      <c r="H22" s="37"/>
    </row>
    <row r="25" spans="2:24" ht="13.5" customHeight="1">
      <c r="B25" s="27" t="s">
        <v>166</v>
      </c>
    </row>
    <row r="27" spans="2:24" ht="13.5" customHeight="1">
      <c r="B27" s="27" t="s">
        <v>155</v>
      </c>
      <c r="G27" s="27" t="s">
        <v>156</v>
      </c>
    </row>
    <row r="28" spans="2:24" ht="13.5" customHeight="1">
      <c r="B28" s="44" t="s">
        <v>157</v>
      </c>
      <c r="C28" s="44" t="s">
        <v>158</v>
      </c>
      <c r="D28" s="44" t="s">
        <v>159</v>
      </c>
      <c r="E28" s="44" t="s">
        <v>160</v>
      </c>
      <c r="F28" s="44"/>
      <c r="G28" s="44" t="s">
        <v>161</v>
      </c>
      <c r="H28" s="44" t="s">
        <v>159</v>
      </c>
      <c r="I28" s="44"/>
      <c r="J28" s="44"/>
      <c r="K28" s="44"/>
      <c r="L28" s="44" t="s">
        <v>162</v>
      </c>
      <c r="M28" s="44"/>
      <c r="N28" s="44">
        <v>57000</v>
      </c>
    </row>
    <row r="29" spans="2:24" ht="13.5" customHeight="1">
      <c r="B29" s="45">
        <v>120001</v>
      </c>
      <c r="C29" s="46">
        <v>-39572.836199999998</v>
      </c>
      <c r="D29" s="44">
        <f t="shared" ref="D29:D36" si="2">VLOOKUP(B29,G29:H178,2,0)</f>
        <v>-39572.836199999998</v>
      </c>
      <c r="E29" s="44">
        <f>D29-C29</f>
        <v>0</v>
      </c>
      <c r="F29" s="44"/>
      <c r="G29" s="47">
        <v>120001</v>
      </c>
      <c r="H29" s="48">
        <v>-39572.836199999998</v>
      </c>
      <c r="I29" s="44"/>
      <c r="J29" s="44"/>
      <c r="K29" s="44"/>
      <c r="L29" s="44" t="s">
        <v>163</v>
      </c>
      <c r="M29" s="45">
        <v>120070</v>
      </c>
      <c r="N29" s="46">
        <v>-40</v>
      </c>
    </row>
    <row r="30" spans="2:24" ht="13.5" customHeight="1">
      <c r="B30" s="45">
        <v>120002</v>
      </c>
      <c r="C30" s="46">
        <v>-99713.9467</v>
      </c>
      <c r="D30" s="44">
        <f t="shared" si="2"/>
        <v>-99809.946699999986</v>
      </c>
      <c r="E30" s="44">
        <f t="shared" ref="E30:E93" si="3">D30-C30</f>
        <v>-95.999999999985448</v>
      </c>
      <c r="F30" s="44"/>
      <c r="G30" s="49">
        <v>120002</v>
      </c>
      <c r="H30" s="46">
        <v>-99809.946699999986</v>
      </c>
      <c r="I30" s="44"/>
      <c r="J30" s="44"/>
      <c r="K30" s="44"/>
      <c r="L30" s="44" t="s">
        <v>163</v>
      </c>
      <c r="M30" s="45">
        <v>120016</v>
      </c>
      <c r="N30" s="46">
        <v>-156857.43650000001</v>
      </c>
    </row>
    <row r="31" spans="2:24" ht="13.5" customHeight="1">
      <c r="B31" s="45">
        <v>120004</v>
      </c>
      <c r="C31" s="46">
        <v>-30065.254400000002</v>
      </c>
      <c r="D31" s="44">
        <f t="shared" si="2"/>
        <v>-30065.254400000002</v>
      </c>
      <c r="E31" s="44">
        <f t="shared" si="3"/>
        <v>0</v>
      </c>
      <c r="F31" s="44"/>
      <c r="G31" s="49">
        <v>120004</v>
      </c>
      <c r="H31" s="46">
        <v>-30065.254400000002</v>
      </c>
      <c r="I31" s="44"/>
      <c r="J31" s="44"/>
      <c r="K31" s="44"/>
      <c r="L31" s="44"/>
      <c r="M31" s="44"/>
      <c r="N31" s="44"/>
    </row>
    <row r="32" spans="2:24" ht="13.5" customHeight="1">
      <c r="B32" s="45">
        <v>120008</v>
      </c>
      <c r="C32" s="46">
        <v>-34693.18</v>
      </c>
      <c r="D32" s="44">
        <f t="shared" si="2"/>
        <v>-34696.277300000002</v>
      </c>
      <c r="E32" s="44">
        <f t="shared" si="3"/>
        <v>-3.0973000000012689</v>
      </c>
      <c r="F32" s="44"/>
      <c r="G32" s="49">
        <v>120008</v>
      </c>
      <c r="H32" s="46">
        <v>-34696.277300000002</v>
      </c>
      <c r="I32" s="44"/>
      <c r="J32" s="44"/>
      <c r="K32" s="44"/>
      <c r="L32" s="44"/>
      <c r="M32" s="44"/>
      <c r="N32" s="44"/>
    </row>
    <row r="33" spans="2:14" ht="13.5" customHeight="1">
      <c r="B33" s="45">
        <v>120010</v>
      </c>
      <c r="C33" s="46">
        <v>-94475.742599999998</v>
      </c>
      <c r="D33" s="44">
        <f t="shared" si="2"/>
        <v>-94531.493999999992</v>
      </c>
      <c r="E33" s="44">
        <f t="shared" si="3"/>
        <v>-55.751399999993737</v>
      </c>
      <c r="F33" s="44"/>
      <c r="G33" s="49">
        <v>120010</v>
      </c>
      <c r="H33" s="46">
        <v>-94531.493999999992</v>
      </c>
      <c r="I33" s="44"/>
      <c r="J33" s="44"/>
      <c r="K33" s="44"/>
      <c r="L33" s="44"/>
      <c r="M33" s="44"/>
      <c r="N33" s="44"/>
    </row>
    <row r="34" spans="2:14" ht="13.5" customHeight="1">
      <c r="B34" s="45">
        <v>120011</v>
      </c>
      <c r="C34" s="46">
        <v>-116325.80560000001</v>
      </c>
      <c r="D34" s="44">
        <f t="shared" si="2"/>
        <v>-116325.80560000002</v>
      </c>
      <c r="E34" s="44">
        <f t="shared" si="3"/>
        <v>0</v>
      </c>
      <c r="F34" s="44"/>
      <c r="G34" s="49">
        <v>120011</v>
      </c>
      <c r="H34" s="46">
        <v>-116325.80560000002</v>
      </c>
      <c r="I34" s="44"/>
      <c r="J34" s="44"/>
      <c r="K34" s="44"/>
      <c r="L34" s="44"/>
      <c r="M34" s="44"/>
      <c r="N34" s="44"/>
    </row>
    <row r="35" spans="2:14" ht="13.5" customHeight="1">
      <c r="B35" s="45">
        <v>120014</v>
      </c>
      <c r="C35" s="46">
        <v>-68412.028900000005</v>
      </c>
      <c r="D35" s="44">
        <f t="shared" si="2"/>
        <v>-68333.827900000004</v>
      </c>
      <c r="E35" s="44">
        <f t="shared" si="3"/>
        <v>78.201000000000931</v>
      </c>
      <c r="F35" s="44"/>
      <c r="G35" s="49">
        <v>120014</v>
      </c>
      <c r="H35" s="46">
        <v>-68333.827900000004</v>
      </c>
      <c r="I35" s="44"/>
      <c r="J35" s="44"/>
      <c r="K35" s="44"/>
      <c r="L35" s="44"/>
      <c r="M35" s="44"/>
      <c r="N35" s="44"/>
    </row>
    <row r="36" spans="2:14" ht="13.5" customHeight="1">
      <c r="B36" s="45">
        <v>120015</v>
      </c>
      <c r="C36" s="46">
        <v>-109853.7271</v>
      </c>
      <c r="D36" s="44">
        <f t="shared" si="2"/>
        <v>-110351.01790000001</v>
      </c>
      <c r="E36" s="44">
        <f t="shared" si="3"/>
        <v>-497.29080000000249</v>
      </c>
      <c r="F36" s="44"/>
      <c r="G36" s="49">
        <v>120015</v>
      </c>
      <c r="H36" s="46">
        <v>-110351.01790000001</v>
      </c>
      <c r="I36" s="44"/>
      <c r="J36" s="44"/>
      <c r="K36" s="44"/>
      <c r="L36" s="44"/>
      <c r="M36" s="44"/>
      <c r="N36" s="44"/>
    </row>
    <row r="37" spans="2:14" ht="13.5" customHeight="1">
      <c r="B37" s="45">
        <v>120017</v>
      </c>
      <c r="C37" s="46">
        <v>-75892.490099999995</v>
      </c>
      <c r="D37" s="44">
        <f t="shared" ref="D37:D70" si="4">VLOOKUP(B37,G37:H187,2,0)</f>
        <v>-75892.49010000001</v>
      </c>
      <c r="E37" s="44">
        <f t="shared" si="3"/>
        <v>0</v>
      </c>
      <c r="F37" s="44"/>
      <c r="G37" s="49">
        <v>120017</v>
      </c>
      <c r="H37" s="46">
        <v>-75892.49010000001</v>
      </c>
      <c r="I37" s="44"/>
      <c r="J37" s="44"/>
      <c r="K37" s="44"/>
      <c r="L37" s="44"/>
      <c r="M37" s="44"/>
      <c r="N37" s="44"/>
    </row>
    <row r="38" spans="2:14" ht="13.5" customHeight="1">
      <c r="B38" s="45">
        <v>120020</v>
      </c>
      <c r="C38" s="46">
        <v>-150967.3726</v>
      </c>
      <c r="D38" s="44">
        <f t="shared" si="4"/>
        <v>-150986.51320000004</v>
      </c>
      <c r="E38" s="44">
        <f t="shared" si="3"/>
        <v>-19.140600000042468</v>
      </c>
      <c r="F38" s="44"/>
      <c r="G38" s="49">
        <v>120020</v>
      </c>
      <c r="H38" s="46">
        <v>-150986.51320000004</v>
      </c>
      <c r="I38" s="44"/>
      <c r="J38" s="44"/>
      <c r="K38" s="44"/>
      <c r="L38" s="44"/>
      <c r="M38" s="44"/>
      <c r="N38" s="44"/>
    </row>
    <row r="39" spans="2:14" ht="13.5" customHeight="1">
      <c r="B39" s="45">
        <v>120021</v>
      </c>
      <c r="C39" s="46">
        <v>-50144.8943</v>
      </c>
      <c r="D39" s="44">
        <f t="shared" si="4"/>
        <v>-50144.894299999985</v>
      </c>
      <c r="E39" s="44">
        <f t="shared" si="3"/>
        <v>0</v>
      </c>
      <c r="F39" s="44"/>
      <c r="G39" s="49">
        <v>120021</v>
      </c>
      <c r="H39" s="46">
        <v>-50144.894299999985</v>
      </c>
      <c r="I39" s="44"/>
      <c r="J39" s="44"/>
      <c r="K39" s="44"/>
      <c r="L39" s="44"/>
      <c r="M39" s="44"/>
      <c r="N39" s="44"/>
    </row>
    <row r="40" spans="2:14" ht="13.5" customHeight="1">
      <c r="B40" s="45">
        <v>120022</v>
      </c>
      <c r="C40" s="46">
        <v>-240683.08379999999</v>
      </c>
      <c r="D40" s="44">
        <f t="shared" si="4"/>
        <v>-240661.08379999999</v>
      </c>
      <c r="E40" s="44">
        <f t="shared" si="3"/>
        <v>22</v>
      </c>
      <c r="F40" s="44"/>
      <c r="G40" s="49">
        <v>120022</v>
      </c>
      <c r="H40" s="46">
        <v>-240661.08379999999</v>
      </c>
      <c r="I40" s="44"/>
      <c r="J40" s="44"/>
      <c r="K40" s="44"/>
      <c r="L40" s="44"/>
      <c r="M40" s="44"/>
      <c r="N40" s="44"/>
    </row>
    <row r="41" spans="2:14" ht="13.5" customHeight="1">
      <c r="B41" s="45">
        <v>120023</v>
      </c>
      <c r="C41" s="46">
        <v>-70847.774399999995</v>
      </c>
      <c r="D41" s="44">
        <f t="shared" si="4"/>
        <v>-70803.969200000021</v>
      </c>
      <c r="E41" s="44">
        <f t="shared" si="3"/>
        <v>43.805199999973411</v>
      </c>
      <c r="F41" s="44"/>
      <c r="G41" s="49">
        <v>120023</v>
      </c>
      <c r="H41" s="46">
        <v>-70803.969200000021</v>
      </c>
      <c r="I41" s="44"/>
      <c r="J41" s="44"/>
      <c r="K41" s="44"/>
      <c r="L41" s="44"/>
      <c r="M41" s="44"/>
      <c r="N41" s="44"/>
    </row>
    <row r="42" spans="2:14" ht="13.5" customHeight="1">
      <c r="B42" s="45">
        <v>120024</v>
      </c>
      <c r="C42" s="46">
        <v>-104516.776</v>
      </c>
      <c r="D42" s="44">
        <f t="shared" si="4"/>
        <v>-104576.72269999998</v>
      </c>
      <c r="E42" s="44">
        <f t="shared" si="3"/>
        <v>-59.946699999985867</v>
      </c>
      <c r="F42" s="44"/>
      <c r="G42" s="49">
        <v>120024</v>
      </c>
      <c r="H42" s="46">
        <v>-104576.72269999998</v>
      </c>
      <c r="I42" s="44"/>
      <c r="J42" s="44"/>
      <c r="K42" s="44"/>
      <c r="L42" s="44"/>
      <c r="M42" s="44"/>
      <c r="N42" s="44"/>
    </row>
    <row r="43" spans="2:14" ht="13.5" customHeight="1">
      <c r="B43" s="45">
        <v>120026</v>
      </c>
      <c r="C43" s="46">
        <v>-16318.7372</v>
      </c>
      <c r="D43" s="44">
        <f t="shared" si="4"/>
        <v>-16332.737200000001</v>
      </c>
      <c r="E43" s="44">
        <f t="shared" si="3"/>
        <v>-14.000000000001819</v>
      </c>
      <c r="F43" s="44"/>
      <c r="G43" s="49">
        <v>120026</v>
      </c>
      <c r="H43" s="46">
        <v>-16332.737200000001</v>
      </c>
      <c r="I43" s="44"/>
      <c r="J43" s="44"/>
      <c r="K43" s="44"/>
      <c r="L43" s="44"/>
      <c r="M43" s="44"/>
      <c r="N43" s="44"/>
    </row>
    <row r="44" spans="2:14" ht="13.5" customHeight="1">
      <c r="B44" s="45">
        <v>120027</v>
      </c>
      <c r="C44" s="46">
        <v>-176522.50440000001</v>
      </c>
      <c r="D44" s="44">
        <f t="shared" si="4"/>
        <v>-176553.47740000006</v>
      </c>
      <c r="E44" s="44">
        <f t="shared" si="3"/>
        <v>-30.973000000056345</v>
      </c>
      <c r="F44" s="44"/>
      <c r="G44" s="49">
        <v>120027</v>
      </c>
      <c r="H44" s="46">
        <v>-176553.47740000006</v>
      </c>
      <c r="I44" s="44"/>
      <c r="J44" s="44"/>
      <c r="K44" s="44"/>
      <c r="L44" s="44"/>
      <c r="M44" s="44"/>
      <c r="N44" s="44"/>
    </row>
    <row r="45" spans="2:14" ht="13.5" customHeight="1">
      <c r="B45" s="45">
        <v>120028</v>
      </c>
      <c r="C45" s="46">
        <v>-24733.8079</v>
      </c>
      <c r="D45" s="44">
        <f t="shared" si="4"/>
        <v>-24749.294400000017</v>
      </c>
      <c r="E45" s="44">
        <f t="shared" si="3"/>
        <v>-15.486500000017259</v>
      </c>
      <c r="F45" s="44"/>
      <c r="G45" s="49">
        <v>120028</v>
      </c>
      <c r="H45" s="46">
        <v>-24749.294400000017</v>
      </c>
      <c r="I45" s="44"/>
      <c r="J45" s="44"/>
      <c r="K45" s="44"/>
      <c r="L45" s="44"/>
      <c r="M45" s="44"/>
      <c r="N45" s="44"/>
    </row>
    <row r="46" spans="2:14" ht="13.5" customHeight="1">
      <c r="B46" s="45">
        <v>120029</v>
      </c>
      <c r="C46" s="46">
        <v>-70774.680399999997</v>
      </c>
      <c r="D46" s="44">
        <f t="shared" si="4"/>
        <v>-70710.777699999977</v>
      </c>
      <c r="E46" s="44">
        <f t="shared" si="3"/>
        <v>63.902700000020559</v>
      </c>
      <c r="F46" s="44"/>
      <c r="G46" s="49">
        <v>120029</v>
      </c>
      <c r="H46" s="46">
        <v>-70710.777699999977</v>
      </c>
      <c r="I46" s="44"/>
      <c r="J46" s="44"/>
      <c r="K46" s="44"/>
      <c r="L46" s="44"/>
      <c r="M46" s="44"/>
      <c r="N46" s="44"/>
    </row>
    <row r="47" spans="2:14" ht="13.5" customHeight="1">
      <c r="B47" s="45">
        <v>120030</v>
      </c>
      <c r="C47" s="46">
        <v>-167179.0606</v>
      </c>
      <c r="D47" s="44">
        <f t="shared" si="4"/>
        <v>-167125.1097</v>
      </c>
      <c r="E47" s="44">
        <f t="shared" si="3"/>
        <v>53.950899999996182</v>
      </c>
      <c r="F47" s="44"/>
      <c r="G47" s="49">
        <v>120030</v>
      </c>
      <c r="H47" s="46">
        <v>-167125.1097</v>
      </c>
      <c r="I47" s="44"/>
      <c r="J47" s="44"/>
      <c r="K47" s="44"/>
      <c r="L47" s="44"/>
      <c r="M47" s="44"/>
      <c r="N47" s="44"/>
    </row>
    <row r="48" spans="2:14" ht="13.5" customHeight="1">
      <c r="B48" s="45">
        <v>120032</v>
      </c>
      <c r="C48" s="46">
        <v>-24524.681199999999</v>
      </c>
      <c r="D48" s="44">
        <f t="shared" si="4"/>
        <v>-24524.681199999995</v>
      </c>
      <c r="E48" s="44">
        <f t="shared" si="3"/>
        <v>0</v>
      </c>
      <c r="F48" s="44"/>
      <c r="G48" s="49">
        <v>120032</v>
      </c>
      <c r="H48" s="46">
        <v>-24524.681199999995</v>
      </c>
      <c r="I48" s="44"/>
      <c r="J48" s="44"/>
      <c r="K48" s="44"/>
      <c r="L48" s="44"/>
      <c r="M48" s="44"/>
      <c r="N48" s="44"/>
    </row>
    <row r="49" spans="2:14" ht="13.5" customHeight="1">
      <c r="B49" s="45">
        <v>120033</v>
      </c>
      <c r="C49" s="46">
        <v>-175701.5656</v>
      </c>
      <c r="D49" s="44">
        <f t="shared" si="4"/>
        <v>-165458.72059999997</v>
      </c>
      <c r="E49" s="44">
        <f>D49-C49</f>
        <v>10242.84500000003</v>
      </c>
      <c r="F49" s="44"/>
      <c r="G49" s="49">
        <v>120033</v>
      </c>
      <c r="H49" s="46">
        <v>-165458.72059999997</v>
      </c>
      <c r="I49" s="44"/>
      <c r="J49" s="44"/>
      <c r="K49" s="44"/>
      <c r="L49" s="44"/>
      <c r="M49" s="44"/>
      <c r="N49" s="44"/>
    </row>
    <row r="50" spans="2:14" ht="13.5" customHeight="1">
      <c r="B50" s="45">
        <v>120034</v>
      </c>
      <c r="C50" s="46">
        <v>-101789.0324</v>
      </c>
      <c r="D50" s="44">
        <f t="shared" si="4"/>
        <v>-101789.03240000001</v>
      </c>
      <c r="E50" s="44">
        <f t="shared" si="3"/>
        <v>0</v>
      </c>
      <c r="F50" s="44"/>
      <c r="G50" s="49">
        <v>120034</v>
      </c>
      <c r="H50" s="46">
        <v>-101789.03240000001</v>
      </c>
      <c r="I50" s="44"/>
      <c r="J50" s="44"/>
      <c r="K50" s="44"/>
      <c r="L50" s="44"/>
      <c r="M50" s="44"/>
      <c r="N50" s="44"/>
    </row>
    <row r="51" spans="2:14" ht="13.5" customHeight="1">
      <c r="B51" s="45">
        <v>120035</v>
      </c>
      <c r="C51" s="46">
        <v>-85630.585200000001</v>
      </c>
      <c r="D51" s="44">
        <f t="shared" si="4"/>
        <v>-85630.585199999972</v>
      </c>
      <c r="E51" s="44">
        <f t="shared" si="3"/>
        <v>0</v>
      </c>
      <c r="F51" s="44"/>
      <c r="G51" s="49">
        <v>120035</v>
      </c>
      <c r="H51" s="46">
        <v>-85630.585199999972</v>
      </c>
      <c r="I51" s="44"/>
      <c r="J51" s="44"/>
      <c r="K51" s="44"/>
      <c r="L51" s="44"/>
      <c r="M51" s="44"/>
      <c r="N51" s="44"/>
    </row>
    <row r="52" spans="2:14" ht="13.5" customHeight="1">
      <c r="B52" s="45">
        <v>120036</v>
      </c>
      <c r="C52" s="46">
        <v>-290268.90639999998</v>
      </c>
      <c r="D52" s="44">
        <f t="shared" si="4"/>
        <v>-271498.3406</v>
      </c>
      <c r="E52" s="44">
        <f t="shared" si="3"/>
        <v>18770.565799999982</v>
      </c>
      <c r="F52" s="44"/>
      <c r="G52" s="49">
        <v>120036</v>
      </c>
      <c r="H52" s="46">
        <v>-271498.3406</v>
      </c>
      <c r="I52" s="44"/>
      <c r="J52" s="44"/>
      <c r="K52" s="44"/>
      <c r="L52" s="44"/>
      <c r="M52" s="44"/>
      <c r="N52" s="44"/>
    </row>
    <row r="53" spans="2:14" ht="13.5" customHeight="1">
      <c r="B53" s="45">
        <v>120039</v>
      </c>
      <c r="C53" s="46">
        <v>-114095.52860000001</v>
      </c>
      <c r="D53" s="44">
        <f t="shared" si="4"/>
        <v>-113963.52860000002</v>
      </c>
      <c r="E53" s="44">
        <f t="shared" si="3"/>
        <v>131.99999999998545</v>
      </c>
      <c r="F53" s="44"/>
      <c r="G53" s="49">
        <v>120039</v>
      </c>
      <c r="H53" s="46">
        <v>-113963.52860000002</v>
      </c>
      <c r="I53" s="44"/>
      <c r="J53" s="44"/>
      <c r="K53" s="44"/>
      <c r="L53" s="44"/>
      <c r="M53" s="44"/>
      <c r="N53" s="44"/>
    </row>
    <row r="54" spans="2:14" ht="13.5" customHeight="1">
      <c r="B54" s="45">
        <v>120041</v>
      </c>
      <c r="C54" s="46">
        <v>-54811.491499999996</v>
      </c>
      <c r="D54" s="44">
        <f t="shared" si="4"/>
        <v>-54829.491499999996</v>
      </c>
      <c r="E54" s="44">
        <f t="shared" si="3"/>
        <v>-18</v>
      </c>
      <c r="F54" s="44"/>
      <c r="G54" s="49">
        <v>120041</v>
      </c>
      <c r="H54" s="46">
        <v>-54829.491499999996</v>
      </c>
      <c r="I54" s="44"/>
      <c r="J54" s="44"/>
      <c r="K54" s="44"/>
      <c r="L54" s="44"/>
      <c r="M54" s="44"/>
      <c r="N54" s="44"/>
    </row>
    <row r="55" spans="2:14" ht="13.5" customHeight="1">
      <c r="B55" s="45">
        <v>120043</v>
      </c>
      <c r="C55" s="46">
        <v>-124552.2727</v>
      </c>
      <c r="D55" s="44">
        <f t="shared" si="4"/>
        <v>-124552.2727</v>
      </c>
      <c r="E55" s="44">
        <f t="shared" si="3"/>
        <v>0</v>
      </c>
      <c r="F55" s="44"/>
      <c r="G55" s="49">
        <v>120043</v>
      </c>
      <c r="H55" s="46">
        <v>-124552.2727</v>
      </c>
      <c r="I55" s="44"/>
      <c r="J55" s="44"/>
      <c r="K55" s="44"/>
      <c r="L55" s="44"/>
      <c r="M55" s="44"/>
      <c r="N55" s="44"/>
    </row>
    <row r="56" spans="2:14" ht="13.5" customHeight="1">
      <c r="B56" s="45">
        <v>120044</v>
      </c>
      <c r="C56" s="46">
        <v>-46531.515099999997</v>
      </c>
      <c r="D56" s="44">
        <f t="shared" si="4"/>
        <v>-46881.41109999999</v>
      </c>
      <c r="E56" s="44">
        <f t="shared" si="3"/>
        <v>-349.89599999999336</v>
      </c>
      <c r="F56" s="44"/>
      <c r="G56" s="49">
        <v>120044</v>
      </c>
      <c r="H56" s="46">
        <v>-46881.41109999999</v>
      </c>
      <c r="I56" s="44"/>
      <c r="J56" s="44"/>
      <c r="K56" s="44"/>
      <c r="L56" s="44"/>
      <c r="M56" s="44"/>
      <c r="N56" s="44"/>
    </row>
    <row r="57" spans="2:14" ht="13.5" customHeight="1">
      <c r="B57" s="45">
        <v>120045</v>
      </c>
      <c r="C57" s="46">
        <v>-134246.05429999999</v>
      </c>
      <c r="D57" s="44">
        <f t="shared" si="4"/>
        <v>-133838.89499999999</v>
      </c>
      <c r="E57" s="44">
        <f t="shared" si="3"/>
        <v>407.15929999999935</v>
      </c>
      <c r="F57" s="44"/>
      <c r="G57" s="49">
        <v>120045</v>
      </c>
      <c r="H57" s="46">
        <v>-133838.89499999999</v>
      </c>
      <c r="I57" s="44"/>
      <c r="J57" s="44"/>
      <c r="K57" s="44"/>
      <c r="L57" s="44"/>
      <c r="M57" s="44"/>
      <c r="N57" s="44"/>
    </row>
    <row r="58" spans="2:14" ht="13.5" customHeight="1">
      <c r="B58" s="45">
        <v>120051</v>
      </c>
      <c r="C58" s="46">
        <v>-128586.93580000001</v>
      </c>
      <c r="D58" s="44">
        <f t="shared" si="4"/>
        <v>-127903.1752</v>
      </c>
      <c r="E58" s="44">
        <f t="shared" si="3"/>
        <v>683.76060000000871</v>
      </c>
      <c r="F58" s="44"/>
      <c r="G58" s="49">
        <v>120051</v>
      </c>
      <c r="H58" s="46">
        <v>-127903.1752</v>
      </c>
      <c r="I58" s="44"/>
      <c r="J58" s="44"/>
      <c r="K58" s="44"/>
      <c r="L58" s="44"/>
      <c r="M58" s="44"/>
      <c r="N58" s="44"/>
    </row>
    <row r="59" spans="2:14" ht="13.5" customHeight="1">
      <c r="B59" s="45">
        <v>120053</v>
      </c>
      <c r="C59" s="46">
        <v>-106019.71060000001</v>
      </c>
      <c r="D59" s="44">
        <f t="shared" si="4"/>
        <v>-105989.71059999999</v>
      </c>
      <c r="E59" s="44">
        <f t="shared" si="3"/>
        <v>30.000000000014552</v>
      </c>
      <c r="F59" s="44"/>
      <c r="G59" s="49">
        <v>120053</v>
      </c>
      <c r="H59" s="46">
        <v>-105989.71059999999</v>
      </c>
      <c r="I59" s="44"/>
      <c r="J59" s="44"/>
      <c r="K59" s="44"/>
      <c r="L59" s="44"/>
      <c r="M59" s="44"/>
      <c r="N59" s="44"/>
    </row>
    <row r="60" spans="2:14" ht="13.5" customHeight="1">
      <c r="B60" s="45">
        <v>120055</v>
      </c>
      <c r="C60" s="46">
        <v>-85350.512000000002</v>
      </c>
      <c r="D60" s="44">
        <f t="shared" si="4"/>
        <v>-85350.512000000002</v>
      </c>
      <c r="E60" s="44">
        <f t="shared" si="3"/>
        <v>0</v>
      </c>
      <c r="F60" s="44"/>
      <c r="G60" s="49">
        <v>120055</v>
      </c>
      <c r="H60" s="46">
        <v>-85350.512000000002</v>
      </c>
      <c r="I60" s="44"/>
      <c r="J60" s="44"/>
      <c r="K60" s="44"/>
      <c r="L60" s="44"/>
      <c r="M60" s="44"/>
      <c r="N60" s="44"/>
    </row>
    <row r="61" spans="2:14" ht="13.5" customHeight="1">
      <c r="B61" s="45">
        <v>120056</v>
      </c>
      <c r="C61" s="46">
        <v>-699809.10069999995</v>
      </c>
      <c r="D61" s="44">
        <f t="shared" si="4"/>
        <v>-699511.17959999992</v>
      </c>
      <c r="E61" s="44">
        <f t="shared" si="3"/>
        <v>297.92110000003595</v>
      </c>
      <c r="F61" s="44"/>
      <c r="G61" s="49">
        <v>120056</v>
      </c>
      <c r="H61" s="46">
        <v>-699511.17959999992</v>
      </c>
      <c r="I61" s="44"/>
      <c r="J61" s="44"/>
      <c r="K61" s="44"/>
      <c r="L61" s="44"/>
      <c r="M61" s="44"/>
      <c r="N61" s="44"/>
    </row>
    <row r="62" spans="2:14" ht="13.5" customHeight="1">
      <c r="B62" s="45">
        <v>120059</v>
      </c>
      <c r="C62" s="46">
        <v>-88163.983699999997</v>
      </c>
      <c r="D62" s="44">
        <f t="shared" si="4"/>
        <v>-88029.081000000006</v>
      </c>
      <c r="E62" s="44">
        <f t="shared" si="3"/>
        <v>134.90269999999146</v>
      </c>
      <c r="F62" s="44"/>
      <c r="G62" s="49">
        <v>120059</v>
      </c>
      <c r="H62" s="46">
        <v>-88029.081000000006</v>
      </c>
      <c r="I62" s="44"/>
      <c r="J62" s="44"/>
      <c r="K62" s="44"/>
      <c r="L62" s="44"/>
      <c r="M62" s="44"/>
      <c r="N62" s="44"/>
    </row>
    <row r="63" spans="2:14" ht="13.5" customHeight="1">
      <c r="B63" s="45">
        <v>120060</v>
      </c>
      <c r="C63" s="46">
        <v>-123401.724</v>
      </c>
      <c r="D63" s="44">
        <f t="shared" si="4"/>
        <v>-123084.55609999999</v>
      </c>
      <c r="E63" s="44">
        <f t="shared" si="3"/>
        <v>317.16790000001492</v>
      </c>
      <c r="F63" s="44"/>
      <c r="G63" s="49">
        <v>120060</v>
      </c>
      <c r="H63" s="46">
        <v>-123084.55609999999</v>
      </c>
      <c r="I63" s="44"/>
      <c r="J63" s="44"/>
      <c r="K63" s="44"/>
      <c r="L63" s="44"/>
      <c r="M63" s="44"/>
      <c r="N63" s="44"/>
    </row>
    <row r="64" spans="2:14" ht="13.5" customHeight="1">
      <c r="B64" s="45">
        <v>120062</v>
      </c>
      <c r="C64" s="46">
        <v>-52432.662499999999</v>
      </c>
      <c r="D64" s="44">
        <f t="shared" si="4"/>
        <v>-52408.662500000006</v>
      </c>
      <c r="E64" s="44">
        <f t="shared" si="3"/>
        <v>23.999999999992724</v>
      </c>
      <c r="F64" s="44"/>
      <c r="G64" s="49">
        <v>120062</v>
      </c>
      <c r="H64" s="46">
        <v>-52408.662500000006</v>
      </c>
      <c r="I64" s="44"/>
      <c r="J64" s="44"/>
      <c r="K64" s="44"/>
      <c r="L64" s="44"/>
      <c r="M64" s="44"/>
      <c r="N64" s="44"/>
    </row>
    <row r="65" spans="2:14" ht="13.5" customHeight="1">
      <c r="B65" s="45">
        <v>120063</v>
      </c>
      <c r="C65" s="46">
        <v>-95445.759300000005</v>
      </c>
      <c r="D65" s="44">
        <f t="shared" si="4"/>
        <v>-95546.099700000006</v>
      </c>
      <c r="E65" s="44">
        <f t="shared" si="3"/>
        <v>-100.34040000000095</v>
      </c>
      <c r="F65" s="44"/>
      <c r="G65" s="49">
        <v>120063</v>
      </c>
      <c r="H65" s="46">
        <v>-95546.099700000006</v>
      </c>
      <c r="I65" s="44"/>
      <c r="J65" s="44"/>
      <c r="K65" s="44"/>
      <c r="L65" s="44"/>
      <c r="M65" s="44"/>
      <c r="N65" s="44"/>
    </row>
    <row r="66" spans="2:14" ht="13.5" customHeight="1">
      <c r="B66" s="45">
        <v>120064</v>
      </c>
      <c r="C66" s="46">
        <v>-125797.3903</v>
      </c>
      <c r="D66" s="44">
        <f t="shared" si="4"/>
        <v>-112545.19829999999</v>
      </c>
      <c r="E66" s="44">
        <f t="shared" si="3"/>
        <v>13252.19200000001</v>
      </c>
      <c r="F66" s="44"/>
      <c r="G66" s="49">
        <v>120064</v>
      </c>
      <c r="H66" s="46">
        <v>-112545.19829999999</v>
      </c>
      <c r="I66" s="44"/>
      <c r="J66" s="44"/>
      <c r="K66" s="44"/>
      <c r="L66" s="44"/>
      <c r="M66" s="44"/>
      <c r="N66" s="44"/>
    </row>
    <row r="67" spans="2:14" ht="13.5" customHeight="1">
      <c r="B67" s="45">
        <v>120065</v>
      </c>
      <c r="C67" s="46">
        <v>-272967.06670000002</v>
      </c>
      <c r="D67" s="44">
        <f t="shared" si="4"/>
        <v>-272956.1446</v>
      </c>
      <c r="E67" s="44">
        <f t="shared" si="3"/>
        <v>10.922100000025239</v>
      </c>
      <c r="F67" s="44"/>
      <c r="G67" s="49">
        <v>120065</v>
      </c>
      <c r="H67" s="46">
        <v>-272956.1446</v>
      </c>
      <c r="I67" s="44"/>
      <c r="J67" s="44"/>
      <c r="K67" s="44"/>
      <c r="L67" s="44"/>
      <c r="M67" s="44"/>
      <c r="N67" s="44"/>
    </row>
    <row r="68" spans="2:14" ht="13.5" customHeight="1">
      <c r="B68" s="45">
        <v>120066</v>
      </c>
      <c r="C68" s="46">
        <v>-74149.0046</v>
      </c>
      <c r="D68" s="44">
        <f t="shared" si="4"/>
        <v>-74099.0046</v>
      </c>
      <c r="E68" s="44">
        <f t="shared" si="3"/>
        <v>50</v>
      </c>
      <c r="F68" s="44"/>
      <c r="G68" s="49">
        <v>120066</v>
      </c>
      <c r="H68" s="46">
        <v>-74099.0046</v>
      </c>
      <c r="I68" s="44"/>
      <c r="J68" s="44"/>
      <c r="K68" s="44"/>
      <c r="L68" s="44"/>
      <c r="M68" s="44"/>
      <c r="N68" s="44"/>
    </row>
    <row r="69" spans="2:14" ht="13.5" customHeight="1">
      <c r="B69" s="45">
        <v>120067</v>
      </c>
      <c r="C69" s="46">
        <v>-57346.120999999999</v>
      </c>
      <c r="D69" s="44">
        <f t="shared" si="4"/>
        <v>-57346.121000000006</v>
      </c>
      <c r="E69" s="44">
        <f t="shared" si="3"/>
        <v>0</v>
      </c>
      <c r="F69" s="44"/>
      <c r="G69" s="49">
        <v>120067</v>
      </c>
      <c r="H69" s="46">
        <v>-57346.121000000006</v>
      </c>
      <c r="I69" s="44"/>
      <c r="J69" s="44"/>
      <c r="K69" s="44"/>
      <c r="L69" s="44"/>
      <c r="M69" s="44"/>
      <c r="N69" s="44"/>
    </row>
    <row r="70" spans="2:14" ht="13.5" customHeight="1">
      <c r="B70" s="45">
        <v>120068</v>
      </c>
      <c r="C70" s="46">
        <v>-71803.900699999998</v>
      </c>
      <c r="D70" s="44">
        <f t="shared" si="4"/>
        <v>-71803.900699999998</v>
      </c>
      <c r="E70" s="44">
        <f t="shared" si="3"/>
        <v>0</v>
      </c>
      <c r="F70" s="44"/>
      <c r="G70" s="49">
        <v>120068</v>
      </c>
      <c r="H70" s="46">
        <v>-71803.900699999998</v>
      </c>
      <c r="I70" s="44"/>
      <c r="J70" s="44"/>
      <c r="K70" s="44"/>
      <c r="L70" s="44"/>
      <c r="M70" s="44"/>
      <c r="N70" s="44"/>
    </row>
    <row r="71" spans="2:14" ht="13.5" customHeight="1">
      <c r="B71" s="45">
        <v>120073</v>
      </c>
      <c r="C71" s="46">
        <v>-133129.02299999999</v>
      </c>
      <c r="D71" s="44">
        <f t="shared" ref="D71:D134" si="5">VLOOKUP(B71,G71:H222,2,0)</f>
        <v>-133249.1373</v>
      </c>
      <c r="E71" s="44">
        <f t="shared" si="3"/>
        <v>-120.11430000001565</v>
      </c>
      <c r="F71" s="44"/>
      <c r="G71" s="49">
        <v>120073</v>
      </c>
      <c r="H71" s="46">
        <v>-133249.1373</v>
      </c>
      <c r="I71" s="44"/>
      <c r="J71" s="44"/>
      <c r="K71" s="44"/>
      <c r="L71" s="44"/>
      <c r="M71" s="44"/>
      <c r="N71" s="44"/>
    </row>
    <row r="72" spans="2:14" ht="13.5" customHeight="1">
      <c r="B72" s="45">
        <v>120075</v>
      </c>
      <c r="C72" s="46">
        <v>-119687.3783</v>
      </c>
      <c r="D72" s="44">
        <f t="shared" si="5"/>
        <v>-119619.3783</v>
      </c>
      <c r="E72" s="44">
        <f t="shared" si="3"/>
        <v>68</v>
      </c>
      <c r="F72" s="44"/>
      <c r="G72" s="49">
        <v>120075</v>
      </c>
      <c r="H72" s="46">
        <v>-119619.3783</v>
      </c>
      <c r="I72" s="44"/>
      <c r="J72" s="44"/>
      <c r="K72" s="44"/>
      <c r="L72" s="44"/>
      <c r="M72" s="44"/>
      <c r="N72" s="44"/>
    </row>
    <row r="73" spans="2:14" ht="13.5" customHeight="1">
      <c r="B73" s="45">
        <v>120077</v>
      </c>
      <c r="C73" s="46">
        <v>-6958.0955999999996</v>
      </c>
      <c r="D73" s="44">
        <f t="shared" si="5"/>
        <v>-6958.0935999999992</v>
      </c>
      <c r="E73" s="44">
        <f t="shared" si="3"/>
        <v>2.0000000004074536E-3</v>
      </c>
      <c r="F73" s="44"/>
      <c r="G73" s="49">
        <v>120077</v>
      </c>
      <c r="H73" s="46">
        <v>-6958.0935999999992</v>
      </c>
      <c r="I73" s="44"/>
      <c r="J73" s="44"/>
      <c r="K73" s="44"/>
      <c r="L73" s="44"/>
      <c r="M73" s="44"/>
      <c r="N73" s="44"/>
    </row>
    <row r="74" spans="2:14" ht="13.5" customHeight="1">
      <c r="B74" s="45">
        <v>120080</v>
      </c>
      <c r="C74" s="46">
        <v>-44164.2333</v>
      </c>
      <c r="D74" s="44">
        <f t="shared" si="5"/>
        <v>-44262.2333</v>
      </c>
      <c r="E74" s="44">
        <f t="shared" si="3"/>
        <v>-98</v>
      </c>
      <c r="F74" s="44"/>
      <c r="G74" s="49">
        <v>120080</v>
      </c>
      <c r="H74" s="46">
        <v>-44262.2333</v>
      </c>
      <c r="I74" s="44"/>
      <c r="J74" s="44"/>
      <c r="K74" s="44"/>
      <c r="L74" s="44"/>
      <c r="M74" s="44"/>
      <c r="N74" s="44"/>
    </row>
    <row r="75" spans="2:14" ht="13.5" customHeight="1">
      <c r="B75" s="45">
        <v>120081</v>
      </c>
      <c r="C75" s="46">
        <v>-60339.7454</v>
      </c>
      <c r="D75" s="44">
        <f t="shared" si="5"/>
        <v>-60360.331599999998</v>
      </c>
      <c r="E75" s="44">
        <f t="shared" si="3"/>
        <v>-20.586199999997916</v>
      </c>
      <c r="F75" s="44"/>
      <c r="G75" s="49">
        <v>120081</v>
      </c>
      <c r="H75" s="46">
        <v>-60360.331599999998</v>
      </c>
      <c r="I75" s="44"/>
      <c r="J75" s="44"/>
      <c r="K75" s="44"/>
      <c r="L75" s="44"/>
      <c r="M75" s="44"/>
      <c r="N75" s="44"/>
    </row>
    <row r="76" spans="2:14" ht="13.5" customHeight="1">
      <c r="B76" s="45">
        <v>120082</v>
      </c>
      <c r="C76" s="46">
        <v>-161738.05590000001</v>
      </c>
      <c r="D76" s="44">
        <f t="shared" si="5"/>
        <v>-161751.50719999996</v>
      </c>
      <c r="E76" s="44">
        <f t="shared" si="3"/>
        <v>-13.451299999956973</v>
      </c>
      <c r="F76" s="44"/>
      <c r="G76" s="49">
        <v>120082</v>
      </c>
      <c r="H76" s="46">
        <v>-161751.50719999996</v>
      </c>
      <c r="I76" s="44"/>
      <c r="J76" s="44"/>
      <c r="K76" s="44"/>
      <c r="L76" s="44"/>
      <c r="M76" s="44"/>
      <c r="N76" s="44"/>
    </row>
    <row r="77" spans="2:14" ht="13.5" customHeight="1">
      <c r="B77" s="45">
        <v>120084</v>
      </c>
      <c r="C77" s="46">
        <v>-6766.9047</v>
      </c>
      <c r="D77" s="44">
        <f t="shared" si="5"/>
        <v>-6796.9046999999991</v>
      </c>
      <c r="E77" s="44">
        <f t="shared" si="3"/>
        <v>-29.999999999999091</v>
      </c>
      <c r="F77" s="44"/>
      <c r="G77" s="49">
        <v>120084</v>
      </c>
      <c r="H77" s="46">
        <v>-6796.9046999999991</v>
      </c>
      <c r="I77" s="44"/>
      <c r="J77" s="44"/>
      <c r="K77" s="44"/>
      <c r="L77" s="44"/>
      <c r="M77" s="44"/>
      <c r="N77" s="44"/>
    </row>
    <row r="78" spans="2:14" ht="13.5" customHeight="1">
      <c r="B78" s="45">
        <v>120085</v>
      </c>
      <c r="C78" s="46">
        <v>-35127.225100000003</v>
      </c>
      <c r="D78" s="44">
        <f t="shared" si="5"/>
        <v>-35127.225100000011</v>
      </c>
      <c r="E78" s="44">
        <f t="shared" si="3"/>
        <v>0</v>
      </c>
      <c r="F78" s="44"/>
      <c r="G78" s="49">
        <v>120085</v>
      </c>
      <c r="H78" s="46">
        <v>-35127.225100000011</v>
      </c>
      <c r="I78" s="44"/>
      <c r="J78" s="44"/>
      <c r="K78" s="44"/>
      <c r="L78" s="44"/>
      <c r="M78" s="44"/>
      <c r="N78" s="44"/>
    </row>
    <row r="79" spans="2:14" ht="13.5" customHeight="1">
      <c r="B79" s="45">
        <v>120087</v>
      </c>
      <c r="C79" s="46">
        <v>-110169.8425</v>
      </c>
      <c r="D79" s="44">
        <f t="shared" si="5"/>
        <v>-110159.63020000001</v>
      </c>
      <c r="E79" s="44">
        <f t="shared" si="3"/>
        <v>10.21229999998468</v>
      </c>
      <c r="F79" s="44"/>
      <c r="G79" s="49">
        <v>120087</v>
      </c>
      <c r="H79" s="46">
        <v>-110159.63020000001</v>
      </c>
      <c r="I79" s="44"/>
      <c r="J79" s="44"/>
      <c r="K79" s="44"/>
      <c r="L79" s="44"/>
      <c r="M79" s="44"/>
      <c r="N79" s="44"/>
    </row>
    <row r="80" spans="2:14" ht="13.5" customHeight="1">
      <c r="B80" s="45">
        <v>120088</v>
      </c>
      <c r="C80" s="46">
        <v>-71365.330799999996</v>
      </c>
      <c r="D80" s="44">
        <f t="shared" si="5"/>
        <v>-71367.189799999978</v>
      </c>
      <c r="E80" s="44">
        <f t="shared" si="3"/>
        <v>-1.8589999999821885</v>
      </c>
      <c r="F80" s="44"/>
      <c r="G80" s="49">
        <v>120088</v>
      </c>
      <c r="H80" s="46">
        <v>-71367.189799999978</v>
      </c>
      <c r="I80" s="44"/>
      <c r="J80" s="44"/>
      <c r="K80" s="44"/>
      <c r="L80" s="44"/>
      <c r="M80" s="44"/>
      <c r="N80" s="44"/>
    </row>
    <row r="81" spans="2:14" ht="13.5" customHeight="1">
      <c r="B81" s="45">
        <v>120089</v>
      </c>
      <c r="C81" s="46">
        <v>-122860.71060000001</v>
      </c>
      <c r="D81" s="44">
        <f t="shared" si="5"/>
        <v>-122860.71060000001</v>
      </c>
      <c r="E81" s="44">
        <f t="shared" si="3"/>
        <v>0</v>
      </c>
      <c r="F81" s="44"/>
      <c r="G81" s="49">
        <v>120089</v>
      </c>
      <c r="H81" s="46">
        <v>-122860.71060000001</v>
      </c>
      <c r="I81" s="44"/>
      <c r="J81" s="44"/>
      <c r="K81" s="44"/>
      <c r="L81" s="44"/>
      <c r="M81" s="44"/>
      <c r="N81" s="44"/>
    </row>
    <row r="82" spans="2:14" ht="13.5" customHeight="1">
      <c r="B82" s="45">
        <v>120092</v>
      </c>
      <c r="C82" s="46">
        <v>-58600.621299999999</v>
      </c>
      <c r="D82" s="44">
        <f t="shared" si="5"/>
        <v>-58406.35639999999</v>
      </c>
      <c r="E82" s="44">
        <f t="shared" si="3"/>
        <v>194.26490000000922</v>
      </c>
      <c r="F82" s="44"/>
      <c r="G82" s="49">
        <v>120092</v>
      </c>
      <c r="H82" s="46">
        <v>-58406.35639999999</v>
      </c>
      <c r="I82" s="44"/>
      <c r="J82" s="44"/>
      <c r="K82" s="44"/>
      <c r="L82" s="44"/>
      <c r="M82" s="44"/>
      <c r="N82" s="44"/>
    </row>
    <row r="83" spans="2:14" ht="13.5" customHeight="1">
      <c r="B83" s="45">
        <v>120094</v>
      </c>
      <c r="C83" s="46">
        <v>-65451.833500000001</v>
      </c>
      <c r="D83" s="44">
        <f t="shared" si="5"/>
        <v>-65454.930799999987</v>
      </c>
      <c r="E83" s="44">
        <f t="shared" si="3"/>
        <v>-3.097299999986717</v>
      </c>
      <c r="F83" s="44"/>
      <c r="G83" s="49">
        <v>120094</v>
      </c>
      <c r="H83" s="46">
        <v>-65454.930799999987</v>
      </c>
      <c r="I83" s="44"/>
      <c r="J83" s="44"/>
      <c r="K83" s="44"/>
      <c r="L83" s="44"/>
      <c r="M83" s="44"/>
      <c r="N83" s="44"/>
    </row>
    <row r="84" spans="2:14" ht="13.5" customHeight="1">
      <c r="B84" s="45">
        <v>120095</v>
      </c>
      <c r="C84" s="46">
        <v>-151244.55669999999</v>
      </c>
      <c r="D84" s="44">
        <f t="shared" si="5"/>
        <v>-151256.94590000002</v>
      </c>
      <c r="E84" s="44">
        <f t="shared" si="3"/>
        <v>-12.38920000003418</v>
      </c>
      <c r="F84" s="44"/>
      <c r="G84" s="49">
        <v>120095</v>
      </c>
      <c r="H84" s="46">
        <v>-151256.94590000002</v>
      </c>
      <c r="I84" s="44"/>
      <c r="J84" s="44"/>
      <c r="K84" s="44"/>
      <c r="L84" s="44"/>
      <c r="M84" s="44"/>
      <c r="N84" s="44"/>
    </row>
    <row r="85" spans="2:14" ht="13.5" customHeight="1">
      <c r="B85" s="45">
        <v>120097</v>
      </c>
      <c r="C85" s="46">
        <v>-21109.559300000001</v>
      </c>
      <c r="D85" s="44">
        <f t="shared" si="5"/>
        <v>-21109.559300000001</v>
      </c>
      <c r="E85" s="44">
        <f t="shared" si="3"/>
        <v>0</v>
      </c>
      <c r="F85" s="44"/>
      <c r="G85" s="49">
        <v>120097</v>
      </c>
      <c r="H85" s="46">
        <v>-21109.559300000001</v>
      </c>
      <c r="I85" s="44"/>
      <c r="J85" s="44"/>
      <c r="K85" s="44"/>
      <c r="L85" s="44"/>
      <c r="M85" s="44"/>
      <c r="N85" s="44"/>
    </row>
    <row r="86" spans="2:14" ht="13.5" customHeight="1">
      <c r="B86" s="45">
        <v>120098</v>
      </c>
      <c r="C86" s="46">
        <v>-43975.868600000002</v>
      </c>
      <c r="D86" s="44">
        <f t="shared" si="5"/>
        <v>-43978.080999999998</v>
      </c>
      <c r="E86" s="44">
        <f t="shared" si="3"/>
        <v>-2.2123999999967054</v>
      </c>
      <c r="F86" s="44"/>
      <c r="G86" s="49">
        <v>120098</v>
      </c>
      <c r="H86" s="46">
        <v>-43978.080999999998</v>
      </c>
      <c r="I86" s="44"/>
      <c r="J86" s="44"/>
      <c r="K86" s="44"/>
      <c r="L86" s="44"/>
      <c r="M86" s="44"/>
      <c r="N86" s="44"/>
    </row>
    <row r="87" spans="2:14" ht="13.5" customHeight="1">
      <c r="B87" s="45">
        <v>120100</v>
      </c>
      <c r="C87" s="46">
        <v>-92460.415500000003</v>
      </c>
      <c r="D87" s="44">
        <f t="shared" si="5"/>
        <v>-92801.88989999998</v>
      </c>
      <c r="E87" s="44">
        <f t="shared" si="3"/>
        <v>-341.47439999997732</v>
      </c>
      <c r="F87" s="44"/>
      <c r="G87" s="49">
        <v>120100</v>
      </c>
      <c r="H87" s="46">
        <v>-92801.88989999998</v>
      </c>
      <c r="I87" s="44"/>
      <c r="J87" s="44"/>
      <c r="K87" s="44"/>
      <c r="L87" s="44"/>
      <c r="M87" s="44"/>
      <c r="N87" s="44"/>
    </row>
    <row r="88" spans="2:14" ht="13.5" customHeight="1">
      <c r="B88" s="45">
        <v>120101</v>
      </c>
      <c r="C88" s="46">
        <v>-37595.919600000001</v>
      </c>
      <c r="D88" s="44">
        <f t="shared" si="5"/>
        <v>-37595.919600000001</v>
      </c>
      <c r="E88" s="44">
        <f t="shared" si="3"/>
        <v>0</v>
      </c>
      <c r="F88" s="44"/>
      <c r="G88" s="49">
        <v>120101</v>
      </c>
      <c r="H88" s="46">
        <v>-37595.919600000001</v>
      </c>
      <c r="I88" s="44"/>
      <c r="J88" s="44"/>
      <c r="K88" s="44"/>
      <c r="L88" s="44"/>
      <c r="M88" s="44"/>
      <c r="N88" s="44"/>
    </row>
    <row r="89" spans="2:14" ht="13.5" customHeight="1">
      <c r="B89" s="45">
        <v>120102</v>
      </c>
      <c r="C89" s="46">
        <v>-4594.1162000000004</v>
      </c>
      <c r="D89" s="44">
        <f t="shared" si="5"/>
        <v>-4594.1162000000004</v>
      </c>
      <c r="E89" s="44">
        <f t="shared" si="3"/>
        <v>0</v>
      </c>
      <c r="F89" s="44"/>
      <c r="G89" s="49">
        <v>120102</v>
      </c>
      <c r="H89" s="46">
        <v>-4594.1162000000004</v>
      </c>
      <c r="I89" s="44"/>
      <c r="J89" s="44"/>
      <c r="K89" s="44"/>
      <c r="L89" s="44"/>
      <c r="M89" s="44"/>
      <c r="N89" s="44"/>
    </row>
    <row r="90" spans="2:14" ht="13.5" customHeight="1">
      <c r="B90" s="45">
        <v>120103</v>
      </c>
      <c r="C90" s="46">
        <v>-24631.858</v>
      </c>
      <c r="D90" s="44">
        <f t="shared" si="5"/>
        <v>-24656.203100000006</v>
      </c>
      <c r="E90" s="44">
        <f t="shared" si="3"/>
        <v>-24.345100000005914</v>
      </c>
      <c r="F90" s="44"/>
      <c r="G90" s="49">
        <v>120103</v>
      </c>
      <c r="H90" s="46">
        <v>-24656.203100000006</v>
      </c>
      <c r="I90" s="44"/>
      <c r="J90" s="44"/>
      <c r="K90" s="44"/>
      <c r="L90" s="44"/>
      <c r="M90" s="44"/>
      <c r="N90" s="44"/>
    </row>
    <row r="91" spans="2:14" ht="13.5" customHeight="1">
      <c r="B91" s="45">
        <v>120105</v>
      </c>
      <c r="C91" s="46">
        <v>-39266.432699999998</v>
      </c>
      <c r="D91" s="44">
        <f t="shared" si="5"/>
        <v>-39265.289299999997</v>
      </c>
      <c r="E91" s="44">
        <f t="shared" si="3"/>
        <v>1.1434000000008382</v>
      </c>
      <c r="F91" s="44"/>
      <c r="G91" s="49">
        <v>120105</v>
      </c>
      <c r="H91" s="46">
        <v>-39265.289299999997</v>
      </c>
      <c r="I91" s="44"/>
      <c r="J91" s="44"/>
      <c r="K91" s="44"/>
      <c r="L91" s="44"/>
      <c r="M91" s="44"/>
      <c r="N91" s="44"/>
    </row>
    <row r="92" spans="2:14" ht="13.5" customHeight="1">
      <c r="B92" s="45">
        <v>120106</v>
      </c>
      <c r="C92" s="46">
        <v>-58769.458500000001</v>
      </c>
      <c r="D92" s="44">
        <f t="shared" si="5"/>
        <v>-58769.458499999993</v>
      </c>
      <c r="E92" s="44">
        <f t="shared" si="3"/>
        <v>0</v>
      </c>
      <c r="F92" s="44"/>
      <c r="G92" s="49">
        <v>120106</v>
      </c>
      <c r="H92" s="46">
        <v>-58769.458499999993</v>
      </c>
      <c r="I92" s="44"/>
      <c r="J92" s="44"/>
      <c r="K92" s="44"/>
      <c r="L92" s="44"/>
      <c r="M92" s="44"/>
      <c r="N92" s="44"/>
    </row>
    <row r="93" spans="2:14" ht="13.5" customHeight="1">
      <c r="B93" s="45">
        <v>120109</v>
      </c>
      <c r="C93" s="46">
        <v>-71445.847599999994</v>
      </c>
      <c r="D93" s="44">
        <f t="shared" si="5"/>
        <v>-71018.497199999983</v>
      </c>
      <c r="E93" s="44">
        <f t="shared" si="3"/>
        <v>427.35040000001027</v>
      </c>
      <c r="F93" s="44"/>
      <c r="G93" s="49">
        <v>120109</v>
      </c>
      <c r="H93" s="46">
        <v>-71018.497199999983</v>
      </c>
      <c r="I93" s="44"/>
      <c r="J93" s="44"/>
      <c r="K93" s="44"/>
      <c r="L93" s="44"/>
      <c r="M93" s="44"/>
      <c r="N93" s="44"/>
    </row>
    <row r="94" spans="2:14" ht="13.5" customHeight="1">
      <c r="B94" s="45">
        <v>120110</v>
      </c>
      <c r="C94" s="46">
        <v>-143147.6005</v>
      </c>
      <c r="D94" s="44">
        <f t="shared" si="5"/>
        <v>-142744.60090000002</v>
      </c>
      <c r="E94" s="44">
        <f t="shared" ref="E94:E157" si="6">D94-C94</f>
        <v>402.999599999981</v>
      </c>
      <c r="F94" s="44"/>
      <c r="G94" s="49">
        <v>120110</v>
      </c>
      <c r="H94" s="46">
        <v>-142744.60090000002</v>
      </c>
      <c r="I94" s="44"/>
      <c r="J94" s="44"/>
      <c r="K94" s="44"/>
      <c r="L94" s="44"/>
      <c r="M94" s="44"/>
      <c r="N94" s="44"/>
    </row>
    <row r="95" spans="2:14" ht="13.5" customHeight="1">
      <c r="B95" s="45">
        <v>120111</v>
      </c>
      <c r="C95" s="46">
        <v>-109401.6658</v>
      </c>
      <c r="D95" s="44">
        <f t="shared" si="5"/>
        <v>-109663.37540000002</v>
      </c>
      <c r="E95" s="44">
        <f t="shared" si="6"/>
        <v>-261.70960000001651</v>
      </c>
      <c r="F95" s="44"/>
      <c r="G95" s="49">
        <v>120111</v>
      </c>
      <c r="H95" s="46">
        <v>-109663.37540000002</v>
      </c>
      <c r="I95" s="44"/>
      <c r="J95" s="44"/>
      <c r="K95" s="44"/>
      <c r="L95" s="44"/>
      <c r="M95" s="44"/>
      <c r="N95" s="44"/>
    </row>
    <row r="96" spans="2:14" ht="13.5" customHeight="1">
      <c r="B96" s="45">
        <v>120113</v>
      </c>
      <c r="C96" s="46">
        <v>-79945.847799999989</v>
      </c>
      <c r="D96" s="44">
        <f t="shared" si="5"/>
        <v>-80192.372799999983</v>
      </c>
      <c r="E96" s="44">
        <f t="shared" si="6"/>
        <v>-246.52499999999418</v>
      </c>
      <c r="F96" s="44"/>
      <c r="G96" s="49">
        <v>120113</v>
      </c>
      <c r="H96" s="46">
        <v>-80192.372799999983</v>
      </c>
      <c r="I96" s="44"/>
      <c r="J96" s="44"/>
      <c r="K96" s="44"/>
      <c r="L96" s="44"/>
      <c r="M96" s="44"/>
      <c r="N96" s="44"/>
    </row>
    <row r="97" spans="2:14" ht="13.5" customHeight="1">
      <c r="B97" s="45">
        <v>120115</v>
      </c>
      <c r="C97" s="46">
        <v>-57817.142599999999</v>
      </c>
      <c r="D97" s="44">
        <f t="shared" si="5"/>
        <v>-57799.239600000008</v>
      </c>
      <c r="E97" s="44">
        <f t="shared" si="6"/>
        <v>17.902999999991152</v>
      </c>
      <c r="F97" s="44"/>
      <c r="G97" s="49">
        <v>120115</v>
      </c>
      <c r="H97" s="46">
        <v>-57799.239600000008</v>
      </c>
      <c r="I97" s="44"/>
      <c r="J97" s="44"/>
      <c r="K97" s="44"/>
      <c r="L97" s="44"/>
      <c r="M97" s="44"/>
      <c r="N97" s="44"/>
    </row>
    <row r="98" spans="2:14" ht="13.5" customHeight="1">
      <c r="B98" s="45">
        <v>120116</v>
      </c>
      <c r="C98" s="46">
        <v>-154876.84889999998</v>
      </c>
      <c r="D98" s="44">
        <f t="shared" si="5"/>
        <v>-154901.09840000005</v>
      </c>
      <c r="E98" s="44">
        <f t="shared" si="6"/>
        <v>-24.249500000063563</v>
      </c>
      <c r="F98" s="44"/>
      <c r="G98" s="49">
        <v>120116</v>
      </c>
      <c r="H98" s="46">
        <v>-154901.09840000005</v>
      </c>
      <c r="I98" s="44"/>
      <c r="J98" s="44"/>
      <c r="K98" s="44"/>
      <c r="L98" s="44"/>
      <c r="M98" s="44"/>
      <c r="N98" s="44"/>
    </row>
    <row r="99" spans="2:14" ht="13.5" customHeight="1">
      <c r="B99" s="45">
        <v>120119</v>
      </c>
      <c r="C99" s="46">
        <v>-78995.070600000006</v>
      </c>
      <c r="D99" s="44">
        <f t="shared" si="5"/>
        <v>-78995.070599999977</v>
      </c>
      <c r="E99" s="44">
        <f t="shared" si="6"/>
        <v>0</v>
      </c>
      <c r="F99" s="44"/>
      <c r="G99" s="49">
        <v>120119</v>
      </c>
      <c r="H99" s="46">
        <v>-78995.070599999977</v>
      </c>
      <c r="I99" s="44"/>
      <c r="J99" s="44"/>
      <c r="K99" s="44"/>
      <c r="L99" s="44"/>
      <c r="M99" s="44"/>
      <c r="N99" s="44"/>
    </row>
    <row r="100" spans="2:14" ht="13.5" customHeight="1">
      <c r="B100" s="45">
        <v>120120</v>
      </c>
      <c r="C100" s="46">
        <v>-38191.589500000002</v>
      </c>
      <c r="D100" s="44">
        <f t="shared" si="5"/>
        <v>-38171.589499999995</v>
      </c>
      <c r="E100" s="44">
        <f t="shared" si="6"/>
        <v>20.000000000007276</v>
      </c>
      <c r="F100" s="44"/>
      <c r="G100" s="49">
        <v>120120</v>
      </c>
      <c r="H100" s="46">
        <v>-38171.589499999995</v>
      </c>
      <c r="I100" s="44"/>
      <c r="J100" s="44"/>
      <c r="K100" s="44"/>
      <c r="L100" s="44"/>
      <c r="M100" s="44"/>
      <c r="N100" s="44"/>
    </row>
    <row r="101" spans="2:14" ht="13.5" customHeight="1">
      <c r="B101" s="45">
        <v>120121</v>
      </c>
      <c r="C101" s="46">
        <v>-31914.8014</v>
      </c>
      <c r="D101" s="44">
        <f t="shared" si="5"/>
        <v>-31914.801400000004</v>
      </c>
      <c r="E101" s="44">
        <f t="shared" si="6"/>
        <v>0</v>
      </c>
      <c r="F101" s="44"/>
      <c r="G101" s="49">
        <v>120121</v>
      </c>
      <c r="H101" s="46">
        <v>-31914.801400000004</v>
      </c>
      <c r="I101" s="44"/>
      <c r="J101" s="44"/>
      <c r="K101" s="44"/>
      <c r="L101" s="44"/>
      <c r="M101" s="44"/>
      <c r="N101" s="44"/>
    </row>
    <row r="102" spans="2:14" ht="13.5" customHeight="1">
      <c r="B102" s="45">
        <v>120122</v>
      </c>
      <c r="C102" s="46">
        <v>-122303.96769999999</v>
      </c>
      <c r="D102" s="44">
        <f t="shared" si="5"/>
        <v>-115663.67270000002</v>
      </c>
      <c r="E102" s="44">
        <f t="shared" si="6"/>
        <v>6640.2949999999691</v>
      </c>
      <c r="F102" s="44"/>
      <c r="G102" s="49">
        <v>120122</v>
      </c>
      <c r="H102" s="46">
        <v>-115663.67270000002</v>
      </c>
      <c r="I102" s="44"/>
      <c r="J102" s="44"/>
      <c r="K102" s="44"/>
      <c r="L102" s="44"/>
      <c r="M102" s="44"/>
      <c r="N102" s="44"/>
    </row>
    <row r="103" spans="2:14" ht="13.5" customHeight="1">
      <c r="B103" s="45">
        <v>120123</v>
      </c>
      <c r="C103" s="46">
        <v>-207112.90780000002</v>
      </c>
      <c r="D103" s="44">
        <f t="shared" si="5"/>
        <v>-206538.54769999997</v>
      </c>
      <c r="E103" s="44">
        <f t="shared" si="6"/>
        <v>574.36010000004899</v>
      </c>
      <c r="F103" s="44"/>
      <c r="G103" s="49">
        <v>120123</v>
      </c>
      <c r="H103" s="46">
        <v>-206538.54769999997</v>
      </c>
      <c r="I103" s="44"/>
      <c r="J103" s="44"/>
      <c r="K103" s="44"/>
      <c r="L103" s="44"/>
      <c r="M103" s="44"/>
      <c r="N103" s="44"/>
    </row>
    <row r="104" spans="2:14" ht="13.5" customHeight="1">
      <c r="B104" s="45">
        <v>120124</v>
      </c>
      <c r="C104" s="46">
        <v>-119753.7501</v>
      </c>
      <c r="D104" s="44">
        <f t="shared" si="5"/>
        <v>-119752.96249999999</v>
      </c>
      <c r="E104" s="44">
        <f t="shared" si="6"/>
        <v>0.78760000001057051</v>
      </c>
      <c r="F104" s="44"/>
      <c r="G104" s="49">
        <v>120124</v>
      </c>
      <c r="H104" s="46">
        <v>-119752.96249999999</v>
      </c>
      <c r="I104" s="44"/>
      <c r="J104" s="44"/>
      <c r="K104" s="44"/>
      <c r="L104" s="44"/>
      <c r="M104" s="44"/>
      <c r="N104" s="44"/>
    </row>
    <row r="105" spans="2:14" ht="13.5" customHeight="1">
      <c r="B105" s="45">
        <v>120125</v>
      </c>
      <c r="C105" s="46">
        <v>-72457.801099999997</v>
      </c>
      <c r="D105" s="44">
        <f t="shared" si="5"/>
        <v>-72457.801100000012</v>
      </c>
      <c r="E105" s="44">
        <f t="shared" si="6"/>
        <v>0</v>
      </c>
      <c r="F105" s="44"/>
      <c r="G105" s="49">
        <v>120125</v>
      </c>
      <c r="H105" s="46">
        <v>-72457.801100000012</v>
      </c>
      <c r="I105" s="44"/>
      <c r="J105" s="44"/>
      <c r="K105" s="44"/>
      <c r="L105" s="44"/>
      <c r="M105" s="44"/>
      <c r="N105" s="44"/>
    </row>
    <row r="106" spans="2:14" ht="13.5" customHeight="1">
      <c r="B106" s="45">
        <v>120127</v>
      </c>
      <c r="C106" s="46">
        <v>-79836.685400000002</v>
      </c>
      <c r="D106" s="44">
        <f t="shared" si="5"/>
        <v>-79836.685399999988</v>
      </c>
      <c r="E106" s="44">
        <f t="shared" si="6"/>
        <v>0</v>
      </c>
      <c r="F106" s="44"/>
      <c r="G106" s="49">
        <v>120127</v>
      </c>
      <c r="H106" s="46">
        <v>-79836.685399999988</v>
      </c>
      <c r="I106" s="44"/>
      <c r="J106" s="44"/>
      <c r="K106" s="44"/>
      <c r="L106" s="44"/>
      <c r="M106" s="44"/>
      <c r="N106" s="44"/>
    </row>
    <row r="107" spans="2:14" ht="13.5" customHeight="1">
      <c r="B107" s="45">
        <v>120129</v>
      </c>
      <c r="C107" s="46">
        <v>-135242.867</v>
      </c>
      <c r="D107" s="44">
        <f t="shared" si="5"/>
        <v>-135245.96429999999</v>
      </c>
      <c r="E107" s="44">
        <f t="shared" si="6"/>
        <v>-3.097299999993993</v>
      </c>
      <c r="F107" s="44"/>
      <c r="G107" s="49">
        <v>120129</v>
      </c>
      <c r="H107" s="46">
        <v>-135245.96429999999</v>
      </c>
      <c r="I107" s="44"/>
      <c r="J107" s="44"/>
      <c r="K107" s="44"/>
      <c r="L107" s="44"/>
      <c r="M107" s="44"/>
      <c r="N107" s="44"/>
    </row>
    <row r="108" spans="2:14" ht="13.5" customHeight="1">
      <c r="B108" s="45">
        <v>120131</v>
      </c>
      <c r="C108" s="46">
        <v>-101319.03879999999</v>
      </c>
      <c r="D108" s="44">
        <f t="shared" si="5"/>
        <v>-101319.03880000002</v>
      </c>
      <c r="E108" s="44">
        <f t="shared" si="6"/>
        <v>0</v>
      </c>
      <c r="F108" s="44"/>
      <c r="G108" s="49">
        <v>120131</v>
      </c>
      <c r="H108" s="46">
        <v>-101319.03880000002</v>
      </c>
      <c r="I108" s="44"/>
      <c r="J108" s="44"/>
      <c r="K108" s="44"/>
      <c r="L108" s="44"/>
      <c r="M108" s="44"/>
      <c r="N108" s="44"/>
    </row>
    <row r="109" spans="2:14" ht="13.5" customHeight="1">
      <c r="B109" s="45">
        <v>120134</v>
      </c>
      <c r="C109" s="46">
        <v>-120037.9124</v>
      </c>
      <c r="D109" s="44">
        <f t="shared" si="5"/>
        <v>-117945.7837</v>
      </c>
      <c r="E109" s="44">
        <f t="shared" si="6"/>
        <v>2092.1287000000011</v>
      </c>
      <c r="F109" s="44"/>
      <c r="G109" s="49">
        <v>120134</v>
      </c>
      <c r="H109" s="46">
        <v>-117945.7837</v>
      </c>
      <c r="I109" s="44"/>
      <c r="J109" s="44"/>
      <c r="K109" s="44"/>
      <c r="L109" s="44"/>
      <c r="M109" s="44"/>
      <c r="N109" s="44"/>
    </row>
    <row r="110" spans="2:14" ht="13.5" customHeight="1">
      <c r="B110" s="45">
        <v>120135</v>
      </c>
      <c r="C110" s="46">
        <v>-155537.12590000001</v>
      </c>
      <c r="D110" s="44">
        <f t="shared" si="5"/>
        <v>-155537.12590000001</v>
      </c>
      <c r="E110" s="44">
        <f t="shared" si="6"/>
        <v>0</v>
      </c>
      <c r="F110" s="44"/>
      <c r="G110" s="49">
        <v>120135</v>
      </c>
      <c r="H110" s="46">
        <v>-155537.12590000001</v>
      </c>
      <c r="I110" s="44"/>
      <c r="J110" s="44"/>
      <c r="K110" s="44"/>
      <c r="L110" s="44"/>
      <c r="M110" s="44"/>
      <c r="N110" s="44"/>
    </row>
    <row r="111" spans="2:14" ht="13.5" customHeight="1">
      <c r="B111" s="45">
        <v>120137</v>
      </c>
      <c r="C111" s="46">
        <v>-5368.2186000000002</v>
      </c>
      <c r="D111" s="44">
        <f t="shared" si="5"/>
        <v>-4772.2555000000002</v>
      </c>
      <c r="E111" s="44">
        <f t="shared" si="6"/>
        <v>595.96309999999994</v>
      </c>
      <c r="F111" s="44"/>
      <c r="G111" s="49">
        <v>120137</v>
      </c>
      <c r="H111" s="46">
        <v>-4772.2555000000002</v>
      </c>
      <c r="I111" s="44"/>
      <c r="J111" s="44"/>
      <c r="K111" s="44"/>
      <c r="L111" s="44"/>
      <c r="M111" s="44"/>
      <c r="N111" s="44"/>
    </row>
    <row r="112" spans="2:14" ht="13.5" customHeight="1">
      <c r="B112" s="45">
        <v>120138</v>
      </c>
      <c r="C112" s="46">
        <v>-149620.3437</v>
      </c>
      <c r="D112" s="44">
        <f t="shared" si="5"/>
        <v>-149930.18039999998</v>
      </c>
      <c r="E112" s="44">
        <f t="shared" si="6"/>
        <v>-309.83669999998529</v>
      </c>
      <c r="F112" s="44"/>
      <c r="G112" s="49">
        <v>120138</v>
      </c>
      <c r="H112" s="46">
        <v>-149930.18039999998</v>
      </c>
      <c r="I112" s="44"/>
      <c r="J112" s="44"/>
      <c r="K112" s="44"/>
      <c r="L112" s="44"/>
      <c r="M112" s="44"/>
      <c r="N112" s="44"/>
    </row>
    <row r="113" spans="2:14" ht="13.5" customHeight="1">
      <c r="B113" s="45">
        <v>120140</v>
      </c>
      <c r="C113" s="46">
        <v>-85871.895100000009</v>
      </c>
      <c r="D113" s="44">
        <f t="shared" si="5"/>
        <v>-75302.999800000005</v>
      </c>
      <c r="E113" s="44">
        <f t="shared" si="6"/>
        <v>10568.895300000004</v>
      </c>
      <c r="F113" s="44"/>
      <c r="G113" s="49">
        <v>120140</v>
      </c>
      <c r="H113" s="46">
        <v>-75302.999800000005</v>
      </c>
      <c r="I113" s="44"/>
      <c r="J113" s="44"/>
      <c r="K113" s="44"/>
      <c r="L113" s="44"/>
      <c r="M113" s="44"/>
      <c r="N113" s="44"/>
    </row>
    <row r="114" spans="2:14" ht="13.5" customHeight="1">
      <c r="B114" s="45">
        <v>120141</v>
      </c>
      <c r="C114" s="46">
        <v>-105437.3655</v>
      </c>
      <c r="D114" s="44">
        <f t="shared" si="5"/>
        <v>-105107.63830000001</v>
      </c>
      <c r="E114" s="44">
        <f t="shared" si="6"/>
        <v>329.7271999999939</v>
      </c>
      <c r="F114" s="44"/>
      <c r="G114" s="49">
        <v>120141</v>
      </c>
      <c r="H114" s="46">
        <v>-105107.63830000001</v>
      </c>
      <c r="I114" s="44"/>
      <c r="J114" s="44"/>
      <c r="K114" s="44"/>
      <c r="L114" s="44"/>
      <c r="M114" s="44"/>
      <c r="N114" s="44"/>
    </row>
    <row r="115" spans="2:14" ht="13.5" customHeight="1">
      <c r="B115" s="45">
        <v>120144</v>
      </c>
      <c r="C115" s="46">
        <v>-74598.101699999999</v>
      </c>
      <c r="D115" s="44">
        <f t="shared" si="5"/>
        <v>-74788.127299999978</v>
      </c>
      <c r="E115" s="44">
        <f t="shared" si="6"/>
        <v>-190.02559999997902</v>
      </c>
      <c r="F115" s="44"/>
      <c r="G115" s="49">
        <v>120144</v>
      </c>
      <c r="H115" s="46">
        <v>-74788.127299999978</v>
      </c>
      <c r="I115" s="44"/>
      <c r="J115" s="44"/>
      <c r="K115" s="44"/>
      <c r="L115" s="44"/>
      <c r="M115" s="44"/>
      <c r="N115" s="44"/>
    </row>
    <row r="116" spans="2:14" ht="13.5" customHeight="1">
      <c r="B116" s="45">
        <v>120145</v>
      </c>
      <c r="C116" s="46">
        <v>-74198.7837</v>
      </c>
      <c r="D116" s="44">
        <f t="shared" si="5"/>
        <v>-74153.783700000015</v>
      </c>
      <c r="E116" s="44">
        <f t="shared" si="6"/>
        <v>44.999999999985448</v>
      </c>
      <c r="F116" s="44"/>
      <c r="G116" s="49">
        <v>120145</v>
      </c>
      <c r="H116" s="46">
        <v>-74153.783700000015</v>
      </c>
      <c r="I116" s="44"/>
      <c r="J116" s="44"/>
      <c r="K116" s="44"/>
      <c r="L116" s="44"/>
      <c r="M116" s="44"/>
      <c r="N116" s="44"/>
    </row>
    <row r="117" spans="2:14" ht="13.5" customHeight="1">
      <c r="B117" s="45">
        <v>120146</v>
      </c>
      <c r="C117" s="46">
        <v>-98626.466499999995</v>
      </c>
      <c r="D117" s="44">
        <f t="shared" si="5"/>
        <v>-90326.692500000005</v>
      </c>
      <c r="E117" s="44">
        <f t="shared" si="6"/>
        <v>8299.7739999999903</v>
      </c>
      <c r="F117" s="44"/>
      <c r="G117" s="49">
        <v>120146</v>
      </c>
      <c r="H117" s="46">
        <v>-90326.692500000005</v>
      </c>
      <c r="I117" s="44"/>
      <c r="J117" s="44"/>
      <c r="K117" s="44"/>
      <c r="L117" s="44"/>
      <c r="M117" s="44"/>
      <c r="N117" s="44"/>
    </row>
    <row r="118" spans="2:14" ht="13.5" customHeight="1">
      <c r="B118" s="45">
        <v>120148</v>
      </c>
      <c r="C118" s="46">
        <v>-66796.635200000004</v>
      </c>
      <c r="D118" s="44">
        <f t="shared" si="5"/>
        <v>-66796.63519999999</v>
      </c>
      <c r="E118" s="44">
        <f t="shared" si="6"/>
        <v>0</v>
      </c>
      <c r="F118" s="44"/>
      <c r="G118" s="49">
        <v>120148</v>
      </c>
      <c r="H118" s="46">
        <v>-66796.63519999999</v>
      </c>
      <c r="I118" s="44"/>
      <c r="J118" s="44"/>
      <c r="K118" s="44"/>
      <c r="L118" s="44"/>
      <c r="M118" s="44"/>
      <c r="N118" s="44"/>
    </row>
    <row r="119" spans="2:14" ht="13.5" customHeight="1">
      <c r="B119" s="45">
        <v>120149</v>
      </c>
      <c r="C119" s="46">
        <v>-123392.4702</v>
      </c>
      <c r="D119" s="44">
        <f t="shared" si="5"/>
        <v>-122673.80689999998</v>
      </c>
      <c r="E119" s="44">
        <f t="shared" si="6"/>
        <v>718.66330000001471</v>
      </c>
      <c r="F119" s="44"/>
      <c r="G119" s="49">
        <v>120149</v>
      </c>
      <c r="H119" s="46">
        <v>-122673.80689999998</v>
      </c>
      <c r="I119" s="44"/>
      <c r="J119" s="44"/>
      <c r="K119" s="44"/>
      <c r="L119" s="44"/>
      <c r="M119" s="44"/>
      <c r="N119" s="44"/>
    </row>
    <row r="120" spans="2:14" ht="13.5" customHeight="1">
      <c r="B120" s="45">
        <v>120151</v>
      </c>
      <c r="C120" s="46">
        <v>-139614.75270000001</v>
      </c>
      <c r="D120" s="44">
        <f t="shared" si="5"/>
        <v>-139614.75270000001</v>
      </c>
      <c r="E120" s="44">
        <f t="shared" si="6"/>
        <v>0</v>
      </c>
      <c r="F120" s="44"/>
      <c r="G120" s="49">
        <v>120151</v>
      </c>
      <c r="H120" s="46">
        <v>-139614.75270000001</v>
      </c>
      <c r="I120" s="44"/>
      <c r="J120" s="44"/>
      <c r="K120" s="44"/>
      <c r="L120" s="44"/>
      <c r="M120" s="44"/>
      <c r="N120" s="44"/>
    </row>
    <row r="121" spans="2:14" ht="13.5" customHeight="1">
      <c r="B121" s="45">
        <v>120152</v>
      </c>
      <c r="C121" s="46">
        <v>-111839.7876</v>
      </c>
      <c r="D121" s="44">
        <f t="shared" si="5"/>
        <v>-111897.88299999997</v>
      </c>
      <c r="E121" s="44">
        <f t="shared" si="6"/>
        <v>-58.095399999976507</v>
      </c>
      <c r="F121" s="44"/>
      <c r="G121" s="49">
        <v>120152</v>
      </c>
      <c r="H121" s="46">
        <v>-111897.88299999997</v>
      </c>
      <c r="I121" s="44"/>
      <c r="J121" s="44"/>
      <c r="K121" s="44"/>
      <c r="L121" s="44"/>
      <c r="M121" s="44"/>
      <c r="N121" s="44"/>
    </row>
    <row r="122" spans="2:14" ht="13.5" customHeight="1">
      <c r="B122" s="45">
        <v>120153</v>
      </c>
      <c r="C122" s="46">
        <v>-133139.73860000001</v>
      </c>
      <c r="D122" s="44">
        <f t="shared" si="5"/>
        <v>-133145.9332</v>
      </c>
      <c r="E122" s="44">
        <f t="shared" si="6"/>
        <v>-6.1945999999879859</v>
      </c>
      <c r="F122" s="44"/>
      <c r="G122" s="49">
        <v>120153</v>
      </c>
      <c r="H122" s="46">
        <v>-133145.9332</v>
      </c>
      <c r="I122" s="44"/>
      <c r="J122" s="44"/>
      <c r="K122" s="44"/>
      <c r="L122" s="44"/>
      <c r="M122" s="44"/>
      <c r="N122" s="44"/>
    </row>
    <row r="123" spans="2:14" ht="13.5" customHeight="1">
      <c r="B123" s="45">
        <v>120154</v>
      </c>
      <c r="C123" s="46">
        <v>-60013.196000000004</v>
      </c>
      <c r="D123" s="44">
        <f t="shared" si="5"/>
        <v>-60028.196000000018</v>
      </c>
      <c r="E123" s="44">
        <f t="shared" si="6"/>
        <v>-15.000000000014552</v>
      </c>
      <c r="F123" s="44"/>
      <c r="G123" s="49">
        <v>120154</v>
      </c>
      <c r="H123" s="46">
        <v>-60028.196000000018</v>
      </c>
      <c r="I123" s="44"/>
      <c r="J123" s="44"/>
      <c r="K123" s="44"/>
      <c r="L123" s="44"/>
      <c r="M123" s="44"/>
      <c r="N123" s="44"/>
    </row>
    <row r="124" spans="2:14" ht="13.5" customHeight="1">
      <c r="B124" s="45">
        <v>120155</v>
      </c>
      <c r="C124" s="46">
        <v>-80839.957500000004</v>
      </c>
      <c r="D124" s="44">
        <f t="shared" si="5"/>
        <v>-80839.957500000004</v>
      </c>
      <c r="E124" s="44">
        <f t="shared" si="6"/>
        <v>0</v>
      </c>
      <c r="F124" s="44"/>
      <c r="G124" s="49">
        <v>120155</v>
      </c>
      <c r="H124" s="46">
        <v>-80839.957500000004</v>
      </c>
      <c r="I124" s="44"/>
      <c r="J124" s="44"/>
      <c r="K124" s="44"/>
      <c r="L124" s="44"/>
      <c r="M124" s="44"/>
      <c r="N124" s="44"/>
    </row>
    <row r="125" spans="2:14" ht="13.5" customHeight="1">
      <c r="B125" s="45">
        <v>120156</v>
      </c>
      <c r="C125" s="46">
        <v>-28659.371800000001</v>
      </c>
      <c r="D125" s="44">
        <f t="shared" si="5"/>
        <v>-28662.371800000001</v>
      </c>
      <c r="E125" s="44">
        <f t="shared" si="6"/>
        <v>-3</v>
      </c>
      <c r="F125" s="44"/>
      <c r="G125" s="49">
        <v>120156</v>
      </c>
      <c r="H125" s="46">
        <v>-28662.371800000001</v>
      </c>
      <c r="I125" s="44"/>
      <c r="J125" s="44"/>
      <c r="K125" s="44"/>
      <c r="L125" s="44"/>
      <c r="M125" s="44"/>
      <c r="N125" s="44"/>
    </row>
    <row r="126" spans="2:14" ht="13.5" customHeight="1">
      <c r="B126" s="45">
        <v>120157</v>
      </c>
      <c r="C126" s="46">
        <v>-51676.986300000004</v>
      </c>
      <c r="D126" s="44">
        <f t="shared" si="5"/>
        <v>-51713.542699999984</v>
      </c>
      <c r="E126" s="44">
        <f t="shared" si="6"/>
        <v>-36.556399999979476</v>
      </c>
      <c r="F126" s="44"/>
      <c r="G126" s="49">
        <v>120157</v>
      </c>
      <c r="H126" s="46">
        <v>-51713.542699999984</v>
      </c>
      <c r="I126" s="44"/>
      <c r="J126" s="44"/>
      <c r="K126" s="44"/>
      <c r="L126" s="44"/>
      <c r="M126" s="44"/>
      <c r="N126" s="44"/>
    </row>
    <row r="127" spans="2:14" ht="13.5" customHeight="1">
      <c r="B127" s="45">
        <v>120158</v>
      </c>
      <c r="C127" s="46">
        <v>-39566.256500000003</v>
      </c>
      <c r="D127" s="44">
        <f t="shared" si="5"/>
        <v>-39579.162299999996</v>
      </c>
      <c r="E127" s="44">
        <f t="shared" si="6"/>
        <v>-12.905799999993178</v>
      </c>
      <c r="F127" s="44"/>
      <c r="G127" s="49">
        <v>120158</v>
      </c>
      <c r="H127" s="46">
        <v>-39579.162299999996</v>
      </c>
      <c r="I127" s="44"/>
      <c r="J127" s="44"/>
      <c r="K127" s="44"/>
      <c r="L127" s="44"/>
      <c r="M127" s="44"/>
      <c r="N127" s="44"/>
    </row>
    <row r="128" spans="2:14" ht="13.5" customHeight="1">
      <c r="B128" s="45">
        <v>120159</v>
      </c>
      <c r="C128" s="46">
        <v>-167370.26670000001</v>
      </c>
      <c r="D128" s="44">
        <f t="shared" si="5"/>
        <v>-167449.91280000002</v>
      </c>
      <c r="E128" s="44">
        <f t="shared" si="6"/>
        <v>-79.646100000012666</v>
      </c>
      <c r="F128" s="44"/>
      <c r="G128" s="49">
        <v>120159</v>
      </c>
      <c r="H128" s="46">
        <v>-167449.91280000002</v>
      </c>
      <c r="I128" s="44"/>
      <c r="J128" s="44"/>
      <c r="K128" s="44"/>
      <c r="L128" s="44"/>
      <c r="M128" s="44"/>
      <c r="N128" s="44"/>
    </row>
    <row r="129" spans="2:14" ht="13.5" customHeight="1">
      <c r="B129" s="45">
        <v>120160</v>
      </c>
      <c r="C129" s="46">
        <v>-104126.5325</v>
      </c>
      <c r="D129" s="44">
        <f t="shared" si="5"/>
        <v>-104126.53249999999</v>
      </c>
      <c r="E129" s="44">
        <f t="shared" si="6"/>
        <v>0</v>
      </c>
      <c r="F129" s="44"/>
      <c r="G129" s="49">
        <v>120160</v>
      </c>
      <c r="H129" s="46">
        <v>-104126.53249999999</v>
      </c>
      <c r="I129" s="44"/>
      <c r="J129" s="44"/>
      <c r="K129" s="44"/>
      <c r="L129" s="44"/>
      <c r="M129" s="44"/>
      <c r="N129" s="44"/>
    </row>
    <row r="130" spans="2:14" ht="13.5" customHeight="1">
      <c r="B130" s="45">
        <v>120161</v>
      </c>
      <c r="C130" s="46">
        <v>-73974.757100000003</v>
      </c>
      <c r="D130" s="44">
        <f t="shared" si="5"/>
        <v>-73857.951699999976</v>
      </c>
      <c r="E130" s="44">
        <f t="shared" si="6"/>
        <v>116.80540000002657</v>
      </c>
      <c r="F130" s="44"/>
      <c r="G130" s="49">
        <v>120161</v>
      </c>
      <c r="H130" s="46">
        <v>-73857.951699999976</v>
      </c>
      <c r="I130" s="44"/>
      <c r="J130" s="44"/>
      <c r="K130" s="44"/>
      <c r="L130" s="44"/>
      <c r="M130" s="44"/>
      <c r="N130" s="44"/>
    </row>
    <row r="131" spans="2:14" ht="13.5" customHeight="1">
      <c r="B131" s="45">
        <v>120162</v>
      </c>
      <c r="C131" s="46">
        <v>-42061.382400000002</v>
      </c>
      <c r="D131" s="44">
        <f t="shared" si="5"/>
        <v>-42048.382400000002</v>
      </c>
      <c r="E131" s="44">
        <f t="shared" si="6"/>
        <v>13</v>
      </c>
      <c r="F131" s="44"/>
      <c r="G131" s="49">
        <v>120162</v>
      </c>
      <c r="H131" s="46">
        <v>-42048.382400000002</v>
      </c>
      <c r="I131" s="44"/>
      <c r="J131" s="44"/>
      <c r="K131" s="44"/>
      <c r="L131" s="44"/>
      <c r="M131" s="44"/>
      <c r="N131" s="44"/>
    </row>
    <row r="132" spans="2:14" ht="13.5" customHeight="1">
      <c r="B132" s="45">
        <v>120163</v>
      </c>
      <c r="C132" s="46">
        <v>-85568.145300000004</v>
      </c>
      <c r="D132" s="44">
        <f t="shared" si="5"/>
        <v>-85291.82640000002</v>
      </c>
      <c r="E132" s="44">
        <f t="shared" si="6"/>
        <v>276.31889999998384</v>
      </c>
      <c r="F132" s="44"/>
      <c r="G132" s="49">
        <v>120163</v>
      </c>
      <c r="H132" s="46">
        <v>-85291.82640000002</v>
      </c>
      <c r="I132" s="44"/>
      <c r="J132" s="44"/>
      <c r="K132" s="44"/>
      <c r="L132" s="44"/>
      <c r="M132" s="44"/>
      <c r="N132" s="44"/>
    </row>
    <row r="133" spans="2:14" ht="13.5" customHeight="1">
      <c r="B133" s="45">
        <v>120164</v>
      </c>
      <c r="C133" s="46">
        <v>-368850.97879999998</v>
      </c>
      <c r="D133" s="44">
        <f t="shared" si="5"/>
        <v>-368441.32730000006</v>
      </c>
      <c r="E133" s="44">
        <f t="shared" si="6"/>
        <v>409.65149999991991</v>
      </c>
      <c r="F133" s="44"/>
      <c r="G133" s="49">
        <v>120164</v>
      </c>
      <c r="H133" s="46">
        <v>-368441.32730000006</v>
      </c>
      <c r="I133" s="44"/>
      <c r="J133" s="44"/>
      <c r="K133" s="44"/>
      <c r="L133" s="44"/>
      <c r="M133" s="44"/>
      <c r="N133" s="44"/>
    </row>
    <row r="134" spans="2:14" ht="13.5" customHeight="1">
      <c r="B134" s="45">
        <v>120165</v>
      </c>
      <c r="C134" s="46">
        <v>-55853.025900000001</v>
      </c>
      <c r="D134" s="44">
        <f t="shared" si="5"/>
        <v>-55873.025899999993</v>
      </c>
      <c r="E134" s="44">
        <f t="shared" si="6"/>
        <v>-19.999999999992724</v>
      </c>
      <c r="F134" s="44"/>
      <c r="G134" s="49">
        <v>120165</v>
      </c>
      <c r="H134" s="46">
        <v>-55873.025899999993</v>
      </c>
      <c r="I134" s="44"/>
      <c r="J134" s="44"/>
      <c r="K134" s="44"/>
      <c r="L134" s="44"/>
      <c r="M134" s="44"/>
      <c r="N134" s="44"/>
    </row>
    <row r="135" spans="2:14" ht="13.5" customHeight="1">
      <c r="B135" s="45">
        <v>120166</v>
      </c>
      <c r="C135" s="46">
        <v>-68534.909599999999</v>
      </c>
      <c r="D135" s="44">
        <f t="shared" ref="D135:D177" si="7">VLOOKUP(B135,G135:H286,2,0)</f>
        <v>-68521.909600000014</v>
      </c>
      <c r="E135" s="44">
        <f t="shared" si="6"/>
        <v>12.999999999985448</v>
      </c>
      <c r="F135" s="44"/>
      <c r="G135" s="49">
        <v>120166</v>
      </c>
      <c r="H135" s="46">
        <v>-68521.909600000014</v>
      </c>
      <c r="I135" s="44"/>
      <c r="J135" s="44"/>
      <c r="K135" s="44"/>
      <c r="L135" s="44"/>
      <c r="M135" s="44"/>
      <c r="N135" s="44"/>
    </row>
    <row r="136" spans="2:14" ht="13.5" customHeight="1">
      <c r="B136" s="45">
        <v>120167</v>
      </c>
      <c r="C136" s="46">
        <v>-83413.229699999996</v>
      </c>
      <c r="D136" s="44">
        <f t="shared" si="7"/>
        <v>-83416.32699999999</v>
      </c>
      <c r="E136" s="44">
        <f t="shared" si="6"/>
        <v>-3.097299999993993</v>
      </c>
      <c r="F136" s="44"/>
      <c r="G136" s="49">
        <v>120167</v>
      </c>
      <c r="H136" s="46">
        <v>-83416.32699999999</v>
      </c>
      <c r="I136" s="44"/>
      <c r="J136" s="44"/>
      <c r="K136" s="44"/>
      <c r="L136" s="44"/>
      <c r="M136" s="44"/>
      <c r="N136" s="44"/>
    </row>
    <row r="137" spans="2:14" ht="13.5" customHeight="1">
      <c r="B137" s="45">
        <v>120168</v>
      </c>
      <c r="C137" s="46">
        <v>-69739.804099999994</v>
      </c>
      <c r="D137" s="44">
        <f t="shared" si="7"/>
        <v>-69739.804099999994</v>
      </c>
      <c r="E137" s="44">
        <f t="shared" si="6"/>
        <v>0</v>
      </c>
      <c r="F137" s="44"/>
      <c r="G137" s="49">
        <v>120168</v>
      </c>
      <c r="H137" s="46">
        <v>-69739.804099999994</v>
      </c>
      <c r="I137" s="44"/>
      <c r="J137" s="44"/>
      <c r="K137" s="44"/>
      <c r="L137" s="44"/>
      <c r="M137" s="44"/>
      <c r="N137" s="44"/>
    </row>
    <row r="138" spans="2:14" ht="13.5" customHeight="1">
      <c r="B138" s="45">
        <v>120169</v>
      </c>
      <c r="C138" s="46">
        <v>-39745.851300000002</v>
      </c>
      <c r="D138" s="44">
        <f t="shared" si="7"/>
        <v>-39745.851300000002</v>
      </c>
      <c r="E138" s="44">
        <f t="shared" si="6"/>
        <v>0</v>
      </c>
      <c r="F138" s="44"/>
      <c r="G138" s="49">
        <v>120169</v>
      </c>
      <c r="H138" s="46">
        <v>-39745.851300000002</v>
      </c>
      <c r="I138" s="44"/>
      <c r="J138" s="44"/>
      <c r="K138" s="44"/>
      <c r="L138" s="44"/>
      <c r="M138" s="44"/>
      <c r="N138" s="44"/>
    </row>
    <row r="139" spans="2:14" ht="13.5" customHeight="1">
      <c r="B139" s="45">
        <v>120170</v>
      </c>
      <c r="C139" s="46">
        <v>-80909.9807</v>
      </c>
      <c r="D139" s="44">
        <f t="shared" si="7"/>
        <v>-80993.386500000008</v>
      </c>
      <c r="E139" s="44">
        <f t="shared" si="6"/>
        <v>-83.40580000000773</v>
      </c>
      <c r="F139" s="44"/>
      <c r="G139" s="49">
        <v>120170</v>
      </c>
      <c r="H139" s="46">
        <v>-80993.386500000008</v>
      </c>
      <c r="I139" s="44"/>
      <c r="J139" s="44"/>
      <c r="K139" s="44"/>
      <c r="L139" s="44"/>
      <c r="M139" s="44"/>
      <c r="N139" s="44"/>
    </row>
    <row r="140" spans="2:14" ht="13.5" customHeight="1">
      <c r="B140" s="45">
        <v>120171</v>
      </c>
      <c r="C140" s="46">
        <v>-83993.891099999993</v>
      </c>
      <c r="D140" s="44">
        <f t="shared" si="7"/>
        <v>-83993.891099999993</v>
      </c>
      <c r="E140" s="44">
        <f t="shared" si="6"/>
        <v>0</v>
      </c>
      <c r="F140" s="44"/>
      <c r="G140" s="49">
        <v>120171</v>
      </c>
      <c r="H140" s="46">
        <v>-83993.891099999993</v>
      </c>
      <c r="I140" s="44"/>
      <c r="J140" s="44"/>
      <c r="K140" s="44"/>
      <c r="L140" s="44"/>
      <c r="M140" s="44"/>
      <c r="N140" s="44"/>
    </row>
    <row r="141" spans="2:14" ht="13.5" customHeight="1">
      <c r="B141" s="45">
        <v>120172</v>
      </c>
      <c r="C141" s="46">
        <v>-49416.4804</v>
      </c>
      <c r="D141" s="44">
        <f t="shared" si="7"/>
        <v>-49416.480400000008</v>
      </c>
      <c r="E141" s="44">
        <f t="shared" si="6"/>
        <v>0</v>
      </c>
      <c r="F141" s="44"/>
      <c r="G141" s="49">
        <v>120172</v>
      </c>
      <c r="H141" s="46">
        <v>-49416.480400000008</v>
      </c>
      <c r="I141" s="44"/>
      <c r="J141" s="44"/>
      <c r="K141" s="44"/>
      <c r="L141" s="44"/>
      <c r="M141" s="44"/>
      <c r="N141" s="44"/>
    </row>
    <row r="142" spans="2:14" ht="13.5" customHeight="1">
      <c r="B142" s="45">
        <v>120173</v>
      </c>
      <c r="C142" s="46">
        <v>-162449.19769999999</v>
      </c>
      <c r="D142" s="44">
        <f t="shared" si="7"/>
        <v>-162461.58689999994</v>
      </c>
      <c r="E142" s="44">
        <f t="shared" si="6"/>
        <v>-12.389199999946868</v>
      </c>
      <c r="F142" s="44"/>
      <c r="G142" s="49">
        <v>120173</v>
      </c>
      <c r="H142" s="46">
        <v>-162461.58689999994</v>
      </c>
      <c r="I142" s="44"/>
      <c r="J142" s="44"/>
      <c r="K142" s="44"/>
      <c r="L142" s="44"/>
      <c r="M142" s="44"/>
      <c r="N142" s="44"/>
    </row>
    <row r="143" spans="2:14" ht="13.5" customHeight="1">
      <c r="B143" s="45">
        <v>120174</v>
      </c>
      <c r="C143" s="46">
        <v>-54704.351999999999</v>
      </c>
      <c r="D143" s="44">
        <f t="shared" si="7"/>
        <v>-54819.825600000004</v>
      </c>
      <c r="E143" s="44">
        <f t="shared" si="6"/>
        <v>-115.47360000000481</v>
      </c>
      <c r="F143" s="44"/>
      <c r="G143" s="49">
        <v>120174</v>
      </c>
      <c r="H143" s="46">
        <v>-54819.825600000004</v>
      </c>
      <c r="I143" s="44"/>
      <c r="J143" s="44"/>
      <c r="K143" s="44"/>
      <c r="L143" s="44"/>
      <c r="M143" s="44"/>
      <c r="N143" s="44"/>
    </row>
    <row r="144" spans="2:14" ht="13.5" customHeight="1">
      <c r="B144" s="45">
        <v>120176</v>
      </c>
      <c r="C144" s="46">
        <v>-36615.655400000003</v>
      </c>
      <c r="D144" s="44">
        <f t="shared" si="7"/>
        <v>-36615.655400000003</v>
      </c>
      <c r="E144" s="44">
        <f t="shared" si="6"/>
        <v>0</v>
      </c>
      <c r="F144" s="44"/>
      <c r="G144" s="49">
        <v>120176</v>
      </c>
      <c r="H144" s="46">
        <v>-36615.655400000003</v>
      </c>
      <c r="I144" s="44"/>
      <c r="J144" s="44"/>
      <c r="K144" s="44"/>
      <c r="L144" s="44"/>
      <c r="M144" s="44"/>
      <c r="N144" s="44"/>
    </row>
    <row r="145" spans="2:14" ht="13.5" customHeight="1">
      <c r="B145" s="45">
        <v>120177</v>
      </c>
      <c r="C145" s="46">
        <v>-51934.585800000001</v>
      </c>
      <c r="D145" s="44">
        <f t="shared" si="7"/>
        <v>-51934.585799999993</v>
      </c>
      <c r="E145" s="44">
        <f t="shared" si="6"/>
        <v>0</v>
      </c>
      <c r="F145" s="44"/>
      <c r="G145" s="49">
        <v>120177</v>
      </c>
      <c r="H145" s="46">
        <v>-51934.585799999993</v>
      </c>
      <c r="I145" s="44"/>
      <c r="J145" s="44"/>
      <c r="K145" s="44"/>
      <c r="L145" s="44"/>
      <c r="M145" s="44"/>
      <c r="N145" s="44"/>
    </row>
    <row r="146" spans="2:14" ht="13.5" customHeight="1">
      <c r="B146" s="45">
        <v>120178</v>
      </c>
      <c r="C146" s="46">
        <v>-69123.002099999998</v>
      </c>
      <c r="D146" s="44">
        <f t="shared" si="7"/>
        <v>-68694.765999999989</v>
      </c>
      <c r="E146" s="44">
        <f t="shared" si="6"/>
        <v>428.23610000000917</v>
      </c>
      <c r="F146" s="44"/>
      <c r="G146" s="49">
        <v>120178</v>
      </c>
      <c r="H146" s="46">
        <v>-68694.765999999989</v>
      </c>
      <c r="I146" s="44"/>
      <c r="J146" s="44"/>
      <c r="K146" s="44"/>
      <c r="L146" s="44"/>
      <c r="M146" s="44"/>
      <c r="N146" s="44"/>
    </row>
    <row r="147" spans="2:14" ht="13.5" customHeight="1">
      <c r="B147" s="45">
        <v>120179</v>
      </c>
      <c r="C147" s="46">
        <v>-101396.5123</v>
      </c>
      <c r="D147" s="44">
        <f t="shared" si="7"/>
        <v>-87012.661599999978</v>
      </c>
      <c r="E147" s="44">
        <f t="shared" si="6"/>
        <v>14383.850700000025</v>
      </c>
      <c r="F147" s="44"/>
      <c r="G147" s="49">
        <v>120179</v>
      </c>
      <c r="H147" s="46">
        <v>-87012.661599999978</v>
      </c>
      <c r="I147" s="44"/>
      <c r="J147" s="44"/>
      <c r="K147" s="44"/>
      <c r="L147" s="44"/>
      <c r="M147" s="44"/>
      <c r="N147" s="44"/>
    </row>
    <row r="148" spans="2:14" ht="13.5" customHeight="1">
      <c r="B148" s="45">
        <v>120180</v>
      </c>
      <c r="C148" s="46">
        <v>-98917.2065</v>
      </c>
      <c r="D148" s="44">
        <f t="shared" si="7"/>
        <v>-98917.2065</v>
      </c>
      <c r="E148" s="44">
        <f t="shared" si="6"/>
        <v>0</v>
      </c>
      <c r="F148" s="44"/>
      <c r="G148" s="49">
        <v>120180</v>
      </c>
      <c r="H148" s="46">
        <v>-98917.2065</v>
      </c>
      <c r="I148" s="44"/>
      <c r="J148" s="44"/>
      <c r="K148" s="44"/>
      <c r="L148" s="44"/>
      <c r="M148" s="44"/>
      <c r="N148" s="44"/>
    </row>
    <row r="149" spans="2:14" ht="13.5" customHeight="1">
      <c r="B149" s="45">
        <v>120181</v>
      </c>
      <c r="C149" s="46">
        <v>-70562.963199999998</v>
      </c>
      <c r="D149" s="44">
        <f t="shared" si="7"/>
        <v>-70078.082899999979</v>
      </c>
      <c r="E149" s="44">
        <f t="shared" si="6"/>
        <v>484.88030000001891</v>
      </c>
      <c r="F149" s="44"/>
      <c r="G149" s="49">
        <v>120181</v>
      </c>
      <c r="H149" s="46">
        <v>-70078.082899999979</v>
      </c>
      <c r="I149" s="44"/>
      <c r="J149" s="44"/>
      <c r="K149" s="44"/>
      <c r="L149" s="44"/>
      <c r="M149" s="44"/>
      <c r="N149" s="44"/>
    </row>
    <row r="150" spans="2:14" ht="13.5" customHeight="1">
      <c r="B150" s="45">
        <v>120182</v>
      </c>
      <c r="C150" s="46">
        <v>-73664.109800000006</v>
      </c>
      <c r="D150" s="44">
        <f t="shared" si="7"/>
        <v>-61893.563599999994</v>
      </c>
      <c r="E150" s="44">
        <f t="shared" si="6"/>
        <v>11770.546200000012</v>
      </c>
      <c r="F150" s="44"/>
      <c r="G150" s="49">
        <v>120182</v>
      </c>
      <c r="H150" s="46">
        <v>-61893.563599999994</v>
      </c>
      <c r="I150" s="44"/>
      <c r="J150" s="44"/>
      <c r="K150" s="44"/>
      <c r="L150" s="44"/>
      <c r="M150" s="44"/>
      <c r="N150" s="44"/>
    </row>
    <row r="151" spans="2:14" ht="13.5" customHeight="1">
      <c r="B151" s="45">
        <v>120183</v>
      </c>
      <c r="C151" s="46">
        <v>-66931.611199999999</v>
      </c>
      <c r="D151" s="44">
        <f t="shared" si="7"/>
        <v>-60908.100400000003</v>
      </c>
      <c r="E151" s="44">
        <f t="shared" si="6"/>
        <v>6023.5107999999964</v>
      </c>
      <c r="F151" s="44"/>
      <c r="G151" s="49">
        <v>120183</v>
      </c>
      <c r="H151" s="46">
        <v>-60908.100400000003</v>
      </c>
      <c r="I151" s="44"/>
      <c r="J151" s="44"/>
      <c r="K151" s="44"/>
      <c r="L151" s="44"/>
      <c r="M151" s="44"/>
      <c r="N151" s="44"/>
    </row>
    <row r="152" spans="2:14" ht="13.5" customHeight="1">
      <c r="B152" s="45">
        <v>120184</v>
      </c>
      <c r="C152" s="46">
        <v>-57755.535400000001</v>
      </c>
      <c r="D152" s="44">
        <f t="shared" si="7"/>
        <v>-57755.535399999993</v>
      </c>
      <c r="E152" s="44">
        <f t="shared" si="6"/>
        <v>0</v>
      </c>
      <c r="F152" s="44"/>
      <c r="G152" s="49">
        <v>120184</v>
      </c>
      <c r="H152" s="46">
        <v>-57755.535399999993</v>
      </c>
      <c r="I152" s="44"/>
      <c r="J152" s="44"/>
      <c r="K152" s="44"/>
      <c r="L152" s="44"/>
      <c r="M152" s="44"/>
      <c r="N152" s="44"/>
    </row>
    <row r="153" spans="2:14" ht="13.5" customHeight="1">
      <c r="B153" s="45">
        <v>120185</v>
      </c>
      <c r="C153" s="46">
        <v>-148526.71729999999</v>
      </c>
      <c r="D153" s="44">
        <f t="shared" si="7"/>
        <v>-148313.04210000002</v>
      </c>
      <c r="E153" s="44">
        <f t="shared" si="6"/>
        <v>213.67519999996875</v>
      </c>
      <c r="F153" s="44"/>
      <c r="G153" s="49">
        <v>120185</v>
      </c>
      <c r="H153" s="46">
        <v>-148313.04210000002</v>
      </c>
      <c r="I153" s="44"/>
      <c r="J153" s="44"/>
      <c r="K153" s="44"/>
      <c r="L153" s="44"/>
      <c r="M153" s="44"/>
      <c r="N153" s="44"/>
    </row>
    <row r="154" spans="2:14" ht="13.5" customHeight="1">
      <c r="B154" s="45">
        <v>120186</v>
      </c>
      <c r="C154" s="46">
        <v>-49638.727299999999</v>
      </c>
      <c r="D154" s="44">
        <f t="shared" si="7"/>
        <v>-49638.727300000006</v>
      </c>
      <c r="E154" s="44">
        <f t="shared" si="6"/>
        <v>0</v>
      </c>
      <c r="F154" s="44"/>
      <c r="G154" s="49">
        <v>120186</v>
      </c>
      <c r="H154" s="46">
        <v>-49638.727300000006</v>
      </c>
      <c r="I154" s="44"/>
      <c r="J154" s="44"/>
      <c r="K154" s="44"/>
      <c r="L154" s="44"/>
      <c r="M154" s="44"/>
      <c r="N154" s="44"/>
    </row>
    <row r="155" spans="2:14" ht="13.5" customHeight="1">
      <c r="B155" s="45">
        <v>120187</v>
      </c>
      <c r="C155" s="46">
        <v>-38635.732300000003</v>
      </c>
      <c r="D155" s="44">
        <f t="shared" si="7"/>
        <v>-38586.872799999997</v>
      </c>
      <c r="E155" s="44">
        <f t="shared" si="6"/>
        <v>48.859500000005937</v>
      </c>
      <c r="F155" s="44"/>
      <c r="G155" s="49">
        <v>120187</v>
      </c>
      <c r="H155" s="46">
        <v>-38586.872799999997</v>
      </c>
      <c r="I155" s="44"/>
      <c r="J155" s="44"/>
      <c r="K155" s="44"/>
      <c r="L155" s="44"/>
      <c r="M155" s="44"/>
      <c r="N155" s="44"/>
    </row>
    <row r="156" spans="2:14" ht="13.5" customHeight="1">
      <c r="B156" s="45">
        <v>120188</v>
      </c>
      <c r="C156" s="46">
        <v>-53561.843499999995</v>
      </c>
      <c r="D156" s="44">
        <f t="shared" si="7"/>
        <v>-53598.22129999999</v>
      </c>
      <c r="E156" s="44">
        <f t="shared" si="6"/>
        <v>-36.37779999999475</v>
      </c>
      <c r="F156" s="44"/>
      <c r="G156" s="49">
        <v>120188</v>
      </c>
      <c r="H156" s="46">
        <v>-53598.22129999999</v>
      </c>
      <c r="I156" s="44"/>
      <c r="J156" s="44"/>
      <c r="K156" s="44"/>
      <c r="L156" s="44"/>
      <c r="M156" s="44"/>
      <c r="N156" s="44"/>
    </row>
    <row r="157" spans="2:14" ht="13.5" customHeight="1">
      <c r="B157" s="45">
        <v>120189</v>
      </c>
      <c r="C157" s="46">
        <v>-151126.7635</v>
      </c>
      <c r="D157" s="44">
        <f t="shared" si="7"/>
        <v>-151057.12109999999</v>
      </c>
      <c r="E157" s="44">
        <f t="shared" si="6"/>
        <v>69.642400000011548</v>
      </c>
      <c r="F157" s="44"/>
      <c r="G157" s="49">
        <v>120189</v>
      </c>
      <c r="H157" s="46">
        <v>-151057.12109999999</v>
      </c>
      <c r="I157" s="44"/>
      <c r="J157" s="44"/>
      <c r="K157" s="44"/>
      <c r="L157" s="44"/>
      <c r="M157" s="44"/>
      <c r="N157" s="44"/>
    </row>
    <row r="158" spans="2:14" ht="13.5" customHeight="1">
      <c r="B158" s="45">
        <v>120190</v>
      </c>
      <c r="C158" s="46">
        <v>-49472.721299999997</v>
      </c>
      <c r="D158" s="44">
        <f t="shared" si="7"/>
        <v>-49410.721300000005</v>
      </c>
      <c r="E158" s="44">
        <f t="shared" ref="E158:E177" si="8">D158-C158</f>
        <v>61.999999999992724</v>
      </c>
      <c r="F158" s="44"/>
      <c r="G158" s="49">
        <v>120190</v>
      </c>
      <c r="H158" s="46">
        <v>-49410.721300000005</v>
      </c>
      <c r="I158" s="44"/>
      <c r="J158" s="44"/>
      <c r="K158" s="44"/>
      <c r="L158" s="44"/>
      <c r="M158" s="44"/>
      <c r="N158" s="44"/>
    </row>
    <row r="159" spans="2:14" ht="13.5" customHeight="1">
      <c r="B159" s="45">
        <v>120191</v>
      </c>
      <c r="C159" s="46">
        <v>-129192.9748</v>
      </c>
      <c r="D159" s="44">
        <f t="shared" si="7"/>
        <v>-128464.76979999999</v>
      </c>
      <c r="E159" s="44">
        <f t="shared" si="8"/>
        <v>728.20500000000175</v>
      </c>
      <c r="F159" s="44"/>
      <c r="G159" s="49">
        <v>120191</v>
      </c>
      <c r="H159" s="46">
        <v>-128464.76979999999</v>
      </c>
      <c r="I159" s="44"/>
      <c r="J159" s="44"/>
      <c r="K159" s="44"/>
      <c r="L159" s="44"/>
      <c r="M159" s="44"/>
      <c r="N159" s="44"/>
    </row>
    <row r="160" spans="2:14" ht="13.5" customHeight="1">
      <c r="B160" s="45">
        <v>120192</v>
      </c>
      <c r="C160" s="46">
        <v>-59684.269099999998</v>
      </c>
      <c r="D160" s="44">
        <f t="shared" si="7"/>
        <v>-51454.335800000008</v>
      </c>
      <c r="E160" s="44">
        <f t="shared" si="8"/>
        <v>8229.9332999999897</v>
      </c>
      <c r="F160" s="44"/>
      <c r="G160" s="49">
        <v>120192</v>
      </c>
      <c r="H160" s="46">
        <v>-51454.335800000008</v>
      </c>
      <c r="I160" s="44"/>
      <c r="J160" s="44"/>
      <c r="K160" s="44"/>
      <c r="L160" s="44"/>
      <c r="M160" s="44"/>
      <c r="N160" s="44"/>
    </row>
    <row r="161" spans="2:14" ht="13.5" customHeight="1">
      <c r="B161" s="45">
        <v>120193</v>
      </c>
      <c r="C161" s="46">
        <v>-54055.963499999998</v>
      </c>
      <c r="D161" s="44">
        <f t="shared" si="7"/>
        <v>-53565.504399999998</v>
      </c>
      <c r="E161" s="44">
        <f t="shared" si="8"/>
        <v>490.45910000000003</v>
      </c>
      <c r="F161" s="44"/>
      <c r="G161" s="49">
        <v>120193</v>
      </c>
      <c r="H161" s="46">
        <v>-53565.504399999998</v>
      </c>
      <c r="I161" s="44"/>
      <c r="J161" s="44"/>
      <c r="K161" s="44"/>
      <c r="L161" s="44"/>
      <c r="M161" s="44"/>
      <c r="N161" s="44"/>
    </row>
    <row r="162" spans="2:14" ht="13.5" customHeight="1">
      <c r="B162" s="45">
        <v>120194</v>
      </c>
      <c r="C162" s="46">
        <v>-242288.32870000001</v>
      </c>
      <c r="D162" s="44">
        <f t="shared" si="7"/>
        <v>-242325.34600000005</v>
      </c>
      <c r="E162" s="44">
        <f t="shared" si="8"/>
        <v>-37.017300000035902</v>
      </c>
      <c r="F162" s="44"/>
      <c r="G162" s="49">
        <v>120194</v>
      </c>
      <c r="H162" s="46">
        <v>-242325.34600000005</v>
      </c>
      <c r="I162" s="44"/>
      <c r="J162" s="44"/>
      <c r="K162" s="44"/>
      <c r="L162" s="44"/>
      <c r="M162" s="44"/>
      <c r="N162" s="44"/>
    </row>
    <row r="163" spans="2:14" ht="13.5" customHeight="1">
      <c r="B163" s="45">
        <v>120195</v>
      </c>
      <c r="C163" s="46">
        <v>-128116.15759999999</v>
      </c>
      <c r="D163" s="44">
        <f t="shared" si="7"/>
        <v>-128116.15759999999</v>
      </c>
      <c r="E163" s="44">
        <f t="shared" si="8"/>
        <v>0</v>
      </c>
      <c r="F163" s="44"/>
      <c r="G163" s="49">
        <v>120195</v>
      </c>
      <c r="H163" s="46">
        <v>-128116.15759999999</v>
      </c>
      <c r="I163" s="44"/>
      <c r="J163" s="44"/>
      <c r="K163" s="44"/>
      <c r="L163" s="44"/>
      <c r="M163" s="44"/>
      <c r="N163" s="44"/>
    </row>
    <row r="164" spans="2:14" ht="13.5" customHeight="1">
      <c r="B164" s="45">
        <v>120196</v>
      </c>
      <c r="C164" s="46">
        <v>-117635.9621</v>
      </c>
      <c r="D164" s="44">
        <f t="shared" si="7"/>
        <v>-117635.9621</v>
      </c>
      <c r="E164" s="44">
        <f t="shared" si="8"/>
        <v>0</v>
      </c>
      <c r="F164" s="44"/>
      <c r="G164" s="49">
        <v>120196</v>
      </c>
      <c r="H164" s="46">
        <v>-117635.9621</v>
      </c>
      <c r="I164" s="44"/>
      <c r="J164" s="44"/>
      <c r="K164" s="44"/>
      <c r="L164" s="44"/>
      <c r="M164" s="44"/>
      <c r="N164" s="44"/>
    </row>
    <row r="165" spans="2:14" ht="13.5" customHeight="1">
      <c r="B165" s="45">
        <v>120197</v>
      </c>
      <c r="C165" s="46">
        <v>-68256.776800000007</v>
      </c>
      <c r="D165" s="44">
        <f t="shared" si="7"/>
        <v>-68256.776799999992</v>
      </c>
      <c r="E165" s="44">
        <f t="shared" si="8"/>
        <v>0</v>
      </c>
      <c r="F165" s="44"/>
      <c r="G165" s="49">
        <v>120197</v>
      </c>
      <c r="H165" s="46">
        <v>-68256.776799999992</v>
      </c>
      <c r="I165" s="44"/>
      <c r="J165" s="44"/>
      <c r="K165" s="44"/>
      <c r="L165" s="44"/>
      <c r="M165" s="44"/>
      <c r="N165" s="44"/>
    </row>
    <row r="166" spans="2:14" ht="13.5" customHeight="1">
      <c r="B166" s="45">
        <v>120198</v>
      </c>
      <c r="C166" s="46">
        <v>-63816.315999999999</v>
      </c>
      <c r="D166" s="44">
        <f t="shared" si="7"/>
        <v>-63132.555400000005</v>
      </c>
      <c r="E166" s="44">
        <f t="shared" si="8"/>
        <v>683.76059999999416</v>
      </c>
      <c r="F166" s="44"/>
      <c r="G166" s="49">
        <v>120198</v>
      </c>
      <c r="H166" s="46">
        <v>-63132.555400000005</v>
      </c>
      <c r="I166" s="44"/>
      <c r="J166" s="44"/>
      <c r="K166" s="44"/>
      <c r="L166" s="44"/>
      <c r="M166" s="44"/>
      <c r="N166" s="44"/>
    </row>
    <row r="167" spans="2:14" ht="13.5" customHeight="1">
      <c r="B167" s="45">
        <v>120199</v>
      </c>
      <c r="C167" s="46">
        <v>-76341.275900000008</v>
      </c>
      <c r="D167" s="44">
        <f t="shared" si="7"/>
        <v>-76127.600699999981</v>
      </c>
      <c r="E167" s="44">
        <f t="shared" si="8"/>
        <v>213.67520000002696</v>
      </c>
      <c r="F167" s="44"/>
      <c r="G167" s="49">
        <v>120199</v>
      </c>
      <c r="H167" s="46">
        <v>-76127.600699999981</v>
      </c>
      <c r="I167" s="44"/>
      <c r="J167" s="44"/>
      <c r="K167" s="44"/>
      <c r="L167" s="44"/>
      <c r="M167" s="44"/>
      <c r="N167" s="44"/>
    </row>
    <row r="168" spans="2:14" ht="13.5" customHeight="1">
      <c r="B168" s="45">
        <v>120200</v>
      </c>
      <c r="C168" s="46">
        <v>-172022.7978</v>
      </c>
      <c r="D168" s="44">
        <f t="shared" si="7"/>
        <v>-155804.11820000003</v>
      </c>
      <c r="E168" s="44">
        <f t="shared" si="8"/>
        <v>16218.679599999974</v>
      </c>
      <c r="F168" s="44"/>
      <c r="G168" s="49">
        <v>120200</v>
      </c>
      <c r="H168" s="46">
        <v>-155804.11820000003</v>
      </c>
      <c r="I168" s="44"/>
      <c r="J168" s="44"/>
      <c r="K168" s="44"/>
      <c r="L168" s="44"/>
      <c r="M168" s="44"/>
      <c r="N168" s="44"/>
    </row>
    <row r="169" spans="2:14" ht="13.5" customHeight="1">
      <c r="B169" s="45">
        <v>120201</v>
      </c>
      <c r="C169" s="46">
        <v>-364957.8101</v>
      </c>
      <c r="D169" s="44">
        <f t="shared" si="7"/>
        <v>-364991.59769999987</v>
      </c>
      <c r="E169" s="44">
        <f t="shared" si="8"/>
        <v>-33.787599999865051</v>
      </c>
      <c r="F169" s="44"/>
      <c r="G169" s="49">
        <v>120201</v>
      </c>
      <c r="H169" s="46">
        <v>-364991.59769999987</v>
      </c>
      <c r="I169" s="44"/>
      <c r="J169" s="44"/>
      <c r="K169" s="44"/>
      <c r="L169" s="44"/>
      <c r="M169" s="44"/>
      <c r="N169" s="44"/>
    </row>
    <row r="170" spans="2:14" ht="13.5" customHeight="1">
      <c r="B170" s="45">
        <v>120202</v>
      </c>
      <c r="C170" s="46">
        <v>-311501.95059999998</v>
      </c>
      <c r="D170" s="44">
        <f t="shared" si="7"/>
        <v>-311583.98739999998</v>
      </c>
      <c r="E170" s="44">
        <f t="shared" si="8"/>
        <v>-82.036800000001676</v>
      </c>
      <c r="F170" s="44"/>
      <c r="G170" s="49">
        <v>120202</v>
      </c>
      <c r="H170" s="46">
        <v>-311583.98739999998</v>
      </c>
      <c r="I170" s="44"/>
      <c r="J170" s="44"/>
      <c r="K170" s="44"/>
      <c r="L170" s="44"/>
      <c r="M170" s="44"/>
      <c r="N170" s="44"/>
    </row>
    <row r="171" spans="2:14" ht="13.5" customHeight="1">
      <c r="B171" s="45">
        <v>120203</v>
      </c>
      <c r="C171" s="46">
        <v>-155116.38800000001</v>
      </c>
      <c r="D171" s="44">
        <f t="shared" si="7"/>
        <v>-155401.09400000001</v>
      </c>
      <c r="E171" s="44">
        <f t="shared" si="8"/>
        <v>-284.70600000000559</v>
      </c>
      <c r="F171" s="44"/>
      <c r="G171" s="49">
        <v>120203</v>
      </c>
      <c r="H171" s="46">
        <v>-155401.09400000001</v>
      </c>
      <c r="I171" s="44"/>
      <c r="J171" s="44"/>
      <c r="K171" s="44"/>
      <c r="L171" s="44"/>
      <c r="M171" s="44"/>
      <c r="N171" s="44"/>
    </row>
    <row r="172" spans="2:14" ht="13.5" customHeight="1">
      <c r="B172" s="45">
        <v>120204</v>
      </c>
      <c r="C172" s="46">
        <v>-72076.325500000006</v>
      </c>
      <c r="D172" s="44">
        <f t="shared" si="7"/>
        <v>-72076.325500000006</v>
      </c>
      <c r="E172" s="44">
        <f t="shared" si="8"/>
        <v>0</v>
      </c>
      <c r="F172" s="44"/>
      <c r="G172" s="49">
        <v>120204</v>
      </c>
      <c r="H172" s="46">
        <v>-72076.325500000006</v>
      </c>
      <c r="I172" s="44"/>
      <c r="J172" s="44"/>
      <c r="K172" s="44"/>
      <c r="L172" s="44"/>
      <c r="M172" s="44"/>
      <c r="N172" s="44"/>
    </row>
    <row r="173" spans="2:14" ht="13.5" customHeight="1">
      <c r="B173" s="45">
        <v>120205</v>
      </c>
      <c r="C173" s="46">
        <v>-165245.4045</v>
      </c>
      <c r="D173" s="44">
        <f t="shared" si="7"/>
        <v>-165430.4045</v>
      </c>
      <c r="E173" s="44">
        <f t="shared" si="8"/>
        <v>-185</v>
      </c>
      <c r="F173" s="44"/>
      <c r="G173" s="49">
        <v>120205</v>
      </c>
      <c r="H173" s="46">
        <v>-165430.4045</v>
      </c>
      <c r="I173" s="44"/>
      <c r="J173" s="44"/>
      <c r="K173" s="44"/>
      <c r="L173" s="44"/>
      <c r="M173" s="44"/>
      <c r="N173" s="44"/>
    </row>
    <row r="174" spans="2:14" ht="13.5" customHeight="1">
      <c r="B174" s="45">
        <v>120206</v>
      </c>
      <c r="C174" s="46">
        <v>-166649.00769999999</v>
      </c>
      <c r="D174" s="44">
        <f t="shared" si="7"/>
        <v>-166649.00770000002</v>
      </c>
      <c r="E174" s="44">
        <f t="shared" si="8"/>
        <v>0</v>
      </c>
      <c r="F174" s="44"/>
      <c r="G174" s="49">
        <v>120206</v>
      </c>
      <c r="H174" s="46">
        <v>-166649.00770000002</v>
      </c>
      <c r="I174" s="44"/>
      <c r="J174" s="44"/>
      <c r="K174" s="44"/>
      <c r="L174" s="44"/>
      <c r="M174" s="44"/>
      <c r="N174" s="44"/>
    </row>
    <row r="175" spans="2:14" ht="13.5" customHeight="1">
      <c r="B175" s="45">
        <v>120207</v>
      </c>
      <c r="C175" s="46">
        <v>-44251.121200000001</v>
      </c>
      <c r="D175" s="44">
        <f t="shared" si="7"/>
        <v>-44251.121200000001</v>
      </c>
      <c r="E175" s="44">
        <f t="shared" si="8"/>
        <v>0</v>
      </c>
      <c r="F175" s="44"/>
      <c r="G175" s="49">
        <v>120207</v>
      </c>
      <c r="H175" s="46">
        <v>-44251.121200000001</v>
      </c>
      <c r="I175" s="44"/>
      <c r="J175" s="44"/>
      <c r="K175" s="44"/>
      <c r="L175" s="44"/>
      <c r="M175" s="44"/>
      <c r="N175" s="44"/>
    </row>
    <row r="176" spans="2:14" ht="13.5" customHeight="1">
      <c r="B176" s="45">
        <v>120208</v>
      </c>
      <c r="C176" s="46">
        <v>111020.1419</v>
      </c>
      <c r="D176" s="44">
        <f t="shared" si="7"/>
        <v>111020.1419</v>
      </c>
      <c r="E176" s="44">
        <f t="shared" si="8"/>
        <v>0</v>
      </c>
      <c r="F176" s="44"/>
      <c r="G176" s="49">
        <v>120208</v>
      </c>
      <c r="H176" s="46">
        <v>111020.1419</v>
      </c>
      <c r="I176" s="44"/>
      <c r="J176" s="44"/>
      <c r="K176" s="44"/>
      <c r="L176" s="44"/>
      <c r="M176" s="44"/>
      <c r="N176" s="44"/>
    </row>
    <row r="177" spans="2:14" ht="13.5" customHeight="1">
      <c r="B177" s="45">
        <v>120209</v>
      </c>
      <c r="C177" s="46">
        <v>-2556.8000000000002</v>
      </c>
      <c r="D177" s="44">
        <f t="shared" si="7"/>
        <v>-2556.7999999999997</v>
      </c>
      <c r="E177" s="44">
        <f t="shared" si="8"/>
        <v>0</v>
      </c>
      <c r="F177" s="44"/>
      <c r="G177" s="49">
        <v>120209</v>
      </c>
      <c r="H177" s="46">
        <v>-2556.7999999999997</v>
      </c>
      <c r="I177" s="44"/>
      <c r="J177" s="44"/>
      <c r="K177" s="44"/>
      <c r="L177" s="44"/>
      <c r="M177" s="44"/>
      <c r="N177" s="44"/>
    </row>
    <row r="178" spans="2:14" ht="13.5" customHeight="1">
      <c r="B178" s="44"/>
      <c r="C178" s="44"/>
      <c r="D178" s="44"/>
      <c r="E178" s="44"/>
      <c r="F178" s="44"/>
      <c r="G178" s="49">
        <v>120210</v>
      </c>
      <c r="H178" s="46">
        <v>0</v>
      </c>
      <c r="I178" s="44"/>
      <c r="J178" s="44"/>
      <c r="K178" s="44"/>
      <c r="L178" s="44"/>
      <c r="M178" s="44"/>
      <c r="N178" s="44"/>
    </row>
  </sheetData>
  <mergeCells count="44">
    <mergeCell ref="X9:X10"/>
    <mergeCell ref="Y9:Y10"/>
    <mergeCell ref="Z9:Z10"/>
    <mergeCell ref="AA9:AA10"/>
    <mergeCell ref="O9:O10"/>
    <mergeCell ref="P9:P10"/>
    <mergeCell ref="R9:R10"/>
    <mergeCell ref="T9:T10"/>
    <mergeCell ref="U9:U10"/>
    <mergeCell ref="W9:W10"/>
    <mergeCell ref="AA7:AA8"/>
    <mergeCell ref="B9:B10"/>
    <mergeCell ref="F9:F10"/>
    <mergeCell ref="G9:G10"/>
    <mergeCell ref="I9:I10"/>
    <mergeCell ref="J9:J10"/>
    <mergeCell ref="K9:K10"/>
    <mergeCell ref="L9:L10"/>
    <mergeCell ref="M9:M10"/>
    <mergeCell ref="N9:N10"/>
    <mergeCell ref="T7:T8"/>
    <mergeCell ref="U7:U8"/>
    <mergeCell ref="W7:W8"/>
    <mergeCell ref="X7:X8"/>
    <mergeCell ref="Y7:Y8"/>
    <mergeCell ref="Z7:Z8"/>
    <mergeCell ref="R7:R8"/>
    <mergeCell ref="B7:B8"/>
    <mergeCell ref="F7:F8"/>
    <mergeCell ref="G7:G8"/>
    <mergeCell ref="I7:I8"/>
    <mergeCell ref="J7:J8"/>
    <mergeCell ref="K7:K8"/>
    <mergeCell ref="L7:L8"/>
    <mergeCell ref="M7:M8"/>
    <mergeCell ref="N7:N8"/>
    <mergeCell ref="O7:O8"/>
    <mergeCell ref="P7:P8"/>
    <mergeCell ref="V5:AA5"/>
    <mergeCell ref="B5:B6"/>
    <mergeCell ref="C5:C6"/>
    <mergeCell ref="D5:J5"/>
    <mergeCell ref="K5:P5"/>
    <mergeCell ref="Q5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"/>
  <sheetViews>
    <sheetView workbookViewId="0">
      <selection activeCell="C4" sqref="C4"/>
    </sheetView>
  </sheetViews>
  <sheetFormatPr defaultRowHeight="15"/>
  <cols>
    <col min="1" max="1" width="15.42578125" bestFit="1" customWidth="1"/>
  </cols>
  <sheetData>
    <row r="1" spans="1:9">
      <c r="A1" t="s">
        <v>46</v>
      </c>
      <c r="C1" t="s">
        <v>49</v>
      </c>
      <c r="E1" t="s">
        <v>53</v>
      </c>
      <c r="G1" t="s">
        <v>57</v>
      </c>
      <c r="I1">
        <v>2010</v>
      </c>
    </row>
    <row r="2" spans="1:9">
      <c r="A2" t="s">
        <v>45</v>
      </c>
      <c r="C2" t="s">
        <v>50</v>
      </c>
      <c r="E2" t="s">
        <v>54</v>
      </c>
      <c r="G2" t="s">
        <v>58</v>
      </c>
      <c r="I2">
        <v>2011</v>
      </c>
    </row>
    <row r="3" spans="1:9">
      <c r="A3" t="s">
        <v>44</v>
      </c>
      <c r="C3" t="s">
        <v>51</v>
      </c>
      <c r="E3" t="s">
        <v>55</v>
      </c>
      <c r="G3" s="21" t="s">
        <v>59</v>
      </c>
      <c r="I3">
        <v>2012</v>
      </c>
    </row>
    <row r="4" spans="1:9">
      <c r="A4" t="s">
        <v>43</v>
      </c>
      <c r="C4" t="s">
        <v>69</v>
      </c>
      <c r="E4" t="s">
        <v>56</v>
      </c>
      <c r="I4">
        <v>2013</v>
      </c>
    </row>
    <row r="5" spans="1:9">
      <c r="A5" t="s">
        <v>47</v>
      </c>
      <c r="I5">
        <v>2014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9"/>
  <sheetViews>
    <sheetView workbookViewId="0">
      <selection activeCell="D8" sqref="D8"/>
    </sheetView>
  </sheetViews>
  <sheetFormatPr defaultRowHeight="15"/>
  <cols>
    <col min="1" max="1" width="18.140625" style="3" customWidth="1"/>
    <col min="2" max="2" width="12.140625" style="3" hidden="1" customWidth="1"/>
    <col min="3" max="3" width="14.42578125" style="3" bestFit="1" customWidth="1"/>
    <col min="4" max="4" width="89.140625" style="3" bestFit="1" customWidth="1"/>
    <col min="5" max="5" width="68.7109375" style="3" customWidth="1"/>
    <col min="6" max="16384" width="9.140625" style="3"/>
  </cols>
  <sheetData>
    <row r="1" spans="1:5">
      <c r="A1" s="5" t="s">
        <v>0</v>
      </c>
      <c r="B1" s="1" t="s">
        <v>1</v>
      </c>
      <c r="C1" s="1" t="s">
        <v>2</v>
      </c>
      <c r="D1" s="1" t="s">
        <v>35</v>
      </c>
      <c r="E1" s="1" t="s">
        <v>34</v>
      </c>
    </row>
    <row r="2" spans="1:5">
      <c r="A2" s="6" t="s">
        <v>20</v>
      </c>
      <c r="B2" s="2">
        <v>26</v>
      </c>
      <c r="C2" s="2" t="s">
        <v>21</v>
      </c>
      <c r="D2" s="2" t="s">
        <v>36</v>
      </c>
      <c r="E2" s="2"/>
    </row>
    <row r="3" spans="1:5">
      <c r="A3" s="6" t="s">
        <v>8</v>
      </c>
      <c r="B3" s="2">
        <v>219</v>
      </c>
      <c r="C3" s="2" t="s">
        <v>9</v>
      </c>
      <c r="D3" s="2" t="s">
        <v>37</v>
      </c>
      <c r="E3" s="2"/>
    </row>
    <row r="4" spans="1:5">
      <c r="A4" s="6" t="s">
        <v>14</v>
      </c>
      <c r="B4" s="2">
        <v>8</v>
      </c>
      <c r="C4" s="2" t="s">
        <v>9</v>
      </c>
      <c r="D4" s="2" t="s">
        <v>38</v>
      </c>
      <c r="E4" s="2"/>
    </row>
    <row r="5" spans="1:5">
      <c r="A5" s="6" t="s">
        <v>15</v>
      </c>
      <c r="B5" s="2">
        <v>4</v>
      </c>
      <c r="C5" s="2" t="s">
        <v>9</v>
      </c>
      <c r="D5" s="2" t="s">
        <v>39</v>
      </c>
      <c r="E5" s="2"/>
    </row>
    <row r="6" spans="1:5">
      <c r="A6" s="6" t="s">
        <v>24</v>
      </c>
      <c r="B6" s="2">
        <v>34</v>
      </c>
      <c r="C6" s="2" t="s">
        <v>9</v>
      </c>
      <c r="D6" s="2" t="s">
        <v>40</v>
      </c>
      <c r="E6" s="2"/>
    </row>
    <row r="7" spans="1:5">
      <c r="A7" s="6" t="s">
        <v>26</v>
      </c>
      <c r="B7" s="2">
        <v>8</v>
      </c>
      <c r="C7" s="2" t="s">
        <v>9</v>
      </c>
      <c r="D7" s="2" t="s">
        <v>41</v>
      </c>
      <c r="E7" s="2"/>
    </row>
    <row r="8" spans="1:5">
      <c r="A8" s="6" t="s">
        <v>3</v>
      </c>
      <c r="B8" s="2">
        <v>18</v>
      </c>
      <c r="C8" s="2" t="s">
        <v>33</v>
      </c>
      <c r="D8" s="2"/>
      <c r="E8" s="2"/>
    </row>
    <row r="9" spans="1:5">
      <c r="A9" s="6" t="s">
        <v>4</v>
      </c>
      <c r="B9" s="2">
        <v>1</v>
      </c>
      <c r="C9" s="2" t="s">
        <v>33</v>
      </c>
      <c r="D9" s="2"/>
      <c r="E9" s="2"/>
    </row>
    <row r="10" spans="1:5">
      <c r="A10" s="6" t="s">
        <v>5</v>
      </c>
      <c r="B10" s="2">
        <v>2</v>
      </c>
      <c r="C10" s="2" t="s">
        <v>33</v>
      </c>
      <c r="D10" s="2"/>
      <c r="E10" s="2"/>
    </row>
    <row r="11" spans="1:5">
      <c r="A11" s="6" t="s">
        <v>6</v>
      </c>
      <c r="B11" s="2">
        <v>2</v>
      </c>
      <c r="C11" s="2" t="s">
        <v>33</v>
      </c>
      <c r="D11" s="2"/>
      <c r="E11" s="2"/>
    </row>
    <row r="12" spans="1:5">
      <c r="A12" s="6" t="s">
        <v>7</v>
      </c>
      <c r="B12" s="2">
        <v>66</v>
      </c>
      <c r="C12" s="2" t="s">
        <v>33</v>
      </c>
      <c r="D12" s="2"/>
      <c r="E12" s="2"/>
    </row>
    <row r="13" spans="1:5">
      <c r="A13" s="6" t="s">
        <v>10</v>
      </c>
      <c r="B13" s="2">
        <v>4</v>
      </c>
      <c r="C13" s="2" t="s">
        <v>33</v>
      </c>
      <c r="D13" s="2"/>
      <c r="E13" s="2"/>
    </row>
    <row r="14" spans="1:5">
      <c r="A14" s="6" t="s">
        <v>11</v>
      </c>
      <c r="B14" s="2">
        <v>3</v>
      </c>
      <c r="C14" s="2" t="s">
        <v>33</v>
      </c>
      <c r="D14" s="2"/>
      <c r="E14" s="2"/>
    </row>
    <row r="15" spans="1:5">
      <c r="A15" s="6" t="s">
        <v>12</v>
      </c>
      <c r="B15" s="2">
        <v>5</v>
      </c>
      <c r="C15" s="2" t="s">
        <v>33</v>
      </c>
      <c r="D15" s="2"/>
      <c r="E15" s="2"/>
    </row>
    <row r="16" spans="1:5">
      <c r="A16" s="6" t="s">
        <v>13</v>
      </c>
      <c r="B16" s="2">
        <v>12</v>
      </c>
      <c r="C16" s="2" t="s">
        <v>33</v>
      </c>
      <c r="D16" s="2"/>
      <c r="E16" s="2"/>
    </row>
    <row r="17" spans="1:5">
      <c r="A17" s="6" t="s">
        <v>16</v>
      </c>
      <c r="B17" s="2">
        <v>80</v>
      </c>
      <c r="C17" s="2" t="s">
        <v>33</v>
      </c>
      <c r="D17" s="2"/>
      <c r="E17" s="2"/>
    </row>
    <row r="18" spans="1:5">
      <c r="A18" s="6" t="s">
        <v>17</v>
      </c>
      <c r="B18" s="2">
        <v>4</v>
      </c>
      <c r="C18" s="2" t="s">
        <v>33</v>
      </c>
      <c r="D18" s="2"/>
      <c r="E18" s="2"/>
    </row>
    <row r="19" spans="1:5">
      <c r="A19" s="6" t="s">
        <v>18</v>
      </c>
      <c r="B19" s="2">
        <v>140</v>
      </c>
      <c r="C19" s="2" t="s">
        <v>33</v>
      </c>
      <c r="D19" s="2"/>
      <c r="E19" s="2"/>
    </row>
    <row r="20" spans="1:5">
      <c r="A20" s="6" t="s">
        <v>19</v>
      </c>
      <c r="B20" s="2">
        <v>2</v>
      </c>
      <c r="C20" s="2" t="s">
        <v>33</v>
      </c>
      <c r="D20" s="2"/>
      <c r="E20" s="2"/>
    </row>
    <row r="21" spans="1:5">
      <c r="A21" s="6" t="s">
        <v>22</v>
      </c>
      <c r="B21" s="2">
        <v>8</v>
      </c>
      <c r="C21" s="2" t="s">
        <v>33</v>
      </c>
      <c r="D21" s="2"/>
      <c r="E21" s="2"/>
    </row>
    <row r="22" spans="1:5">
      <c r="A22" s="6" t="s">
        <v>23</v>
      </c>
      <c r="B22" s="2">
        <v>7</v>
      </c>
      <c r="C22" s="2" t="s">
        <v>33</v>
      </c>
      <c r="D22" s="2"/>
      <c r="E22" s="2"/>
    </row>
    <row r="23" spans="1:5">
      <c r="A23" s="6" t="s">
        <v>25</v>
      </c>
      <c r="B23" s="2">
        <v>6</v>
      </c>
      <c r="C23" s="2" t="s">
        <v>33</v>
      </c>
      <c r="D23" s="2"/>
      <c r="E23" s="2"/>
    </row>
    <row r="24" spans="1:5">
      <c r="A24" s="6" t="s">
        <v>27</v>
      </c>
      <c r="B24" s="2">
        <v>7</v>
      </c>
      <c r="C24" s="2" t="s">
        <v>33</v>
      </c>
      <c r="D24" s="2"/>
      <c r="E24" s="2"/>
    </row>
    <row r="25" spans="1:5">
      <c r="A25" s="6" t="s">
        <v>28</v>
      </c>
      <c r="B25" s="2">
        <v>1</v>
      </c>
      <c r="C25" s="2" t="s">
        <v>33</v>
      </c>
      <c r="D25" s="2"/>
      <c r="E25" s="2"/>
    </row>
    <row r="26" spans="1:5">
      <c r="A26" s="6" t="s">
        <v>29</v>
      </c>
      <c r="B26" s="2">
        <v>26</v>
      </c>
      <c r="C26" s="2" t="s">
        <v>33</v>
      </c>
      <c r="D26" s="2"/>
      <c r="E26" s="2"/>
    </row>
    <row r="27" spans="1:5">
      <c r="A27" s="6" t="s">
        <v>30</v>
      </c>
      <c r="B27" s="2">
        <v>4</v>
      </c>
      <c r="C27" s="2" t="s">
        <v>33</v>
      </c>
      <c r="D27" s="2"/>
      <c r="E27" s="2"/>
    </row>
    <row r="28" spans="1:5">
      <c r="A28" s="6" t="s">
        <v>31</v>
      </c>
      <c r="B28" s="2">
        <v>4</v>
      </c>
      <c r="C28" s="2" t="s">
        <v>33</v>
      </c>
      <c r="D28" s="2"/>
      <c r="E28" s="2"/>
    </row>
    <row r="29" spans="1:5">
      <c r="A29" s="7" t="s">
        <v>32</v>
      </c>
      <c r="B29" s="4">
        <v>701</v>
      </c>
      <c r="C29" s="2"/>
      <c r="D29" s="4"/>
      <c r="E29" s="4"/>
    </row>
  </sheetData>
  <autoFilter ref="A1:D29">
    <filterColumn colId="0" showButton="0"/>
    <sortState ref="A2:D29">
      <sortCondition descending="1" ref="C1:C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Process</vt:lpstr>
      <vt:lpstr>Action plan</vt:lpstr>
      <vt:lpstr>Action process</vt:lpstr>
      <vt:lpstr>Data checking_Year</vt:lpstr>
      <vt:lpstr>Data checking_Month</vt:lpstr>
      <vt:lpstr>Data checking_Day</vt:lpstr>
      <vt:lpstr>Data issues</vt:lpstr>
      <vt:lpstr>OPTION</vt:lpstr>
      <vt:lpstr>History 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Kingsley</cp:lastModifiedBy>
  <dcterms:created xsi:type="dcterms:W3CDTF">2014-03-03T06:00:20Z</dcterms:created>
  <dcterms:modified xsi:type="dcterms:W3CDTF">2014-03-11T01:01:04Z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