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0680" windowHeight="2670"/>
  </bookViews>
  <sheets>
    <sheet name="summary" sheetId="1" r:id="rId1"/>
    <sheet name="子母表之间的数据差异" sheetId="3" r:id="rId2"/>
    <sheet name="历史数据源中的税额问题" sheetId="2" r:id="rId3"/>
    <sheet name="BBG_RA_SLS_TRX_REF_V中的数据源" sheetId="4" r:id="rId4"/>
  </sheets>
  <calcPr calcId="125725"/>
</workbook>
</file>

<file path=xl/calcChain.xml><?xml version="1.0" encoding="utf-8"?>
<calcChain xmlns="http://schemas.openxmlformats.org/spreadsheetml/2006/main">
  <c r="B11" i="1"/>
  <c r="J37" i="3"/>
  <c r="I37"/>
  <c r="H37"/>
  <c r="J36"/>
  <c r="I36"/>
  <c r="H36"/>
  <c r="J35"/>
  <c r="I35"/>
  <c r="H35"/>
  <c r="J34"/>
  <c r="I34"/>
  <c r="H34"/>
  <c r="J33"/>
  <c r="I33"/>
  <c r="H33"/>
  <c r="J32"/>
  <c r="I32"/>
  <c r="H32"/>
  <c r="J31"/>
  <c r="I31"/>
  <c r="H31"/>
  <c r="J30"/>
  <c r="I30"/>
  <c r="H30"/>
  <c r="J29"/>
  <c r="I29"/>
  <c r="H29"/>
  <c r="J28"/>
  <c r="I28"/>
  <c r="H28"/>
  <c r="J27"/>
  <c r="I27"/>
  <c r="H27"/>
  <c r="J26"/>
  <c r="I26"/>
  <c r="H26"/>
  <c r="J25"/>
  <c r="I25"/>
  <c r="H25"/>
  <c r="J24"/>
  <c r="I24"/>
  <c r="H24"/>
  <c r="J23"/>
  <c r="I23"/>
  <c r="H23"/>
  <c r="J22"/>
  <c r="I22"/>
  <c r="H22"/>
  <c r="B75" i="1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12"/>
  <c r="B6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7"/>
  <c r="B8"/>
  <c r="B13"/>
  <c r="B14" s="1"/>
  <c r="B15" s="1"/>
  <c r="B16" s="1"/>
  <c r="B17" s="1"/>
  <c r="B9"/>
  <c r="B10"/>
</calcChain>
</file>

<file path=xl/sharedStrings.xml><?xml version="1.0" encoding="utf-8"?>
<sst xmlns="http://schemas.openxmlformats.org/spreadsheetml/2006/main" count="119" uniqueCount="76">
  <si>
    <t xml:space="preserve"> </t>
  </si>
  <si>
    <t>Phase</t>
  </si>
  <si>
    <t>Period</t>
  </si>
  <si>
    <t>Year</t>
  </si>
  <si>
    <t>System</t>
  </si>
  <si>
    <t>Item</t>
  </si>
  <si>
    <t>Responsible </t>
  </si>
  <si>
    <t>Start</t>
  </si>
  <si>
    <t>End</t>
  </si>
  <si>
    <t>Hours</t>
  </si>
  <si>
    <t>Process</t>
  </si>
  <si>
    <t>Notes</t>
  </si>
  <si>
    <t>I</t>
  </si>
  <si>
    <t>RA</t>
  </si>
  <si>
    <t>KSL</t>
  </si>
  <si>
    <t>融通</t>
  </si>
  <si>
    <t>WZ</t>
  </si>
  <si>
    <t>II</t>
  </si>
  <si>
    <t>Month</t>
  </si>
  <si>
    <t>III</t>
  </si>
  <si>
    <t>Day</t>
  </si>
  <si>
    <t>DY</t>
  </si>
  <si>
    <t>GD</t>
  </si>
  <si>
    <t>RMS</t>
  </si>
  <si>
    <t>Week</t>
  </si>
  <si>
    <t>IV</t>
  </si>
  <si>
    <t>YJ</t>
  </si>
  <si>
    <t>时间口径的确认</t>
    <phoneticPr fontId="1" type="noConversion"/>
  </si>
  <si>
    <t>财务系统数据的时间口径确认</t>
    <phoneticPr fontId="1" type="noConversion"/>
  </si>
  <si>
    <t>子母表之间的数据差异</t>
    <phoneticPr fontId="1" type="noConversion"/>
  </si>
  <si>
    <t>WZ</t>
    <phoneticPr fontId="1" type="noConversion"/>
  </si>
  <si>
    <t>I</t>
    <phoneticPr fontId="1" type="noConversion"/>
  </si>
  <si>
    <t>RA</t>
    <phoneticPr fontId="1" type="noConversion"/>
  </si>
  <si>
    <t>历史数据源中的税额问题</t>
    <phoneticPr fontId="1" type="noConversion"/>
  </si>
  <si>
    <t>DY</t>
    <phoneticPr fontId="1" type="noConversion"/>
  </si>
  <si>
    <t>将进项税错用成销项税</t>
    <phoneticPr fontId="1" type="noConversion"/>
  </si>
  <si>
    <t>Year</t>
    <phoneticPr fontId="1" type="noConversion"/>
  </si>
  <si>
    <t>数据的核查机制完善</t>
    <phoneticPr fontId="1" type="noConversion"/>
  </si>
  <si>
    <t>子表</t>
    <phoneticPr fontId="11" type="noConversion"/>
  </si>
  <si>
    <t>记帐日期</t>
    <phoneticPr fontId="11" type="noConversion"/>
  </si>
  <si>
    <t>销售日期</t>
    <phoneticPr fontId="11" type="noConversion"/>
  </si>
  <si>
    <t>销售数量</t>
    <phoneticPr fontId="11" type="noConversion"/>
  </si>
  <si>
    <t>销售金额</t>
    <phoneticPr fontId="11" type="noConversion"/>
  </si>
  <si>
    <t>成本金额</t>
    <phoneticPr fontId="11" type="noConversion"/>
  </si>
  <si>
    <t>销售税额</t>
    <phoneticPr fontId="11" type="noConversion"/>
  </si>
  <si>
    <t>成本税额</t>
    <phoneticPr fontId="11" type="noConversion"/>
  </si>
  <si>
    <t>头表</t>
    <phoneticPr fontId="11" type="noConversion"/>
  </si>
  <si>
    <t>salecostitem &amp; salecost之间的数据问题:每个月差距300-600不等</t>
    <phoneticPr fontId="1" type="noConversion"/>
  </si>
  <si>
    <t>Issues List</t>
    <phoneticPr fontId="1" type="noConversion"/>
  </si>
  <si>
    <t>RA中销售与供应商销售存在差异</t>
  </si>
  <si>
    <t>RA供应商销售成本业务反映不正确</t>
    <phoneticPr fontId="1" type="noConversion"/>
  </si>
  <si>
    <t>RA中按月汇总的销售表汇总时间越来越长</t>
    <phoneticPr fontId="1" type="noConversion"/>
  </si>
  <si>
    <t>interface导出条目数受限</t>
    <phoneticPr fontId="1" type="noConversion"/>
  </si>
  <si>
    <t>ODI</t>
    <phoneticPr fontId="1" type="noConversion"/>
  </si>
  <si>
    <t>RMS商品资料没有传入RA，导致该部分的销售数据缺失</t>
    <phoneticPr fontId="1" type="noConversion"/>
  </si>
  <si>
    <t>RA登录权限的限制</t>
    <phoneticPr fontId="1" type="noConversion"/>
  </si>
  <si>
    <t>KSL</t>
    <phoneticPr fontId="1" type="noConversion"/>
  </si>
  <si>
    <t>RA中按月汇总的销售表，都是通过创建物化视图来展现的，但是缺点是，随着时间的推移，创建物化视图所需要的时间越来越长</t>
    <phoneticPr fontId="1" type="noConversion"/>
  </si>
  <si>
    <t>5w条</t>
    <phoneticPr fontId="1" type="noConversion"/>
  </si>
  <si>
    <t>几个月未曾发现过，无解</t>
    <phoneticPr fontId="1" type="noConversion"/>
  </si>
  <si>
    <t>在不删除账户的情况下，禁止该账户登录</t>
    <phoneticPr fontId="1" type="noConversion"/>
  </si>
  <si>
    <t>YJ</t>
    <phoneticPr fontId="1" type="noConversion"/>
  </si>
  <si>
    <t>RA</t>
    <phoneticPr fontId="1" type="noConversion"/>
  </si>
  <si>
    <t>融通</t>
    <phoneticPr fontId="1" type="noConversion"/>
  </si>
  <si>
    <t>ODI</t>
    <phoneticPr fontId="1" type="noConversion"/>
  </si>
  <si>
    <t>RA新账户的权限问题</t>
    <phoneticPr fontId="1" type="noConversion"/>
  </si>
  <si>
    <t>DY</t>
    <phoneticPr fontId="1" type="noConversion"/>
  </si>
  <si>
    <t>数据源的数据与王姿的数据有差异--原因为语句提供有误</t>
    <phoneticPr fontId="1" type="noConversion"/>
  </si>
  <si>
    <t>BBG_RA_SLS_TRX_REF_V中的数据源</t>
    <phoneticPr fontId="1" type="noConversion"/>
  </si>
  <si>
    <t>建模流程不清晰</t>
    <phoneticPr fontId="1" type="noConversion"/>
  </si>
  <si>
    <t>销售类型不同</t>
    <phoneticPr fontId="1" type="noConversion"/>
  </si>
  <si>
    <t>事实拉取不正确,应该选择供应商下面的成本</t>
    <phoneticPr fontId="1" type="noConversion"/>
  </si>
  <si>
    <t>记账日期</t>
    <phoneticPr fontId="1" type="noConversion"/>
  </si>
  <si>
    <t>RA</t>
    <phoneticPr fontId="1" type="noConversion"/>
  </si>
  <si>
    <t>RMS到RA的数据流整理</t>
    <phoneticPr fontId="1" type="noConversion"/>
  </si>
  <si>
    <t>ODI数据故障清单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</si>
</sst>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b/>
      <sz val="16"/>
      <color theme="1"/>
      <name val="宋体"/>
      <family val="2"/>
      <charset val="134"/>
      <scheme val="minor"/>
    </font>
    <font>
      <b/>
      <sz val="16"/>
      <color theme="1"/>
      <name val="宋体"/>
      <family val="2"/>
      <scheme val="minor"/>
    </font>
    <font>
      <b/>
      <sz val="16"/>
      <color rgb="FF333333"/>
      <name val="Arial"/>
      <family val="2"/>
    </font>
    <font>
      <sz val="10"/>
      <color theme="1"/>
      <name val="宋体"/>
      <charset val="134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 applyAlignment="1"/>
    <xf numFmtId="0" fontId="3" fillId="2" borderId="0" xfId="0" applyFont="1" applyFill="1" applyAlignment="1"/>
    <xf numFmtId="14" fontId="0" fillId="2" borderId="0" xfId="0" applyNumberFormat="1" applyFill="1" applyAlignment="1"/>
    <xf numFmtId="1" fontId="0" fillId="2" borderId="0" xfId="0" applyNumberFormat="1" applyFill="1" applyAlignment="1"/>
    <xf numFmtId="9" fontId="0" fillId="2" borderId="0" xfId="1" applyFont="1" applyFill="1" applyAlignment="1"/>
    <xf numFmtId="0" fontId="5" fillId="2" borderId="0" xfId="0" applyFont="1" applyFill="1" applyAlignment="1"/>
    <xf numFmtId="0" fontId="6" fillId="0" borderId="0" xfId="0" applyFont="1" applyFill="1" applyAlignment="1"/>
    <xf numFmtId="0" fontId="5" fillId="0" borderId="0" xfId="0" applyFont="1" applyFill="1" applyAlignment="1"/>
    <xf numFmtId="0" fontId="7" fillId="0" borderId="0" xfId="0" applyFont="1" applyFill="1" applyAlignment="1"/>
    <xf numFmtId="14" fontId="5" fillId="0" borderId="0" xfId="0" applyNumberFormat="1" applyFont="1" applyFill="1" applyAlignment="1"/>
    <xf numFmtId="1" fontId="5" fillId="0" borderId="0" xfId="0" applyNumberFormat="1" applyFont="1" applyFill="1" applyAlignment="1"/>
    <xf numFmtId="9" fontId="5" fillId="0" borderId="0" xfId="1" applyFont="1" applyFill="1" applyAlignment="1"/>
    <xf numFmtId="0" fontId="3" fillId="0" borderId="0" xfId="0" applyFont="1" applyFill="1" applyAlignment="1"/>
    <xf numFmtId="0" fontId="0" fillId="0" borderId="0" xfId="0" applyFill="1" applyAlignment="1"/>
    <xf numFmtId="0" fontId="8" fillId="0" borderId="0" xfId="0" applyFont="1" applyFill="1" applyAlignment="1"/>
    <xf numFmtId="14" fontId="0" fillId="0" borderId="0" xfId="0" applyNumberFormat="1" applyFill="1" applyAlignment="1"/>
    <xf numFmtId="1" fontId="0" fillId="0" borderId="0" xfId="0" applyNumberFormat="1" applyFill="1" applyAlignment="1"/>
    <xf numFmtId="9" fontId="0" fillId="0" borderId="0" xfId="1" applyFont="1" applyFill="1" applyAlignment="1"/>
    <xf numFmtId="9" fontId="9" fillId="0" borderId="0" xfId="1" applyFont="1" applyFill="1" applyAlignment="1"/>
    <xf numFmtId="0" fontId="0" fillId="0" borderId="0" xfId="0" applyAlignment="1"/>
    <xf numFmtId="0" fontId="8" fillId="0" borderId="0" xfId="0" applyFont="1" applyAlignment="1"/>
    <xf numFmtId="0" fontId="10" fillId="0" borderId="0" xfId="0" applyFont="1" applyFill="1" applyAlignment="1"/>
    <xf numFmtId="1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2" borderId="0" xfId="0" applyFont="1" applyFill="1" applyAlignment="1">
      <alignment horizontal="left" vertical="center"/>
    </xf>
  </cellXfs>
  <cellStyles count="2">
    <cellStyle name="百分比" xfId="1" builtinId="5"/>
    <cellStyle name="常规" xfId="0" builtinId="0"/>
  </cellStyles>
  <dxfs count="14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9" formatCode="yyyy/m/d"/>
      <fill>
        <patternFill patternType="none">
          <fgColor indexed="64"/>
          <bgColor auto="1"/>
        </patternFill>
      </fill>
    </dxf>
    <dxf>
      <numFmt numFmtId="19" formatCode="yyyy/m/d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38100</xdr:rowOff>
    </xdr:from>
    <xdr:to>
      <xdr:col>15</xdr:col>
      <xdr:colOff>28575</xdr:colOff>
      <xdr:row>11</xdr:row>
      <xdr:rowOff>159764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38100"/>
          <a:ext cx="10982325" cy="200761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15</xdr:col>
      <xdr:colOff>19050</xdr:colOff>
      <xdr:row>40</xdr:row>
      <xdr:rowOff>48474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10991850" cy="450617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619125</xdr:colOff>
      <xdr:row>23</xdr:row>
      <xdr:rowOff>0</xdr:rowOff>
    </xdr:to>
    <xdr:pic>
      <xdr:nvPicPr>
        <xdr:cNvPr id="2049" name="Picture 1" descr="C:\Documents and Settings\Administrator\My Documents\Tencent Files\253719916\Image\@ZYMPVRW~CS1V8%[BWCW0(0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8848725" cy="394335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B4:M66" totalsRowShown="0" headerRowDxfId="13" dataDxfId="12">
  <autoFilter ref="B4:M66"/>
  <sortState ref="B5:M66">
    <sortCondition ref="C4:C66"/>
  </sortState>
  <tableColumns count="12">
    <tableColumn id="1" name=" " dataDxfId="11">
      <calculatedColumnFormula>IF(C5&lt;&gt;"",A4+1,"")</calculatedColumnFormula>
    </tableColumn>
    <tableColumn id="2" name="Phase" dataDxfId="10"/>
    <tableColumn id="3" name="Period" dataDxfId="9"/>
    <tableColumn id="4" name="Year" dataDxfId="8"/>
    <tableColumn id="5" name="System" dataDxfId="7"/>
    <tableColumn id="6" name="Item" dataDxfId="6"/>
    <tableColumn id="7" name="Responsible " dataDxfId="5"/>
    <tableColumn id="8" name="Start" dataDxfId="4"/>
    <tableColumn id="9" name="End" dataDxfId="3"/>
    <tableColumn id="13" name="Hours" dataDxfId="2"/>
    <tableColumn id="10" name="Process" dataDxfId="1" dataCellStyle="百分比"/>
    <tableColumn id="11" name="Not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W75"/>
  <sheetViews>
    <sheetView tabSelected="1" workbookViewId="0">
      <selection activeCell="G21" sqref="G21"/>
    </sheetView>
  </sheetViews>
  <sheetFormatPr defaultColWidth="9.125" defaultRowHeight="13.5"/>
  <cols>
    <col min="1" max="1" width="9.125" style="1"/>
    <col min="2" max="2" width="6.625" style="2" customWidth="1"/>
    <col min="3" max="3" width="10.25" style="1" customWidth="1"/>
    <col min="4" max="4" width="11.75" style="1" customWidth="1"/>
    <col min="5" max="5" width="8.625" style="1" customWidth="1"/>
    <col min="6" max="6" width="13.375" style="1" customWidth="1"/>
    <col min="7" max="7" width="44.25" style="1" customWidth="1"/>
    <col min="8" max="8" width="21.75" style="1" customWidth="1"/>
    <col min="9" max="9" width="9.75" style="3" customWidth="1"/>
    <col min="10" max="10" width="10.625" style="3" customWidth="1"/>
    <col min="11" max="11" width="8.625" style="4" customWidth="1"/>
    <col min="12" max="12" width="23" style="5" customWidth="1"/>
    <col min="13" max="13" width="47.875" style="1" customWidth="1"/>
    <col min="14" max="24" width="11" style="1" customWidth="1"/>
    <col min="25" max="25" width="10.25" style="1" customWidth="1"/>
    <col min="26" max="16384" width="9.125" style="1"/>
  </cols>
  <sheetData>
    <row r="2" spans="2:23">
      <c r="B2" s="25" t="s">
        <v>48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2:23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2:23" s="6" customFormat="1" ht="21">
      <c r="B4" s="7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9" t="s">
        <v>6</v>
      </c>
      <c r="I4" s="10" t="s">
        <v>7</v>
      </c>
      <c r="J4" s="10" t="s">
        <v>8</v>
      </c>
      <c r="K4" s="11" t="s">
        <v>9</v>
      </c>
      <c r="L4" s="12" t="s">
        <v>10</v>
      </c>
      <c r="M4" s="8" t="s">
        <v>11</v>
      </c>
      <c r="O4" s="20" t="s">
        <v>21</v>
      </c>
      <c r="P4" s="20"/>
      <c r="Q4" s="20" t="s">
        <v>12</v>
      </c>
      <c r="R4" s="20"/>
      <c r="S4" s="20" t="s">
        <v>3</v>
      </c>
      <c r="T4" s="20"/>
      <c r="U4" s="20" t="s">
        <v>13</v>
      </c>
      <c r="V4" s="20"/>
      <c r="W4" s="20">
        <v>2010</v>
      </c>
    </row>
    <row r="5" spans="2:23">
      <c r="B5" s="13">
        <v>1</v>
      </c>
      <c r="C5" s="22" t="s">
        <v>12</v>
      </c>
      <c r="D5" s="22" t="s">
        <v>20</v>
      </c>
      <c r="E5" s="22"/>
      <c r="F5" s="22" t="s">
        <v>32</v>
      </c>
      <c r="G5" s="22" t="s">
        <v>49</v>
      </c>
      <c r="H5" s="22"/>
      <c r="I5" s="16"/>
      <c r="J5" s="16"/>
      <c r="K5" s="17"/>
      <c r="L5" s="18">
        <v>1</v>
      </c>
      <c r="M5" s="22" t="s">
        <v>70</v>
      </c>
      <c r="O5" s="20" t="s">
        <v>22</v>
      </c>
      <c r="P5" s="20"/>
      <c r="Q5" s="20" t="s">
        <v>17</v>
      </c>
      <c r="R5" s="20"/>
      <c r="S5" s="20" t="s">
        <v>18</v>
      </c>
      <c r="T5" s="20"/>
      <c r="U5" s="20" t="s">
        <v>23</v>
      </c>
      <c r="V5" s="20"/>
      <c r="W5" s="20">
        <v>2011</v>
      </c>
    </row>
    <row r="6" spans="2:23">
      <c r="B6" s="13">
        <f t="shared" ref="B6:B37" si="0">IF(C6&lt;&gt;"",B5+1,"")</f>
        <v>2</v>
      </c>
      <c r="C6" s="22" t="s">
        <v>12</v>
      </c>
      <c r="D6" s="22" t="s">
        <v>20</v>
      </c>
      <c r="E6" s="22"/>
      <c r="F6" s="22" t="s">
        <v>32</v>
      </c>
      <c r="G6" s="22" t="s">
        <v>50</v>
      </c>
      <c r="H6" s="22"/>
      <c r="I6" s="16"/>
      <c r="J6" s="16"/>
      <c r="K6" s="17"/>
      <c r="L6" s="18">
        <v>1</v>
      </c>
      <c r="M6" s="22" t="s">
        <v>71</v>
      </c>
      <c r="O6" s="20" t="s">
        <v>14</v>
      </c>
      <c r="P6" s="20"/>
      <c r="Q6" s="20" t="s">
        <v>19</v>
      </c>
      <c r="R6" s="20"/>
      <c r="S6" s="20" t="s">
        <v>24</v>
      </c>
      <c r="T6" s="20"/>
      <c r="U6" s="21" t="s">
        <v>15</v>
      </c>
      <c r="V6" s="20"/>
      <c r="W6" s="20">
        <v>2012</v>
      </c>
    </row>
    <row r="7" spans="2:23">
      <c r="B7" s="13">
        <f t="shared" si="0"/>
        <v>3</v>
      </c>
      <c r="C7" s="22" t="s">
        <v>12</v>
      </c>
      <c r="D7" s="22" t="s">
        <v>20</v>
      </c>
      <c r="E7" s="22"/>
      <c r="F7" s="22" t="s">
        <v>64</v>
      </c>
      <c r="G7" s="22" t="s">
        <v>54</v>
      </c>
      <c r="H7" s="22" t="s">
        <v>61</v>
      </c>
      <c r="I7" s="16"/>
      <c r="J7" s="16"/>
      <c r="K7" s="17"/>
      <c r="L7" s="19"/>
      <c r="M7" s="22" t="s">
        <v>59</v>
      </c>
      <c r="O7" s="20" t="s">
        <v>16</v>
      </c>
      <c r="P7" s="20"/>
      <c r="Q7" s="20" t="s">
        <v>25</v>
      </c>
      <c r="R7" s="20"/>
      <c r="S7" s="20" t="s">
        <v>20</v>
      </c>
      <c r="T7" s="20"/>
      <c r="U7" s="20" t="s">
        <v>53</v>
      </c>
      <c r="V7" s="20"/>
      <c r="W7" s="20">
        <v>2013</v>
      </c>
    </row>
    <row r="8" spans="2:23">
      <c r="B8" s="13">
        <f t="shared" si="0"/>
        <v>4</v>
      </c>
      <c r="C8" s="22" t="s">
        <v>12</v>
      </c>
      <c r="D8" s="22" t="s">
        <v>18</v>
      </c>
      <c r="E8" s="22"/>
      <c r="F8" s="22" t="s">
        <v>63</v>
      </c>
      <c r="G8" s="22" t="s">
        <v>29</v>
      </c>
      <c r="H8" s="22" t="s">
        <v>30</v>
      </c>
      <c r="I8" s="16"/>
      <c r="J8" s="16"/>
      <c r="K8" s="17"/>
      <c r="L8" s="18">
        <v>1</v>
      </c>
      <c r="M8" s="22" t="s">
        <v>47</v>
      </c>
      <c r="O8" s="20" t="s">
        <v>26</v>
      </c>
      <c r="P8" s="20"/>
      <c r="Q8" s="20"/>
      <c r="R8" s="20"/>
      <c r="S8" s="20"/>
      <c r="T8" s="20"/>
      <c r="U8" s="20"/>
      <c r="V8" s="20"/>
      <c r="W8" s="20">
        <v>2014</v>
      </c>
    </row>
    <row r="9" spans="2:23">
      <c r="B9" s="13">
        <f t="shared" si="0"/>
        <v>5</v>
      </c>
      <c r="C9" s="22" t="s">
        <v>12</v>
      </c>
      <c r="D9" s="22" t="s">
        <v>18</v>
      </c>
      <c r="E9" s="22"/>
      <c r="F9" s="22"/>
      <c r="G9" s="22" t="s">
        <v>51</v>
      </c>
      <c r="H9" s="22"/>
      <c r="I9" s="16"/>
      <c r="J9" s="16"/>
      <c r="K9" s="17"/>
      <c r="L9" s="18"/>
      <c r="M9" s="22" t="s">
        <v>57</v>
      </c>
    </row>
    <row r="10" spans="2:23">
      <c r="B10" s="13">
        <f t="shared" si="0"/>
        <v>6</v>
      </c>
      <c r="C10" s="22" t="s">
        <v>12</v>
      </c>
      <c r="D10" s="22" t="s">
        <v>18</v>
      </c>
      <c r="E10" s="22"/>
      <c r="F10" s="22" t="s">
        <v>15</v>
      </c>
      <c r="G10" s="22" t="s">
        <v>68</v>
      </c>
      <c r="H10" s="22" t="s">
        <v>66</v>
      </c>
      <c r="I10" s="16"/>
      <c r="J10" s="16"/>
      <c r="K10" s="17"/>
      <c r="L10" s="18">
        <v>1</v>
      </c>
      <c r="M10" s="22" t="s">
        <v>67</v>
      </c>
    </row>
    <row r="11" spans="2:23">
      <c r="B11" s="13">
        <f t="shared" si="0"/>
        <v>7</v>
      </c>
      <c r="C11" s="22" t="s">
        <v>12</v>
      </c>
      <c r="D11" s="22" t="s">
        <v>3</v>
      </c>
      <c r="E11" s="22"/>
      <c r="F11" s="22" t="s">
        <v>62</v>
      </c>
      <c r="G11" s="22" t="s">
        <v>27</v>
      </c>
      <c r="H11" s="22" t="s">
        <v>56</v>
      </c>
      <c r="I11" s="16"/>
      <c r="J11" s="16"/>
      <c r="K11" s="17"/>
      <c r="L11" s="18">
        <v>1</v>
      </c>
      <c r="M11" s="22" t="s">
        <v>72</v>
      </c>
    </row>
    <row r="12" spans="2:23">
      <c r="B12" s="13">
        <f t="shared" si="0"/>
        <v>8</v>
      </c>
      <c r="C12" s="22" t="s">
        <v>12</v>
      </c>
      <c r="D12" s="22" t="s">
        <v>3</v>
      </c>
      <c r="E12" s="22"/>
      <c r="F12" s="22"/>
      <c r="G12" s="22" t="s">
        <v>28</v>
      </c>
      <c r="H12" s="22"/>
      <c r="I12" s="16"/>
      <c r="J12" s="16"/>
      <c r="K12" s="17"/>
      <c r="L12" s="18">
        <v>1</v>
      </c>
      <c r="M12" s="22" t="s">
        <v>72</v>
      </c>
    </row>
    <row r="13" spans="2:23">
      <c r="B13" s="13">
        <f t="shared" si="0"/>
        <v>9</v>
      </c>
      <c r="C13" s="22" t="s">
        <v>31</v>
      </c>
      <c r="D13" s="22" t="s">
        <v>36</v>
      </c>
      <c r="E13" s="22"/>
      <c r="F13" s="22" t="s">
        <v>32</v>
      </c>
      <c r="G13" s="22" t="s">
        <v>33</v>
      </c>
      <c r="H13" s="22" t="s">
        <v>34</v>
      </c>
      <c r="I13" s="16"/>
      <c r="J13" s="16"/>
      <c r="K13" s="17"/>
      <c r="L13" s="18">
        <v>1</v>
      </c>
      <c r="M13" s="22" t="s">
        <v>35</v>
      </c>
    </row>
    <row r="14" spans="2:23">
      <c r="B14" s="13">
        <f t="shared" si="0"/>
        <v>10</v>
      </c>
      <c r="C14" s="22" t="s">
        <v>17</v>
      </c>
      <c r="D14" s="22" t="s">
        <v>20</v>
      </c>
      <c r="E14" s="22"/>
      <c r="F14" s="22" t="s">
        <v>32</v>
      </c>
      <c r="G14" s="22" t="s">
        <v>37</v>
      </c>
      <c r="H14" s="22"/>
      <c r="I14" s="16"/>
      <c r="J14" s="16"/>
      <c r="K14" s="17"/>
      <c r="L14" s="18"/>
      <c r="M14" s="22"/>
    </row>
    <row r="15" spans="2:23">
      <c r="B15" s="13">
        <f t="shared" si="0"/>
        <v>11</v>
      </c>
      <c r="C15" s="22" t="s">
        <v>19</v>
      </c>
      <c r="D15" s="22" t="s">
        <v>3</v>
      </c>
      <c r="E15" s="22"/>
      <c r="F15" s="22" t="s">
        <v>32</v>
      </c>
      <c r="G15" s="22" t="s">
        <v>52</v>
      </c>
      <c r="H15" s="22"/>
      <c r="I15" s="16"/>
      <c r="J15" s="16"/>
      <c r="K15" s="17"/>
      <c r="L15" s="18"/>
      <c r="M15" s="22" t="s">
        <v>58</v>
      </c>
    </row>
    <row r="16" spans="2:23">
      <c r="B16" s="13">
        <f t="shared" si="0"/>
        <v>12</v>
      </c>
      <c r="C16" s="22" t="s">
        <v>19</v>
      </c>
      <c r="D16" s="22"/>
      <c r="E16" s="22"/>
      <c r="F16" s="22" t="s">
        <v>32</v>
      </c>
      <c r="G16" s="22" t="s">
        <v>55</v>
      </c>
      <c r="H16" s="22"/>
      <c r="I16" s="16"/>
      <c r="J16" s="16"/>
      <c r="K16" s="17"/>
      <c r="L16" s="18"/>
      <c r="M16" s="22" t="s">
        <v>60</v>
      </c>
    </row>
    <row r="17" spans="2:13">
      <c r="B17" s="13">
        <f t="shared" si="0"/>
        <v>13</v>
      </c>
      <c r="C17" s="22" t="s">
        <v>19</v>
      </c>
      <c r="D17" s="22"/>
      <c r="E17" s="22"/>
      <c r="F17" s="22" t="s">
        <v>13</v>
      </c>
      <c r="G17" s="22" t="s">
        <v>65</v>
      </c>
      <c r="H17" s="22"/>
      <c r="I17" s="16"/>
      <c r="J17" s="16"/>
      <c r="K17" s="17"/>
      <c r="L17" s="18"/>
      <c r="M17" s="22"/>
    </row>
    <row r="18" spans="2:13">
      <c r="B18" s="13">
        <f t="shared" si="0"/>
        <v>14</v>
      </c>
      <c r="C18" s="22" t="s">
        <v>19</v>
      </c>
      <c r="D18" s="22"/>
      <c r="E18" s="22"/>
      <c r="F18" s="22" t="s">
        <v>13</v>
      </c>
      <c r="G18" s="15" t="s">
        <v>69</v>
      </c>
      <c r="H18" s="22"/>
      <c r="I18" s="16"/>
      <c r="J18" s="16"/>
      <c r="K18" s="17"/>
      <c r="L18" s="18"/>
      <c r="M18" s="22"/>
    </row>
    <row r="19" spans="2:13">
      <c r="B19" s="13">
        <f t="shared" si="0"/>
        <v>15</v>
      </c>
      <c r="C19" s="22" t="s">
        <v>19</v>
      </c>
      <c r="D19" s="22"/>
      <c r="E19" s="22"/>
      <c r="F19" s="22" t="s">
        <v>73</v>
      </c>
      <c r="G19" s="15" t="s">
        <v>74</v>
      </c>
      <c r="H19" s="22"/>
      <c r="I19" s="16"/>
      <c r="J19" s="16"/>
      <c r="K19" s="17"/>
      <c r="L19" s="18"/>
      <c r="M19" s="22"/>
    </row>
    <row r="20" spans="2:13">
      <c r="B20" s="13">
        <f t="shared" si="0"/>
        <v>16</v>
      </c>
      <c r="C20" s="22" t="s">
        <v>19</v>
      </c>
      <c r="D20" s="22"/>
      <c r="E20" s="22"/>
      <c r="F20" s="22" t="s">
        <v>73</v>
      </c>
      <c r="G20" s="15" t="s">
        <v>75</v>
      </c>
      <c r="H20" s="22"/>
      <c r="I20" s="16"/>
      <c r="J20" s="16"/>
      <c r="K20" s="17"/>
      <c r="L20" s="18"/>
      <c r="M20" s="22"/>
    </row>
    <row r="21" spans="2:13">
      <c r="B21" s="13" t="str">
        <f t="shared" si="0"/>
        <v/>
      </c>
      <c r="C21" s="22"/>
      <c r="D21" s="22"/>
      <c r="E21" s="22"/>
      <c r="F21" s="22"/>
      <c r="G21" s="15"/>
      <c r="H21" s="22"/>
      <c r="I21" s="16"/>
      <c r="J21" s="16"/>
      <c r="K21" s="17"/>
      <c r="L21" s="18"/>
      <c r="M21" s="22"/>
    </row>
    <row r="22" spans="2:13">
      <c r="B22" s="13" t="str">
        <f t="shared" si="0"/>
        <v/>
      </c>
      <c r="C22" s="22"/>
      <c r="D22" s="22"/>
      <c r="E22" s="22"/>
      <c r="F22" s="22"/>
      <c r="G22" s="15"/>
      <c r="H22" s="22"/>
      <c r="I22" s="16"/>
      <c r="J22" s="16"/>
      <c r="K22" s="17"/>
      <c r="L22" s="19"/>
      <c r="M22" s="22"/>
    </row>
    <row r="23" spans="2:13">
      <c r="B23" s="13" t="str">
        <f t="shared" si="0"/>
        <v/>
      </c>
      <c r="C23" s="22"/>
      <c r="D23" s="22"/>
      <c r="E23" s="22"/>
      <c r="F23" s="22"/>
      <c r="G23" s="15"/>
      <c r="H23" s="22"/>
      <c r="I23" s="16"/>
      <c r="J23" s="16"/>
      <c r="K23" s="17"/>
      <c r="L23" s="19"/>
      <c r="M23" s="22"/>
    </row>
    <row r="24" spans="2:13">
      <c r="B24" s="13" t="str">
        <f t="shared" si="0"/>
        <v/>
      </c>
      <c r="C24" s="22"/>
      <c r="D24" s="22"/>
      <c r="E24" s="22"/>
      <c r="F24" s="22"/>
      <c r="G24" s="15"/>
      <c r="H24" s="22"/>
      <c r="I24" s="16"/>
      <c r="J24" s="16"/>
      <c r="K24" s="17"/>
      <c r="L24" s="19"/>
      <c r="M24" s="22"/>
    </row>
    <row r="25" spans="2:13">
      <c r="B25" s="13" t="str">
        <f t="shared" si="0"/>
        <v/>
      </c>
      <c r="C25" s="22"/>
      <c r="D25" s="22"/>
      <c r="E25" s="22"/>
      <c r="F25" s="22"/>
      <c r="G25" s="15"/>
      <c r="H25" s="22"/>
      <c r="I25" s="16"/>
      <c r="J25" s="16"/>
      <c r="K25" s="17"/>
      <c r="L25" s="18"/>
      <c r="M25" s="22"/>
    </row>
    <row r="26" spans="2:13">
      <c r="B26" s="13" t="str">
        <f t="shared" si="0"/>
        <v/>
      </c>
      <c r="C26" s="22"/>
      <c r="D26" s="22"/>
      <c r="E26" s="22"/>
      <c r="F26" s="22"/>
      <c r="G26" s="15"/>
      <c r="H26" s="22"/>
      <c r="I26" s="16"/>
      <c r="J26" s="16"/>
      <c r="K26" s="17"/>
      <c r="L26" s="18"/>
      <c r="M26" s="22"/>
    </row>
    <row r="27" spans="2:13">
      <c r="B27" s="13" t="str">
        <f t="shared" si="0"/>
        <v/>
      </c>
      <c r="C27" s="22"/>
      <c r="D27" s="22"/>
      <c r="E27" s="22"/>
      <c r="F27" s="22"/>
      <c r="G27" s="15"/>
      <c r="H27" s="22"/>
      <c r="I27" s="16"/>
      <c r="J27" s="16"/>
      <c r="K27" s="17"/>
      <c r="L27" s="19"/>
      <c r="M27" s="22"/>
    </row>
    <row r="28" spans="2:13">
      <c r="B28" s="13" t="str">
        <f t="shared" si="0"/>
        <v/>
      </c>
      <c r="C28" s="22"/>
      <c r="D28" s="22"/>
      <c r="E28" s="22"/>
      <c r="F28" s="22"/>
      <c r="G28" s="15"/>
      <c r="H28" s="22"/>
      <c r="I28" s="16"/>
      <c r="J28" s="16"/>
      <c r="K28" s="17"/>
      <c r="L28" s="19"/>
      <c r="M28" s="22"/>
    </row>
    <row r="29" spans="2:13">
      <c r="B29" s="13" t="str">
        <f t="shared" si="0"/>
        <v/>
      </c>
      <c r="C29" s="22"/>
      <c r="D29" s="22"/>
      <c r="E29" s="22"/>
      <c r="F29" s="22"/>
      <c r="G29" s="15"/>
      <c r="H29" s="22"/>
      <c r="I29" s="16"/>
      <c r="J29" s="16"/>
      <c r="K29" s="17"/>
      <c r="L29" s="19"/>
      <c r="M29" s="22"/>
    </row>
    <row r="30" spans="2:13">
      <c r="B30" s="13" t="str">
        <f t="shared" si="0"/>
        <v/>
      </c>
      <c r="C30" s="22"/>
      <c r="D30" s="22"/>
      <c r="E30" s="22"/>
      <c r="F30" s="22"/>
      <c r="G30" s="15"/>
      <c r="H30" s="22"/>
      <c r="I30" s="16"/>
      <c r="J30" s="16"/>
      <c r="K30" s="17"/>
      <c r="L30" s="19"/>
      <c r="M30" s="22"/>
    </row>
    <row r="31" spans="2:13">
      <c r="B31" s="13" t="str">
        <f t="shared" si="0"/>
        <v/>
      </c>
      <c r="C31" s="22"/>
      <c r="D31" s="22"/>
      <c r="E31" s="22"/>
      <c r="F31" s="22"/>
      <c r="G31" s="15"/>
      <c r="H31" s="22"/>
      <c r="I31" s="16"/>
      <c r="J31" s="16"/>
      <c r="K31" s="17"/>
      <c r="L31" s="19"/>
      <c r="M31" s="22"/>
    </row>
    <row r="32" spans="2:13">
      <c r="B32" s="13" t="str">
        <f t="shared" si="0"/>
        <v/>
      </c>
      <c r="C32" s="22"/>
      <c r="D32" s="22"/>
      <c r="E32" s="22"/>
      <c r="F32" s="22"/>
      <c r="G32" s="15"/>
      <c r="H32" s="22"/>
      <c r="I32" s="16"/>
      <c r="J32" s="16"/>
      <c r="K32" s="17"/>
      <c r="L32" s="19"/>
      <c r="M32" s="22"/>
    </row>
    <row r="33" spans="2:13">
      <c r="B33" s="13" t="str">
        <f t="shared" si="0"/>
        <v/>
      </c>
      <c r="C33" s="22"/>
      <c r="D33" s="22"/>
      <c r="E33" s="22"/>
      <c r="F33" s="22"/>
      <c r="G33" s="15"/>
      <c r="H33" s="22"/>
      <c r="I33" s="16"/>
      <c r="J33" s="16"/>
      <c r="K33" s="17"/>
      <c r="L33" s="19"/>
      <c r="M33" s="22"/>
    </row>
    <row r="34" spans="2:13">
      <c r="B34" s="13" t="str">
        <f t="shared" si="0"/>
        <v/>
      </c>
      <c r="C34" s="22"/>
      <c r="D34" s="22"/>
      <c r="E34" s="22"/>
      <c r="F34" s="22"/>
      <c r="G34" s="15"/>
      <c r="H34" s="22"/>
      <c r="I34" s="16"/>
      <c r="J34" s="16"/>
      <c r="K34" s="17"/>
      <c r="L34" s="19"/>
      <c r="M34" s="22"/>
    </row>
    <row r="35" spans="2:13">
      <c r="B35" s="13" t="str">
        <f t="shared" si="0"/>
        <v/>
      </c>
      <c r="C35" s="22"/>
      <c r="D35" s="22"/>
      <c r="E35" s="22"/>
      <c r="F35" s="22"/>
      <c r="G35" s="15"/>
      <c r="H35" s="22"/>
      <c r="I35" s="16"/>
      <c r="J35" s="16"/>
      <c r="K35" s="17"/>
      <c r="L35" s="19"/>
      <c r="M35" s="22"/>
    </row>
    <row r="36" spans="2:13">
      <c r="B36" s="13" t="str">
        <f t="shared" si="0"/>
        <v/>
      </c>
      <c r="C36" s="22"/>
      <c r="D36" s="22"/>
      <c r="E36" s="22"/>
      <c r="F36" s="22"/>
      <c r="G36" s="15"/>
      <c r="H36" s="22"/>
      <c r="I36" s="16"/>
      <c r="J36" s="16"/>
      <c r="K36" s="17"/>
      <c r="L36" s="19"/>
      <c r="M36" s="22"/>
    </row>
    <row r="37" spans="2:13">
      <c r="B37" s="13" t="str">
        <f t="shared" si="0"/>
        <v/>
      </c>
      <c r="C37" s="22"/>
      <c r="D37" s="22"/>
      <c r="E37" s="22"/>
      <c r="F37" s="22"/>
      <c r="G37" s="15"/>
      <c r="H37" s="22"/>
      <c r="I37" s="16"/>
      <c r="J37" s="16"/>
      <c r="K37" s="17"/>
      <c r="L37" s="19"/>
      <c r="M37" s="22"/>
    </row>
    <row r="38" spans="2:13">
      <c r="B38" s="13" t="str">
        <f t="shared" ref="B38:B69" si="1">IF(C38&lt;&gt;"",B37+1,"")</f>
        <v/>
      </c>
      <c r="C38" s="22"/>
      <c r="D38" s="22"/>
      <c r="E38" s="22"/>
      <c r="F38" s="22"/>
      <c r="G38" s="15"/>
      <c r="H38" s="22"/>
      <c r="I38" s="16"/>
      <c r="J38" s="16"/>
      <c r="K38" s="17"/>
      <c r="L38" s="19"/>
      <c r="M38" s="22"/>
    </row>
    <row r="39" spans="2:13">
      <c r="B39" s="13" t="str">
        <f t="shared" si="1"/>
        <v/>
      </c>
      <c r="C39" s="22"/>
      <c r="D39" s="22"/>
      <c r="E39" s="22"/>
      <c r="F39" s="22"/>
      <c r="G39" s="15"/>
      <c r="H39" s="22"/>
      <c r="I39" s="16"/>
      <c r="J39" s="16"/>
      <c r="K39" s="17"/>
      <c r="L39" s="19"/>
      <c r="M39" s="22"/>
    </row>
    <row r="40" spans="2:13">
      <c r="B40" s="13" t="str">
        <f t="shared" si="1"/>
        <v/>
      </c>
      <c r="C40" s="22"/>
      <c r="D40" s="22"/>
      <c r="E40" s="22"/>
      <c r="F40" s="22"/>
      <c r="G40" s="15"/>
      <c r="H40" s="22"/>
      <c r="I40" s="16"/>
      <c r="J40" s="16"/>
      <c r="K40" s="17"/>
      <c r="L40" s="19"/>
      <c r="M40" s="22"/>
    </row>
    <row r="41" spans="2:13">
      <c r="B41" s="13" t="str">
        <f t="shared" si="1"/>
        <v/>
      </c>
      <c r="C41" s="22"/>
      <c r="D41" s="22"/>
      <c r="E41" s="22"/>
      <c r="F41" s="22"/>
      <c r="G41" s="15"/>
      <c r="H41" s="22"/>
      <c r="I41" s="16"/>
      <c r="J41" s="16"/>
      <c r="K41" s="17"/>
      <c r="L41" s="19"/>
      <c r="M41" s="22"/>
    </row>
    <row r="42" spans="2:13">
      <c r="B42" s="13" t="str">
        <f t="shared" si="1"/>
        <v/>
      </c>
      <c r="C42" s="22"/>
      <c r="D42" s="22"/>
      <c r="E42" s="22"/>
      <c r="F42" s="22"/>
      <c r="G42" s="15"/>
      <c r="H42" s="22"/>
      <c r="I42" s="16"/>
      <c r="J42" s="16"/>
      <c r="K42" s="17"/>
      <c r="L42" s="19"/>
      <c r="M42" s="22"/>
    </row>
    <row r="43" spans="2:13">
      <c r="B43" s="13" t="str">
        <f t="shared" si="1"/>
        <v/>
      </c>
      <c r="C43" s="22"/>
      <c r="D43" s="22"/>
      <c r="E43" s="22"/>
      <c r="F43" s="22"/>
      <c r="G43" s="15"/>
      <c r="H43" s="22"/>
      <c r="I43" s="16"/>
      <c r="J43" s="16"/>
      <c r="K43" s="17"/>
      <c r="L43" s="19"/>
      <c r="M43" s="22"/>
    </row>
    <row r="44" spans="2:13">
      <c r="B44" s="13" t="str">
        <f t="shared" si="1"/>
        <v/>
      </c>
      <c r="C44" s="22"/>
      <c r="D44" s="22"/>
      <c r="E44" s="22"/>
      <c r="F44" s="22"/>
      <c r="G44" s="15"/>
      <c r="H44" s="22"/>
      <c r="I44" s="16"/>
      <c r="J44" s="16"/>
      <c r="K44" s="17"/>
      <c r="L44" s="19"/>
      <c r="M44" s="22"/>
    </row>
    <row r="45" spans="2:13">
      <c r="B45" s="13" t="str">
        <f t="shared" si="1"/>
        <v/>
      </c>
      <c r="C45" s="22"/>
      <c r="D45" s="22"/>
      <c r="E45" s="22"/>
      <c r="F45" s="22"/>
      <c r="G45" s="15"/>
      <c r="H45" s="22"/>
      <c r="I45" s="16"/>
      <c r="J45" s="16"/>
      <c r="K45" s="17"/>
      <c r="L45" s="19"/>
      <c r="M45" s="22"/>
    </row>
    <row r="46" spans="2:13">
      <c r="B46" s="13" t="str">
        <f t="shared" si="1"/>
        <v/>
      </c>
      <c r="C46" s="22"/>
      <c r="D46" s="22"/>
      <c r="E46" s="22"/>
      <c r="F46" s="22"/>
      <c r="G46" s="15"/>
      <c r="H46" s="22"/>
      <c r="I46" s="16"/>
      <c r="J46" s="16"/>
      <c r="K46" s="17"/>
      <c r="L46" s="19"/>
      <c r="M46" s="22"/>
    </row>
    <row r="47" spans="2:13">
      <c r="B47" s="13" t="str">
        <f t="shared" si="1"/>
        <v/>
      </c>
      <c r="C47" s="22"/>
      <c r="D47" s="22"/>
      <c r="E47" s="22"/>
      <c r="F47" s="22"/>
      <c r="G47" s="15"/>
      <c r="H47" s="22"/>
      <c r="I47" s="16"/>
      <c r="J47" s="16"/>
      <c r="K47" s="17"/>
      <c r="L47" s="19"/>
      <c r="M47" s="22"/>
    </row>
    <row r="48" spans="2:13">
      <c r="B48" s="13" t="str">
        <f t="shared" si="1"/>
        <v/>
      </c>
      <c r="C48" s="22"/>
      <c r="D48" s="22"/>
      <c r="E48" s="22"/>
      <c r="F48" s="22"/>
      <c r="G48" s="15"/>
      <c r="H48" s="22"/>
      <c r="I48" s="16"/>
      <c r="J48" s="16"/>
      <c r="K48" s="17"/>
      <c r="L48" s="19"/>
      <c r="M48" s="22"/>
    </row>
    <row r="49" spans="2:13">
      <c r="B49" s="13" t="str">
        <f t="shared" si="1"/>
        <v/>
      </c>
      <c r="C49" s="22"/>
      <c r="D49" s="22"/>
      <c r="E49" s="22"/>
      <c r="F49" s="22"/>
      <c r="G49" s="15"/>
      <c r="H49" s="22"/>
      <c r="I49" s="16"/>
      <c r="J49" s="16"/>
      <c r="K49" s="17"/>
      <c r="L49" s="19"/>
      <c r="M49" s="22"/>
    </row>
    <row r="50" spans="2:13">
      <c r="B50" s="13" t="str">
        <f t="shared" si="1"/>
        <v/>
      </c>
      <c r="C50" s="22"/>
      <c r="D50" s="22"/>
      <c r="E50" s="22"/>
      <c r="F50" s="22"/>
      <c r="G50" s="15"/>
      <c r="H50" s="22"/>
      <c r="I50" s="16"/>
      <c r="J50" s="16"/>
      <c r="K50" s="17"/>
      <c r="L50" s="18"/>
      <c r="M50" s="22"/>
    </row>
    <row r="51" spans="2:13">
      <c r="B51" s="13" t="str">
        <f t="shared" si="1"/>
        <v/>
      </c>
      <c r="C51" s="22"/>
      <c r="D51" s="22"/>
      <c r="E51" s="22"/>
      <c r="F51" s="22"/>
      <c r="G51" s="15"/>
      <c r="H51" s="22"/>
      <c r="I51" s="16"/>
      <c r="J51" s="16"/>
      <c r="K51" s="17"/>
      <c r="L51" s="18"/>
      <c r="M51" s="22"/>
    </row>
    <row r="52" spans="2:13">
      <c r="B52" s="13" t="str">
        <f t="shared" si="1"/>
        <v/>
      </c>
      <c r="C52" s="22"/>
      <c r="D52" s="22"/>
      <c r="E52" s="22"/>
      <c r="F52" s="22"/>
      <c r="G52" s="15"/>
      <c r="H52" s="22"/>
      <c r="I52" s="16"/>
      <c r="J52" s="16"/>
      <c r="K52" s="17"/>
      <c r="L52" s="18"/>
      <c r="M52" s="22"/>
    </row>
    <row r="53" spans="2:13">
      <c r="B53" s="13" t="str">
        <f t="shared" si="1"/>
        <v/>
      </c>
      <c r="C53" s="22"/>
      <c r="D53" s="22"/>
      <c r="E53" s="22"/>
      <c r="F53" s="22"/>
      <c r="G53" s="15"/>
      <c r="H53" s="22"/>
      <c r="I53" s="16"/>
      <c r="J53" s="16"/>
      <c r="K53" s="17"/>
      <c r="L53" s="19"/>
      <c r="M53" s="22"/>
    </row>
    <row r="54" spans="2:13">
      <c r="B54" s="13" t="str">
        <f t="shared" si="1"/>
        <v/>
      </c>
      <c r="C54" s="22"/>
      <c r="D54" s="22"/>
      <c r="E54" s="22"/>
      <c r="F54" s="22"/>
      <c r="G54" s="15"/>
      <c r="H54" s="22"/>
      <c r="I54" s="16"/>
      <c r="J54" s="16"/>
      <c r="K54" s="17"/>
      <c r="L54" s="19"/>
      <c r="M54" s="22"/>
    </row>
    <row r="55" spans="2:13">
      <c r="B55" s="13" t="str">
        <f t="shared" si="1"/>
        <v/>
      </c>
      <c r="C55" s="22"/>
      <c r="D55" s="22"/>
      <c r="E55" s="22"/>
      <c r="F55" s="22"/>
      <c r="G55" s="15"/>
      <c r="H55" s="22"/>
      <c r="I55" s="16"/>
      <c r="J55" s="16"/>
      <c r="K55" s="17"/>
      <c r="L55" s="19"/>
      <c r="M55" s="22"/>
    </row>
    <row r="56" spans="2:13">
      <c r="B56" s="13" t="str">
        <f t="shared" si="1"/>
        <v/>
      </c>
      <c r="C56" s="22"/>
      <c r="D56" s="22"/>
      <c r="E56" s="22"/>
      <c r="F56" s="22"/>
      <c r="G56" s="15"/>
      <c r="H56" s="22"/>
      <c r="I56" s="16"/>
      <c r="J56" s="16"/>
      <c r="K56" s="17"/>
      <c r="L56" s="19"/>
      <c r="M56" s="22"/>
    </row>
    <row r="57" spans="2:13">
      <c r="B57" s="13" t="str">
        <f t="shared" si="1"/>
        <v/>
      </c>
      <c r="C57" s="22"/>
      <c r="D57" s="22"/>
      <c r="E57" s="22"/>
      <c r="F57" s="22"/>
      <c r="G57" s="15"/>
      <c r="H57" s="22"/>
      <c r="I57" s="16"/>
      <c r="J57" s="16"/>
      <c r="K57" s="17"/>
      <c r="L57" s="19"/>
      <c r="M57" s="22"/>
    </row>
    <row r="58" spans="2:13">
      <c r="B58" s="13" t="str">
        <f t="shared" si="1"/>
        <v/>
      </c>
      <c r="C58" s="22"/>
      <c r="D58" s="22"/>
      <c r="E58" s="22"/>
      <c r="F58" s="22"/>
      <c r="G58" s="15"/>
      <c r="H58" s="22"/>
      <c r="I58" s="16"/>
      <c r="J58" s="16"/>
      <c r="K58" s="17"/>
      <c r="L58" s="19"/>
      <c r="M58" s="22"/>
    </row>
    <row r="59" spans="2:13">
      <c r="B59" s="13" t="str">
        <f t="shared" si="1"/>
        <v/>
      </c>
      <c r="C59" s="22"/>
      <c r="D59" s="22"/>
      <c r="E59" s="22"/>
      <c r="F59" s="22"/>
      <c r="G59" s="15"/>
      <c r="H59" s="22"/>
      <c r="I59" s="16"/>
      <c r="J59" s="16"/>
      <c r="K59" s="17"/>
      <c r="L59" s="19"/>
      <c r="M59" s="22"/>
    </row>
    <row r="60" spans="2:13">
      <c r="B60" s="13" t="str">
        <f t="shared" si="1"/>
        <v/>
      </c>
      <c r="C60" s="22"/>
      <c r="D60" s="22"/>
      <c r="E60" s="22"/>
      <c r="F60" s="22"/>
      <c r="G60" s="15"/>
      <c r="H60" s="22"/>
      <c r="I60" s="16"/>
      <c r="J60" s="16"/>
      <c r="K60" s="17"/>
      <c r="L60" s="18"/>
      <c r="M60" s="22"/>
    </row>
    <row r="61" spans="2:13">
      <c r="B61" s="13" t="str">
        <f t="shared" si="1"/>
        <v/>
      </c>
      <c r="C61" s="22"/>
      <c r="D61" s="22"/>
      <c r="E61" s="22"/>
      <c r="F61" s="22"/>
      <c r="G61" s="15"/>
      <c r="H61" s="22"/>
      <c r="I61" s="16"/>
      <c r="J61" s="16"/>
      <c r="K61" s="17"/>
      <c r="L61" s="18"/>
      <c r="M61" s="22"/>
    </row>
    <row r="62" spans="2:13">
      <c r="B62" s="13" t="str">
        <f t="shared" si="1"/>
        <v/>
      </c>
      <c r="C62" s="22"/>
      <c r="D62" s="22"/>
      <c r="E62" s="22"/>
      <c r="F62" s="22"/>
      <c r="G62" s="15"/>
      <c r="H62" s="22"/>
      <c r="I62" s="16"/>
      <c r="J62" s="16"/>
      <c r="K62" s="17"/>
      <c r="L62" s="18"/>
      <c r="M62" s="22"/>
    </row>
    <row r="63" spans="2:13">
      <c r="B63" s="13" t="str">
        <f t="shared" si="1"/>
        <v/>
      </c>
      <c r="C63" s="22"/>
      <c r="D63" s="22"/>
      <c r="E63" s="14"/>
      <c r="F63" s="14"/>
      <c r="G63" s="15"/>
      <c r="H63" s="14"/>
      <c r="I63" s="16"/>
      <c r="J63" s="16"/>
      <c r="K63" s="17"/>
      <c r="L63" s="18"/>
      <c r="M63" s="14"/>
    </row>
    <row r="64" spans="2:13">
      <c r="B64" s="13" t="str">
        <f t="shared" si="1"/>
        <v/>
      </c>
      <c r="C64" s="22"/>
      <c r="D64" s="22"/>
      <c r="E64" s="14"/>
      <c r="F64" s="14"/>
      <c r="G64" s="15"/>
      <c r="H64" s="14"/>
      <c r="I64" s="16"/>
      <c r="J64" s="16"/>
      <c r="K64" s="17"/>
      <c r="L64" s="18"/>
      <c r="M64" s="14"/>
    </row>
    <row r="65" spans="2:13">
      <c r="B65" s="13" t="str">
        <f t="shared" si="1"/>
        <v/>
      </c>
      <c r="C65" s="22"/>
      <c r="D65" s="22"/>
      <c r="E65" s="14"/>
      <c r="F65" s="14"/>
      <c r="G65" s="15"/>
      <c r="H65" s="14"/>
      <c r="I65" s="16"/>
      <c r="J65" s="16"/>
      <c r="K65" s="17"/>
      <c r="L65" s="18"/>
      <c r="M65" s="14"/>
    </row>
    <row r="66" spans="2:13">
      <c r="B66" s="13" t="str">
        <f t="shared" si="1"/>
        <v/>
      </c>
      <c r="C66" s="22"/>
      <c r="D66" s="22"/>
      <c r="E66" s="14"/>
      <c r="F66" s="14"/>
      <c r="G66" s="15"/>
      <c r="H66" s="14"/>
      <c r="I66" s="16"/>
      <c r="J66" s="16"/>
      <c r="K66" s="17"/>
      <c r="L66" s="18"/>
      <c r="M66" s="14"/>
    </row>
    <row r="67" spans="2:13">
      <c r="B67" s="2" t="str">
        <f t="shared" ref="B67:B75" si="2">IF(H67&lt;&gt;"",B66+1,"")</f>
        <v/>
      </c>
    </row>
    <row r="68" spans="2:13">
      <c r="B68" s="2" t="str">
        <f t="shared" si="2"/>
        <v/>
      </c>
    </row>
    <row r="69" spans="2:13">
      <c r="B69" s="2" t="str">
        <f t="shared" si="2"/>
        <v/>
      </c>
    </row>
    <row r="70" spans="2:13">
      <c r="B70" s="2" t="str">
        <f t="shared" si="2"/>
        <v/>
      </c>
    </row>
    <row r="71" spans="2:13">
      <c r="B71" s="2" t="str">
        <f t="shared" si="2"/>
        <v/>
      </c>
    </row>
    <row r="72" spans="2:13">
      <c r="B72" s="2" t="str">
        <f t="shared" si="2"/>
        <v/>
      </c>
    </row>
    <row r="73" spans="2:13">
      <c r="B73" s="2" t="str">
        <f t="shared" si="2"/>
        <v/>
      </c>
    </row>
    <row r="74" spans="2:13">
      <c r="B74" s="2" t="str">
        <f t="shared" si="2"/>
        <v/>
      </c>
    </row>
    <row r="75" spans="2:13">
      <c r="B75" s="2" t="str">
        <f t="shared" si="2"/>
        <v/>
      </c>
    </row>
  </sheetData>
  <mergeCells count="1">
    <mergeCell ref="B2:M3"/>
  </mergeCells>
  <phoneticPr fontId="1" type="noConversion"/>
  <conditionalFormatting sqref="L62:L1048576 L4:L11 L1">
    <cfRule type="dataBar" priority="41">
      <dataBar>
        <cfvo type="num" val="0"/>
        <cfvo type="num" val="1"/>
        <color rgb="FF638EC6"/>
      </dataBar>
    </cfRule>
    <cfRule type="dataBar" priority="42">
      <dataBar>
        <cfvo type="percent" val="0"/>
        <cfvo type="percent" val="100"/>
        <color rgb="FF638EC6"/>
      </dataBar>
    </cfRule>
    <cfRule type="dataBar" priority="43">
      <dataBar>
        <cfvo type="percentile" val="0"/>
        <cfvo type="percentile" val="100"/>
        <color rgb="FF638EC6"/>
      </dataBar>
    </cfRule>
    <cfRule type="dataBar" priority="44">
      <dataBar>
        <cfvo type="percent" val="0"/>
        <cfvo type="percent" val="100"/>
        <color rgb="FF638EC6"/>
      </dataBar>
    </cfRule>
  </conditionalFormatting>
  <conditionalFormatting sqref="L14 L12 L23:L24 L30:L39 L50:L61">
    <cfRule type="dataBar" priority="37">
      <dataBar>
        <cfvo type="num" val="0"/>
        <cfvo type="num" val="1"/>
        <color rgb="FF638EC6"/>
      </dataBar>
    </cfRule>
    <cfRule type="dataBar" priority="38">
      <dataBar>
        <cfvo type="percent" val="0"/>
        <cfvo type="percent" val="100"/>
        <color rgb="FF638EC6"/>
      </dataBar>
    </cfRule>
    <cfRule type="dataBar" priority="39">
      <dataBar>
        <cfvo type="percentile" val="0"/>
        <cfvo type="percentile" val="100"/>
        <color rgb="FF638EC6"/>
      </dataBar>
    </cfRule>
    <cfRule type="dataBar" priority="40">
      <dataBar>
        <cfvo type="percent" val="0"/>
        <cfvo type="percent" val="100"/>
        <color rgb="FF638EC6"/>
      </dataBar>
    </cfRule>
  </conditionalFormatting>
  <conditionalFormatting sqref="L13">
    <cfRule type="dataBar" priority="33">
      <dataBar>
        <cfvo type="num" val="0"/>
        <cfvo type="num" val="1"/>
        <color rgb="FF638EC6"/>
      </dataBar>
    </cfRule>
    <cfRule type="dataBar" priority="34">
      <dataBar>
        <cfvo type="percent" val="0"/>
        <cfvo type="percent" val="100"/>
        <color rgb="FF638EC6"/>
      </dataBar>
    </cfRule>
    <cfRule type="dataBar" priority="35">
      <dataBar>
        <cfvo type="percentile" val="0"/>
        <cfvo type="percentile" val="100"/>
        <color rgb="FF638EC6"/>
      </dataBar>
    </cfRule>
    <cfRule type="dataBar" priority="36">
      <dataBar>
        <cfvo type="percent" val="0"/>
        <cfvo type="percent" val="100"/>
        <color rgb="FF638EC6"/>
      </dataBar>
    </cfRule>
  </conditionalFormatting>
  <conditionalFormatting sqref="L15:L19">
    <cfRule type="dataBar" priority="29">
      <dataBar>
        <cfvo type="num" val="0"/>
        <cfvo type="num" val="1"/>
        <color rgb="FF638EC6"/>
      </dataBar>
    </cfRule>
    <cfRule type="dataBar" priority="30">
      <dataBar>
        <cfvo type="percent" val="0"/>
        <cfvo type="percent" val="100"/>
        <color rgb="FF638EC6"/>
      </dataBar>
    </cfRule>
    <cfRule type="dataBar" priority="31">
      <dataBar>
        <cfvo type="percentile" val="0"/>
        <cfvo type="percentile" val="100"/>
        <color rgb="FF638EC6"/>
      </dataBar>
    </cfRule>
    <cfRule type="dataBar" priority="32">
      <dataBar>
        <cfvo type="percent" val="0"/>
        <cfvo type="percent" val="100"/>
        <color rgb="FF638EC6"/>
      </dataBar>
    </cfRule>
  </conditionalFormatting>
  <conditionalFormatting sqref="L22 L20">
    <cfRule type="dataBar" priority="25">
      <dataBar>
        <cfvo type="num" val="0"/>
        <cfvo type="num" val="1"/>
        <color rgb="FF638EC6"/>
      </dataBar>
    </cfRule>
    <cfRule type="dataBar" priority="26">
      <dataBar>
        <cfvo type="percent" val="0"/>
        <cfvo type="percent" val="100"/>
        <color rgb="FF638EC6"/>
      </dataBar>
    </cfRule>
    <cfRule type="dataBar" priority="27">
      <dataBar>
        <cfvo type="percentile" val="0"/>
        <cfvo type="percentile" val="100"/>
        <color rgb="FF638EC6"/>
      </dataBar>
    </cfRule>
    <cfRule type="dataBar" priority="28">
      <dataBar>
        <cfvo type="percent" val="0"/>
        <cfvo type="percent" val="100"/>
        <color rgb="FF638EC6"/>
      </dataBar>
    </cfRule>
  </conditionalFormatting>
  <conditionalFormatting sqref="L21">
    <cfRule type="dataBar" priority="21">
      <dataBar>
        <cfvo type="num" val="0"/>
        <cfvo type="num" val="1"/>
        <color rgb="FF638EC6"/>
      </dataBar>
    </cfRule>
    <cfRule type="dataBar" priority="22">
      <dataBar>
        <cfvo type="percent" val="0"/>
        <cfvo type="percent" val="100"/>
        <color rgb="FF638EC6"/>
      </dataBar>
    </cfRule>
    <cfRule type="dataBar" priority="23">
      <dataBar>
        <cfvo type="percentile" val="0"/>
        <cfvo type="percentile" val="100"/>
        <color rgb="FF638EC6"/>
      </dataBar>
    </cfRule>
    <cfRule type="dataBar" priority="24">
      <dataBar>
        <cfvo type="percent" val="0"/>
        <cfvo type="percent" val="100"/>
        <color rgb="FF638EC6"/>
      </dataBar>
    </cfRule>
  </conditionalFormatting>
  <conditionalFormatting sqref="L28:L29">
    <cfRule type="dataBar" priority="17">
      <dataBar>
        <cfvo type="num" val="0"/>
        <cfvo type="num" val="1"/>
        <color rgb="FF638EC6"/>
      </dataBar>
    </cfRule>
    <cfRule type="dataBar" priority="18">
      <dataBar>
        <cfvo type="percent" val="0"/>
        <cfvo type="percent" val="100"/>
        <color rgb="FF638EC6"/>
      </dataBar>
    </cfRule>
    <cfRule type="dataBar" priority="19">
      <dataBar>
        <cfvo type="percentile" val="0"/>
        <cfvo type="percentile" val="100"/>
        <color rgb="FF638EC6"/>
      </dataBar>
    </cfRule>
    <cfRule type="dataBar" priority="20">
      <dataBar>
        <cfvo type="percent" val="0"/>
        <cfvo type="percent" val="100"/>
        <color rgb="FF638EC6"/>
      </dataBar>
    </cfRule>
  </conditionalFormatting>
  <conditionalFormatting sqref="L27 L25">
    <cfRule type="dataBar" priority="13">
      <dataBar>
        <cfvo type="num" val="0"/>
        <cfvo type="num" val="1"/>
        <color rgb="FF638EC6"/>
      </dataBar>
    </cfRule>
    <cfRule type="dataBar" priority="14">
      <dataBar>
        <cfvo type="percent" val="0"/>
        <cfvo type="percent" val="100"/>
        <color rgb="FF638EC6"/>
      </dataBar>
    </cfRule>
    <cfRule type="dataBar" priority="15">
      <dataBar>
        <cfvo type="percentile" val="0"/>
        <cfvo type="percentile" val="100"/>
        <color rgb="FF638EC6"/>
      </dataBar>
    </cfRule>
    <cfRule type="dataBar" priority="16">
      <dataBar>
        <cfvo type="percent" val="0"/>
        <cfvo type="percent" val="100"/>
        <color rgb="FF638EC6"/>
      </dataBar>
    </cfRule>
  </conditionalFormatting>
  <conditionalFormatting sqref="L26">
    <cfRule type="dataBar" priority="9">
      <dataBar>
        <cfvo type="num" val="0"/>
        <cfvo type="num" val="1"/>
        <color rgb="FF638EC6"/>
      </dataBar>
    </cfRule>
    <cfRule type="dataBar" priority="10">
      <dataBar>
        <cfvo type="percent" val="0"/>
        <cfvo type="percent" val="100"/>
        <color rgb="FF638EC6"/>
      </dataBar>
    </cfRule>
    <cfRule type="dataBar" priority="11">
      <dataBar>
        <cfvo type="percentile" val="0"/>
        <cfvo type="percentile" val="100"/>
        <color rgb="FF638EC6"/>
      </dataBar>
    </cfRule>
    <cfRule type="dataBar" priority="12">
      <dataBar>
        <cfvo type="percent" val="0"/>
        <cfvo type="percent" val="100"/>
        <color rgb="FF638EC6"/>
      </dataBar>
    </cfRule>
  </conditionalFormatting>
  <conditionalFormatting sqref="L40:L44">
    <cfRule type="dataBar" priority="5">
      <dataBar>
        <cfvo type="num" val="0"/>
        <cfvo type="num" val="1"/>
        <color rgb="FF638EC6"/>
      </dataBar>
    </cfRule>
    <cfRule type="dataBar" priority="6">
      <dataBar>
        <cfvo type="percent" val="0"/>
        <cfvo type="percent" val="100"/>
        <color rgb="FF638EC6"/>
      </dataBar>
    </cfRule>
    <cfRule type="dataBar" priority="7">
      <dataBar>
        <cfvo type="percentile" val="0"/>
        <cfvo type="percentile" val="100"/>
        <color rgb="FF638EC6"/>
      </dataBar>
    </cfRule>
    <cfRule type="dataBar" priority="8">
      <dataBar>
        <cfvo type="percent" val="0"/>
        <cfvo type="percent" val="100"/>
        <color rgb="FF638EC6"/>
      </dataBar>
    </cfRule>
  </conditionalFormatting>
  <conditionalFormatting sqref="L45:L49">
    <cfRule type="dataBar" priority="1">
      <dataBar>
        <cfvo type="num" val="0"/>
        <cfvo type="num" val="1"/>
        <color rgb="FF638EC6"/>
      </dataBar>
    </cfRule>
    <cfRule type="dataBar" priority="2">
      <dataBar>
        <cfvo type="percent" val="0"/>
        <cfvo type="percent" val="100"/>
        <color rgb="FF638EC6"/>
      </dataBar>
    </cfRule>
    <cfRule type="dataBar" priority="3">
      <dataBar>
        <cfvo type="percentile" val="0"/>
        <cfvo type="percentile" val="100"/>
        <color rgb="FF638EC6"/>
      </dataBar>
    </cfRule>
    <cfRule type="dataBar" priority="4">
      <dataBar>
        <cfvo type="percent" val="0"/>
        <cfvo type="percent" val="100"/>
        <color rgb="FF638EC6"/>
      </dataBar>
    </cfRule>
  </conditionalFormatting>
  <dataValidations count="5">
    <dataValidation type="list" allowBlank="1" showInputMessage="1" showErrorMessage="1" sqref="C5:C66">
      <formula1>$Q$4:$Q$7</formula1>
    </dataValidation>
    <dataValidation type="list" allowBlank="1" showInputMessage="1" showErrorMessage="1" sqref="D5:D66">
      <formula1>$S$4:$S$7</formula1>
    </dataValidation>
    <dataValidation type="list" allowBlank="1" showInputMessage="1" showErrorMessage="1" sqref="E5:E66">
      <formula1>$W$4:$W$8</formula1>
    </dataValidation>
    <dataValidation type="list" allowBlank="1" showInputMessage="1" showErrorMessage="1" sqref="F5:F66">
      <formula1>$U$4:$U$8</formula1>
    </dataValidation>
    <dataValidation type="list" allowBlank="1" showInputMessage="1" showErrorMessage="1" sqref="H5:H66">
      <formula1>$O$4:$O$8</formula1>
    </dataValidation>
  </dataValidations>
  <hyperlinks>
    <hyperlink ref="G13" location="历史数据源中的税额问题!A1" display="历史数据源中的税额问题"/>
    <hyperlink ref="G8" location="子母表之间的数据差异!A1" display="子母表之间的数据差异"/>
    <hyperlink ref="G10" location="BBG_RA_SLS_TRX_REF_V中的数据源!A1" display="BBG_RA_SLS_TRX_REF_V中的数据源"/>
  </hyperlink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37"/>
  <sheetViews>
    <sheetView workbookViewId="0"/>
  </sheetViews>
  <sheetFormatPr defaultRowHeight="13.5"/>
  <cols>
    <col min="10" max="10" width="9" style="23"/>
    <col min="11" max="11" width="9" style="24"/>
  </cols>
  <sheetData>
    <row r="1" spans="1:7">
      <c r="A1" t="s">
        <v>38</v>
      </c>
    </row>
    <row r="2" spans="1:7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</row>
    <row r="3" spans="1:7">
      <c r="A3">
        <v>201212</v>
      </c>
      <c r="B3">
        <v>201211</v>
      </c>
      <c r="C3">
        <v>78.64</v>
      </c>
      <c r="D3">
        <v>993.09</v>
      </c>
      <c r="E3">
        <v>941.09</v>
      </c>
      <c r="F3">
        <v>140.57099992436201</v>
      </c>
      <c r="G3">
        <v>132.438555708211</v>
      </c>
    </row>
    <row r="4" spans="1:7">
      <c r="A4">
        <v>201212</v>
      </c>
      <c r="B4">
        <v>201212</v>
      </c>
      <c r="C4">
        <v>60848549.57</v>
      </c>
      <c r="D4">
        <v>575299943.98000002</v>
      </c>
      <c r="E4">
        <v>502561892.06999999</v>
      </c>
      <c r="F4">
        <v>69446131.953435406</v>
      </c>
      <c r="G4">
        <v>60658680.857982799</v>
      </c>
    </row>
    <row r="5" spans="1:7">
      <c r="A5">
        <v>201212</v>
      </c>
      <c r="B5">
        <v>201301</v>
      </c>
      <c r="C5">
        <v>849.56</v>
      </c>
      <c r="D5">
        <v>34195.769999999997</v>
      </c>
      <c r="E5">
        <v>31509.57</v>
      </c>
      <c r="F5">
        <v>4938.0602064896702</v>
      </c>
      <c r="G5">
        <v>4553.3876226797001</v>
      </c>
    </row>
    <row r="6" spans="1:7">
      <c r="A6">
        <v>201212</v>
      </c>
      <c r="B6">
        <v>201505</v>
      </c>
      <c r="C6">
        <v>41.48</v>
      </c>
      <c r="D6">
        <v>671.9</v>
      </c>
      <c r="E6">
        <v>507.1</v>
      </c>
      <c r="F6">
        <v>96.331404583616902</v>
      </c>
      <c r="G6">
        <v>72.884076954308298</v>
      </c>
    </row>
    <row r="7" spans="1:7">
      <c r="A7">
        <v>201301</v>
      </c>
      <c r="B7">
        <v>201212</v>
      </c>
      <c r="C7">
        <v>-66.180000000000007</v>
      </c>
      <c r="D7">
        <v>-2650.76</v>
      </c>
      <c r="E7">
        <v>-2527.35</v>
      </c>
      <c r="F7">
        <v>-382.759978821571</v>
      </c>
      <c r="G7">
        <v>-363.32943957263899</v>
      </c>
    </row>
    <row r="8" spans="1:7">
      <c r="A8">
        <v>201301</v>
      </c>
      <c r="B8">
        <v>201301</v>
      </c>
      <c r="C8">
        <v>66047099.439999998</v>
      </c>
      <c r="D8">
        <v>684870708.07000005</v>
      </c>
      <c r="E8">
        <v>604617136.5</v>
      </c>
      <c r="F8">
        <v>83548336.649204999</v>
      </c>
      <c r="G8">
        <v>73468666.363065094</v>
      </c>
    </row>
    <row r="9" spans="1:7">
      <c r="A9">
        <v>201302</v>
      </c>
      <c r="B9">
        <v>201301</v>
      </c>
      <c r="C9">
        <v>13735.88</v>
      </c>
      <c r="D9">
        <v>127151.4</v>
      </c>
      <c r="E9">
        <v>114033.96</v>
      </c>
      <c r="F9">
        <v>15573.278757280001</v>
      </c>
      <c r="G9">
        <v>13945.4341280724</v>
      </c>
    </row>
    <row r="10" spans="1:7">
      <c r="A10">
        <v>201302</v>
      </c>
      <c r="B10">
        <v>201302</v>
      </c>
      <c r="C10">
        <v>74055806.609999999</v>
      </c>
      <c r="D10">
        <v>897791364.86000001</v>
      </c>
      <c r="E10">
        <v>789936119.70000005</v>
      </c>
      <c r="F10">
        <v>116240034.05634999</v>
      </c>
      <c r="G10">
        <v>102587596.045228</v>
      </c>
    </row>
    <row r="11" spans="1:7">
      <c r="A11">
        <v>201303</v>
      </c>
      <c r="B11">
        <v>201302</v>
      </c>
      <c r="C11">
        <v>182.25</v>
      </c>
      <c r="D11">
        <v>4639.82</v>
      </c>
      <c r="E11">
        <v>4605.24</v>
      </c>
      <c r="F11">
        <v>658.90927085696899</v>
      </c>
      <c r="G11">
        <v>659.042180621738</v>
      </c>
    </row>
    <row r="12" spans="1:7">
      <c r="A12">
        <v>201303</v>
      </c>
      <c r="B12">
        <v>201303</v>
      </c>
      <c r="C12">
        <v>58998583.869999997</v>
      </c>
      <c r="D12">
        <v>512752821.06</v>
      </c>
      <c r="E12">
        <v>449585923.69</v>
      </c>
      <c r="F12">
        <v>64484014.9915777</v>
      </c>
      <c r="G12">
        <v>56709949.207608797</v>
      </c>
    </row>
    <row r="13" spans="1:7">
      <c r="A13">
        <v>201304</v>
      </c>
      <c r="B13">
        <v>201301</v>
      </c>
      <c r="C13">
        <v>136.74</v>
      </c>
      <c r="D13">
        <v>924.68</v>
      </c>
      <c r="E13">
        <v>808.28</v>
      </c>
      <c r="F13">
        <v>111.023465698509</v>
      </c>
      <c r="G13">
        <v>96.849456800216601</v>
      </c>
    </row>
    <row r="14" spans="1:7">
      <c r="A14">
        <v>201304</v>
      </c>
      <c r="B14">
        <v>201302</v>
      </c>
      <c r="C14">
        <v>114.12</v>
      </c>
      <c r="D14">
        <v>1100.05</v>
      </c>
      <c r="E14">
        <v>862.64</v>
      </c>
      <c r="F14">
        <v>152.701015808183</v>
      </c>
      <c r="G14">
        <v>119.596174033151</v>
      </c>
    </row>
    <row r="15" spans="1:7">
      <c r="A15">
        <v>201304</v>
      </c>
      <c r="B15">
        <v>201303</v>
      </c>
      <c r="C15">
        <v>1636.21</v>
      </c>
      <c r="D15">
        <v>13776.2</v>
      </c>
      <c r="E15">
        <v>12236.53</v>
      </c>
      <c r="F15">
        <v>1694.5606943498899</v>
      </c>
      <c r="G15">
        <v>1482.99651012757</v>
      </c>
    </row>
    <row r="16" spans="1:7">
      <c r="A16">
        <v>201304</v>
      </c>
      <c r="B16">
        <v>201304</v>
      </c>
      <c r="C16">
        <v>62634136.380000003</v>
      </c>
      <c r="D16">
        <v>523220162.94999999</v>
      </c>
      <c r="E16">
        <v>461587459.32999998</v>
      </c>
      <c r="F16">
        <v>64204203.437872298</v>
      </c>
      <c r="G16">
        <v>56653363.960601099</v>
      </c>
    </row>
    <row r="17" spans="1:10">
      <c r="A17">
        <v>201305</v>
      </c>
      <c r="B17">
        <v>201304</v>
      </c>
      <c r="C17">
        <v>119.94</v>
      </c>
      <c r="D17">
        <v>771.89</v>
      </c>
      <c r="E17">
        <v>583.92999999999995</v>
      </c>
      <c r="F17">
        <v>104.610063535284</v>
      </c>
      <c r="G17">
        <v>81.147014973081298</v>
      </c>
    </row>
    <row r="18" spans="1:10">
      <c r="A18">
        <v>201305</v>
      </c>
      <c r="B18">
        <v>201305</v>
      </c>
      <c r="C18">
        <v>15664669.32</v>
      </c>
      <c r="D18">
        <v>124586864.76000001</v>
      </c>
      <c r="E18">
        <v>109457058.75</v>
      </c>
      <c r="F18">
        <v>15386645.804566201</v>
      </c>
      <c r="G18">
        <v>13496277.5064018</v>
      </c>
    </row>
    <row r="20" spans="1:10">
      <c r="A20" t="s">
        <v>46</v>
      </c>
    </row>
    <row r="21" spans="1:10">
      <c r="A21" t="s">
        <v>39</v>
      </c>
      <c r="B21" t="s">
        <v>40</v>
      </c>
      <c r="C21" t="s">
        <v>41</v>
      </c>
      <c r="D21" t="s">
        <v>42</v>
      </c>
      <c r="E21" t="s">
        <v>43</v>
      </c>
      <c r="F21" t="s">
        <v>44</v>
      </c>
      <c r="G21" t="s">
        <v>45</v>
      </c>
    </row>
    <row r="22" spans="1:10">
      <c r="A22">
        <v>201212</v>
      </c>
      <c r="B22">
        <v>201211</v>
      </c>
      <c r="C22">
        <v>78.64</v>
      </c>
      <c r="D22">
        <v>993.09</v>
      </c>
      <c r="E22">
        <v>941.09</v>
      </c>
      <c r="F22">
        <v>140.53</v>
      </c>
      <c r="G22">
        <v>132.44999999999999</v>
      </c>
      <c r="H22">
        <f t="shared" ref="H22:I37" si="0">F22-F3</f>
        <v>-4.0999924362012052E-2</v>
      </c>
      <c r="I22">
        <f t="shared" si="0"/>
        <v>1.1444291788990313E-2</v>
      </c>
      <c r="J22" s="23">
        <f>(F3-F22)/F3</f>
        <v>2.9166701797720128E-4</v>
      </c>
    </row>
    <row r="23" spans="1:10">
      <c r="A23">
        <v>201212</v>
      </c>
      <c r="B23">
        <v>201212</v>
      </c>
      <c r="C23">
        <v>60848549.57</v>
      </c>
      <c r="D23">
        <v>575299943.98000002</v>
      </c>
      <c r="E23">
        <v>502561892.06999999</v>
      </c>
      <c r="F23">
        <v>69445339.900000006</v>
      </c>
      <c r="G23">
        <v>60658157.009999998</v>
      </c>
      <c r="H23">
        <f t="shared" si="0"/>
        <v>-792.05343540012836</v>
      </c>
      <c r="I23">
        <f t="shared" si="0"/>
        <v>-523.84798280149698</v>
      </c>
      <c r="J23" s="23">
        <f t="shared" ref="J23:J37" si="1">(F4-F23)/F4</f>
        <v>1.1405292319681839E-5</v>
      </c>
    </row>
    <row r="24" spans="1:10">
      <c r="A24">
        <v>201212</v>
      </c>
      <c r="B24">
        <v>201301</v>
      </c>
      <c r="C24">
        <v>849.56</v>
      </c>
      <c r="D24">
        <v>34195.769999999997</v>
      </c>
      <c r="E24">
        <v>31509.57</v>
      </c>
      <c r="F24">
        <v>4937.96</v>
      </c>
      <c r="G24">
        <v>4553.41</v>
      </c>
      <c r="H24">
        <f t="shared" si="0"/>
        <v>-0.10020648967019952</v>
      </c>
      <c r="I24">
        <f t="shared" si="0"/>
        <v>2.2377320299710846E-2</v>
      </c>
      <c r="J24" s="23">
        <f t="shared" si="1"/>
        <v>2.0292682851154122E-5</v>
      </c>
    </row>
    <row r="25" spans="1:10">
      <c r="A25">
        <v>201212</v>
      </c>
      <c r="B25">
        <v>201505</v>
      </c>
      <c r="C25">
        <v>41.48</v>
      </c>
      <c r="D25">
        <v>671.9</v>
      </c>
      <c r="E25">
        <v>507.1</v>
      </c>
      <c r="F25">
        <v>96.33</v>
      </c>
      <c r="G25">
        <v>72.89</v>
      </c>
      <c r="H25">
        <f t="shared" si="0"/>
        <v>-1.40458361690321E-3</v>
      </c>
      <c r="I25">
        <f t="shared" si="0"/>
        <v>5.9230456917021002E-3</v>
      </c>
      <c r="J25" s="23">
        <f t="shared" si="1"/>
        <v>1.4580744700800176E-5</v>
      </c>
    </row>
    <row r="26" spans="1:10">
      <c r="A26">
        <v>201301</v>
      </c>
      <c r="B26">
        <v>201212</v>
      </c>
      <c r="C26">
        <v>-66.180000000000007</v>
      </c>
      <c r="D26">
        <v>-2650.76</v>
      </c>
      <c r="E26">
        <v>-2527.35</v>
      </c>
      <c r="F26">
        <v>-382.75</v>
      </c>
      <c r="G26">
        <v>-363.32</v>
      </c>
      <c r="H26">
        <f t="shared" si="0"/>
        <v>9.9788215709963879E-3</v>
      </c>
      <c r="I26">
        <f t="shared" si="0"/>
        <v>9.4395726389961965E-3</v>
      </c>
      <c r="J26" s="23">
        <f t="shared" si="1"/>
        <v>2.6070702589437014E-5</v>
      </c>
    </row>
    <row r="27" spans="1:10">
      <c r="A27">
        <v>201301</v>
      </c>
      <c r="B27">
        <v>201301</v>
      </c>
      <c r="C27">
        <v>66047099.439999998</v>
      </c>
      <c r="D27">
        <v>684870708.07000005</v>
      </c>
      <c r="E27">
        <v>604617136.5</v>
      </c>
      <c r="F27">
        <v>83547429.230000004</v>
      </c>
      <c r="G27">
        <v>73468047.890000001</v>
      </c>
      <c r="H27">
        <f t="shared" si="0"/>
        <v>-907.41920499503613</v>
      </c>
      <c r="I27">
        <f t="shared" si="0"/>
        <v>-618.47306509315968</v>
      </c>
      <c r="J27" s="23">
        <f t="shared" si="1"/>
        <v>1.0861008625522058E-5</v>
      </c>
    </row>
    <row r="28" spans="1:10">
      <c r="A28">
        <v>201302</v>
      </c>
      <c r="B28">
        <v>201301</v>
      </c>
      <c r="C28">
        <v>13735.88</v>
      </c>
      <c r="D28">
        <v>127151.4</v>
      </c>
      <c r="E28">
        <v>114033.96</v>
      </c>
      <c r="F28">
        <v>15573.14</v>
      </c>
      <c r="G28">
        <v>13945.34</v>
      </c>
      <c r="H28">
        <f t="shared" si="0"/>
        <v>-0.13875728000130039</v>
      </c>
      <c r="I28">
        <f t="shared" si="0"/>
        <v>-9.4128072400053497E-2</v>
      </c>
      <c r="J28" s="23">
        <f t="shared" si="1"/>
        <v>8.9099593068309959E-6</v>
      </c>
    </row>
    <row r="29" spans="1:10">
      <c r="A29">
        <v>201302</v>
      </c>
      <c r="B29">
        <v>201302</v>
      </c>
      <c r="C29">
        <v>74055806.609999999</v>
      </c>
      <c r="D29">
        <v>897791364.86000001</v>
      </c>
      <c r="E29">
        <v>789936119.70000005</v>
      </c>
      <c r="F29">
        <v>116239171.36</v>
      </c>
      <c r="G29">
        <v>102587159.98999999</v>
      </c>
      <c r="H29">
        <f t="shared" si="0"/>
        <v>-862.69634999334812</v>
      </c>
      <c r="I29">
        <f t="shared" si="0"/>
        <v>-436.05522800981998</v>
      </c>
      <c r="J29" s="23">
        <f t="shared" si="1"/>
        <v>7.4216801207674842E-6</v>
      </c>
    </row>
    <row r="30" spans="1:10">
      <c r="A30">
        <v>201303</v>
      </c>
      <c r="B30">
        <v>201302</v>
      </c>
      <c r="C30">
        <v>182.25</v>
      </c>
      <c r="D30">
        <v>4639.82</v>
      </c>
      <c r="E30">
        <v>4605.24</v>
      </c>
      <c r="F30">
        <v>658.86</v>
      </c>
      <c r="G30">
        <v>659.04</v>
      </c>
      <c r="H30">
        <f t="shared" si="0"/>
        <v>-4.9270856968973931E-2</v>
      </c>
      <c r="I30">
        <f t="shared" si="0"/>
        <v>-2.1806217380344606E-3</v>
      </c>
      <c r="J30" s="23">
        <f t="shared" si="1"/>
        <v>7.4776390541436583E-5</v>
      </c>
    </row>
    <row r="31" spans="1:10">
      <c r="A31">
        <v>201303</v>
      </c>
      <c r="B31">
        <v>201303</v>
      </c>
      <c r="C31">
        <v>58998583.869999997</v>
      </c>
      <c r="D31">
        <v>512752821.06</v>
      </c>
      <c r="E31">
        <v>449585923.69</v>
      </c>
      <c r="F31">
        <v>64483142.07</v>
      </c>
      <c r="G31">
        <v>56709642.630000003</v>
      </c>
      <c r="H31">
        <f t="shared" si="0"/>
        <v>-872.92157769948244</v>
      </c>
      <c r="I31">
        <f t="shared" si="0"/>
        <v>-306.57760879397392</v>
      </c>
      <c r="J31" s="23">
        <f t="shared" si="1"/>
        <v>1.3537022746078937E-5</v>
      </c>
    </row>
    <row r="32" spans="1:10">
      <c r="A32">
        <v>201304</v>
      </c>
      <c r="B32">
        <v>201301</v>
      </c>
      <c r="C32">
        <v>136.74</v>
      </c>
      <c r="D32">
        <v>924.68</v>
      </c>
      <c r="E32">
        <v>808.28</v>
      </c>
      <c r="F32">
        <v>111.02</v>
      </c>
      <c r="G32">
        <v>96.85</v>
      </c>
      <c r="H32">
        <f t="shared" si="0"/>
        <v>-3.4656985090038006E-3</v>
      </c>
      <c r="I32">
        <f t="shared" si="0"/>
        <v>5.4319978339378849E-4</v>
      </c>
      <c r="J32" s="23">
        <f t="shared" si="1"/>
        <v>3.1215909962810173E-5</v>
      </c>
    </row>
    <row r="33" spans="1:10">
      <c r="A33">
        <v>201304</v>
      </c>
      <c r="B33">
        <v>201302</v>
      </c>
      <c r="C33">
        <v>114.12</v>
      </c>
      <c r="D33">
        <v>1100.05</v>
      </c>
      <c r="E33">
        <v>862.64</v>
      </c>
      <c r="F33">
        <v>152.72</v>
      </c>
      <c r="G33">
        <v>119.57</v>
      </c>
      <c r="H33">
        <f t="shared" si="0"/>
        <v>1.8984191816997509E-2</v>
      </c>
      <c r="I33">
        <f t="shared" si="0"/>
        <v>-2.6174033151008302E-2</v>
      </c>
      <c r="J33" s="23">
        <f t="shared" si="1"/>
        <v>-1.2432262952883497E-4</v>
      </c>
    </row>
    <row r="34" spans="1:10">
      <c r="A34">
        <v>201304</v>
      </c>
      <c r="B34">
        <v>201303</v>
      </c>
      <c r="C34">
        <v>1636.21</v>
      </c>
      <c r="D34">
        <v>13776.2</v>
      </c>
      <c r="E34">
        <v>12236.53</v>
      </c>
      <c r="F34">
        <v>1694.42</v>
      </c>
      <c r="G34">
        <v>1483.2</v>
      </c>
      <c r="H34">
        <f t="shared" si="0"/>
        <v>-0.14069434988982721</v>
      </c>
      <c r="I34">
        <f t="shared" si="0"/>
        <v>0.20348987243005467</v>
      </c>
      <c r="J34" s="23">
        <f t="shared" si="1"/>
        <v>8.3027034888121204E-5</v>
      </c>
    </row>
    <row r="35" spans="1:10">
      <c r="A35">
        <v>201304</v>
      </c>
      <c r="B35">
        <v>201304</v>
      </c>
      <c r="C35">
        <v>62634136.380000003</v>
      </c>
      <c r="D35">
        <v>523220162.94999999</v>
      </c>
      <c r="E35">
        <v>461587459.32999998</v>
      </c>
      <c r="F35">
        <v>64203519.960000001</v>
      </c>
      <c r="G35">
        <v>56652929.609999999</v>
      </c>
      <c r="H35">
        <f t="shared" si="0"/>
        <v>-683.47787229716778</v>
      </c>
      <c r="I35">
        <f t="shared" si="0"/>
        <v>-434.35060109943151</v>
      </c>
      <c r="J35" s="23">
        <f t="shared" si="1"/>
        <v>1.0645375780707887E-5</v>
      </c>
    </row>
    <row r="36" spans="1:10">
      <c r="A36">
        <v>201305</v>
      </c>
      <c r="B36">
        <v>201304</v>
      </c>
      <c r="C36">
        <v>119.94</v>
      </c>
      <c r="D36">
        <v>771.89</v>
      </c>
      <c r="E36">
        <v>583.92999999999995</v>
      </c>
      <c r="F36">
        <v>104.62</v>
      </c>
      <c r="G36">
        <v>81.19</v>
      </c>
      <c r="H36">
        <f t="shared" si="0"/>
        <v>9.9364647160058439E-3</v>
      </c>
      <c r="I36">
        <f t="shared" si="0"/>
        <v>4.2985026918699987E-2</v>
      </c>
      <c r="J36" s="23">
        <f t="shared" si="1"/>
        <v>-9.4985744011658759E-5</v>
      </c>
    </row>
    <row r="37" spans="1:10">
      <c r="A37">
        <v>201305</v>
      </c>
      <c r="B37">
        <v>201305</v>
      </c>
      <c r="C37">
        <v>15664669.32</v>
      </c>
      <c r="D37">
        <v>124586864.76000001</v>
      </c>
      <c r="E37">
        <v>109457058.75</v>
      </c>
      <c r="F37">
        <v>15386479.49</v>
      </c>
      <c r="G37">
        <v>13496179.869999999</v>
      </c>
      <c r="H37">
        <f t="shared" si="0"/>
        <v>-166.31456620059907</v>
      </c>
      <c r="I37">
        <f t="shared" si="0"/>
        <v>-97.636401800438762</v>
      </c>
      <c r="J37" s="23">
        <f t="shared" si="1"/>
        <v>1.0809020257764231E-5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P15" sqref="P15"/>
    </sheetView>
  </sheetViews>
  <sheetFormatPr defaultColWidth="8.375" defaultRowHeight="13.5"/>
  <cols>
    <col min="3" max="3" width="7.375" customWidth="1"/>
    <col min="5" max="5" width="7" customWidth="1"/>
    <col min="6" max="7" width="9.25" customWidth="1"/>
    <col min="8" max="8" width="9.75" customWidth="1"/>
    <col min="9" max="9" width="9.25" customWidth="1"/>
    <col min="10" max="10" width="9.625" customWidth="1"/>
    <col min="11" max="12" width="9.5" customWidth="1"/>
    <col min="13" max="13" width="8.75" customWidth="1"/>
    <col min="14" max="14" width="10" customWidth="1"/>
    <col min="15" max="15" width="19.625" customWidth="1"/>
  </cols>
  <sheetData>
    <row r="1" spans="1:9">
      <c r="A1" s="20"/>
      <c r="B1" s="20"/>
      <c r="C1" s="20"/>
      <c r="D1" s="20"/>
      <c r="E1" s="20"/>
      <c r="F1" s="20"/>
      <c r="G1" s="20"/>
      <c r="H1" s="20"/>
      <c r="I1" s="20"/>
    </row>
    <row r="2" spans="1:9">
      <c r="A2" s="20"/>
      <c r="B2" s="20"/>
      <c r="C2" s="20"/>
      <c r="D2" s="20"/>
      <c r="E2" s="20"/>
      <c r="F2" s="20"/>
      <c r="G2" s="20"/>
      <c r="H2" s="20"/>
      <c r="I2" s="20"/>
    </row>
    <row r="3" spans="1:9">
      <c r="A3" s="20"/>
      <c r="B3" s="20"/>
      <c r="C3" s="20"/>
      <c r="D3" s="20"/>
      <c r="E3" s="20"/>
      <c r="F3" s="20"/>
      <c r="G3" s="21"/>
      <c r="H3" s="20"/>
      <c r="I3" s="20"/>
    </row>
    <row r="4" spans="1:9">
      <c r="A4" s="20"/>
      <c r="B4" s="20"/>
      <c r="C4" s="20"/>
      <c r="D4" s="20"/>
      <c r="E4" s="20"/>
      <c r="F4" s="20"/>
      <c r="G4" s="20"/>
      <c r="H4" s="20"/>
      <c r="I4" s="20"/>
    </row>
    <row r="5" spans="1:9">
      <c r="A5" s="20"/>
      <c r="B5" s="20"/>
      <c r="C5" s="20"/>
      <c r="D5" s="20"/>
      <c r="E5" s="20"/>
      <c r="F5" s="20"/>
      <c r="G5" s="20"/>
      <c r="H5" s="20"/>
      <c r="I5" s="20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子母表之间的数据差异</vt:lpstr>
      <vt:lpstr>历史数据源中的税额问题</vt:lpstr>
      <vt:lpstr>BBG_RA_SLS_TRX_REF_V中的数据源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2014-04-09T09:28:55Z</dcterms:modified>
</cp:coreProperties>
</file>