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/>
  <bookViews>
    <workbookView xWindow="0" yWindow="0" windowWidth="15360" windowHeight="7770" tabRatio="757" activeTab="5"/>
  </bookViews>
  <sheets>
    <sheet name="KPI（关键指标）" sheetId="1" r:id="rId1"/>
    <sheet name="KC" sheetId="9" state="hidden" r:id="rId2"/>
    <sheet name="（销售趋势）" sheetId="2" r:id="rId3"/>
    <sheet name="对应品类情况" sheetId="4" r:id="rId4"/>
    <sheet name="城市发展情况" sheetId="5" r:id="rId5"/>
    <sheet name="单品四象限 (2)" sheetId="14" r:id="rId6"/>
    <sheet name="单品四象限" sheetId="7" r:id="rId7"/>
    <sheet name="到货率趋势" sheetId="12" r:id="rId8"/>
    <sheet name="区域情况aaa" sheetId="13" state="hidden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4" l="1"/>
  <c r="C23" i="4"/>
  <c r="D23" i="4"/>
  <c r="E23" i="4"/>
  <c r="F23" i="4"/>
  <c r="G23" i="4"/>
  <c r="H23" i="4"/>
  <c r="I23" i="4"/>
  <c r="J23" i="4"/>
  <c r="K23" i="4"/>
  <c r="L23" i="4"/>
  <c r="B24" i="4"/>
  <c r="C24" i="4"/>
  <c r="D24" i="4"/>
  <c r="E24" i="4"/>
  <c r="F24" i="4"/>
  <c r="G24" i="4"/>
  <c r="H24" i="4"/>
  <c r="I24" i="4"/>
  <c r="J24" i="4"/>
  <c r="K24" i="4"/>
  <c r="L24" i="4"/>
  <c r="B25" i="4"/>
  <c r="C25" i="4"/>
  <c r="D25" i="4"/>
  <c r="E25" i="4"/>
  <c r="F25" i="4"/>
  <c r="G25" i="4"/>
  <c r="H25" i="4"/>
  <c r="I25" i="4"/>
  <c r="J25" i="4"/>
  <c r="K25" i="4"/>
  <c r="L25" i="4"/>
  <c r="B26" i="4"/>
  <c r="C26" i="4"/>
  <c r="D26" i="4"/>
  <c r="E26" i="4"/>
  <c r="F26" i="4"/>
  <c r="G26" i="4"/>
  <c r="H26" i="4"/>
  <c r="I26" i="4"/>
  <c r="J26" i="4"/>
  <c r="K26" i="4"/>
  <c r="L26" i="4"/>
  <c r="B27" i="4"/>
  <c r="C27" i="4"/>
  <c r="D27" i="4"/>
  <c r="E27" i="4"/>
  <c r="F27" i="4"/>
  <c r="G27" i="4"/>
  <c r="H27" i="4"/>
  <c r="I27" i="4"/>
  <c r="J27" i="4"/>
  <c r="K27" i="4"/>
  <c r="L27" i="4"/>
  <c r="C22" i="4"/>
  <c r="D22" i="4"/>
  <c r="E22" i="4"/>
  <c r="F22" i="4"/>
  <c r="G22" i="4"/>
  <c r="H22" i="4"/>
  <c r="I22" i="4"/>
  <c r="J22" i="4"/>
  <c r="K22" i="4"/>
  <c r="L22" i="4"/>
  <c r="G17" i="1"/>
  <c r="I17" i="1"/>
  <c r="J17" i="1"/>
  <c r="K17" i="1"/>
  <c r="E17" i="1" s="1"/>
  <c r="L17" i="1"/>
  <c r="F17" i="1" s="1"/>
  <c r="M17" i="1"/>
  <c r="N17" i="1"/>
  <c r="O17" i="1"/>
  <c r="D17" i="1" s="1"/>
  <c r="P17" i="1"/>
  <c r="Q17" i="1"/>
  <c r="R17" i="1"/>
  <c r="C8" i="1"/>
  <c r="D8" i="1"/>
  <c r="E8" i="1"/>
  <c r="F8" i="1"/>
  <c r="G8" i="1"/>
  <c r="D6" i="1"/>
  <c r="E6" i="1"/>
  <c r="F6" i="1"/>
  <c r="G6" i="1"/>
  <c r="I9" i="1"/>
  <c r="J9" i="1"/>
  <c r="K9" i="1"/>
  <c r="E9" i="1" s="1"/>
  <c r="L9" i="1"/>
  <c r="F9" i="1" s="1"/>
  <c r="M9" i="1"/>
  <c r="N9" i="1"/>
  <c r="O9" i="1"/>
  <c r="D9" i="1" s="1"/>
  <c r="P9" i="1"/>
  <c r="Q9" i="1"/>
  <c r="R9" i="1"/>
  <c r="G9" i="1" s="1"/>
  <c r="I7" i="1"/>
  <c r="C7" i="1" s="1"/>
  <c r="J7" i="1"/>
  <c r="D7" i="1" s="1"/>
  <c r="K7" i="1"/>
  <c r="E7" i="1" s="1"/>
  <c r="L7" i="1"/>
  <c r="F7" i="1" s="1"/>
  <c r="M7" i="1"/>
  <c r="G7" i="1" s="1"/>
  <c r="N7" i="1"/>
  <c r="O7" i="1"/>
  <c r="P7" i="1"/>
  <c r="Q7" i="1"/>
  <c r="R7" i="1"/>
  <c r="H17" i="1"/>
  <c r="D13" i="1"/>
  <c r="E13" i="1"/>
  <c r="F13" i="1"/>
  <c r="G13" i="1"/>
  <c r="D12" i="1"/>
  <c r="E12" i="1"/>
  <c r="F12" i="1"/>
  <c r="G12" i="1"/>
  <c r="C13" i="1"/>
  <c r="C12" i="1"/>
  <c r="B22" i="4" l="1"/>
  <c r="U14" i="2"/>
  <c r="T14" i="2"/>
  <c r="E14" i="2"/>
  <c r="D14" i="2"/>
  <c r="H7" i="1" l="1"/>
  <c r="H9" i="1" l="1"/>
  <c r="H16" i="1" s="1"/>
  <c r="T13" i="2"/>
  <c r="U13" i="2"/>
  <c r="V13" i="2"/>
  <c r="W13" i="2"/>
  <c r="X13" i="2"/>
  <c r="Y13" i="2"/>
  <c r="Z13" i="2"/>
  <c r="AA13" i="2"/>
  <c r="AB13" i="2"/>
  <c r="AC13" i="2"/>
  <c r="AD13" i="2"/>
  <c r="AE13" i="2"/>
  <c r="U12" i="2"/>
  <c r="V12" i="2"/>
  <c r="W12" i="2"/>
  <c r="X12" i="2"/>
  <c r="Y12" i="2"/>
  <c r="Z12" i="2"/>
  <c r="AA12" i="2"/>
  <c r="AB12" i="2"/>
  <c r="AC12" i="2"/>
  <c r="AD12" i="2"/>
  <c r="AE12" i="2"/>
  <c r="T12" i="2"/>
  <c r="E13" i="2" l="1"/>
  <c r="F13" i="2"/>
  <c r="G13" i="2"/>
  <c r="H13" i="2"/>
  <c r="I13" i="2"/>
  <c r="J13" i="2"/>
  <c r="K13" i="2"/>
  <c r="L13" i="2"/>
  <c r="M13" i="2"/>
  <c r="N13" i="2"/>
  <c r="O13" i="2"/>
  <c r="D13" i="2"/>
  <c r="E12" i="2"/>
  <c r="F12" i="2"/>
  <c r="G12" i="2"/>
  <c r="H12" i="2"/>
  <c r="I12" i="2"/>
  <c r="J12" i="2"/>
  <c r="K12" i="2"/>
  <c r="L12" i="2"/>
  <c r="M12" i="2"/>
  <c r="N12" i="2"/>
  <c r="O12" i="2"/>
  <c r="D12" i="2"/>
  <c r="I14" i="1"/>
  <c r="D5" i="9"/>
  <c r="C17" i="1" l="1"/>
  <c r="R16" i="1" l="1"/>
  <c r="Q16" i="1"/>
  <c r="P16" i="1"/>
  <c r="O16" i="1"/>
  <c r="N16" i="1"/>
  <c r="M16" i="1"/>
  <c r="K16" i="1"/>
  <c r="I16" i="1"/>
  <c r="C6" i="1"/>
  <c r="C9" i="1" l="1"/>
  <c r="J16" i="1"/>
  <c r="L16" i="1"/>
</calcChain>
</file>

<file path=xl/sharedStrings.xml><?xml version="1.0" encoding="utf-8"?>
<sst xmlns="http://schemas.openxmlformats.org/spreadsheetml/2006/main" count="2575" uniqueCount="274">
  <si>
    <t>Key Performance Measure 关键业绩指标</t>
  </si>
  <si>
    <r>
      <t>未税销售</t>
    </r>
    <r>
      <rPr>
        <b/>
        <sz val="12"/>
        <color indexed="8"/>
        <rFont val="Arial"/>
        <family val="2"/>
      </rPr>
      <t/>
    </r>
  </si>
  <si>
    <t>Selling Out ( at cost )</t>
  </si>
  <si>
    <r>
      <t>未税成本</t>
    </r>
    <r>
      <rPr>
        <b/>
        <sz val="12"/>
        <color indexed="8"/>
        <rFont val="Arial"/>
        <family val="2"/>
      </rPr>
      <t/>
    </r>
  </si>
  <si>
    <t>Gross Profit ( RMB )</t>
  </si>
  <si>
    <r>
      <t>毛利额</t>
    </r>
    <r>
      <rPr>
        <b/>
        <sz val="12"/>
        <color indexed="8"/>
        <rFont val="Arial"/>
        <family val="2"/>
      </rPr>
      <t/>
    </r>
  </si>
  <si>
    <t>Gross Profit ( % )</t>
  </si>
  <si>
    <r>
      <t>毛利率</t>
    </r>
    <r>
      <rPr>
        <b/>
        <sz val="12"/>
        <color indexed="8"/>
        <rFont val="Arial"/>
        <family val="2"/>
      </rPr>
      <t/>
    </r>
  </si>
  <si>
    <t>Other Income （ RMB )</t>
  </si>
  <si>
    <r>
      <t>其他收入额</t>
    </r>
    <r>
      <rPr>
        <b/>
        <sz val="12"/>
        <color indexed="8"/>
        <rFont val="Arial"/>
        <family val="2"/>
      </rPr>
      <t/>
    </r>
  </si>
  <si>
    <t>Other Income (%)</t>
  </si>
  <si>
    <r>
      <t>其他收入率</t>
    </r>
    <r>
      <rPr>
        <b/>
        <sz val="12"/>
        <color indexed="8"/>
        <rFont val="Arial"/>
        <family val="2"/>
      </rPr>
      <t/>
    </r>
  </si>
  <si>
    <r>
      <t>周转天数</t>
    </r>
    <r>
      <rPr>
        <b/>
        <sz val="12"/>
        <color indexed="8"/>
        <rFont val="Arial"/>
        <family val="2"/>
      </rPr>
      <t/>
    </r>
  </si>
  <si>
    <t>GM ROII</t>
  </si>
  <si>
    <r>
      <t>库存投资回报率</t>
    </r>
    <r>
      <rPr>
        <b/>
        <sz val="12"/>
        <color indexed="8"/>
        <rFont val="Arial"/>
        <family val="2"/>
      </rPr>
      <t/>
    </r>
  </si>
  <si>
    <t xml:space="preserve">Service Level </t>
  </si>
  <si>
    <r>
      <t>到货率</t>
    </r>
    <r>
      <rPr>
        <b/>
        <sz val="12"/>
        <color indexed="8"/>
        <rFont val="Arial"/>
        <family val="2"/>
      </rPr>
      <t/>
    </r>
  </si>
  <si>
    <r>
      <rPr>
        <sz val="9"/>
        <rFont val="宋体"/>
        <family val="3"/>
        <charset val="134"/>
      </rPr>
      <t>数据</t>
    </r>
  </si>
  <si>
    <t>YEAR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</si>
  <si>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</si>
  <si>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</si>
  <si>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</si>
  <si>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</si>
  <si>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</si>
  <si>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</si>
  <si>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</si>
  <si>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</si>
  <si>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</si>
  <si>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</si>
  <si>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</si>
  <si>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</si>
  <si>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2012</t>
  </si>
  <si>
    <t>2013</t>
  </si>
  <si>
    <t>Margin</t>
  </si>
  <si>
    <t>GP%</t>
  </si>
  <si>
    <t>Total</t>
    <phoneticPr fontId="2" type="noConversion"/>
  </si>
  <si>
    <r>
      <t xml:space="preserve">2013 </t>
    </r>
    <r>
      <rPr>
        <b/>
        <sz val="9"/>
        <color theme="1"/>
        <rFont val="宋体"/>
        <family val="2"/>
        <charset val="134"/>
      </rPr>
      <t>汇总</t>
    </r>
  </si>
  <si>
    <r>
      <t xml:space="preserve">2012 </t>
    </r>
    <r>
      <rPr>
        <b/>
        <sz val="9"/>
        <color theme="1"/>
        <rFont val="宋体"/>
        <family val="3"/>
        <charset val="134"/>
      </rPr>
      <t>汇总</t>
    </r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</si>
  <si>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</si>
  <si>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</si>
  <si>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</si>
  <si>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</si>
  <si>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r>
      <rPr>
        <b/>
        <sz val="9"/>
        <color theme="1"/>
        <rFont val="宋体"/>
        <family val="3"/>
        <charset val="134"/>
      </rPr>
      <t>城市</t>
    </r>
    <phoneticPr fontId="2" type="noConversion"/>
  </si>
  <si>
    <r>
      <rPr>
        <sz val="9"/>
        <color theme="0"/>
        <rFont val="宋体"/>
        <family val="2"/>
        <charset val="134"/>
      </rPr>
      <t>对应类别销售情况</t>
    </r>
    <r>
      <rPr>
        <sz val="9"/>
        <color theme="0"/>
        <rFont val="Arial"/>
        <family val="2"/>
      </rPr>
      <t xml:space="preserve"> </t>
    </r>
    <phoneticPr fontId="2" type="noConversion"/>
  </si>
  <si>
    <r>
      <rPr>
        <b/>
        <sz val="9"/>
        <color theme="1"/>
        <rFont val="宋体"/>
        <family val="3"/>
        <charset val="134"/>
      </rPr>
      <t>对应类别销售增长</t>
    </r>
    <r>
      <rPr>
        <b/>
        <sz val="9"/>
        <color theme="1"/>
        <rFont val="Arial"/>
        <family val="2"/>
      </rPr>
      <t xml:space="preserve"> </t>
    </r>
    <phoneticPr fontId="2" type="noConversion"/>
  </si>
  <si>
    <r>
      <rPr>
        <b/>
        <sz val="9"/>
        <color theme="1"/>
        <rFont val="宋体"/>
        <family val="3"/>
        <charset val="134"/>
      </rPr>
      <t>销售增长</t>
    </r>
    <r>
      <rPr>
        <b/>
        <sz val="9"/>
        <color theme="1"/>
        <rFont val="Arial"/>
        <family val="2"/>
      </rPr>
      <t xml:space="preserve"> </t>
    </r>
    <phoneticPr fontId="2" type="noConversion"/>
  </si>
  <si>
    <t>-</t>
    <phoneticPr fontId="2" type="noConversion"/>
  </si>
  <si>
    <t>Avg Growth%:</t>
    <phoneticPr fontId="4" type="noConversion"/>
  </si>
  <si>
    <t>Avg GP%:</t>
    <phoneticPr fontId="4" type="noConversion"/>
  </si>
  <si>
    <t>商品名称 Name</t>
    <phoneticPr fontId="2" type="noConversion"/>
  </si>
  <si>
    <r>
      <rPr>
        <b/>
        <sz val="10"/>
        <color indexed="64"/>
        <rFont val="宋体"/>
        <family val="3"/>
        <charset val="134"/>
      </rPr>
      <t>毛利率</t>
    </r>
    <r>
      <rPr>
        <b/>
        <sz val="10"/>
        <color indexed="64"/>
        <rFont val="Arial"/>
        <family val="2"/>
      </rPr>
      <t xml:space="preserve"> GP% 2013</t>
    </r>
    <phoneticPr fontId="2" type="noConversion"/>
  </si>
  <si>
    <r>
      <rPr>
        <b/>
        <sz val="10"/>
        <color indexed="64"/>
        <rFont val="宋体"/>
        <family val="3"/>
        <charset val="134"/>
      </rPr>
      <t>销售增长</t>
    </r>
    <r>
      <rPr>
        <b/>
        <sz val="10"/>
        <color indexed="64"/>
        <rFont val="Arial"/>
        <family val="2"/>
      </rPr>
      <t xml:space="preserve"> Sales Growth%</t>
    </r>
    <phoneticPr fontId="2" type="noConversion"/>
  </si>
  <si>
    <r>
      <rPr>
        <b/>
        <sz val="10"/>
        <color indexed="64"/>
        <rFont val="宋体"/>
        <family val="3"/>
        <charset val="134"/>
      </rPr>
      <t>毛利率增长</t>
    </r>
    <r>
      <rPr>
        <b/>
        <sz val="10"/>
        <color indexed="64"/>
        <rFont val="Arial"/>
        <family val="2"/>
      </rPr>
      <t xml:space="preserve"> GP% Growth%</t>
    </r>
    <phoneticPr fontId="2" type="noConversion"/>
  </si>
  <si>
    <r>
      <rPr>
        <b/>
        <sz val="10"/>
        <color indexed="64"/>
        <rFont val="宋体"/>
        <family val="3"/>
        <charset val="134"/>
      </rPr>
      <t>销售占比</t>
    </r>
    <r>
      <rPr>
        <b/>
        <sz val="10"/>
        <color indexed="64"/>
        <rFont val="Arial"/>
        <family val="2"/>
      </rPr>
      <t xml:space="preserve"> CTS%</t>
    </r>
    <phoneticPr fontId="2" type="noConversion"/>
  </si>
  <si>
    <r>
      <rPr>
        <b/>
        <sz val="10"/>
        <color indexed="64"/>
        <rFont val="宋体"/>
        <family val="3"/>
        <charset val="134"/>
      </rPr>
      <t>贡献度</t>
    </r>
    <r>
      <rPr>
        <b/>
        <sz val="10"/>
        <color indexed="64"/>
        <rFont val="Arial"/>
        <family val="2"/>
      </rPr>
      <t xml:space="preserve"> CTM%</t>
    </r>
    <phoneticPr fontId="4" type="noConversion"/>
  </si>
  <si>
    <t>高增长高毛利</t>
    <phoneticPr fontId="4" type="noConversion"/>
  </si>
  <si>
    <t>高增长低毛利</t>
    <phoneticPr fontId="4" type="noConversion"/>
  </si>
  <si>
    <t>低增长低毛利</t>
    <phoneticPr fontId="4" type="noConversion"/>
  </si>
  <si>
    <t>低增长高毛利</t>
    <phoneticPr fontId="4" type="noConversion"/>
  </si>
  <si>
    <r>
      <rPr>
        <b/>
        <sz val="9"/>
        <color indexed="64"/>
        <rFont val="宋体"/>
        <family val="3"/>
        <charset val="134"/>
      </rPr>
      <t>毛利率</t>
    </r>
    <r>
      <rPr>
        <b/>
        <sz val="9"/>
        <color indexed="64"/>
        <rFont val="Arial"/>
        <family val="2"/>
      </rPr>
      <t xml:space="preserve"> GP% 2013</t>
    </r>
    <phoneticPr fontId="2" type="noConversion"/>
  </si>
  <si>
    <r>
      <rPr>
        <b/>
        <sz val="9"/>
        <color indexed="64"/>
        <rFont val="宋体"/>
        <family val="3"/>
        <charset val="134"/>
      </rPr>
      <t>销售增长</t>
    </r>
    <r>
      <rPr>
        <b/>
        <sz val="9"/>
        <color indexed="64"/>
        <rFont val="Arial"/>
        <family val="2"/>
      </rPr>
      <t xml:space="preserve"> Sales Growth%</t>
    </r>
    <phoneticPr fontId="2" type="noConversion"/>
  </si>
  <si>
    <r>
      <rPr>
        <b/>
        <sz val="9"/>
        <color indexed="64"/>
        <rFont val="宋体"/>
        <family val="3"/>
        <charset val="134"/>
      </rPr>
      <t>毛利率增长</t>
    </r>
    <r>
      <rPr>
        <b/>
        <sz val="9"/>
        <color indexed="64"/>
        <rFont val="Arial"/>
        <family val="2"/>
      </rPr>
      <t xml:space="preserve"> GP% Growth%</t>
    </r>
    <phoneticPr fontId="2" type="noConversion"/>
  </si>
  <si>
    <r>
      <rPr>
        <b/>
        <sz val="9"/>
        <color indexed="64"/>
        <rFont val="宋体"/>
        <family val="3"/>
        <charset val="134"/>
      </rPr>
      <t>销售占比</t>
    </r>
    <r>
      <rPr>
        <b/>
        <sz val="9"/>
        <color indexed="64"/>
        <rFont val="Arial"/>
        <family val="2"/>
      </rPr>
      <t xml:space="preserve"> CTS%</t>
    </r>
    <phoneticPr fontId="2" type="noConversion"/>
  </si>
  <si>
    <r>
      <rPr>
        <b/>
        <sz val="9"/>
        <color indexed="64"/>
        <rFont val="宋体"/>
        <family val="3"/>
        <charset val="134"/>
      </rPr>
      <t>贡献度</t>
    </r>
    <r>
      <rPr>
        <b/>
        <sz val="9"/>
        <color indexed="64"/>
        <rFont val="Arial"/>
        <family val="2"/>
      </rPr>
      <t xml:space="preserve"> CTM%</t>
    </r>
    <phoneticPr fontId="4" type="noConversion"/>
  </si>
  <si>
    <r>
      <rPr>
        <b/>
        <sz val="10"/>
        <color theme="0"/>
        <rFont val="宋体"/>
        <family val="3"/>
        <charset val="134"/>
      </rPr>
      <t>毛利率</t>
    </r>
    <r>
      <rPr>
        <b/>
        <sz val="10"/>
        <color theme="0"/>
        <rFont val="Arial"/>
        <family val="2"/>
      </rPr>
      <t xml:space="preserve"> GP% 2013</t>
    </r>
    <phoneticPr fontId="2" type="noConversion"/>
  </si>
  <si>
    <r>
      <rPr>
        <b/>
        <sz val="10"/>
        <color theme="0"/>
        <rFont val="宋体"/>
        <family val="3"/>
        <charset val="134"/>
      </rPr>
      <t>销售增长</t>
    </r>
    <r>
      <rPr>
        <b/>
        <sz val="10"/>
        <color theme="0"/>
        <rFont val="Arial"/>
        <family val="2"/>
      </rPr>
      <t xml:space="preserve"> Sales Growth%</t>
    </r>
    <phoneticPr fontId="2" type="noConversion"/>
  </si>
  <si>
    <r>
      <rPr>
        <b/>
        <sz val="10"/>
        <color theme="0"/>
        <rFont val="宋体"/>
        <family val="3"/>
        <charset val="134"/>
      </rPr>
      <t>毛利率增长</t>
    </r>
    <r>
      <rPr>
        <b/>
        <sz val="10"/>
        <color theme="0"/>
        <rFont val="Arial"/>
        <family val="2"/>
      </rPr>
      <t xml:space="preserve"> GP% Growth%</t>
    </r>
    <phoneticPr fontId="2" type="noConversion"/>
  </si>
  <si>
    <r>
      <rPr>
        <b/>
        <sz val="10"/>
        <color theme="0"/>
        <rFont val="宋体"/>
        <family val="3"/>
        <charset val="134"/>
      </rPr>
      <t>销售占比</t>
    </r>
    <r>
      <rPr>
        <b/>
        <sz val="10"/>
        <color theme="0"/>
        <rFont val="Arial"/>
        <family val="2"/>
      </rPr>
      <t xml:space="preserve"> CTS%</t>
    </r>
    <phoneticPr fontId="2" type="noConversion"/>
  </si>
  <si>
    <r>
      <rPr>
        <b/>
        <sz val="10"/>
        <color theme="0"/>
        <rFont val="宋体"/>
        <family val="3"/>
        <charset val="134"/>
      </rPr>
      <t>贡献度</t>
    </r>
    <r>
      <rPr>
        <b/>
        <sz val="10"/>
        <color theme="0"/>
        <rFont val="Arial"/>
        <family val="2"/>
      </rPr>
      <t xml:space="preserve"> CTM%</t>
    </r>
    <phoneticPr fontId="4" type="noConversion"/>
  </si>
  <si>
    <t>201301</t>
  </si>
  <si>
    <t>201302</t>
  </si>
  <si>
    <t>201303</t>
  </si>
  <si>
    <t>201304</t>
  </si>
  <si>
    <t>Jan</t>
    <phoneticPr fontId="2" type="noConversion"/>
  </si>
  <si>
    <r>
      <t>2012</t>
    </r>
    <r>
      <rPr>
        <sz val="9"/>
        <color indexed="8"/>
        <rFont val="宋体"/>
        <family val="3"/>
        <charset val="134"/>
      </rPr>
      <t>到货率</t>
    </r>
    <phoneticPr fontId="2" type="noConversion"/>
  </si>
  <si>
    <r>
      <t>2013</t>
    </r>
    <r>
      <rPr>
        <sz val="9"/>
        <color theme="1"/>
        <rFont val="宋体"/>
        <family val="3"/>
        <charset val="134"/>
      </rPr>
      <t>到货率</t>
    </r>
    <phoneticPr fontId="2" type="noConversion"/>
  </si>
  <si>
    <t>Supermarket</t>
  </si>
  <si>
    <t>超市湘北区域 Hunan North SPM</t>
  </si>
  <si>
    <t>超市湘潭区域 Xiangtan SPM</t>
  </si>
  <si>
    <t>超市湘中区域 Hunan Central SPM</t>
  </si>
  <si>
    <t>Hypermarket</t>
  </si>
  <si>
    <t>江西  Jiangxi District</t>
  </si>
  <si>
    <t>湘东北 Hunan Northeastern District</t>
  </si>
  <si>
    <t>湘东南区域 Hunan Southeast District</t>
  </si>
  <si>
    <t>湘东区域 Hunan East District</t>
  </si>
  <si>
    <t>湘南区域 Hunan South District</t>
  </si>
  <si>
    <t>湘西北 Hunan Northwest District</t>
  </si>
  <si>
    <t>湘西区域 Hunan West District</t>
  </si>
  <si>
    <t>湘中区域 Hunan Center District</t>
  </si>
  <si>
    <t>长沙区域 Changsha District</t>
  </si>
  <si>
    <t>02</t>
  </si>
  <si>
    <t>05</t>
  </si>
  <si>
    <t>04</t>
  </si>
  <si>
    <t>07</t>
  </si>
  <si>
    <t>09</t>
  </si>
  <si>
    <t>08</t>
  </si>
  <si>
    <t>10</t>
  </si>
  <si>
    <t>11</t>
  </si>
  <si>
    <t>12</t>
  </si>
  <si>
    <t/>
  </si>
  <si>
    <t>01</t>
  </si>
  <si>
    <t>03</t>
  </si>
  <si>
    <t>06</t>
  </si>
  <si>
    <t>项目</t>
    <phoneticPr fontId="4" type="noConversion"/>
  </si>
  <si>
    <t>月份</t>
    <phoneticPr fontId="4" type="noConversion"/>
  </si>
  <si>
    <r>
      <rPr>
        <b/>
        <sz val="9"/>
        <color indexed="64"/>
        <rFont val="宋体"/>
        <family val="3"/>
        <charset val="134"/>
      </rPr>
      <t>业态</t>
    </r>
    <phoneticPr fontId="2" type="noConversion"/>
  </si>
  <si>
    <r>
      <rPr>
        <b/>
        <sz val="9"/>
        <color indexed="64"/>
        <rFont val="宋体"/>
        <family val="3"/>
        <charset val="134"/>
      </rPr>
      <t>区域</t>
    </r>
    <phoneticPr fontId="2" type="noConversion"/>
  </si>
  <si>
    <r>
      <t>2013</t>
    </r>
    <r>
      <rPr>
        <b/>
        <sz val="9"/>
        <color indexed="64"/>
        <rFont val="宋体"/>
        <family val="3"/>
        <charset val="134"/>
      </rPr>
      <t>年销售</t>
    </r>
    <phoneticPr fontId="2" type="noConversion"/>
  </si>
  <si>
    <r>
      <t>2013</t>
    </r>
    <r>
      <rPr>
        <b/>
        <sz val="9"/>
        <color indexed="64"/>
        <rFont val="宋体"/>
        <family val="3"/>
        <charset val="134"/>
      </rPr>
      <t>年毛利</t>
    </r>
    <phoneticPr fontId="2" type="noConversion"/>
  </si>
  <si>
    <r>
      <t>2012</t>
    </r>
    <r>
      <rPr>
        <b/>
        <sz val="9"/>
        <color indexed="64"/>
        <rFont val="宋体"/>
        <family val="3"/>
        <charset val="134"/>
      </rPr>
      <t>年销售</t>
    </r>
    <phoneticPr fontId="2" type="noConversion"/>
  </si>
  <si>
    <r>
      <t>2012</t>
    </r>
    <r>
      <rPr>
        <b/>
        <sz val="9"/>
        <color indexed="64"/>
        <rFont val="宋体"/>
        <family val="3"/>
        <charset val="134"/>
      </rPr>
      <t>年毛利</t>
    </r>
    <phoneticPr fontId="2" type="noConversion"/>
  </si>
  <si>
    <t>箭牌</t>
    <phoneticPr fontId="2" type="noConversion"/>
  </si>
  <si>
    <t>对应品类</t>
    <phoneticPr fontId="4" type="noConversion"/>
  </si>
  <si>
    <t>对应品类</t>
    <phoneticPr fontId="4" type="noConversion"/>
  </si>
  <si>
    <t>川渝区域 SC &amp; CQ District</t>
  </si>
  <si>
    <t>广西省区 Guangxi District</t>
  </si>
  <si>
    <t>总计</t>
  </si>
  <si>
    <r>
      <rPr>
        <sz val="9"/>
        <color theme="0"/>
        <rFont val="宋体"/>
        <family val="3"/>
        <charset val="134"/>
      </rPr>
      <t>步步高对应类别</t>
    </r>
    <r>
      <rPr>
        <sz val="9"/>
        <color theme="0"/>
        <rFont val="Arial"/>
        <family val="2"/>
      </rPr>
      <t xml:space="preserve"> Segment</t>
    </r>
    <phoneticPr fontId="2" type="noConversion"/>
  </si>
  <si>
    <t>常德市</t>
  </si>
  <si>
    <t>郴州市</t>
  </si>
  <si>
    <t>衡阳市</t>
  </si>
  <si>
    <t>怀化市</t>
  </si>
  <si>
    <t>娄底市</t>
  </si>
  <si>
    <t>邵阳市</t>
  </si>
  <si>
    <t>湘潭市</t>
  </si>
  <si>
    <t>湘西土家族苗族自治州</t>
  </si>
  <si>
    <t>益阳市</t>
  </si>
  <si>
    <t>永州市</t>
  </si>
  <si>
    <t>岳阳市</t>
  </si>
  <si>
    <t>张家界市</t>
  </si>
  <si>
    <t>长沙市</t>
  </si>
  <si>
    <t>株洲市</t>
  </si>
  <si>
    <t>商品编码 SKU</t>
    <phoneticPr fontId="2" type="noConversion"/>
  </si>
  <si>
    <t>2014</t>
  </si>
  <si>
    <t>Jan To Feb</t>
    <phoneticPr fontId="2" type="noConversion"/>
  </si>
  <si>
    <t>Jan To Feb</t>
    <phoneticPr fontId="2" type="noConversion"/>
  </si>
  <si>
    <r>
      <t>2014到货率</t>
    </r>
    <r>
      <rPr>
        <sz val="9"/>
        <color theme="1"/>
        <rFont val="宋体"/>
        <family val="3"/>
        <charset val="134"/>
      </rPr>
      <t/>
    </r>
  </si>
  <si>
    <r>
      <rPr>
        <sz val="9"/>
        <color indexed="8"/>
        <rFont val="宋体"/>
        <family val="3"/>
        <charset val="134"/>
      </rPr>
      <t>月份</t>
    </r>
    <phoneticPr fontId="2" type="noConversion"/>
  </si>
  <si>
    <t xml:space="preserve">  </t>
    <phoneticPr fontId="2" type="noConversion"/>
  </si>
  <si>
    <t>Growth%</t>
    <phoneticPr fontId="4" type="noConversion"/>
  </si>
  <si>
    <t>2013FY</t>
    <phoneticPr fontId="4" type="noConversion"/>
  </si>
  <si>
    <t>2012FY</t>
    <phoneticPr fontId="4" type="noConversion"/>
  </si>
  <si>
    <t>Q1</t>
    <phoneticPr fontId="4" type="noConversion"/>
  </si>
  <si>
    <t>Q2</t>
    <phoneticPr fontId="4" type="noConversion"/>
  </si>
  <si>
    <t>Q3</t>
    <phoneticPr fontId="4" type="noConversion"/>
  </si>
  <si>
    <t>Q4</t>
    <phoneticPr fontId="4" type="noConversion"/>
  </si>
  <si>
    <t>Total</t>
    <phoneticPr fontId="4" type="noConversion"/>
  </si>
  <si>
    <t>Jan-Feb</t>
    <phoneticPr fontId="4" type="noConversion"/>
  </si>
  <si>
    <t>Q1</t>
    <phoneticPr fontId="4" type="noConversion"/>
  </si>
  <si>
    <t>Q2</t>
    <phoneticPr fontId="4" type="noConversion"/>
  </si>
  <si>
    <t>Q3</t>
    <phoneticPr fontId="4" type="noConversion"/>
  </si>
  <si>
    <t>Q4</t>
    <phoneticPr fontId="4" type="noConversion"/>
  </si>
  <si>
    <t>Total</t>
    <phoneticPr fontId="4" type="noConversion"/>
  </si>
  <si>
    <t xml:space="preserve">Selling Out ( at retail ) . VAT  </t>
    <phoneticPr fontId="4" type="noConversion"/>
  </si>
  <si>
    <t>Order Value (Cost)</t>
    <phoneticPr fontId="4" type="noConversion"/>
  </si>
  <si>
    <t>订货金额</t>
    <phoneticPr fontId="4" type="noConversion"/>
  </si>
  <si>
    <t>Receive Value (Cost)</t>
    <phoneticPr fontId="4" type="noConversion"/>
  </si>
  <si>
    <t>Inventory ( days )</t>
    <phoneticPr fontId="4" type="noConversion"/>
  </si>
  <si>
    <t>Inventory At Month End</t>
    <phoneticPr fontId="4" type="noConversion"/>
  </si>
  <si>
    <r>
      <t>期末库存</t>
    </r>
    <r>
      <rPr>
        <b/>
        <sz val="12"/>
        <color indexed="8"/>
        <rFont val="Arial"/>
        <family val="2"/>
      </rPr>
      <t/>
    </r>
    <phoneticPr fontId="4" type="noConversion"/>
  </si>
  <si>
    <r>
      <rPr>
        <b/>
        <sz val="9"/>
        <color indexed="8"/>
        <rFont val="宋体"/>
        <family val="3"/>
        <charset val="134"/>
      </rPr>
      <t>入库金额</t>
    </r>
    <r>
      <rPr>
        <b/>
        <sz val="12"/>
        <color indexed="8"/>
        <rFont val="Arial"/>
        <family val="2"/>
      </rPr>
      <t/>
    </r>
    <phoneticPr fontId="4" type="noConversion"/>
  </si>
  <si>
    <r>
      <t xml:space="preserve">Supplier: </t>
    </r>
    <r>
      <rPr>
        <b/>
        <sz val="9"/>
        <color rgb="FFFF0000"/>
        <rFont val="宋体"/>
        <family val="3"/>
        <charset val="134"/>
      </rPr>
      <t>德芙</t>
    </r>
    <phoneticPr fontId="4" type="noConversion"/>
  </si>
  <si>
    <t>Period: 13FY Vs 12FY VS 2014Jan-Feb</t>
    <phoneticPr fontId="4" type="noConversion"/>
  </si>
  <si>
    <t>Jan</t>
    <phoneticPr fontId="4" type="noConversion"/>
  </si>
  <si>
    <t>2321-巧克力 chocolate</t>
  </si>
  <si>
    <t>2322-软糖 soft candy</t>
  </si>
  <si>
    <t>2323-硬糖 hard candy</t>
  </si>
  <si>
    <t>2332-甜酸品 sweat and sour food</t>
  </si>
  <si>
    <t>2341-散装休闲小食 bulk leisure food</t>
  </si>
  <si>
    <r>
      <rPr>
        <sz val="9"/>
        <color theme="0"/>
        <rFont val="宋体"/>
        <family val="3"/>
        <charset val="134"/>
      </rPr>
      <t>德芙类别</t>
    </r>
    <r>
      <rPr>
        <sz val="9"/>
        <color theme="0"/>
        <rFont val="Arial"/>
        <family val="2"/>
      </rPr>
      <t xml:space="preserve"> Segment</t>
    </r>
    <phoneticPr fontId="2" type="noConversion"/>
  </si>
  <si>
    <r>
      <rPr>
        <sz val="9"/>
        <color theme="0"/>
        <rFont val="宋体"/>
        <family val="3"/>
        <charset val="134"/>
      </rPr>
      <t>德芙占比</t>
    </r>
    <r>
      <rPr>
        <sz val="9"/>
        <color theme="0"/>
        <rFont val="Arial"/>
        <family val="2"/>
      </rPr>
      <t xml:space="preserve"> CTS%</t>
    </r>
    <phoneticPr fontId="2" type="noConversion"/>
  </si>
  <si>
    <r>
      <rPr>
        <sz val="9"/>
        <color theme="1"/>
        <rFont val="宋体"/>
        <family val="3"/>
        <charset val="134"/>
      </rPr>
      <t>德芙销售情况</t>
    </r>
    <r>
      <rPr>
        <sz val="9"/>
        <color theme="1"/>
        <rFont val="Arial"/>
        <family val="2"/>
      </rPr>
      <t xml:space="preserve"> </t>
    </r>
    <phoneticPr fontId="2" type="noConversion"/>
  </si>
  <si>
    <t>湖南省总计</t>
    <phoneticPr fontId="2" type="noConversion"/>
  </si>
  <si>
    <t>德芙588g2012碗装共享装</t>
  </si>
  <si>
    <t>德芙262g埃丝汀巧克力礼盒</t>
  </si>
  <si>
    <t>德芙290.5g拼盘巧克力</t>
  </si>
  <si>
    <t>德芙散装牛奶巧克力</t>
  </si>
  <si>
    <t>德芙320g精心之选巧克力</t>
  </si>
  <si>
    <t>士力架20g×12花生夹心巧克力</t>
  </si>
  <si>
    <t>德芙43g榛子巧克力</t>
  </si>
  <si>
    <t>M&amp;M's29g×8节庆彩蛋装巧克力</t>
  </si>
  <si>
    <t>士力架35g花生夹心巧克力</t>
  </si>
  <si>
    <t>士力架460g桶装</t>
  </si>
  <si>
    <t>M&amp;M's135g逗趣礼品装花生巧克力</t>
  </si>
  <si>
    <t>德芙43g×2赠14g超值促销装黑巧克力</t>
  </si>
  <si>
    <t>M&amp;M's散装三角型纯牛奶巧克力</t>
  </si>
  <si>
    <t>德芙43g摩卡杏仁巧克力</t>
  </si>
  <si>
    <t>M&amp;M's40g花生牛奶巧克力</t>
  </si>
  <si>
    <t>脆香米散装</t>
  </si>
  <si>
    <t>M&amp;M's100g花生牛奶巧克力</t>
  </si>
  <si>
    <t>脆香米24g超值两片装</t>
  </si>
  <si>
    <t>士力架20g花生夹心巧克力</t>
  </si>
  <si>
    <t>德芙43g白巧克力</t>
  </si>
  <si>
    <t>M&amp;M's散装花生巧克力</t>
  </si>
  <si>
    <t>士力架70g花生</t>
  </si>
  <si>
    <t>M&amp;M's162g混合家庭装巧克力</t>
  </si>
  <si>
    <t>M&amp;M's100g牛奶巧克力豆瓶装</t>
  </si>
  <si>
    <t>士力架175g花生夹心巧克力</t>
  </si>
  <si>
    <t>M&amp;M's162g牛奶巧克力</t>
  </si>
  <si>
    <t>德芙43g×2赠14g超值促销装牛奶巧克力</t>
  </si>
  <si>
    <t>德芙90g榛仁果粒巧克力</t>
  </si>
  <si>
    <t>德芙40g心随蓝莓巧克力</t>
  </si>
  <si>
    <t>脆香米84g脆米心牛奶巧克力</t>
  </si>
  <si>
    <t>德芙40g心声杏仁酱夹心牛奶巧克力</t>
  </si>
  <si>
    <t>脆香米12g×10分享装巧克力</t>
  </si>
  <si>
    <t>德芙82g心随倍醇黑巧克力</t>
  </si>
  <si>
    <t>德芙40g心随丝滑牛奶巧克力</t>
  </si>
  <si>
    <t>德芙138g原粒混合口味巧克力</t>
  </si>
  <si>
    <t>德芙40g66%心随倍醇黑巧克力</t>
  </si>
  <si>
    <t>德芙82g心随黑巧克力</t>
  </si>
  <si>
    <t>德芙294g香浓碗装黑巧克力</t>
  </si>
  <si>
    <t>德芙散装牛奶巧克力黑巧克力</t>
  </si>
  <si>
    <t>德芙294g牛奶碗装巧克力</t>
  </si>
  <si>
    <t>士力架51g花生夹心巧克力</t>
  </si>
  <si>
    <t>德芙40g心声榛子酱夹心黑巧克力</t>
  </si>
  <si>
    <t>德芙80g榛子巧克力</t>
  </si>
  <si>
    <t>士力架55g×2赠20g能量促销装</t>
  </si>
  <si>
    <t>德芙283.5g摩卡榛仁巧克力碗装</t>
  </si>
  <si>
    <t>德芙98g心语摩卡巧克力</t>
  </si>
  <si>
    <t>德芙80g黑巧克力</t>
  </si>
  <si>
    <t>德芙348g精巧装巧克力</t>
  </si>
  <si>
    <t>脆香米48g巧克力</t>
  </si>
  <si>
    <t>德芙150g香浓黑巧克力</t>
  </si>
  <si>
    <t>德芙258g精选星彩巧克力</t>
  </si>
  <si>
    <t>德芙38g轻巧脆心巧克力</t>
  </si>
  <si>
    <t>脆香米120g×2超值欢享装</t>
  </si>
  <si>
    <t>德芙113g忻意巧克力</t>
  </si>
  <si>
    <t>脆香米216g碗装巧克力</t>
  </si>
  <si>
    <t>脆香米22g牛奶巧克力</t>
  </si>
  <si>
    <t>德芙465g星彩</t>
  </si>
  <si>
    <t>德芙150g榛子杏仁葡萄干巧克力</t>
  </si>
  <si>
    <t>德芙216g轻巧脆心巧克力碗装</t>
  </si>
  <si>
    <t>德芙22.5g巧丝夹心威化巧克力</t>
  </si>
  <si>
    <t>德芙150g榛子酱夹心巧克力</t>
  </si>
  <si>
    <t>德芙40g心声拿铁夹心牛奶巧克力</t>
  </si>
  <si>
    <t>M&amp;M's135g逗趣礼品装牛奶巧克力</t>
  </si>
  <si>
    <t>德芙334g星彩巧克力</t>
  </si>
  <si>
    <t>德芙90g奶香白巧克力</t>
  </si>
  <si>
    <t>德芙43g牛奶巧克力</t>
  </si>
  <si>
    <t>德芙43g香浓黑巧克力</t>
  </si>
  <si>
    <t>德芙165g香脆榛仁和丝滑牛奶巧克力</t>
  </si>
  <si>
    <t>德芙22.5g×4巧丝轻柔夹心威化巧克力</t>
  </si>
  <si>
    <t>M&amp;M's40g牛奶巧克力豆</t>
  </si>
  <si>
    <t>德芙散装颗粒</t>
  </si>
  <si>
    <t>士力架55g</t>
  </si>
  <si>
    <t>德芙80g66%浓醇黑巧克力</t>
  </si>
  <si>
    <t>德芙53g心印巧克力巧克力</t>
  </si>
  <si>
    <t>德芙270g巧丝礼盒</t>
  </si>
  <si>
    <t>德芙109g榛仁牛奶苹果夹心巧克力</t>
  </si>
  <si>
    <t>德芙723g星彩巧克力精选</t>
  </si>
  <si>
    <t>士力架55g×3赠35g超值装</t>
  </si>
  <si>
    <t>德芙160g星彩巧克力</t>
  </si>
  <si>
    <t>德芙90g牛奶分享装巧克力仁</t>
  </si>
  <si>
    <t>德芙90g分享装黑巧克力仁</t>
  </si>
  <si>
    <t>士力架140g花生夹心巧克力</t>
  </si>
  <si>
    <t>德芙150g牛奶巧克力</t>
  </si>
  <si>
    <t>德芙43g果仁巧克力</t>
  </si>
  <si>
    <t>德芙82g心随牛奶巧克力</t>
  </si>
  <si>
    <t>M&amp;M's148.5g缤纷妙享包花生巧克力</t>
  </si>
  <si>
    <t>士力架51g*3+35g花生夹心巧克力</t>
  </si>
  <si>
    <t>德芙294g66%醇黑碗装巧克力</t>
  </si>
  <si>
    <t>德芙43g醇黑巧克力</t>
  </si>
  <si>
    <t>德芙486g星彩巧克力</t>
  </si>
  <si>
    <t>德芙160g精心之选巧克力</t>
  </si>
  <si>
    <t>德芙240g精巧装礼盒</t>
  </si>
  <si>
    <t>德芙40g心随香浓黑巧克力</t>
  </si>
  <si>
    <t>德芙283.5g榛仁葡萄干碗装巧克力</t>
  </si>
  <si>
    <t>德芙80g牛奶巧克力</t>
  </si>
  <si>
    <t>德芙80g果仁巧克力</t>
  </si>
  <si>
    <t>M&amp;M's30.6g筒装牛奶巧克力豆筒装</t>
  </si>
  <si>
    <t>德芙138g原粒杏仁巧克力</t>
  </si>
  <si>
    <t>M&amp;M's巧克力40g×2妙趣促销装</t>
  </si>
  <si>
    <r>
      <rPr>
        <b/>
        <sz val="10"/>
        <color indexed="64"/>
        <rFont val="宋体"/>
        <family val="3"/>
        <charset val="134"/>
      </rPr>
      <t>商品名称</t>
    </r>
    <r>
      <rPr>
        <b/>
        <sz val="10"/>
        <color indexed="64"/>
        <rFont val="Arial"/>
        <family val="2"/>
      </rPr>
      <t xml:space="preserve"> Name</t>
    </r>
    <phoneticPr fontId="2" type="noConversion"/>
  </si>
  <si>
    <r>
      <rPr>
        <b/>
        <sz val="10"/>
        <color indexed="64"/>
        <rFont val="宋体"/>
        <family val="3"/>
        <charset val="134"/>
      </rPr>
      <t>商品编码</t>
    </r>
    <r>
      <rPr>
        <b/>
        <sz val="10"/>
        <color indexed="64"/>
        <rFont val="Arial"/>
        <family val="2"/>
      </rPr>
      <t xml:space="preserve"> SKU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</si>
</sst>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_ * #,##0_ ;_ * \-#,##0_ ;_ * &quot;-&quot;??_ ;_ @_ "/>
    <numFmt numFmtId="177" formatCode="#,##0_);[Red]\(#,##0\)"/>
    <numFmt numFmtId="178" formatCode="#,##0_ "/>
    <numFmt numFmtId="179" formatCode="#,##0.00_ "/>
    <numFmt numFmtId="180" formatCode="0.0%"/>
    <numFmt numFmtId="181" formatCode="_ * #,##0.0_ ;_ * \-#,##0.0_ ;_ * &quot;-&quot;??_ ;_ @_ "/>
  </numFmts>
  <fonts count="4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rgb="FFFF0000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sz val="11"/>
      <color indexed="8"/>
      <name val="宋体"/>
      <family val="3"/>
      <charset val="134"/>
    </font>
    <font>
      <sz val="8"/>
      <color indexed="8"/>
      <name val="Arial"/>
      <family val="2"/>
    </font>
    <font>
      <sz val="10"/>
      <name val="Helv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sz val="12"/>
      <name val="宋体"/>
      <family val="3"/>
      <charset val="134"/>
    </font>
    <font>
      <sz val="9"/>
      <name val="Arial"/>
      <family val="2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theme="0"/>
      <name val="宋体"/>
      <family val="3"/>
      <charset val="134"/>
    </font>
    <font>
      <b/>
      <sz val="8"/>
      <name val="Arial"/>
      <family val="2"/>
    </font>
    <font>
      <b/>
      <sz val="9"/>
      <color theme="1"/>
      <name val="宋体"/>
      <family val="3"/>
      <charset val="134"/>
    </font>
    <font>
      <b/>
      <sz val="9"/>
      <color theme="1"/>
      <name val="Arial"/>
      <family val="2"/>
    </font>
    <font>
      <b/>
      <sz val="9"/>
      <color theme="1"/>
      <name val="宋体"/>
      <family val="2"/>
      <charset val="134"/>
    </font>
    <font>
      <sz val="11"/>
      <color theme="1"/>
      <name val="Arial"/>
      <family val="2"/>
    </font>
    <font>
      <sz val="9"/>
      <color theme="0"/>
      <name val="宋体"/>
      <family val="2"/>
      <charset val="134"/>
    </font>
    <font>
      <sz val="9"/>
      <color indexed="64"/>
      <name val="Arial"/>
      <family val="2"/>
    </font>
    <font>
      <b/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Arial"/>
      <family val="2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64"/>
      <name val="Microsoft Sans Serif"/>
      <family val="2"/>
    </font>
    <font>
      <b/>
      <sz val="10"/>
      <color indexed="64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color theme="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2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0"/>
      <color indexed="64"/>
      <name val="Microsoft Sans Serif"/>
      <family val="2"/>
    </font>
    <font>
      <sz val="10"/>
      <color indexed="64"/>
      <name val="宋体"/>
      <family val="3"/>
      <charset val="134"/>
    </font>
    <font>
      <sz val="11"/>
      <color theme="1"/>
      <name val="宋体"/>
      <family val="2"/>
      <scheme val="minor"/>
    </font>
    <font>
      <b/>
      <sz val="9"/>
      <color indexed="8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 style="dotted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 style="dotted">
        <color theme="9" tint="-0.24994659260841701"/>
      </left>
      <right style="medium">
        <color indexed="64"/>
      </right>
      <top style="dotted">
        <color theme="9" tint="-0.24994659260841701"/>
      </top>
      <bottom style="dotted">
        <color theme="9" tint="-0.24994659260841701"/>
      </bottom>
      <diagonal/>
    </border>
    <border>
      <left style="medium">
        <color indexed="64"/>
      </left>
      <right style="dotted">
        <color theme="9" tint="-0.24994659260841701"/>
      </right>
      <top style="dotted">
        <color theme="9" tint="-0.24994659260841701"/>
      </top>
      <bottom style="medium">
        <color indexed="64"/>
      </bottom>
      <diagonal/>
    </border>
    <border>
      <left style="dotted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/>
      </left>
      <right style="hair">
        <color theme="3"/>
      </right>
      <top/>
      <bottom style="hair">
        <color theme="3"/>
      </bottom>
      <diagonal/>
    </border>
    <border>
      <left style="medium">
        <color indexed="64"/>
      </left>
      <right/>
      <top style="medium">
        <color indexed="64"/>
      </top>
      <bottom style="thin">
        <color rgb="FFABABAB"/>
      </bottom>
      <diagonal/>
    </border>
    <border>
      <left/>
      <right/>
      <top style="medium">
        <color indexed="64"/>
      </top>
      <bottom style="thin">
        <color rgb="FFABABAB"/>
      </bottom>
      <diagonal/>
    </border>
    <border>
      <left style="medium">
        <color indexed="64"/>
      </left>
      <right/>
      <top style="thin">
        <color rgb="FFABABAB"/>
      </top>
      <bottom style="thin">
        <color rgb="FFABABAB"/>
      </bottom>
      <diagonal/>
    </border>
    <border>
      <left style="medium">
        <color indexed="64"/>
      </left>
      <right/>
      <top style="thin">
        <color rgb="FFABABAB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theme="9" tint="0.39994506668294322"/>
      </right>
      <top style="hair">
        <color theme="9" tint="0.39994506668294322"/>
      </top>
      <bottom style="hair">
        <color theme="9" tint="0.39994506668294322"/>
      </bottom>
      <diagonal/>
    </border>
    <border>
      <left style="hair">
        <color theme="9" tint="0.39994506668294322"/>
      </left>
      <right style="hair">
        <color theme="9" tint="0.39994506668294322"/>
      </right>
      <top style="hair">
        <color theme="9" tint="0.39994506668294322"/>
      </top>
      <bottom style="hair">
        <color theme="9" tint="0.39994506668294322"/>
      </bottom>
      <diagonal/>
    </border>
    <border>
      <left style="hair">
        <color theme="9" tint="0.39994506668294322"/>
      </left>
      <right style="medium">
        <color indexed="64"/>
      </right>
      <top style="hair">
        <color theme="9" tint="0.39994506668294322"/>
      </top>
      <bottom style="hair">
        <color theme="9" tint="0.3999450666829432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medium">
        <color indexed="64"/>
      </left>
      <right style="dotted">
        <color theme="9" tint="-0.24994659260841701"/>
      </right>
      <top style="medium">
        <color indexed="64"/>
      </top>
      <bottom style="dotted">
        <color theme="9" tint="-0.24994659260841701"/>
      </bottom>
      <diagonal/>
    </border>
    <border>
      <left style="dotted">
        <color theme="9" tint="-0.24994659260841701"/>
      </left>
      <right style="dotted">
        <color theme="9" tint="-0.24994659260841701"/>
      </right>
      <top style="medium">
        <color indexed="64"/>
      </top>
      <bottom style="dotted">
        <color theme="9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tted">
        <color theme="9" tint="-0.24994659260841701"/>
      </left>
      <right style="dotted">
        <color theme="9" tint="-0.24994659260841701"/>
      </right>
      <top/>
      <bottom style="dotted">
        <color theme="9" tint="-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hair">
        <color theme="9" tint="0.39994506668294322"/>
      </right>
      <top/>
      <bottom style="hair">
        <color theme="9" tint="0.39994506668294322"/>
      </bottom>
      <diagonal/>
    </border>
    <border>
      <left style="hair">
        <color theme="9" tint="0.39994506668294322"/>
      </left>
      <right style="hair">
        <color theme="9" tint="0.39994506668294322"/>
      </right>
      <top/>
      <bottom style="hair">
        <color theme="9" tint="0.39994506668294322"/>
      </bottom>
      <diagonal/>
    </border>
    <border>
      <left style="hair">
        <color theme="9" tint="0.39994506668294322"/>
      </left>
      <right style="medium">
        <color indexed="64"/>
      </right>
      <top/>
      <bottom style="hair">
        <color theme="9" tint="0.3999450666829432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theme="9" tint="-0.24994659260841701"/>
      </left>
      <right style="medium">
        <color indexed="64"/>
      </right>
      <top style="medium">
        <color indexed="64"/>
      </top>
      <bottom style="dotted">
        <color theme="9" tint="-0.24994659260841701"/>
      </bottom>
      <diagonal/>
    </border>
    <border>
      <left style="dotted">
        <color theme="9" tint="-0.24994659260841701"/>
      </left>
      <right style="dotted">
        <color theme="9" tint="-0.24994659260841701"/>
      </right>
      <top style="dotted">
        <color theme="9" tint="-0.24994659260841701"/>
      </top>
      <bottom/>
      <diagonal/>
    </border>
    <border>
      <left style="dotted">
        <color theme="9" tint="-0.24994659260841701"/>
      </left>
      <right style="dotted">
        <color theme="9" tint="-0.24994659260841701"/>
      </right>
      <top style="medium">
        <color indexed="64"/>
      </top>
      <bottom/>
      <diagonal/>
    </border>
    <border>
      <left style="dotted">
        <color theme="9" tint="-0.24994659260841701"/>
      </left>
      <right style="medium">
        <color indexed="64"/>
      </right>
      <top style="dotted">
        <color theme="9" tint="-0.24994659260841701"/>
      </top>
      <bottom style="medium">
        <color auto="1"/>
      </bottom>
      <diagonal/>
    </border>
    <border>
      <left style="dotted">
        <color theme="9" tint="-0.24994659260841701"/>
      </left>
      <right style="medium">
        <color auto="1"/>
      </right>
      <top style="dotted">
        <color theme="9" tint="-0.24994659260841701"/>
      </top>
      <bottom/>
      <diagonal/>
    </border>
    <border>
      <left style="dotted">
        <color theme="9" tint="-0.24994659260841701"/>
      </left>
      <right style="medium">
        <color auto="1"/>
      </right>
      <top/>
      <bottom style="dotted">
        <color theme="9" tint="-0.24994659260841701"/>
      </bottom>
      <diagonal/>
    </border>
    <border>
      <left style="dotted">
        <color theme="9" tint="-0.24994659260841701"/>
      </left>
      <right style="dotted">
        <color theme="9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rgb="FFABABAB"/>
      </bottom>
      <diagonal/>
    </border>
    <border>
      <left style="medium">
        <color indexed="64"/>
      </left>
      <right/>
      <top style="thin">
        <color rgb="FFABABAB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 style="medium">
        <color indexed="64"/>
      </bottom>
      <diagonal/>
    </border>
    <border>
      <left style="hair">
        <color theme="9" tint="0.39994506668294322"/>
      </left>
      <right style="hair">
        <color theme="9" tint="0.39994506668294322"/>
      </right>
      <top style="hair">
        <color theme="9" tint="0.39994506668294322"/>
      </top>
      <bottom style="medium">
        <color indexed="64"/>
      </bottom>
      <diagonal/>
    </border>
    <border>
      <left style="hair">
        <color theme="9" tint="0.39994506668294322"/>
      </left>
      <right style="medium">
        <color indexed="64"/>
      </right>
      <top style="hair">
        <color theme="9" tint="0.39994506668294322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7" fillId="0" borderId="0"/>
    <xf numFmtId="0" fontId="41" fillId="0" borderId="0"/>
  </cellStyleXfs>
  <cellXfs count="192">
    <xf numFmtId="0" fontId="0" fillId="0" borderId="0" xfId="0">
      <alignment vertical="center"/>
    </xf>
    <xf numFmtId="0" fontId="5" fillId="2" borderId="0" xfId="0" applyFont="1" applyFill="1" applyAlignment="1"/>
    <xf numFmtId="0" fontId="7" fillId="2" borderId="0" xfId="3" applyFont="1" applyFill="1">
      <alignment vertical="center"/>
    </xf>
    <xf numFmtId="0" fontId="10" fillId="2" borderId="6" xfId="4" applyFont="1" applyFill="1" applyBorder="1" applyAlignment="1">
      <alignment horizontal="center" vertical="center" wrapText="1"/>
    </xf>
    <xf numFmtId="0" fontId="10" fillId="2" borderId="7" xfId="4" applyFont="1" applyFill="1" applyBorder="1" applyAlignment="1">
      <alignment horizontal="center" vertical="center" wrapText="1"/>
    </xf>
    <xf numFmtId="10" fontId="10" fillId="2" borderId="6" xfId="5" applyNumberFormat="1" applyFont="1" applyFill="1" applyBorder="1" applyAlignment="1">
      <alignment horizontal="center" vertical="center" wrapText="1"/>
    </xf>
    <xf numFmtId="10" fontId="10" fillId="2" borderId="7" xfId="5" applyNumberFormat="1" applyFont="1" applyFill="1" applyBorder="1" applyAlignment="1">
      <alignment horizontal="center" vertical="center" wrapText="1"/>
    </xf>
    <xf numFmtId="177" fontId="10" fillId="2" borderId="6" xfId="4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/>
    <xf numFmtId="176" fontId="10" fillId="2" borderId="6" xfId="6" applyNumberFormat="1" applyFont="1" applyFill="1" applyBorder="1" applyAlignment="1">
      <alignment horizontal="center" vertical="center" wrapText="1"/>
    </xf>
    <xf numFmtId="0" fontId="10" fillId="2" borderId="9" xfId="4" applyFont="1" applyFill="1" applyBorder="1" applyAlignment="1">
      <alignment horizontal="center" vertical="center" wrapText="1"/>
    </xf>
    <xf numFmtId="0" fontId="10" fillId="2" borderId="10" xfId="4" applyFont="1" applyFill="1" applyBorder="1" applyAlignment="1">
      <alignment horizontal="center" vertical="center" wrapText="1"/>
    </xf>
    <xf numFmtId="0" fontId="13" fillId="0" borderId="11" xfId="0" applyFont="1" applyBorder="1" applyAlignment="1"/>
    <xf numFmtId="0" fontId="13" fillId="0" borderId="13" xfId="0" applyFont="1" applyBorder="1" applyAlignment="1"/>
    <xf numFmtId="0" fontId="13" fillId="0" borderId="14" xfId="0" applyFont="1" applyBorder="1" applyAlignment="1"/>
    <xf numFmtId="0" fontId="13" fillId="0" borderId="14" xfId="0" applyFont="1" applyBorder="1" applyAlignment="1">
      <alignment horizontal="center" vertical="center"/>
    </xf>
    <xf numFmtId="178" fontId="13" fillId="0" borderId="14" xfId="0" applyNumberFormat="1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15" xfId="0" applyNumberFormat="1" applyFont="1" applyBorder="1" applyAlignment="1">
      <alignment horizontal="center" vertical="center"/>
    </xf>
    <xf numFmtId="179" fontId="13" fillId="0" borderId="14" xfId="0" applyNumberFormat="1" applyFont="1" applyBorder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179" fontId="13" fillId="0" borderId="1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176" fontId="16" fillId="0" borderId="21" xfId="1" applyNumberFormat="1" applyFont="1" applyBorder="1" applyAlignment="1"/>
    <xf numFmtId="176" fontId="16" fillId="0" borderId="19" xfId="1" applyNumberFormat="1" applyFont="1" applyBorder="1" applyAlignment="1"/>
    <xf numFmtId="10" fontId="10" fillId="2" borderId="7" xfId="2" applyNumberFormat="1" applyFont="1" applyFill="1" applyBorder="1" applyAlignment="1">
      <alignment vertical="center" wrapText="1"/>
    </xf>
    <xf numFmtId="176" fontId="19" fillId="2" borderId="7" xfId="1" applyNumberFormat="1" applyFont="1" applyFill="1" applyBorder="1" applyAlignment="1">
      <alignment vertical="center" wrapText="1"/>
    </xf>
    <xf numFmtId="176" fontId="19" fillId="2" borderId="8" xfId="1" applyNumberFormat="1" applyFont="1" applyFill="1" applyBorder="1" applyAlignment="1">
      <alignment vertical="center" wrapText="1"/>
    </xf>
    <xf numFmtId="10" fontId="19" fillId="2" borderId="8" xfId="2" applyNumberFormat="1" applyFont="1" applyFill="1" applyBorder="1" applyAlignment="1">
      <alignment vertical="center" wrapText="1"/>
    </xf>
    <xf numFmtId="10" fontId="16" fillId="0" borderId="11" xfId="2" applyNumberFormat="1" applyFont="1" applyBorder="1" applyAlignment="1"/>
    <xf numFmtId="0" fontId="21" fillId="3" borderId="12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176" fontId="5" fillId="2" borderId="0" xfId="1" applyNumberFormat="1" applyFont="1" applyFill="1" applyAlignment="1"/>
    <xf numFmtId="0" fontId="25" fillId="0" borderId="11" xfId="0" applyFont="1" applyBorder="1" applyAlignment="1"/>
    <xf numFmtId="0" fontId="21" fillId="3" borderId="25" xfId="0" applyFont="1" applyFill="1" applyBorder="1" applyAlignment="1">
      <alignment horizontal="center" vertical="center"/>
    </xf>
    <xf numFmtId="10" fontId="16" fillId="0" borderId="25" xfId="2" applyNumberFormat="1" applyFont="1" applyBorder="1" applyAlignment="1"/>
    <xf numFmtId="0" fontId="21" fillId="3" borderId="27" xfId="0" applyFont="1" applyFill="1" applyBorder="1" applyAlignment="1">
      <alignment horizontal="center" vertical="center"/>
    </xf>
    <xf numFmtId="176" fontId="16" fillId="0" borderId="28" xfId="1" applyNumberFormat="1" applyFont="1" applyBorder="1" applyAlignment="1"/>
    <xf numFmtId="176" fontId="16" fillId="0" borderId="29" xfId="1" applyNumberFormat="1" applyFont="1" applyBorder="1" applyAlignment="1"/>
    <xf numFmtId="176" fontId="16" fillId="0" borderId="28" xfId="1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31" fillId="0" borderId="0" xfId="0" applyNumberFormat="1" applyFont="1" applyAlignment="1"/>
    <xf numFmtId="49" fontId="31" fillId="0" borderId="0" xfId="0" applyNumberFormat="1" applyFont="1" applyAlignment="1"/>
    <xf numFmtId="0" fontId="16" fillId="0" borderId="34" xfId="0" applyFont="1" applyBorder="1" applyAlignment="1"/>
    <xf numFmtId="0" fontId="10" fillId="2" borderId="35" xfId="4" applyFont="1" applyFill="1" applyBorder="1" applyAlignment="1">
      <alignment horizontal="center" vertical="center" wrapText="1"/>
    </xf>
    <xf numFmtId="0" fontId="10" fillId="2" borderId="36" xfId="4" applyFont="1" applyFill="1" applyBorder="1" applyAlignment="1">
      <alignment horizontal="center" vertical="center" wrapText="1"/>
    </xf>
    <xf numFmtId="176" fontId="19" fillId="2" borderId="36" xfId="1" applyNumberFormat="1" applyFont="1" applyFill="1" applyBorder="1" applyAlignment="1">
      <alignment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10" fontId="26" fillId="8" borderId="38" xfId="2" applyNumberFormat="1" applyFont="1" applyFill="1" applyBorder="1" applyAlignment="1">
      <alignment horizontal="center" vertical="center" wrapText="1"/>
    </xf>
    <xf numFmtId="10" fontId="26" fillId="8" borderId="39" xfId="2" applyNumberFormat="1" applyFont="1" applyFill="1" applyBorder="1" applyAlignment="1">
      <alignment horizontal="center" vertical="center" wrapText="1"/>
    </xf>
    <xf numFmtId="10" fontId="26" fillId="7" borderId="38" xfId="2" applyNumberFormat="1" applyFont="1" applyFill="1" applyBorder="1" applyAlignment="1">
      <alignment horizontal="center" vertical="center" wrapText="1"/>
    </xf>
    <xf numFmtId="10" fontId="26" fillId="7" borderId="39" xfId="2" applyNumberFormat="1" applyFont="1" applyFill="1" applyBorder="1" applyAlignment="1">
      <alignment horizontal="center" vertical="center" wrapText="1"/>
    </xf>
    <xf numFmtId="10" fontId="19" fillId="2" borderId="7" xfId="2" applyNumberFormat="1" applyFont="1" applyFill="1" applyBorder="1" applyAlignment="1">
      <alignment vertical="center"/>
    </xf>
    <xf numFmtId="43" fontId="5" fillId="2" borderId="7" xfId="0" applyNumberFormat="1" applyFont="1" applyFill="1" applyBorder="1" applyAlignment="1"/>
    <xf numFmtId="10" fontId="0" fillId="0" borderId="0" xfId="2" applyNumberFormat="1" applyFont="1">
      <alignment vertical="center"/>
    </xf>
    <xf numFmtId="0" fontId="36" fillId="0" borderId="40" xfId="7" applyFont="1" applyFill="1" applyBorder="1" applyAlignment="1">
      <alignment wrapText="1"/>
    </xf>
    <xf numFmtId="10" fontId="36" fillId="0" borderId="0" xfId="2" applyNumberFormat="1" applyFont="1" applyFill="1" applyBorder="1" applyAlignment="1">
      <alignment horizontal="right" wrapText="1"/>
    </xf>
    <xf numFmtId="0" fontId="16" fillId="0" borderId="0" xfId="0" applyFont="1" applyAlignment="1">
      <alignment horizontal="center" vertical="center"/>
    </xf>
    <xf numFmtId="49" fontId="39" fillId="0" borderId="0" xfId="0" applyNumberFormat="1" applyFont="1" applyAlignment="1"/>
    <xf numFmtId="49" fontId="28" fillId="0" borderId="0" xfId="0" applyNumberFormat="1" applyFont="1" applyAlignment="1"/>
    <xf numFmtId="0" fontId="28" fillId="0" borderId="0" xfId="0" applyNumberFormat="1" applyFont="1" applyAlignment="1"/>
    <xf numFmtId="0" fontId="40" fillId="0" borderId="0" xfId="0" applyFont="1" applyAlignment="1"/>
    <xf numFmtId="176" fontId="16" fillId="0" borderId="0" xfId="1" applyNumberFormat="1" applyFont="1" applyBorder="1" applyAlignment="1"/>
    <xf numFmtId="0" fontId="16" fillId="0" borderId="26" xfId="0" applyFont="1" applyBorder="1" applyAlignment="1"/>
    <xf numFmtId="10" fontId="3" fillId="5" borderId="0" xfId="2" applyNumberFormat="1" applyFont="1" applyFill="1" applyAlignment="1">
      <alignment horizontal="left" vertical="center"/>
    </xf>
    <xf numFmtId="10" fontId="26" fillId="0" borderId="0" xfId="2" applyNumberFormat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10" fontId="26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0" fontId="29" fillId="0" borderId="0" xfId="2" applyNumberFormat="1" applyFont="1" applyAlignment="1">
      <alignment horizontal="left" vertical="center"/>
    </xf>
    <xf numFmtId="10" fontId="28" fillId="6" borderId="38" xfId="2" applyNumberFormat="1" applyFont="1" applyFill="1" applyBorder="1" applyAlignment="1">
      <alignment horizontal="left" vertical="center" wrapText="1"/>
    </xf>
    <xf numFmtId="10" fontId="28" fillId="6" borderId="39" xfId="2" applyNumberFormat="1" applyFont="1" applyFill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0" fontId="34" fillId="4" borderId="38" xfId="2" applyNumberFormat="1" applyFont="1" applyFill="1" applyBorder="1" applyAlignment="1">
      <alignment horizontal="left" vertical="center" wrapText="1"/>
    </xf>
    <xf numFmtId="0" fontId="29" fillId="0" borderId="26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10" fontId="29" fillId="0" borderId="0" xfId="2" applyNumberFormat="1" applyFont="1" applyBorder="1" applyAlignment="1">
      <alignment horizontal="left" vertical="center"/>
    </xf>
    <xf numFmtId="10" fontId="29" fillId="0" borderId="30" xfId="2" applyNumberFormat="1" applyFont="1" applyBorder="1" applyAlignment="1">
      <alignment horizontal="left" vertical="center"/>
    </xf>
    <xf numFmtId="10" fontId="34" fillId="4" borderId="37" xfId="2" applyNumberFormat="1" applyFont="1" applyFill="1" applyBorder="1" applyAlignment="1">
      <alignment horizontal="left" vertical="center" wrapText="1"/>
    </xf>
    <xf numFmtId="176" fontId="10" fillId="2" borderId="36" xfId="2" applyNumberFormat="1" applyFont="1" applyFill="1" applyBorder="1" applyAlignment="1">
      <alignment vertical="center" wrapText="1"/>
    </xf>
    <xf numFmtId="176" fontId="19" fillId="2" borderId="47" xfId="1" applyNumberFormat="1" applyFont="1" applyFill="1" applyBorder="1" applyAlignment="1">
      <alignment vertical="center" wrapText="1"/>
    </xf>
    <xf numFmtId="176" fontId="19" fillId="2" borderId="48" xfId="1" applyNumberFormat="1" applyFont="1" applyFill="1" applyBorder="1" applyAlignment="1">
      <alignment vertical="center" wrapText="1"/>
    </xf>
    <xf numFmtId="10" fontId="10" fillId="2" borderId="41" xfId="2" applyNumberFormat="1" applyFont="1" applyFill="1" applyBorder="1" applyAlignment="1">
      <alignment vertical="center" wrapText="1"/>
    </xf>
    <xf numFmtId="176" fontId="10" fillId="2" borderId="7" xfId="2" applyNumberFormat="1" applyFont="1" applyFill="1" applyBorder="1" applyAlignment="1">
      <alignment vertical="center" wrapText="1"/>
    </xf>
    <xf numFmtId="0" fontId="16" fillId="0" borderId="0" xfId="0" applyFont="1">
      <alignment vertical="center"/>
    </xf>
    <xf numFmtId="176" fontId="10" fillId="2" borderId="7" xfId="1" applyNumberFormat="1" applyFont="1" applyFill="1" applyBorder="1" applyAlignment="1">
      <alignment vertical="center" wrapText="1"/>
    </xf>
    <xf numFmtId="176" fontId="19" fillId="2" borderId="7" xfId="1" applyNumberFormat="1" applyFont="1" applyFill="1" applyBorder="1" applyAlignment="1">
      <alignment vertical="center"/>
    </xf>
    <xf numFmtId="176" fontId="19" fillId="2" borderId="8" xfId="1" applyNumberFormat="1" applyFont="1" applyFill="1" applyBorder="1" applyAlignment="1">
      <alignment vertical="center"/>
    </xf>
    <xf numFmtId="10" fontId="10" fillId="2" borderId="49" xfId="2" applyNumberFormat="1" applyFont="1" applyFill="1" applyBorder="1" applyAlignment="1">
      <alignment vertical="center" wrapText="1"/>
    </xf>
    <xf numFmtId="0" fontId="9" fillId="4" borderId="2" xfId="4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35" fillId="2" borderId="7" xfId="4" applyFont="1" applyFill="1" applyBorder="1" applyAlignment="1">
      <alignment horizontal="center" vertical="center" wrapText="1"/>
    </xf>
    <xf numFmtId="181" fontId="19" fillId="2" borderId="7" xfId="1" applyNumberFormat="1" applyFont="1" applyFill="1" applyBorder="1" applyAlignment="1">
      <alignment horizontal="center" vertical="center"/>
    </xf>
    <xf numFmtId="181" fontId="19" fillId="2" borderId="8" xfId="1" applyNumberFormat="1" applyFont="1" applyFill="1" applyBorder="1" applyAlignment="1">
      <alignment horizontal="center" vertical="center"/>
    </xf>
    <xf numFmtId="176" fontId="19" fillId="2" borderId="7" xfId="1" applyNumberFormat="1" applyFont="1" applyFill="1" applyBorder="1" applyAlignment="1">
      <alignment horizontal="center" vertical="center"/>
    </xf>
    <xf numFmtId="176" fontId="19" fillId="2" borderId="8" xfId="1" applyNumberFormat="1" applyFont="1" applyFill="1" applyBorder="1" applyAlignment="1">
      <alignment horizontal="center" vertical="center"/>
    </xf>
    <xf numFmtId="180" fontId="19" fillId="2" borderId="7" xfId="2" applyNumberFormat="1" applyFont="1" applyFill="1" applyBorder="1" applyAlignment="1">
      <alignment horizontal="center" vertical="center"/>
    </xf>
    <xf numFmtId="180" fontId="19" fillId="2" borderId="8" xfId="2" applyNumberFormat="1" applyFont="1" applyFill="1" applyBorder="1" applyAlignment="1">
      <alignment horizontal="center" vertical="center"/>
    </xf>
    <xf numFmtId="10" fontId="10" fillId="2" borderId="10" xfId="2" applyNumberFormat="1" applyFont="1" applyFill="1" applyBorder="1" applyAlignment="1">
      <alignment vertical="center" wrapText="1"/>
    </xf>
    <xf numFmtId="10" fontId="19" fillId="2" borderId="10" xfId="2" applyNumberFormat="1" applyFont="1" applyFill="1" applyBorder="1" applyAlignment="1">
      <alignment vertical="center"/>
    </xf>
    <xf numFmtId="10" fontId="19" fillId="2" borderId="50" xfId="2" applyNumberFormat="1" applyFont="1" applyFill="1" applyBorder="1" applyAlignment="1">
      <alignment vertical="center"/>
    </xf>
    <xf numFmtId="0" fontId="3" fillId="0" borderId="0" xfId="0" applyFont="1" applyFill="1" applyAlignment="1"/>
    <xf numFmtId="0" fontId="3" fillId="0" borderId="0" xfId="3" applyFont="1" applyFill="1">
      <alignment vertical="center"/>
    </xf>
    <xf numFmtId="176" fontId="19" fillId="2" borderId="51" xfId="1" applyNumberFormat="1" applyFont="1" applyFill="1" applyBorder="1" applyAlignment="1">
      <alignment vertical="center" wrapText="1"/>
    </xf>
    <xf numFmtId="10" fontId="10" fillId="2" borderId="52" xfId="2" applyNumberFormat="1" applyFont="1" applyFill="1" applyBorder="1" applyAlignment="1">
      <alignment vertical="center" wrapText="1"/>
    </xf>
    <xf numFmtId="10" fontId="10" fillId="2" borderId="53" xfId="2" applyNumberFormat="1" applyFont="1" applyFill="1" applyBorder="1" applyAlignment="1">
      <alignment vertical="center" wrapText="1"/>
    </xf>
    <xf numFmtId="0" fontId="16" fillId="0" borderId="11" xfId="0" applyFont="1" applyBorder="1" applyAlignment="1"/>
    <xf numFmtId="0" fontId="16" fillId="0" borderId="11" xfId="0" applyNumberFormat="1" applyFont="1" applyBorder="1" applyAlignment="1"/>
    <xf numFmtId="0" fontId="16" fillId="0" borderId="12" xfId="0" applyNumberFormat="1" applyFont="1" applyBorder="1" applyAlignment="1"/>
    <xf numFmtId="0" fontId="16" fillId="0" borderId="14" xfId="0" applyFont="1" applyBorder="1" applyAlignment="1"/>
    <xf numFmtId="0" fontId="16" fillId="0" borderId="14" xfId="0" applyNumberFormat="1" applyFont="1" applyBorder="1" applyAlignment="1"/>
    <xf numFmtId="0" fontId="16" fillId="0" borderId="0" xfId="0" applyNumberFormat="1" applyFont="1" applyAlignment="1"/>
    <xf numFmtId="0" fontId="16" fillId="0" borderId="14" xfId="0" applyFont="1" applyBorder="1" applyAlignment="1">
      <alignment horizontal="left"/>
    </xf>
    <xf numFmtId="10" fontId="16" fillId="0" borderId="11" xfId="0" applyNumberFormat="1" applyFont="1" applyBorder="1" applyAlignment="1"/>
    <xf numFmtId="176" fontId="17" fillId="9" borderId="20" xfId="1" applyNumberFormat="1" applyFont="1" applyFill="1" applyBorder="1" applyAlignment="1">
      <alignment horizontal="center" vertical="center"/>
    </xf>
    <xf numFmtId="176" fontId="16" fillId="0" borderId="21" xfId="1" applyNumberFormat="1" applyFont="1" applyBorder="1" applyAlignment="1">
      <alignment horizontal="left" vertical="center"/>
    </xf>
    <xf numFmtId="176" fontId="16" fillId="0" borderId="21" xfId="1" applyNumberFormat="1" applyFont="1" applyBorder="1" applyAlignment="1">
      <alignment horizontal="right" vertical="center"/>
    </xf>
    <xf numFmtId="176" fontId="16" fillId="0" borderId="0" xfId="1" applyNumberFormat="1" applyFont="1">
      <alignment vertical="center"/>
    </xf>
    <xf numFmtId="176" fontId="16" fillId="0" borderId="0" xfId="1" applyNumberFormat="1" applyFont="1" applyAlignment="1">
      <alignment horizontal="center" vertical="center"/>
    </xf>
    <xf numFmtId="9" fontId="16" fillId="0" borderId="21" xfId="2" applyNumberFormat="1" applyFont="1" applyBorder="1" applyAlignment="1">
      <alignment horizontal="center" vertical="center"/>
    </xf>
    <xf numFmtId="10" fontId="44" fillId="0" borderId="0" xfId="2" applyNumberFormat="1" applyFont="1">
      <alignment vertical="center"/>
    </xf>
    <xf numFmtId="176" fontId="45" fillId="0" borderId="0" xfId="1" applyNumberFormat="1" applyFont="1">
      <alignment vertical="center"/>
    </xf>
    <xf numFmtId="0" fontId="46" fillId="4" borderId="57" xfId="0" applyFont="1" applyFill="1" applyBorder="1" applyAlignment="1"/>
    <xf numFmtId="10" fontId="30" fillId="4" borderId="57" xfId="2" applyNumberFormat="1" applyFont="1" applyFill="1" applyBorder="1" applyAlignment="1"/>
    <xf numFmtId="10" fontId="30" fillId="4" borderId="58" xfId="2" applyNumberFormat="1" applyFont="1" applyFill="1" applyBorder="1" applyAlignment="1"/>
    <xf numFmtId="176" fontId="30" fillId="4" borderId="59" xfId="1" applyNumberFormat="1" applyFont="1" applyFill="1" applyBorder="1" applyAlignment="1"/>
    <xf numFmtId="176" fontId="30" fillId="4" borderId="60" xfId="1" applyNumberFormat="1" applyFont="1" applyFill="1" applyBorder="1" applyAlignment="1"/>
    <xf numFmtId="0" fontId="17" fillId="9" borderId="42" xfId="1" applyNumberFormat="1" applyFont="1" applyFill="1" applyBorder="1" applyAlignment="1">
      <alignment horizontal="center" vertical="center"/>
    </xf>
    <xf numFmtId="10" fontId="26" fillId="6" borderId="32" xfId="2" applyNumberFormat="1" applyFont="1" applyFill="1" applyBorder="1" applyAlignment="1">
      <alignment horizontal="center" vertical="center"/>
    </xf>
    <xf numFmtId="10" fontId="26" fillId="6" borderId="33" xfId="0" applyNumberFormat="1" applyFont="1" applyFill="1" applyBorder="1" applyAlignment="1">
      <alignment horizontal="center" vertical="center"/>
    </xf>
    <xf numFmtId="10" fontId="34" fillId="4" borderId="32" xfId="2" applyNumberFormat="1" applyFont="1" applyFill="1" applyBorder="1" applyAlignment="1">
      <alignment horizontal="center" vertical="center"/>
    </xf>
    <xf numFmtId="10" fontId="34" fillId="4" borderId="33" xfId="2" applyNumberFormat="1" applyFont="1" applyFill="1" applyBorder="1" applyAlignment="1">
      <alignment horizontal="center" vertical="center"/>
    </xf>
    <xf numFmtId="10" fontId="29" fillId="0" borderId="0" xfId="2" applyNumberFormat="1" applyFont="1" applyBorder="1" applyAlignment="1">
      <alignment horizontal="center" vertical="center"/>
    </xf>
    <xf numFmtId="10" fontId="29" fillId="0" borderId="30" xfId="2" applyNumberFormat="1" applyFont="1" applyBorder="1" applyAlignment="1">
      <alignment horizontal="center" vertical="center"/>
    </xf>
    <xf numFmtId="10" fontId="3" fillId="5" borderId="0" xfId="2" applyNumberFormat="1" applyFont="1" applyFill="1" applyAlignment="1">
      <alignment vertical="center"/>
    </xf>
    <xf numFmtId="0" fontId="29" fillId="0" borderId="0" xfId="0" applyFont="1" applyAlignment="1">
      <alignment vertical="center"/>
    </xf>
    <xf numFmtId="10" fontId="28" fillId="6" borderId="37" xfId="2" applyNumberFormat="1" applyFont="1" applyFill="1" applyBorder="1" applyAlignment="1">
      <alignment vertical="center" wrapText="1"/>
    </xf>
    <xf numFmtId="10" fontId="28" fillId="6" borderId="38" xfId="2" applyNumberFormat="1" applyFont="1" applyFill="1" applyBorder="1" applyAlignment="1">
      <alignment vertical="center" wrapText="1"/>
    </xf>
    <xf numFmtId="0" fontId="29" fillId="0" borderId="26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10" fontId="26" fillId="7" borderId="32" xfId="2" applyNumberFormat="1" applyFont="1" applyFill="1" applyBorder="1" applyAlignment="1">
      <alignment horizontal="center" vertical="center"/>
    </xf>
    <xf numFmtId="10" fontId="26" fillId="7" borderId="33" xfId="2" applyNumberFormat="1" applyFont="1" applyFill="1" applyBorder="1" applyAlignment="1">
      <alignment horizontal="center" vertical="center"/>
    </xf>
    <xf numFmtId="10" fontId="26" fillId="8" borderId="32" xfId="2" applyNumberFormat="1" applyFont="1" applyFill="1" applyBorder="1" applyAlignment="1">
      <alignment horizontal="center" vertical="center"/>
    </xf>
    <xf numFmtId="10" fontId="26" fillId="8" borderId="33" xfId="2" applyNumberFormat="1" applyFont="1" applyFill="1" applyBorder="1" applyAlignment="1">
      <alignment horizontal="center" vertical="center"/>
    </xf>
    <xf numFmtId="10" fontId="26" fillId="0" borderId="0" xfId="2" applyNumberFormat="1" applyFont="1" applyAlignment="1">
      <alignment horizontal="center" vertical="center"/>
    </xf>
    <xf numFmtId="10" fontId="29" fillId="0" borderId="0" xfId="2" applyNumberFormat="1" applyFont="1" applyAlignment="1">
      <alignment horizontal="center" vertical="center"/>
    </xf>
    <xf numFmtId="10" fontId="34" fillId="4" borderId="38" xfId="2" applyNumberFormat="1" applyFont="1" applyFill="1" applyBorder="1" applyAlignment="1">
      <alignment horizontal="center" vertical="center" wrapText="1"/>
    </xf>
    <xf numFmtId="10" fontId="34" fillId="4" borderId="39" xfId="2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6" fillId="7" borderId="38" xfId="0" applyFont="1" applyFill="1" applyBorder="1" applyAlignment="1">
      <alignment vertical="center" wrapText="1"/>
    </xf>
    <xf numFmtId="0" fontId="26" fillId="8" borderId="37" xfId="0" applyFont="1" applyFill="1" applyBorder="1" applyAlignment="1">
      <alignment horizontal="center" vertical="center" wrapText="1"/>
    </xf>
    <xf numFmtId="0" fontId="26" fillId="8" borderId="38" xfId="0" applyFont="1" applyFill="1" applyBorder="1" applyAlignment="1">
      <alignment horizontal="center" vertical="center" wrapText="1"/>
    </xf>
    <xf numFmtId="0" fontId="26" fillId="7" borderId="37" xfId="0" applyFont="1" applyFill="1" applyBorder="1" applyAlignment="1">
      <alignment vertical="center" wrapText="1"/>
    </xf>
    <xf numFmtId="0" fontId="9" fillId="4" borderId="1" xfId="4" applyFont="1" applyFill="1" applyBorder="1" applyAlignment="1">
      <alignment horizontal="center" vertical="center" wrapText="1"/>
    </xf>
    <xf numFmtId="0" fontId="9" fillId="4" borderId="2" xfId="4" applyFont="1" applyFill="1" applyBorder="1" applyAlignment="1">
      <alignment horizontal="center" vertical="center" wrapText="1"/>
    </xf>
    <xf numFmtId="0" fontId="9" fillId="4" borderId="3" xfId="4" applyFont="1" applyFill="1" applyBorder="1" applyAlignment="1">
      <alignment horizontal="center" vertical="center" wrapText="1"/>
    </xf>
    <xf numFmtId="0" fontId="9" fillId="4" borderId="4" xfId="4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46" xfId="0" applyFont="1" applyFill="1" applyBorder="1" applyAlignment="1">
      <alignment horizontal="center" vertical="center"/>
    </xf>
    <xf numFmtId="176" fontId="17" fillId="9" borderId="20" xfId="1" applyNumberFormat="1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16" fillId="11" borderId="37" xfId="0" applyFont="1" applyFill="1" applyBorder="1" applyAlignment="1">
      <alignment horizontal="center" vertical="center"/>
    </xf>
    <xf numFmtId="0" fontId="16" fillId="11" borderId="38" xfId="0" applyFont="1" applyFill="1" applyBorder="1" applyAlignment="1">
      <alignment horizontal="center" vertical="center"/>
    </xf>
    <xf numFmtId="0" fontId="16" fillId="11" borderId="39" xfId="0" applyFont="1" applyFill="1" applyBorder="1" applyAlignment="1">
      <alignment horizontal="center" vertical="center"/>
    </xf>
    <xf numFmtId="0" fontId="17" fillId="10" borderId="22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21" fillId="3" borderId="45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1" fillId="3" borderId="43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32" fillId="7" borderId="31" xfId="0" applyFont="1" applyFill="1" applyBorder="1" applyAlignment="1">
      <alignment vertical="center"/>
    </xf>
    <xf numFmtId="0" fontId="26" fillId="7" borderId="32" xfId="0" applyFont="1" applyFill="1" applyBorder="1" applyAlignment="1">
      <alignment vertical="center"/>
    </xf>
    <xf numFmtId="0" fontId="32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0" fontId="32" fillId="6" borderId="31" xfId="0" applyFont="1" applyFill="1" applyBorder="1" applyAlignment="1">
      <alignment vertical="center"/>
    </xf>
    <xf numFmtId="0" fontId="26" fillId="6" borderId="32" xfId="0" applyFont="1" applyFill="1" applyBorder="1" applyAlignment="1">
      <alignment vertical="center"/>
    </xf>
    <xf numFmtId="0" fontId="33" fillId="4" borderId="31" xfId="0" applyFont="1" applyFill="1" applyBorder="1" applyAlignment="1">
      <alignment horizontal="center" vertical="center"/>
    </xf>
    <xf numFmtId="0" fontId="33" fillId="4" borderId="32" xfId="0" applyFont="1" applyFill="1" applyBorder="1" applyAlignment="1">
      <alignment horizontal="center" vertical="center"/>
    </xf>
  </cellXfs>
  <cellStyles count="9">
    <cellStyle name="百分比" xfId="2" builtinId="5"/>
    <cellStyle name="百分比 2 2" xfId="5"/>
    <cellStyle name="常规" xfId="0" builtinId="0"/>
    <cellStyle name="常规 2" xfId="3"/>
    <cellStyle name="常规 3" xfId="8"/>
    <cellStyle name="常规_Sheet7" xfId="7"/>
    <cellStyle name="常规_伊利蒙牛" xfId="4"/>
    <cellStyle name="千位分隔" xfId="1" builtinId="3"/>
    <cellStyle name="千位分隔 2 2 2" xfId="6"/>
  </cellStyles>
  <dxfs count="10"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782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Sales Trend(</a:t>
            </a:r>
            <a:r>
              <a:rPr lang="zh-CN"/>
              <a:t>销售趋势</a:t>
            </a:r>
            <a:r>
              <a:rPr lang="en-US"/>
              <a:t>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4374939223635"/>
          <c:y val="0.15332119906341821"/>
          <c:w val="0.86795673701749265"/>
          <c:h val="0.5268097742264406"/>
        </c:manualLayout>
      </c:layout>
      <c:lineChart>
        <c:grouping val="standard"/>
        <c:varyColors val="0"/>
        <c:ser>
          <c:idx val="0"/>
          <c:order val="0"/>
          <c:tx>
            <c:strRef>
              <c:f>'（销售趋势）'!$C$2</c:f>
              <c:strCache>
                <c:ptCount val="1"/>
                <c:pt idx="0">
                  <c:v>2012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'（销售趋势）'!$D$1:$O$1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'（销售趋势）'!$D$2:$O$2</c:f>
              <c:numCache>
                <c:formatCode>General</c:formatCode>
                <c:ptCount val="12"/>
                <c:pt idx="0">
                  <c:v>532.47</c:v>
                </c:pt>
                <c:pt idx="1">
                  <c:v>476.58</c:v>
                </c:pt>
                <c:pt idx="2">
                  <c:v>186.52</c:v>
                </c:pt>
                <c:pt idx="3">
                  <c:v>146.85</c:v>
                </c:pt>
                <c:pt idx="4">
                  <c:v>136.26</c:v>
                </c:pt>
                <c:pt idx="5">
                  <c:v>134.65</c:v>
                </c:pt>
                <c:pt idx="6">
                  <c:v>114.49</c:v>
                </c:pt>
                <c:pt idx="7">
                  <c:v>266.07</c:v>
                </c:pt>
                <c:pt idx="8">
                  <c:v>179.79</c:v>
                </c:pt>
                <c:pt idx="9">
                  <c:v>206.33</c:v>
                </c:pt>
                <c:pt idx="10">
                  <c:v>216.33</c:v>
                </c:pt>
                <c:pt idx="11">
                  <c:v>366.22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'（销售趋势）'!$C$3</c:f>
              <c:strCache>
                <c:ptCount val="1"/>
                <c:pt idx="0">
                  <c:v>2013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'（销售趋势）'!$D$1:$O$1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'（销售趋势）'!$D$3:$O$3</c:f>
              <c:numCache>
                <c:formatCode>General</c:formatCode>
                <c:ptCount val="12"/>
                <c:pt idx="0">
                  <c:v>390.05</c:v>
                </c:pt>
                <c:pt idx="1">
                  <c:v>805.65</c:v>
                </c:pt>
                <c:pt idx="2">
                  <c:v>215</c:v>
                </c:pt>
                <c:pt idx="3">
                  <c:v>190.25</c:v>
                </c:pt>
                <c:pt idx="4">
                  <c:v>161.68</c:v>
                </c:pt>
                <c:pt idx="5">
                  <c:v>156.44999999999999</c:v>
                </c:pt>
                <c:pt idx="6">
                  <c:v>119.89</c:v>
                </c:pt>
                <c:pt idx="7">
                  <c:v>302.36</c:v>
                </c:pt>
                <c:pt idx="8">
                  <c:v>206.64</c:v>
                </c:pt>
                <c:pt idx="9">
                  <c:v>230.56</c:v>
                </c:pt>
                <c:pt idx="10">
                  <c:v>286.02999999999997</c:v>
                </c:pt>
                <c:pt idx="11">
                  <c:v>410.65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'（销售趋势）'!$C$4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'（销售趋势）'!$D$1:$O$1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'（销售趋势）'!$D$4:$O$4</c:f>
              <c:numCache>
                <c:formatCode>General</c:formatCode>
                <c:ptCount val="12"/>
                <c:pt idx="0">
                  <c:v>776.39</c:v>
                </c:pt>
                <c:pt idx="1">
                  <c:v>677.6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2168192"/>
        <c:axId val="182169984"/>
      </c:lineChart>
      <c:catAx>
        <c:axId val="1821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82169984"/>
        <c:crosses val="autoZero"/>
        <c:auto val="1"/>
        <c:lblAlgn val="ctr"/>
        <c:lblOffset val="100"/>
        <c:noMultiLvlLbl val="0"/>
      </c:catAx>
      <c:valAx>
        <c:axId val="182169984"/>
        <c:scaling>
          <c:orientation val="minMax"/>
          <c:max val="820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18216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025289874350455"/>
          <c:y val="5.520958395052105E-2"/>
          <c:w val="0.27415371961341045"/>
          <c:h val="7.3503219971540509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Arial" pitchFamily="34" charset="0"/>
          <a:cs typeface="Arial" pitchFamily="34" charset="0"/>
        </a:defRPr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/>
              <a:t>GP% Trend (</a:t>
            </a:r>
            <a:r>
              <a:rPr lang="zh-CN" sz="1200"/>
              <a:t>毛利率趋势</a:t>
            </a:r>
            <a:r>
              <a:rPr lang="en-US" sz="1200"/>
              <a:t>)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'（销售趋势）'!$C$12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'（销售趋势）'!$D$11:$O$11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'（销售趋势）'!$D$12:$O$12</c:f>
              <c:numCache>
                <c:formatCode>0.00%</c:formatCode>
                <c:ptCount val="12"/>
                <c:pt idx="0">
                  <c:v>9.1066163351925924E-2</c:v>
                </c:pt>
                <c:pt idx="1">
                  <c:v>0.1012841495656553</c:v>
                </c:pt>
                <c:pt idx="2">
                  <c:v>0.13521338194295515</c:v>
                </c:pt>
                <c:pt idx="3">
                  <c:v>0.13578481443649984</c:v>
                </c:pt>
                <c:pt idx="4">
                  <c:v>0.12270659034199324</c:v>
                </c:pt>
                <c:pt idx="5">
                  <c:v>0.13226884515410323</c:v>
                </c:pt>
                <c:pt idx="6">
                  <c:v>0.13896410166826798</c:v>
                </c:pt>
                <c:pt idx="7">
                  <c:v>0.1359040853910625</c:v>
                </c:pt>
                <c:pt idx="8">
                  <c:v>0.1339340341509539</c:v>
                </c:pt>
                <c:pt idx="9">
                  <c:v>0.12828963311200503</c:v>
                </c:pt>
                <c:pt idx="10">
                  <c:v>0.1274904081726991</c:v>
                </c:pt>
                <c:pt idx="11">
                  <c:v>8.8444104636557261E-2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'（销售趋势）'!$C$13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4.3434045372424256E-2"/>
                  <c:y val="-2.7350192735863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'（销售趋势）'!$D$11:$O$11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'（销售趋势）'!$D$13:$O$13</c:f>
              <c:numCache>
                <c:formatCode>0.00%</c:formatCode>
                <c:ptCount val="12"/>
                <c:pt idx="0">
                  <c:v>6.9298807845148053E-2</c:v>
                </c:pt>
                <c:pt idx="1">
                  <c:v>-2.2007075032582389E-2</c:v>
                </c:pt>
                <c:pt idx="2">
                  <c:v>0.14116279069767443</c:v>
                </c:pt>
                <c:pt idx="3">
                  <c:v>0.13098554533508541</c:v>
                </c:pt>
                <c:pt idx="4">
                  <c:v>0.12605145967342898</c:v>
                </c:pt>
                <c:pt idx="5">
                  <c:v>0.12310642377756474</c:v>
                </c:pt>
                <c:pt idx="6">
                  <c:v>0.14137959796480107</c:v>
                </c:pt>
                <c:pt idx="7">
                  <c:v>0.13884111654980816</c:v>
                </c:pt>
                <c:pt idx="8">
                  <c:v>0.14614789005032908</c:v>
                </c:pt>
                <c:pt idx="9">
                  <c:v>0.14707668285912559</c:v>
                </c:pt>
                <c:pt idx="10">
                  <c:v>7.4502674544628195E-2</c:v>
                </c:pt>
                <c:pt idx="11">
                  <c:v>0.12110069402167295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'（销售趋势）'!$C$14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'（销售趋势）'!$D$11:$O$11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'（销售趋势）'!$D$14:$O$14</c:f>
              <c:numCache>
                <c:formatCode>0.00%</c:formatCode>
                <c:ptCount val="12"/>
                <c:pt idx="0">
                  <c:v>7.7860353688223707E-2</c:v>
                </c:pt>
                <c:pt idx="1">
                  <c:v>7.728748524203069E-2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833408"/>
        <c:axId val="212834944"/>
      </c:lineChart>
      <c:catAx>
        <c:axId val="212833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12834944"/>
        <c:crosses val="autoZero"/>
        <c:auto val="1"/>
        <c:lblAlgn val="ctr"/>
        <c:lblOffset val="100"/>
        <c:noMultiLvlLbl val="0"/>
      </c:catAx>
      <c:valAx>
        <c:axId val="212834944"/>
        <c:scaling>
          <c:orientation val="minMax"/>
          <c:max val="0.17"/>
          <c:min val="-2.5000000000000012E-2"/>
        </c:scaling>
        <c:delete val="1"/>
        <c:axPos val="l"/>
        <c:numFmt formatCode="0.00%" sourceLinked="1"/>
        <c:majorTickMark val="out"/>
        <c:minorTickMark val="none"/>
        <c:tickLblPos val="none"/>
        <c:crossAx val="21283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Comp.Sales Trend(</a:t>
            </a:r>
            <a:r>
              <a:rPr lang="zh-CN"/>
              <a:t>可比销售趋势</a:t>
            </a:r>
            <a:r>
              <a:rPr lang="en-US"/>
              <a:t>)</a:t>
            </a:r>
            <a:endParaRPr lang="zh-CN"/>
          </a:p>
        </c:rich>
      </c:tx>
      <c:layout>
        <c:manualLayout>
          <c:xMode val="edge"/>
          <c:yMode val="edge"/>
          <c:x val="0.27291508667422681"/>
          <c:y val="1.851861696566443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'（销售趋势）'!$S$2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'（销售趋势）'!$T$1:$AE$1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'（销售趋势）'!$T$2:$AE$2</c:f>
              <c:numCache>
                <c:formatCode>General</c:formatCode>
                <c:ptCount val="12"/>
                <c:pt idx="0">
                  <c:v>513.42999999999995</c:v>
                </c:pt>
                <c:pt idx="1">
                  <c:v>457.81</c:v>
                </c:pt>
                <c:pt idx="2">
                  <c:v>179.09</c:v>
                </c:pt>
                <c:pt idx="3">
                  <c:v>141.22</c:v>
                </c:pt>
                <c:pt idx="4">
                  <c:v>131.41</c:v>
                </c:pt>
                <c:pt idx="5">
                  <c:v>130.38</c:v>
                </c:pt>
                <c:pt idx="6">
                  <c:v>111.31</c:v>
                </c:pt>
                <c:pt idx="7">
                  <c:v>258.18</c:v>
                </c:pt>
                <c:pt idx="8">
                  <c:v>174.96</c:v>
                </c:pt>
                <c:pt idx="9">
                  <c:v>201.04</c:v>
                </c:pt>
                <c:pt idx="10">
                  <c:v>211.28</c:v>
                </c:pt>
                <c:pt idx="11">
                  <c:v>357.57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'（销售趋势）'!$S$3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'（销售趋势）'!$T$1:$AE$1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'（销售趋势）'!$T$3:$AE$3</c:f>
              <c:numCache>
                <c:formatCode>General</c:formatCode>
                <c:ptCount val="12"/>
                <c:pt idx="0">
                  <c:v>378.43</c:v>
                </c:pt>
                <c:pt idx="1">
                  <c:v>777.06</c:v>
                </c:pt>
                <c:pt idx="2">
                  <c:v>204.7</c:v>
                </c:pt>
                <c:pt idx="3">
                  <c:v>182.95</c:v>
                </c:pt>
                <c:pt idx="4">
                  <c:v>155.32</c:v>
                </c:pt>
                <c:pt idx="5">
                  <c:v>150.38</c:v>
                </c:pt>
                <c:pt idx="6">
                  <c:v>113.77</c:v>
                </c:pt>
                <c:pt idx="7">
                  <c:v>289.98</c:v>
                </c:pt>
                <c:pt idx="8">
                  <c:v>198.94</c:v>
                </c:pt>
                <c:pt idx="9">
                  <c:v>220.07</c:v>
                </c:pt>
                <c:pt idx="10">
                  <c:v>264.7</c:v>
                </c:pt>
                <c:pt idx="11">
                  <c:v>368.25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'（销售趋势）'!$S$4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'（销售趋势）'!$T$1:$AE$1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'（销售趋势）'!$T$4:$AE$4</c:f>
              <c:numCache>
                <c:formatCode>General</c:formatCode>
                <c:ptCount val="12"/>
                <c:pt idx="0">
                  <c:v>699.82</c:v>
                </c:pt>
                <c:pt idx="1">
                  <c:v>602.27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4768"/>
        <c:axId val="212946304"/>
      </c:lineChart>
      <c:catAx>
        <c:axId val="2129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212946304"/>
        <c:crosses val="autoZero"/>
        <c:auto val="1"/>
        <c:lblAlgn val="ctr"/>
        <c:lblOffset val="100"/>
        <c:noMultiLvlLbl val="0"/>
      </c:catAx>
      <c:valAx>
        <c:axId val="212946304"/>
        <c:scaling>
          <c:orientation val="minMax"/>
          <c:max val="78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212944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95029787943191"/>
          <c:y val="0.12249762602183328"/>
          <c:w val="0.33539040953214205"/>
          <c:h val="7.1425271962868284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Arial" pitchFamily="34" charset="0"/>
          <a:cs typeface="Arial" pitchFamily="34" charset="0"/>
        </a:defRPr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/>
              <a:t>Comp.GP% Trend(</a:t>
            </a:r>
            <a:r>
              <a:rPr lang="zh-CN" sz="1200"/>
              <a:t>可比毛利率趋势</a:t>
            </a:r>
            <a:r>
              <a:rPr lang="en-US" sz="1200"/>
              <a:t>)</a:t>
            </a:r>
            <a:endParaRPr lang="zh-CN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'（销售趋势）'!$S$12</c:f>
              <c:strCache>
                <c:ptCount val="1"/>
                <c:pt idx="0">
                  <c:v>2012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'（销售趋势）'!$T$11:$AE$11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'（销售趋势）'!$T$12:$AE$12</c:f>
              <c:numCache>
                <c:formatCode>0.00%</c:formatCode>
                <c:ptCount val="12"/>
                <c:pt idx="0">
                  <c:v>9.1073758837621491E-2</c:v>
                </c:pt>
                <c:pt idx="1">
                  <c:v>0.10126471680391429</c:v>
                </c:pt>
                <c:pt idx="2">
                  <c:v>0.13523926517393489</c:v>
                </c:pt>
                <c:pt idx="3">
                  <c:v>0.13574564509276307</c:v>
                </c:pt>
                <c:pt idx="4">
                  <c:v>0.12251731222890193</c:v>
                </c:pt>
                <c:pt idx="5">
                  <c:v>0.13192207393772051</c:v>
                </c:pt>
                <c:pt idx="6">
                  <c:v>0.13880154523403107</c:v>
                </c:pt>
                <c:pt idx="7">
                  <c:v>0.13583546363002555</c:v>
                </c:pt>
                <c:pt idx="8">
                  <c:v>0.13380201188843163</c:v>
                </c:pt>
                <c:pt idx="9">
                  <c:v>0.12838241146040588</c:v>
                </c:pt>
                <c:pt idx="10">
                  <c:v>0.12765051117001136</c:v>
                </c:pt>
                <c:pt idx="11">
                  <c:v>8.8290404676007503E-2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'（销售趋势）'!$S$13</c:f>
              <c:strCache>
                <c:ptCount val="1"/>
                <c:pt idx="0">
                  <c:v>2013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5.7628560704008007E-2"/>
                  <c:y val="-3.2522881516677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'（销售趋势）'!$T$11:$AE$11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'（销售趋势）'!$T$13:$AE$13</c:f>
              <c:numCache>
                <c:formatCode>0.00%</c:formatCode>
                <c:ptCount val="12"/>
                <c:pt idx="0">
                  <c:v>6.9339111592632716E-2</c:v>
                </c:pt>
                <c:pt idx="1">
                  <c:v>-2.2533652485007598E-2</c:v>
                </c:pt>
                <c:pt idx="2">
                  <c:v>0.1429408891060088</c:v>
                </c:pt>
                <c:pt idx="3">
                  <c:v>0.13058212626400656</c:v>
                </c:pt>
                <c:pt idx="4">
                  <c:v>0.12612670615503477</c:v>
                </c:pt>
                <c:pt idx="5">
                  <c:v>0.12335416943742519</c:v>
                </c:pt>
                <c:pt idx="6">
                  <c:v>0.14151358002988487</c:v>
                </c:pt>
                <c:pt idx="7">
                  <c:v>0.13894061659424786</c:v>
                </c:pt>
                <c:pt idx="8">
                  <c:v>0.14612445963607118</c:v>
                </c:pt>
                <c:pt idx="9">
                  <c:v>0.14718044258644977</c:v>
                </c:pt>
                <c:pt idx="10">
                  <c:v>7.4272761616924823E-2</c:v>
                </c:pt>
                <c:pt idx="11">
                  <c:v>0.12043448744059743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'（销售趋势）'!$S$14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'（销售趋势）'!$T$11:$AE$11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'（销售趋势）'!$T$14:$AE$14</c:f>
              <c:numCache>
                <c:formatCode>0.00%</c:formatCode>
                <c:ptCount val="12"/>
                <c:pt idx="0">
                  <c:v>7.677688548483895E-2</c:v>
                </c:pt>
                <c:pt idx="1">
                  <c:v>7.7440350673286071E-2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988672"/>
        <c:axId val="212990208"/>
      </c:lineChart>
      <c:catAx>
        <c:axId val="212988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212990208"/>
        <c:crosses val="autoZero"/>
        <c:auto val="1"/>
        <c:lblAlgn val="ctr"/>
        <c:lblOffset val="100"/>
        <c:noMultiLvlLbl val="0"/>
      </c:catAx>
      <c:valAx>
        <c:axId val="212990208"/>
        <c:scaling>
          <c:orientation val="minMax"/>
          <c:max val="0.14000000000000001"/>
          <c:min val="-3.0000000000000002E-2"/>
        </c:scaling>
        <c:delete val="1"/>
        <c:axPos val="l"/>
        <c:numFmt formatCode="0.00%" sourceLinked="1"/>
        <c:majorTickMark val="out"/>
        <c:minorTickMark val="none"/>
        <c:tickLblPos val="none"/>
        <c:crossAx val="212988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/>
            </a:pPr>
            <a:r>
              <a:rPr lang="zh-CN" sz="1100"/>
              <a:t>到货率趋势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到货率趋势!$B$1</c:f>
              <c:strCache>
                <c:ptCount val="1"/>
                <c:pt idx="0">
                  <c:v>2012到货率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rgbClr val="002060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到货率趋势!$A$2:$A$13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到货率趋势!$B$2:$B$13</c:f>
              <c:numCache>
                <c:formatCode>0.00%</c:formatCode>
                <c:ptCount val="12"/>
                <c:pt idx="0">
                  <c:v>0.74013057888252609</c:v>
                </c:pt>
                <c:pt idx="1">
                  <c:v>0.65816253158159577</c:v>
                </c:pt>
                <c:pt idx="2">
                  <c:v>0.74792326219143712</c:v>
                </c:pt>
                <c:pt idx="3">
                  <c:v>0.73861679072172259</c:v>
                </c:pt>
                <c:pt idx="4">
                  <c:v>0.76660091183130519</c:v>
                </c:pt>
                <c:pt idx="5">
                  <c:v>0.71672799192873193</c:v>
                </c:pt>
                <c:pt idx="6">
                  <c:v>0.74680728254163065</c:v>
                </c:pt>
                <c:pt idx="7">
                  <c:v>0.75208448995002364</c:v>
                </c:pt>
                <c:pt idx="8">
                  <c:v>0.75151520863129051</c:v>
                </c:pt>
                <c:pt idx="9">
                  <c:v>0.76656470402137733</c:v>
                </c:pt>
                <c:pt idx="10">
                  <c:v>0.83355585970971802</c:v>
                </c:pt>
                <c:pt idx="11">
                  <c:v>0.82840764992161653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到货率趋势!$C$1</c:f>
              <c:strCache>
                <c:ptCount val="1"/>
                <c:pt idx="0">
                  <c:v>2013到货率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4.8899755501222485E-3"/>
                  <c:y val="-6.2992125984251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到货率趋势!$A$2:$A$13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到货率趋势!$C$2:$C$13</c:f>
              <c:numCache>
                <c:formatCode>0.00%</c:formatCode>
                <c:ptCount val="12"/>
                <c:pt idx="0">
                  <c:v>0.6553095406842514</c:v>
                </c:pt>
                <c:pt idx="1">
                  <c:v>0.77469967354173264</c:v>
                </c:pt>
                <c:pt idx="2">
                  <c:v>0.79345098341371101</c:v>
                </c:pt>
                <c:pt idx="3">
                  <c:v>0.73750532627957432</c:v>
                </c:pt>
                <c:pt idx="4">
                  <c:v>0.78486065116417569</c:v>
                </c:pt>
                <c:pt idx="5">
                  <c:v>0.88397469802087425</c:v>
                </c:pt>
                <c:pt idx="6">
                  <c:v>0.94055920223832745</c:v>
                </c:pt>
                <c:pt idx="7">
                  <c:v>0.88835488553145792</c:v>
                </c:pt>
                <c:pt idx="8">
                  <c:v>0.94230668395206352</c:v>
                </c:pt>
                <c:pt idx="9">
                  <c:v>0.91866140707884203</c:v>
                </c:pt>
                <c:pt idx="10">
                  <c:v>0.93562028901549432</c:v>
                </c:pt>
                <c:pt idx="11">
                  <c:v>0.91495666357551186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到货率趋势!$D$1</c:f>
              <c:strCache>
                <c:ptCount val="1"/>
                <c:pt idx="0">
                  <c:v>2014到货率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rgbClr val="7030A0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到货率趋势!$A$2:$A$13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到货率趋势!$D$2:$D$13</c:f>
              <c:numCache>
                <c:formatCode>0.00%</c:formatCode>
                <c:ptCount val="12"/>
                <c:pt idx="0">
                  <c:v>0.90230227980468147</c:v>
                </c:pt>
                <c:pt idx="1">
                  <c:v>0.89016889413050981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7856"/>
        <c:axId val="213179392"/>
      </c:lineChart>
      <c:catAx>
        <c:axId val="2131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213179392"/>
        <c:crosses val="autoZero"/>
        <c:auto val="1"/>
        <c:lblAlgn val="ctr"/>
        <c:lblOffset val="100"/>
        <c:noMultiLvlLbl val="0"/>
      </c:catAx>
      <c:valAx>
        <c:axId val="213179392"/>
        <c:scaling>
          <c:orientation val="minMax"/>
          <c:max val="1"/>
          <c:min val="0.30000000000000004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213177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Arial" pitchFamily="34" charset="0"/>
          <a:cs typeface="Arial" pitchFamily="34" charset="0"/>
        </a:defRPr>
      </a:pPr>
      <a:endParaRPr lang="zh-CN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13</xdr:col>
      <xdr:colOff>365126</xdr:colOff>
      <xdr:row>18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19</xdr:row>
      <xdr:rowOff>9525</xdr:rowOff>
    </xdr:from>
    <xdr:to>
      <xdr:col>13</xdr:col>
      <xdr:colOff>379941</xdr:colOff>
      <xdr:row>35</xdr:row>
      <xdr:rowOff>128511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392642</xdr:colOff>
      <xdr:row>0</xdr:row>
      <xdr:rowOff>9525</xdr:rowOff>
    </xdr:from>
    <xdr:to>
      <xdr:col>22</xdr:col>
      <xdr:colOff>564092</xdr:colOff>
      <xdr:row>18</xdr:row>
      <xdr:rowOff>102282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369508</xdr:colOff>
      <xdr:row>19</xdr:row>
      <xdr:rowOff>2645</xdr:rowOff>
    </xdr:from>
    <xdr:to>
      <xdr:col>22</xdr:col>
      <xdr:colOff>534458</xdr:colOff>
      <xdr:row>35</xdr:row>
      <xdr:rowOff>105379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11</xdr:col>
      <xdr:colOff>514350</xdr:colOff>
      <xdr:row>19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R1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1" sqref="T11"/>
    </sheetView>
  </sheetViews>
  <sheetFormatPr defaultRowHeight="18.75" customHeight="1" x14ac:dyDescent="0.2"/>
  <cols>
    <col min="1" max="1" width="20.25" style="1" customWidth="1"/>
    <col min="2" max="2" width="13.625" style="1" customWidth="1"/>
    <col min="3" max="3" width="6.5" style="1" customWidth="1"/>
    <col min="4" max="4" width="8" style="1" customWidth="1"/>
    <col min="5" max="5" width="8.25" style="1" customWidth="1"/>
    <col min="6" max="6" width="6.5" style="1" customWidth="1"/>
    <col min="7" max="7" width="8.875" style="1" customWidth="1"/>
    <col min="8" max="8" width="8.125" style="1" customWidth="1"/>
    <col min="9" max="17" width="6.5" style="1" customWidth="1"/>
    <col min="18" max="18" width="6.25" style="1" customWidth="1"/>
    <col min="19" max="16384" width="9" style="1"/>
  </cols>
  <sheetData>
    <row r="1" spans="1:18" ht="18.75" customHeight="1" x14ac:dyDescent="0.2">
      <c r="A1" s="107" t="s">
        <v>162</v>
      </c>
    </row>
    <row r="2" spans="1:18" ht="18.75" customHeight="1" x14ac:dyDescent="0.2">
      <c r="A2" s="108" t="s">
        <v>161</v>
      </c>
      <c r="B2" s="2"/>
      <c r="C2" s="2"/>
      <c r="D2" s="2"/>
      <c r="E2" s="2"/>
      <c r="F2" s="2"/>
      <c r="G2" s="2"/>
      <c r="H2" s="2"/>
    </row>
    <row r="3" spans="1:18" ht="18.75" customHeight="1" thickBot="1" x14ac:dyDescent="0.25">
      <c r="A3" s="2"/>
      <c r="B3" s="2"/>
      <c r="C3" s="2"/>
      <c r="D3" s="2"/>
      <c r="E3" s="2"/>
      <c r="F3" s="2"/>
      <c r="G3" s="2"/>
      <c r="H3" s="2"/>
    </row>
    <row r="4" spans="1:18" ht="18.75" customHeight="1" x14ac:dyDescent="0.2">
      <c r="A4" s="159" t="s">
        <v>0</v>
      </c>
      <c r="B4" s="160"/>
      <c r="C4" s="160" t="s">
        <v>139</v>
      </c>
      <c r="D4" s="160"/>
      <c r="E4" s="160"/>
      <c r="F4" s="160"/>
      <c r="G4" s="160"/>
      <c r="H4" s="94">
        <v>2014</v>
      </c>
      <c r="I4" s="163" t="s">
        <v>140</v>
      </c>
      <c r="J4" s="163"/>
      <c r="K4" s="163"/>
      <c r="L4" s="163"/>
      <c r="M4" s="163"/>
      <c r="N4" s="163" t="s">
        <v>141</v>
      </c>
      <c r="O4" s="163"/>
      <c r="P4" s="163"/>
      <c r="Q4" s="163"/>
      <c r="R4" s="164"/>
    </row>
    <row r="5" spans="1:18" ht="18.75" customHeight="1" thickBot="1" x14ac:dyDescent="0.25">
      <c r="A5" s="161"/>
      <c r="B5" s="162"/>
      <c r="C5" s="48" t="s">
        <v>142</v>
      </c>
      <c r="D5" s="48" t="s">
        <v>143</v>
      </c>
      <c r="E5" s="48" t="s">
        <v>144</v>
      </c>
      <c r="F5" s="48" t="s">
        <v>145</v>
      </c>
      <c r="G5" s="48" t="s">
        <v>146</v>
      </c>
      <c r="H5" s="48" t="s">
        <v>147</v>
      </c>
      <c r="I5" s="48" t="s">
        <v>142</v>
      </c>
      <c r="J5" s="48" t="s">
        <v>143</v>
      </c>
      <c r="K5" s="48" t="s">
        <v>144</v>
      </c>
      <c r="L5" s="48" t="s">
        <v>145</v>
      </c>
      <c r="M5" s="48" t="s">
        <v>146</v>
      </c>
      <c r="N5" s="48" t="s">
        <v>148</v>
      </c>
      <c r="O5" s="48" t="s">
        <v>149</v>
      </c>
      <c r="P5" s="48" t="s">
        <v>150</v>
      </c>
      <c r="Q5" s="48" t="s">
        <v>151</v>
      </c>
      <c r="R5" s="49" t="s">
        <v>152</v>
      </c>
    </row>
    <row r="6" spans="1:18" ht="18.75" customHeight="1" x14ac:dyDescent="0.2">
      <c r="A6" s="45" t="s">
        <v>153</v>
      </c>
      <c r="B6" s="46" t="s">
        <v>1</v>
      </c>
      <c r="C6" s="93">
        <f>I6/N6-1</f>
        <v>0.17993927582659319</v>
      </c>
      <c r="D6" s="93">
        <f t="shared" ref="D6:G6" si="0">J6/O6-1</f>
        <v>0.2169188050555344</v>
      </c>
      <c r="E6" s="93">
        <f t="shared" si="0"/>
        <v>0.1223164093869904</v>
      </c>
      <c r="F6" s="93">
        <f t="shared" si="0"/>
        <v>0.17538789169455415</v>
      </c>
      <c r="G6" s="93">
        <f t="shared" si="0"/>
        <v>0.17304290883560158</v>
      </c>
      <c r="H6" s="84">
        <v>1453.99</v>
      </c>
      <c r="I6" s="47">
        <v>1410.7</v>
      </c>
      <c r="J6" s="47">
        <v>508.38</v>
      </c>
      <c r="K6" s="47">
        <v>628.89</v>
      </c>
      <c r="L6" s="47">
        <v>927.24</v>
      </c>
      <c r="M6" s="47">
        <v>3475.21</v>
      </c>
      <c r="N6" s="47">
        <v>1195.57</v>
      </c>
      <c r="O6" s="47">
        <v>417.76</v>
      </c>
      <c r="P6" s="47">
        <v>560.34999999999991</v>
      </c>
      <c r="Q6" s="47">
        <v>788.88000000000011</v>
      </c>
      <c r="R6" s="85">
        <v>2962.56</v>
      </c>
    </row>
    <row r="7" spans="1:18" ht="18.75" customHeight="1" x14ac:dyDescent="0.2">
      <c r="A7" s="3" t="s">
        <v>2</v>
      </c>
      <c r="B7" s="4" t="s">
        <v>3</v>
      </c>
      <c r="C7" s="25">
        <f t="shared" ref="C7:C8" si="1">I7/N7-1</f>
        <v>0.27707038999990696</v>
      </c>
      <c r="D7" s="25">
        <f t="shared" ref="D7:D8" si="2">J7/O7-1</f>
        <v>0.2216686393790086</v>
      </c>
      <c r="E7" s="25">
        <f t="shared" ref="E7:E8" si="3">K7/P7-1</f>
        <v>0.11474597273853804</v>
      </c>
      <c r="F7" s="25">
        <f t="shared" ref="F7:F8" si="4">L7/Q7-1</f>
        <v>0.17061955469506285</v>
      </c>
      <c r="G7" s="25">
        <f t="shared" ref="G7:G8" si="5">M7/R7-1</f>
        <v>0.21093797645910839</v>
      </c>
      <c r="H7" s="86">
        <f>H6-H8</f>
        <v>1341.17</v>
      </c>
      <c r="I7" s="86">
        <f t="shared" ref="I7:R7" si="6">I6-I8</f>
        <v>1371.05</v>
      </c>
      <c r="J7" s="86">
        <f t="shared" si="6"/>
        <v>443.82</v>
      </c>
      <c r="K7" s="86">
        <f t="shared" si="6"/>
        <v>539.76</v>
      </c>
      <c r="L7" s="86">
        <f t="shared" si="6"/>
        <v>822.29</v>
      </c>
      <c r="M7" s="86">
        <f t="shared" si="6"/>
        <v>3176.92</v>
      </c>
      <c r="N7" s="86">
        <f t="shared" si="6"/>
        <v>1073.5899999999999</v>
      </c>
      <c r="O7" s="86">
        <f t="shared" si="6"/>
        <v>363.28999999999996</v>
      </c>
      <c r="P7" s="86">
        <f t="shared" si="6"/>
        <v>484.19999999999993</v>
      </c>
      <c r="Q7" s="86">
        <f t="shared" si="6"/>
        <v>702.44</v>
      </c>
      <c r="R7" s="109">
        <f t="shared" si="6"/>
        <v>2623.52</v>
      </c>
    </row>
    <row r="8" spans="1:18" ht="18.75" customHeight="1" x14ac:dyDescent="0.2">
      <c r="A8" s="3" t="s">
        <v>4</v>
      </c>
      <c r="B8" s="4" t="s">
        <v>5</v>
      </c>
      <c r="C8" s="111">
        <f t="shared" si="1"/>
        <v>-0.67494671257583205</v>
      </c>
      <c r="D8" s="111">
        <f t="shared" si="2"/>
        <v>0.18523958142096575</v>
      </c>
      <c r="E8" s="111">
        <f t="shared" si="3"/>
        <v>0.17045305318450432</v>
      </c>
      <c r="F8" s="111">
        <f t="shared" si="4"/>
        <v>0.21413697362332251</v>
      </c>
      <c r="G8" s="111">
        <f t="shared" si="5"/>
        <v>-0.12019230769230771</v>
      </c>
      <c r="H8" s="88">
        <v>112.82</v>
      </c>
      <c r="I8" s="26">
        <v>39.650000000000006</v>
      </c>
      <c r="J8" s="26">
        <v>64.56</v>
      </c>
      <c r="K8" s="26">
        <v>89.13</v>
      </c>
      <c r="L8" s="26">
        <v>104.94999999999999</v>
      </c>
      <c r="M8" s="26">
        <v>298.28999999999996</v>
      </c>
      <c r="N8" s="26">
        <v>121.98</v>
      </c>
      <c r="O8" s="26">
        <v>54.47</v>
      </c>
      <c r="P8" s="26">
        <v>76.149999999999991</v>
      </c>
      <c r="Q8" s="26">
        <v>86.44</v>
      </c>
      <c r="R8" s="27">
        <v>339.03999999999996</v>
      </c>
    </row>
    <row r="9" spans="1:18" ht="18.75" customHeight="1" x14ac:dyDescent="0.2">
      <c r="A9" s="5" t="s">
        <v>6</v>
      </c>
      <c r="B9" s="6" t="s">
        <v>7</v>
      </c>
      <c r="C9" s="25">
        <f>I9-N9</f>
        <v>-7.3920034639064186E-2</v>
      </c>
      <c r="D9" s="25">
        <f t="shared" ref="D9:G9" si="7">J9-O9</f>
        <v>-3.3942470423206084E-3</v>
      </c>
      <c r="E9" s="25">
        <f t="shared" si="7"/>
        <v>5.828690908077222E-3</v>
      </c>
      <c r="F9" s="25">
        <f t="shared" si="7"/>
        <v>3.6123017146830749E-3</v>
      </c>
      <c r="G9" s="25">
        <f t="shared" si="7"/>
        <v>-2.8607902202060428E-2</v>
      </c>
      <c r="H9" s="87">
        <f>H8/H6</f>
        <v>7.7593380972358808E-2</v>
      </c>
      <c r="I9" s="87">
        <f t="shared" ref="I9:R9" si="8">I8/I6</f>
        <v>2.810661373786064E-2</v>
      </c>
      <c r="J9" s="87">
        <f t="shared" si="8"/>
        <v>0.12699162044140211</v>
      </c>
      <c r="K9" s="87">
        <f t="shared" si="8"/>
        <v>0.14172589801078089</v>
      </c>
      <c r="L9" s="87">
        <f t="shared" si="8"/>
        <v>0.11318536732668995</v>
      </c>
      <c r="M9" s="87">
        <f t="shared" si="8"/>
        <v>8.5833661850650736E-2</v>
      </c>
      <c r="N9" s="87">
        <f t="shared" si="8"/>
        <v>0.10202664837692482</v>
      </c>
      <c r="O9" s="87">
        <f t="shared" si="8"/>
        <v>0.13038586748372272</v>
      </c>
      <c r="P9" s="87">
        <f t="shared" si="8"/>
        <v>0.13589720710270367</v>
      </c>
      <c r="Q9" s="87">
        <f t="shared" si="8"/>
        <v>0.10957306561200687</v>
      </c>
      <c r="R9" s="110">
        <f t="shared" si="8"/>
        <v>0.11444156405271116</v>
      </c>
    </row>
    <row r="10" spans="1:18" ht="18.75" customHeight="1" x14ac:dyDescent="0.2">
      <c r="A10" s="7" t="s">
        <v>8</v>
      </c>
      <c r="B10" s="4" t="s">
        <v>9</v>
      </c>
      <c r="C10" s="25"/>
      <c r="D10" s="25"/>
      <c r="E10" s="25"/>
      <c r="F10" s="25"/>
      <c r="G10" s="25"/>
      <c r="H10" s="25"/>
      <c r="I10" s="26"/>
      <c r="J10" s="26"/>
      <c r="K10" s="26"/>
      <c r="L10" s="26"/>
      <c r="M10" s="26"/>
      <c r="N10" s="26"/>
      <c r="O10" s="26"/>
      <c r="P10" s="26"/>
      <c r="Q10" s="26"/>
      <c r="R10" s="27"/>
    </row>
    <row r="11" spans="1:18" ht="18.75" customHeight="1" x14ac:dyDescent="0.2">
      <c r="A11" s="3" t="s">
        <v>10</v>
      </c>
      <c r="B11" s="4" t="s">
        <v>11</v>
      </c>
      <c r="C11" s="25"/>
      <c r="D11" s="25"/>
      <c r="E11" s="25"/>
      <c r="F11" s="25"/>
      <c r="G11" s="25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28"/>
    </row>
    <row r="12" spans="1:18" ht="18.75" customHeight="1" x14ac:dyDescent="0.2">
      <c r="A12" s="3" t="s">
        <v>154</v>
      </c>
      <c r="B12" s="4" t="s">
        <v>155</v>
      </c>
      <c r="C12" s="25">
        <f>I12/N12-1</f>
        <v>0.43126429398034638</v>
      </c>
      <c r="D12" s="25">
        <f t="shared" ref="D12:G13" si="9">J12/O12-1</f>
        <v>-7.9788024678919989E-2</v>
      </c>
      <c r="E12" s="25">
        <f t="shared" si="9"/>
        <v>-0.13128533428450173</v>
      </c>
      <c r="F12" s="25">
        <f t="shared" si="9"/>
        <v>0.11985545881764126</v>
      </c>
      <c r="G12" s="25">
        <f t="shared" si="9"/>
        <v>0.14787674009161766</v>
      </c>
      <c r="H12" s="90">
        <v>1172.8149116100001</v>
      </c>
      <c r="I12" s="91">
        <v>1709.6092000000006</v>
      </c>
      <c r="J12" s="91">
        <v>432.02770045000005</v>
      </c>
      <c r="K12" s="91">
        <v>625.80241222999985</v>
      </c>
      <c r="L12" s="91">
        <v>1219.3786618700001</v>
      </c>
      <c r="M12" s="91">
        <v>3986.8179745500006</v>
      </c>
      <c r="N12" s="91">
        <v>1194.4748479999994</v>
      </c>
      <c r="O12" s="91">
        <v>469.48715299999992</v>
      </c>
      <c r="P12" s="91">
        <v>720.37740000000008</v>
      </c>
      <c r="Q12" s="91">
        <v>1088.8714719999998</v>
      </c>
      <c r="R12" s="92">
        <v>3473.2108729999991</v>
      </c>
    </row>
    <row r="13" spans="1:18" ht="18.75" customHeight="1" x14ac:dyDescent="0.2">
      <c r="A13" s="9" t="s">
        <v>156</v>
      </c>
      <c r="B13" s="97" t="s">
        <v>160</v>
      </c>
      <c r="C13" s="25">
        <f>I13/N13-1</f>
        <v>0.422808577287344</v>
      </c>
      <c r="D13" s="25">
        <f t="shared" si="9"/>
        <v>-9.1211111070965689E-3</v>
      </c>
      <c r="E13" s="25">
        <f t="shared" si="9"/>
        <v>6.3829927780304052E-2</v>
      </c>
      <c r="F13" s="25">
        <f t="shared" si="9"/>
        <v>0.26194686188409677</v>
      </c>
      <c r="G13" s="25">
        <f t="shared" si="9"/>
        <v>0.23753180212311009</v>
      </c>
      <c r="H13" s="90">
        <v>1054.4944355499999</v>
      </c>
      <c r="I13" s="91">
        <v>1212.982156</v>
      </c>
      <c r="J13" s="91">
        <v>344.42690963999996</v>
      </c>
      <c r="K13" s="91">
        <v>575.33393451999996</v>
      </c>
      <c r="L13" s="91">
        <v>1122.7967818699999</v>
      </c>
      <c r="M13" s="91">
        <v>3255.5397820299995</v>
      </c>
      <c r="N13" s="91">
        <v>852.52659800000038</v>
      </c>
      <c r="O13" s="91">
        <v>347.59738400000009</v>
      </c>
      <c r="P13" s="91">
        <v>540.81382700000006</v>
      </c>
      <c r="Q13" s="91">
        <v>889.73380399999996</v>
      </c>
      <c r="R13" s="92">
        <v>2630.6716130000004</v>
      </c>
    </row>
    <row r="14" spans="1:18" ht="18.75" customHeight="1" x14ac:dyDescent="0.2">
      <c r="A14" s="3" t="s">
        <v>157</v>
      </c>
      <c r="B14" s="4" t="s">
        <v>12</v>
      </c>
      <c r="C14" s="25"/>
      <c r="D14" s="25"/>
      <c r="E14" s="25"/>
      <c r="F14" s="25"/>
      <c r="G14" s="25"/>
      <c r="H14" s="25"/>
      <c r="I14" s="58">
        <f>I15/I6*90</f>
        <v>0</v>
      </c>
      <c r="J14" s="8"/>
      <c r="K14" s="8"/>
      <c r="L14" s="8"/>
      <c r="M14" s="8"/>
      <c r="N14" s="98"/>
      <c r="O14" s="98"/>
      <c r="P14" s="98"/>
      <c r="Q14" s="98"/>
      <c r="R14" s="99"/>
    </row>
    <row r="15" spans="1:18" ht="18.75" customHeight="1" x14ac:dyDescent="0.2">
      <c r="A15" s="3" t="s">
        <v>158</v>
      </c>
      <c r="B15" s="4" t="s">
        <v>159</v>
      </c>
      <c r="C15" s="25"/>
      <c r="D15" s="25"/>
      <c r="E15" s="25"/>
      <c r="F15" s="25"/>
      <c r="G15" s="25"/>
      <c r="H15" s="25"/>
      <c r="I15" s="100"/>
      <c r="J15" s="8"/>
      <c r="K15" s="8"/>
      <c r="L15" s="8"/>
      <c r="M15" s="8"/>
      <c r="N15" s="100"/>
      <c r="O15" s="100"/>
      <c r="P15" s="100"/>
      <c r="Q15" s="100"/>
      <c r="R15" s="101"/>
    </row>
    <row r="16" spans="1:18" ht="18.75" customHeight="1" x14ac:dyDescent="0.2">
      <c r="A16" s="3" t="s">
        <v>13</v>
      </c>
      <c r="B16" s="4" t="s">
        <v>14</v>
      </c>
      <c r="C16" s="25"/>
      <c r="D16" s="25"/>
      <c r="E16" s="25"/>
      <c r="F16" s="25"/>
      <c r="G16" s="25"/>
      <c r="H16" s="57" t="e">
        <f>(H9+H11)*365/H14</f>
        <v>#DIV/0!</v>
      </c>
      <c r="I16" s="57" t="e">
        <f>(I9+I11)*365/I14</f>
        <v>#DIV/0!</v>
      </c>
      <c r="J16" s="57" t="e">
        <f t="shared" ref="J16:M16" si="10">(J9+J11)*365/J14</f>
        <v>#DIV/0!</v>
      </c>
      <c r="K16" s="57" t="e">
        <f t="shared" si="10"/>
        <v>#DIV/0!</v>
      </c>
      <c r="L16" s="57" t="e">
        <f t="shared" si="10"/>
        <v>#DIV/0!</v>
      </c>
      <c r="M16" s="57" t="e">
        <f t="shared" si="10"/>
        <v>#DIV/0!</v>
      </c>
      <c r="N16" s="102" t="e">
        <f>(N9+N11)*365/N14</f>
        <v>#DIV/0!</v>
      </c>
      <c r="O16" s="102" t="e">
        <f t="shared" ref="O16:R16" si="11">(O9+O11)*365/O14</f>
        <v>#DIV/0!</v>
      </c>
      <c r="P16" s="102" t="e">
        <f t="shared" si="11"/>
        <v>#DIV/0!</v>
      </c>
      <c r="Q16" s="102" t="e">
        <f t="shared" si="11"/>
        <v>#DIV/0!</v>
      </c>
      <c r="R16" s="103" t="e">
        <f t="shared" si="11"/>
        <v>#DIV/0!</v>
      </c>
    </row>
    <row r="17" spans="1:18" ht="18.75" customHeight="1" thickBot="1" x14ac:dyDescent="0.25">
      <c r="A17" s="10" t="s">
        <v>15</v>
      </c>
      <c r="B17" s="11" t="s">
        <v>16</v>
      </c>
      <c r="C17" s="104">
        <f>I17-N17</f>
        <v>-4.2165913624804263E-3</v>
      </c>
      <c r="D17" s="104">
        <f t="shared" ref="D17:G17" si="12">J17-O17</f>
        <v>5.6856618840260498E-2</v>
      </c>
      <c r="E17" s="104">
        <f t="shared" si="12"/>
        <v>0.16861716976666696</v>
      </c>
      <c r="F17" s="104">
        <f t="shared" si="12"/>
        <v>0.10367864267210958</v>
      </c>
      <c r="G17" s="104">
        <f t="shared" si="12"/>
        <v>5.9158212929102283E-2</v>
      </c>
      <c r="H17" s="105">
        <f>H13/H12</f>
        <v>0.89911411008786213</v>
      </c>
      <c r="I17" s="105">
        <f>I13/I12</f>
        <v>0.70950843970657129</v>
      </c>
      <c r="J17" s="105">
        <f t="shared" ref="J17:R17" si="13">J13/J12</f>
        <v>0.79723339332465226</v>
      </c>
      <c r="K17" s="105">
        <f t="shared" si="13"/>
        <v>0.91935397383631157</v>
      </c>
      <c r="L17" s="105">
        <f t="shared" si="13"/>
        <v>0.92079418557982207</v>
      </c>
      <c r="M17" s="105">
        <f t="shared" si="13"/>
        <v>0.81657597683462291</v>
      </c>
      <c r="N17" s="105">
        <f t="shared" si="13"/>
        <v>0.71372503106905172</v>
      </c>
      <c r="O17" s="105">
        <f t="shared" si="13"/>
        <v>0.74037677448439176</v>
      </c>
      <c r="P17" s="105">
        <f t="shared" si="13"/>
        <v>0.7507368040696446</v>
      </c>
      <c r="Q17" s="105">
        <f t="shared" si="13"/>
        <v>0.81711554290771249</v>
      </c>
      <c r="R17" s="106">
        <f t="shared" si="13"/>
        <v>0.75741776390552062</v>
      </c>
    </row>
    <row r="19" spans="1:18" ht="18.75" customHeight="1" x14ac:dyDescent="0.2">
      <c r="M19" s="32"/>
    </row>
  </sheetData>
  <mergeCells count="4">
    <mergeCell ref="A4:B5"/>
    <mergeCell ref="C4:G4"/>
    <mergeCell ref="I4:M4"/>
    <mergeCell ref="N4:R4"/>
  </mergeCells>
  <phoneticPr fontId="4" type="noConversion"/>
  <conditionalFormatting sqref="A4:C4 I11:R11 I7:R7 I9:R9 A5:H17">
    <cfRule type="cellIs" dxfId="9" priority="6" stopIfTrue="1" operator="lessThan">
      <formula>0</formula>
    </cfRule>
  </conditionalFormatting>
  <conditionalFormatting sqref="S6:XFD65536 S4:IU5 A1:XFD3 A4:C4 I4 N4 M5:Q11 N12:Q13 M14:Q65536 R5:R65536 I11:R11 I7:R7 I9:R9 I17:R17 A5:L65536">
    <cfRule type="cellIs" dxfId="8" priority="5" stopIfTrue="1" operator="lessThan">
      <formula>0</formula>
    </cfRule>
  </conditionalFormatting>
  <conditionalFormatting sqref="M12:M13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2:D6"/>
  <sheetViews>
    <sheetView workbookViewId="0">
      <selection activeCell="D5" sqref="D5"/>
    </sheetView>
  </sheetViews>
  <sheetFormatPr defaultRowHeight="13.5" x14ac:dyDescent="0.15"/>
  <sheetData>
    <row r="2" spans="3:4" x14ac:dyDescent="0.2">
      <c r="C2" s="43" t="s">
        <v>69</v>
      </c>
      <c r="D2" s="42">
        <v>582.74</v>
      </c>
    </row>
    <row r="3" spans="3:4" x14ac:dyDescent="0.2">
      <c r="C3" s="43" t="s">
        <v>70</v>
      </c>
      <c r="D3" s="42">
        <v>482.88</v>
      </c>
    </row>
    <row r="4" spans="3:4" x14ac:dyDescent="0.2">
      <c r="C4" s="43" t="s">
        <v>71</v>
      </c>
      <c r="D4" s="42">
        <v>509.15</v>
      </c>
    </row>
    <row r="5" spans="3:4" x14ac:dyDescent="0.2">
      <c r="C5" s="43"/>
      <c r="D5" s="42">
        <f>SUM(D2:D4)</f>
        <v>1574.77</v>
      </c>
    </row>
    <row r="6" spans="3:4" x14ac:dyDescent="0.2">
      <c r="C6" s="43" t="s">
        <v>72</v>
      </c>
      <c r="D6" s="42">
        <v>517.38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14"/>
  <sheetViews>
    <sheetView zoomScaleNormal="100" workbookViewId="0">
      <selection activeCell="O2" sqref="D2:O2"/>
    </sheetView>
  </sheetViews>
  <sheetFormatPr defaultRowHeight="12" x14ac:dyDescent="0.15"/>
  <cols>
    <col min="1" max="1" width="6.125" style="89" bestFit="1" customWidth="1"/>
    <col min="2" max="2" width="9" style="89"/>
    <col min="3" max="3" width="5.375" style="89" bestFit="1" customWidth="1"/>
    <col min="4" max="15" width="6.75" style="89" bestFit="1" customWidth="1"/>
    <col min="16" max="16384" width="9" style="89"/>
  </cols>
  <sheetData>
    <row r="1" spans="1:31" x14ac:dyDescent="0.2">
      <c r="A1" s="12" t="s">
        <v>17</v>
      </c>
      <c r="B1" s="12"/>
      <c r="C1" s="112" t="s">
        <v>18</v>
      </c>
      <c r="D1" s="33" t="s">
        <v>163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25</v>
      </c>
      <c r="L1" s="33" t="s">
        <v>26</v>
      </c>
      <c r="M1" s="33" t="s">
        <v>27</v>
      </c>
      <c r="N1" s="33" t="s">
        <v>28</v>
      </c>
      <c r="O1" s="33" t="s">
        <v>29</v>
      </c>
      <c r="Q1" s="12" t="s">
        <v>17</v>
      </c>
      <c r="R1" s="12"/>
      <c r="S1" s="112" t="s">
        <v>18</v>
      </c>
      <c r="T1" s="33" t="s">
        <v>163</v>
      </c>
      <c r="U1" s="33" t="s">
        <v>19</v>
      </c>
      <c r="V1" s="33" t="s">
        <v>20</v>
      </c>
      <c r="W1" s="33" t="s">
        <v>21</v>
      </c>
      <c r="X1" s="33" t="s">
        <v>22</v>
      </c>
      <c r="Y1" s="33" t="s">
        <v>23</v>
      </c>
      <c r="Z1" s="33" t="s">
        <v>24</v>
      </c>
      <c r="AA1" s="33" t="s">
        <v>25</v>
      </c>
      <c r="AB1" s="33" t="s">
        <v>26</v>
      </c>
      <c r="AC1" s="33" t="s">
        <v>27</v>
      </c>
      <c r="AD1" s="33" t="s">
        <v>28</v>
      </c>
      <c r="AE1" s="33" t="s">
        <v>29</v>
      </c>
    </row>
    <row r="2" spans="1:31" x14ac:dyDescent="0.2">
      <c r="A2" s="12" t="s">
        <v>30</v>
      </c>
      <c r="B2" s="12"/>
      <c r="C2" s="112" t="s">
        <v>31</v>
      </c>
      <c r="D2" s="113">
        <v>532.47</v>
      </c>
      <c r="E2" s="114">
        <v>476.58</v>
      </c>
      <c r="F2" s="114">
        <v>186.52</v>
      </c>
      <c r="G2" s="114">
        <v>146.85</v>
      </c>
      <c r="H2" s="114">
        <v>136.26</v>
      </c>
      <c r="I2" s="114">
        <v>134.65</v>
      </c>
      <c r="J2" s="114">
        <v>114.49</v>
      </c>
      <c r="K2" s="114">
        <v>266.07</v>
      </c>
      <c r="L2" s="114">
        <v>179.79</v>
      </c>
      <c r="M2" s="114">
        <v>206.33</v>
      </c>
      <c r="N2" s="114">
        <v>216.33</v>
      </c>
      <c r="O2" s="114">
        <v>366.22</v>
      </c>
      <c r="Q2" s="12" t="s">
        <v>30</v>
      </c>
      <c r="R2" s="12"/>
      <c r="S2" s="112" t="s">
        <v>31</v>
      </c>
      <c r="T2" s="113">
        <v>513.42999999999995</v>
      </c>
      <c r="U2" s="114">
        <v>457.81</v>
      </c>
      <c r="V2" s="114">
        <v>179.09</v>
      </c>
      <c r="W2" s="114">
        <v>141.22</v>
      </c>
      <c r="X2" s="114">
        <v>131.41</v>
      </c>
      <c r="Y2" s="114">
        <v>130.38</v>
      </c>
      <c r="Z2" s="114">
        <v>111.31</v>
      </c>
      <c r="AA2" s="114">
        <v>258.18</v>
      </c>
      <c r="AB2" s="114">
        <v>174.96</v>
      </c>
      <c r="AC2" s="114">
        <v>201.04</v>
      </c>
      <c r="AD2" s="114">
        <v>211.28</v>
      </c>
      <c r="AE2" s="114">
        <v>357.57</v>
      </c>
    </row>
    <row r="3" spans="1:31" x14ac:dyDescent="0.2">
      <c r="A3" s="13"/>
      <c r="B3" s="14"/>
      <c r="C3" s="115" t="s">
        <v>32</v>
      </c>
      <c r="D3" s="116">
        <v>390.05</v>
      </c>
      <c r="E3" s="117">
        <v>805.65</v>
      </c>
      <c r="F3" s="117">
        <v>215</v>
      </c>
      <c r="G3" s="117">
        <v>190.25</v>
      </c>
      <c r="H3" s="117">
        <v>161.68</v>
      </c>
      <c r="I3" s="117">
        <v>156.44999999999999</v>
      </c>
      <c r="J3" s="117">
        <v>119.89</v>
      </c>
      <c r="K3" s="117">
        <v>302.36</v>
      </c>
      <c r="L3" s="117">
        <v>206.64</v>
      </c>
      <c r="M3" s="117">
        <v>230.56</v>
      </c>
      <c r="N3" s="117">
        <v>286.02999999999997</v>
      </c>
      <c r="O3" s="117">
        <v>410.65</v>
      </c>
      <c r="Q3" s="13"/>
      <c r="R3" s="14"/>
      <c r="S3" s="115" t="s">
        <v>32</v>
      </c>
      <c r="T3" s="116">
        <v>378.43</v>
      </c>
      <c r="U3" s="117">
        <v>777.06</v>
      </c>
      <c r="V3" s="117">
        <v>204.7</v>
      </c>
      <c r="W3" s="117">
        <v>182.95</v>
      </c>
      <c r="X3" s="117">
        <v>155.32</v>
      </c>
      <c r="Y3" s="117">
        <v>150.38</v>
      </c>
      <c r="Z3" s="117">
        <v>113.77</v>
      </c>
      <c r="AA3" s="117">
        <v>289.98</v>
      </c>
      <c r="AB3" s="117">
        <v>198.94</v>
      </c>
      <c r="AC3" s="117">
        <v>220.07</v>
      </c>
      <c r="AD3" s="117">
        <v>264.7</v>
      </c>
      <c r="AE3" s="117">
        <v>368.25</v>
      </c>
    </row>
    <row r="4" spans="1:31" x14ac:dyDescent="0.2">
      <c r="A4" s="14"/>
      <c r="B4" s="14"/>
      <c r="C4" s="118">
        <v>2014</v>
      </c>
      <c r="D4" s="116">
        <v>776.39</v>
      </c>
      <c r="E4" s="117">
        <v>677.6</v>
      </c>
      <c r="F4" s="117"/>
      <c r="G4" s="117"/>
      <c r="H4" s="117"/>
      <c r="I4" s="117"/>
      <c r="J4" s="117"/>
      <c r="K4" s="117"/>
      <c r="L4" s="117"/>
      <c r="M4" s="117"/>
      <c r="N4" s="117"/>
      <c r="O4" s="117"/>
      <c r="Q4" s="14"/>
      <c r="R4" s="14"/>
      <c r="S4" s="115" t="s">
        <v>133</v>
      </c>
      <c r="T4" s="116">
        <v>699.82</v>
      </c>
      <c r="U4" s="117">
        <v>602.27</v>
      </c>
      <c r="V4" s="117"/>
      <c r="W4" s="117"/>
      <c r="X4" s="117"/>
      <c r="Y4" s="117"/>
      <c r="Z4" s="117"/>
      <c r="AA4" s="117"/>
      <c r="AB4" s="117"/>
      <c r="AC4" s="117"/>
      <c r="AD4" s="117"/>
      <c r="AE4" s="117"/>
    </row>
    <row r="5" spans="1:31" x14ac:dyDescent="0.2">
      <c r="A5" s="14"/>
      <c r="B5" s="14"/>
      <c r="C5" s="15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  <c r="Q5" s="14"/>
      <c r="R5" s="14"/>
      <c r="S5" s="15"/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8"/>
    </row>
    <row r="6" spans="1:31" x14ac:dyDescent="0.2">
      <c r="A6" s="14"/>
      <c r="B6" s="14"/>
      <c r="C6" s="112" t="s">
        <v>18</v>
      </c>
      <c r="D6" s="33" t="s">
        <v>163</v>
      </c>
      <c r="E6" s="33" t="s">
        <v>19</v>
      </c>
      <c r="F6" s="33" t="s">
        <v>20</v>
      </c>
      <c r="G6" s="33" t="s">
        <v>21</v>
      </c>
      <c r="H6" s="33" t="s">
        <v>22</v>
      </c>
      <c r="I6" s="33" t="s">
        <v>23</v>
      </c>
      <c r="J6" s="33" t="s">
        <v>24</v>
      </c>
      <c r="K6" s="33" t="s">
        <v>25</v>
      </c>
      <c r="L6" s="33" t="s">
        <v>26</v>
      </c>
      <c r="M6" s="33" t="s">
        <v>27</v>
      </c>
      <c r="N6" s="33" t="s">
        <v>28</v>
      </c>
      <c r="O6" s="33" t="s">
        <v>29</v>
      </c>
      <c r="Q6" s="14"/>
      <c r="R6" s="14"/>
      <c r="S6" s="112" t="s">
        <v>18</v>
      </c>
      <c r="T6" s="33" t="s">
        <v>163</v>
      </c>
      <c r="U6" s="33" t="s">
        <v>19</v>
      </c>
      <c r="V6" s="33" t="s">
        <v>20</v>
      </c>
      <c r="W6" s="33" t="s">
        <v>21</v>
      </c>
      <c r="X6" s="33" t="s">
        <v>22</v>
      </c>
      <c r="Y6" s="33" t="s">
        <v>23</v>
      </c>
      <c r="Z6" s="33" t="s">
        <v>24</v>
      </c>
      <c r="AA6" s="33" t="s">
        <v>25</v>
      </c>
      <c r="AB6" s="33" t="s">
        <v>26</v>
      </c>
      <c r="AC6" s="33" t="s">
        <v>27</v>
      </c>
      <c r="AD6" s="33" t="s">
        <v>28</v>
      </c>
      <c r="AE6" s="33" t="s">
        <v>29</v>
      </c>
    </row>
    <row r="7" spans="1:31" x14ac:dyDescent="0.2">
      <c r="A7" s="12" t="s">
        <v>33</v>
      </c>
      <c r="B7" s="12"/>
      <c r="C7" s="112" t="s">
        <v>31</v>
      </c>
      <c r="D7" s="113">
        <v>48.49</v>
      </c>
      <c r="E7" s="114">
        <v>48.27</v>
      </c>
      <c r="F7" s="114">
        <v>25.22</v>
      </c>
      <c r="G7" s="114">
        <v>19.940000000000001</v>
      </c>
      <c r="H7" s="114">
        <v>16.72</v>
      </c>
      <c r="I7" s="114">
        <v>17.809999999999999</v>
      </c>
      <c r="J7" s="114">
        <v>15.91</v>
      </c>
      <c r="K7" s="114">
        <v>36.159999999999997</v>
      </c>
      <c r="L7" s="114">
        <v>24.08</v>
      </c>
      <c r="M7" s="114">
        <v>26.47</v>
      </c>
      <c r="N7" s="114">
        <v>27.58</v>
      </c>
      <c r="O7" s="114">
        <v>32.39</v>
      </c>
      <c r="Q7" s="12" t="s">
        <v>33</v>
      </c>
      <c r="R7" s="12"/>
      <c r="S7" s="112" t="s">
        <v>31</v>
      </c>
      <c r="T7" s="113">
        <v>46.76</v>
      </c>
      <c r="U7" s="114">
        <v>46.36</v>
      </c>
      <c r="V7" s="114">
        <v>24.22</v>
      </c>
      <c r="W7" s="114">
        <v>19.170000000000002</v>
      </c>
      <c r="X7" s="114">
        <v>16.100000000000001</v>
      </c>
      <c r="Y7" s="114">
        <v>17.2</v>
      </c>
      <c r="Z7" s="114">
        <v>15.45</v>
      </c>
      <c r="AA7" s="114">
        <v>35.07</v>
      </c>
      <c r="AB7" s="114">
        <v>23.41</v>
      </c>
      <c r="AC7" s="114">
        <v>25.81</v>
      </c>
      <c r="AD7" s="114">
        <v>26.97</v>
      </c>
      <c r="AE7" s="114">
        <v>31.57</v>
      </c>
    </row>
    <row r="8" spans="1:31" x14ac:dyDescent="0.2">
      <c r="A8" s="13"/>
      <c r="B8" s="14"/>
      <c r="C8" s="115" t="s">
        <v>32</v>
      </c>
      <c r="D8" s="116">
        <v>27.03</v>
      </c>
      <c r="E8" s="117">
        <v>-17.73</v>
      </c>
      <c r="F8" s="117">
        <v>30.35</v>
      </c>
      <c r="G8" s="117">
        <v>24.92</v>
      </c>
      <c r="H8" s="117">
        <v>20.38</v>
      </c>
      <c r="I8" s="117">
        <v>19.260000000000002</v>
      </c>
      <c r="J8" s="117">
        <v>16.95</v>
      </c>
      <c r="K8" s="117">
        <v>41.98</v>
      </c>
      <c r="L8" s="117">
        <v>30.2</v>
      </c>
      <c r="M8" s="117">
        <v>33.909999999999997</v>
      </c>
      <c r="N8" s="117">
        <v>21.31</v>
      </c>
      <c r="O8" s="117">
        <v>49.73</v>
      </c>
      <c r="Q8" s="13"/>
      <c r="R8" s="14"/>
      <c r="S8" s="115" t="s">
        <v>32</v>
      </c>
      <c r="T8" s="116">
        <v>26.24</v>
      </c>
      <c r="U8" s="117">
        <v>-17.510000000000002</v>
      </c>
      <c r="V8" s="117">
        <v>29.26</v>
      </c>
      <c r="W8" s="117">
        <v>23.89</v>
      </c>
      <c r="X8" s="117">
        <v>19.59</v>
      </c>
      <c r="Y8" s="117">
        <v>18.55</v>
      </c>
      <c r="Z8" s="117">
        <v>16.100000000000001</v>
      </c>
      <c r="AA8" s="117">
        <v>40.29</v>
      </c>
      <c r="AB8" s="117">
        <v>29.07</v>
      </c>
      <c r="AC8" s="117">
        <v>32.39</v>
      </c>
      <c r="AD8" s="117">
        <v>19.66</v>
      </c>
      <c r="AE8" s="117">
        <v>44.35</v>
      </c>
    </row>
    <row r="9" spans="1:31" x14ac:dyDescent="0.2">
      <c r="A9" s="14"/>
      <c r="B9" s="14"/>
      <c r="C9" s="118">
        <v>2014</v>
      </c>
      <c r="D9" s="116">
        <v>60.45</v>
      </c>
      <c r="E9" s="117">
        <v>52.37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Q9" s="14"/>
      <c r="R9" s="14"/>
      <c r="S9" s="115" t="s">
        <v>133</v>
      </c>
      <c r="T9" s="117">
        <v>53.73</v>
      </c>
      <c r="U9" s="117">
        <v>46.64</v>
      </c>
      <c r="V9" s="117"/>
      <c r="W9" s="117"/>
      <c r="X9" s="117"/>
      <c r="Y9" s="117"/>
      <c r="Z9" s="117"/>
      <c r="AA9" s="117"/>
      <c r="AB9" s="117"/>
      <c r="AC9" s="117"/>
      <c r="AD9" s="117"/>
      <c r="AE9" s="117"/>
    </row>
    <row r="10" spans="1:31" x14ac:dyDescent="0.2">
      <c r="A10" s="14"/>
      <c r="B10" s="14"/>
      <c r="C10" s="15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1"/>
      <c r="Q10" s="14"/>
      <c r="R10" s="14"/>
      <c r="S10" s="15"/>
      <c r="T10" s="19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1"/>
    </row>
    <row r="11" spans="1:31" x14ac:dyDescent="0.2">
      <c r="A11" s="14"/>
      <c r="B11" s="14"/>
      <c r="C11" s="112" t="s">
        <v>18</v>
      </c>
      <c r="D11" s="33" t="s">
        <v>163</v>
      </c>
      <c r="E11" s="33" t="s">
        <v>19</v>
      </c>
      <c r="F11" s="33" t="s">
        <v>20</v>
      </c>
      <c r="G11" s="33" t="s">
        <v>21</v>
      </c>
      <c r="H11" s="33" t="s">
        <v>22</v>
      </c>
      <c r="I11" s="33" t="s">
        <v>23</v>
      </c>
      <c r="J11" s="33" t="s">
        <v>24</v>
      </c>
      <c r="K11" s="33" t="s">
        <v>25</v>
      </c>
      <c r="L11" s="33" t="s">
        <v>26</v>
      </c>
      <c r="M11" s="33" t="s">
        <v>27</v>
      </c>
      <c r="N11" s="33" t="s">
        <v>28</v>
      </c>
      <c r="O11" s="33" t="s">
        <v>29</v>
      </c>
      <c r="Q11" s="14"/>
      <c r="R11" s="14"/>
      <c r="S11" s="112" t="s">
        <v>18</v>
      </c>
      <c r="T11" s="33" t="s">
        <v>163</v>
      </c>
      <c r="U11" s="33" t="s">
        <v>19</v>
      </c>
      <c r="V11" s="33" t="s">
        <v>20</v>
      </c>
      <c r="W11" s="33" t="s">
        <v>21</v>
      </c>
      <c r="X11" s="33" t="s">
        <v>22</v>
      </c>
      <c r="Y11" s="33" t="s">
        <v>23</v>
      </c>
      <c r="Z11" s="33" t="s">
        <v>24</v>
      </c>
      <c r="AA11" s="33" t="s">
        <v>25</v>
      </c>
      <c r="AB11" s="33" t="s">
        <v>26</v>
      </c>
      <c r="AC11" s="33" t="s">
        <v>27</v>
      </c>
      <c r="AD11" s="33" t="s">
        <v>28</v>
      </c>
      <c r="AE11" s="33" t="s">
        <v>29</v>
      </c>
    </row>
    <row r="12" spans="1:31" x14ac:dyDescent="0.2">
      <c r="A12" s="12" t="s">
        <v>34</v>
      </c>
      <c r="B12" s="12"/>
      <c r="C12" s="112" t="s">
        <v>31</v>
      </c>
      <c r="D12" s="119">
        <f>D7/D2</f>
        <v>9.1066163351925924E-2</v>
      </c>
      <c r="E12" s="119">
        <f t="shared" ref="E12:O12" si="0">E7/E2</f>
        <v>0.1012841495656553</v>
      </c>
      <c r="F12" s="119">
        <f t="shared" si="0"/>
        <v>0.13521338194295515</v>
      </c>
      <c r="G12" s="119">
        <f t="shared" si="0"/>
        <v>0.13578481443649984</v>
      </c>
      <c r="H12" s="119">
        <f t="shared" si="0"/>
        <v>0.12270659034199324</v>
      </c>
      <c r="I12" s="119">
        <f t="shared" si="0"/>
        <v>0.13226884515410323</v>
      </c>
      <c r="J12" s="119">
        <f t="shared" si="0"/>
        <v>0.13896410166826798</v>
      </c>
      <c r="K12" s="119">
        <f t="shared" si="0"/>
        <v>0.1359040853910625</v>
      </c>
      <c r="L12" s="119">
        <f t="shared" si="0"/>
        <v>0.1339340341509539</v>
      </c>
      <c r="M12" s="119">
        <f t="shared" si="0"/>
        <v>0.12828963311200503</v>
      </c>
      <c r="N12" s="119">
        <f t="shared" si="0"/>
        <v>0.1274904081726991</v>
      </c>
      <c r="O12" s="119">
        <f t="shared" si="0"/>
        <v>8.8444104636557261E-2</v>
      </c>
      <c r="Q12" s="12" t="s">
        <v>34</v>
      </c>
      <c r="R12" s="12"/>
      <c r="S12" s="112" t="s">
        <v>31</v>
      </c>
      <c r="T12" s="119">
        <f t="shared" ref="T12:AE12" si="1">T7/T2</f>
        <v>9.1073758837621491E-2</v>
      </c>
      <c r="U12" s="119">
        <f t="shared" si="1"/>
        <v>0.10126471680391429</v>
      </c>
      <c r="V12" s="119">
        <f t="shared" si="1"/>
        <v>0.13523926517393489</v>
      </c>
      <c r="W12" s="119">
        <f t="shared" si="1"/>
        <v>0.13574564509276307</v>
      </c>
      <c r="X12" s="119">
        <f t="shared" si="1"/>
        <v>0.12251731222890193</v>
      </c>
      <c r="Y12" s="119">
        <f t="shared" si="1"/>
        <v>0.13192207393772051</v>
      </c>
      <c r="Z12" s="119">
        <f t="shared" si="1"/>
        <v>0.13880154523403107</v>
      </c>
      <c r="AA12" s="119">
        <f t="shared" si="1"/>
        <v>0.13583546363002555</v>
      </c>
      <c r="AB12" s="119">
        <f t="shared" si="1"/>
        <v>0.13380201188843163</v>
      </c>
      <c r="AC12" s="119">
        <f t="shared" si="1"/>
        <v>0.12838241146040588</v>
      </c>
      <c r="AD12" s="119">
        <f t="shared" si="1"/>
        <v>0.12765051117001136</v>
      </c>
      <c r="AE12" s="119">
        <f t="shared" si="1"/>
        <v>8.8290404676007503E-2</v>
      </c>
    </row>
    <row r="13" spans="1:31" x14ac:dyDescent="0.2">
      <c r="A13" s="13"/>
      <c r="B13" s="14"/>
      <c r="C13" s="115" t="s">
        <v>32</v>
      </c>
      <c r="D13" s="119">
        <f>D8/D3</f>
        <v>6.9298807845148053E-2</v>
      </c>
      <c r="E13" s="119">
        <f t="shared" ref="E13:O13" si="2">E8/E3</f>
        <v>-2.2007075032582389E-2</v>
      </c>
      <c r="F13" s="119">
        <f t="shared" si="2"/>
        <v>0.14116279069767443</v>
      </c>
      <c r="G13" s="119">
        <f t="shared" si="2"/>
        <v>0.13098554533508541</v>
      </c>
      <c r="H13" s="119">
        <f t="shared" si="2"/>
        <v>0.12605145967342898</v>
      </c>
      <c r="I13" s="119">
        <f t="shared" si="2"/>
        <v>0.12310642377756474</v>
      </c>
      <c r="J13" s="119">
        <f t="shared" si="2"/>
        <v>0.14137959796480107</v>
      </c>
      <c r="K13" s="119">
        <f t="shared" si="2"/>
        <v>0.13884111654980816</v>
      </c>
      <c r="L13" s="119">
        <f t="shared" si="2"/>
        <v>0.14614789005032908</v>
      </c>
      <c r="M13" s="119">
        <f t="shared" si="2"/>
        <v>0.14707668285912559</v>
      </c>
      <c r="N13" s="119">
        <f t="shared" si="2"/>
        <v>7.4502674544628195E-2</v>
      </c>
      <c r="O13" s="119">
        <f t="shared" si="2"/>
        <v>0.12110069402167295</v>
      </c>
      <c r="Q13" s="13"/>
      <c r="R13" s="14"/>
      <c r="S13" s="115" t="s">
        <v>32</v>
      </c>
      <c r="T13" s="119">
        <f t="shared" ref="T13:AE14" si="3">T8/T3</f>
        <v>6.9339111592632716E-2</v>
      </c>
      <c r="U13" s="119">
        <f t="shared" si="3"/>
        <v>-2.2533652485007598E-2</v>
      </c>
      <c r="V13" s="119">
        <f t="shared" si="3"/>
        <v>0.1429408891060088</v>
      </c>
      <c r="W13" s="119">
        <f t="shared" si="3"/>
        <v>0.13058212626400656</v>
      </c>
      <c r="X13" s="119">
        <f t="shared" si="3"/>
        <v>0.12612670615503477</v>
      </c>
      <c r="Y13" s="119">
        <f t="shared" si="3"/>
        <v>0.12335416943742519</v>
      </c>
      <c r="Z13" s="119">
        <f t="shared" si="3"/>
        <v>0.14151358002988487</v>
      </c>
      <c r="AA13" s="119">
        <f t="shared" si="3"/>
        <v>0.13894061659424786</v>
      </c>
      <c r="AB13" s="119">
        <f t="shared" si="3"/>
        <v>0.14612445963607118</v>
      </c>
      <c r="AC13" s="119">
        <f t="shared" si="3"/>
        <v>0.14718044258644977</v>
      </c>
      <c r="AD13" s="119">
        <f t="shared" si="3"/>
        <v>7.4272761616924823E-2</v>
      </c>
      <c r="AE13" s="119">
        <f t="shared" si="3"/>
        <v>0.12043448744059743</v>
      </c>
    </row>
    <row r="14" spans="1:31" x14ac:dyDescent="0.2">
      <c r="C14" s="118">
        <v>2014</v>
      </c>
      <c r="D14" s="119">
        <f>D9/D4</f>
        <v>7.7860353688223707E-2</v>
      </c>
      <c r="E14" s="119">
        <f>E9/E4</f>
        <v>7.728748524203069E-2</v>
      </c>
      <c r="S14" s="115" t="s">
        <v>133</v>
      </c>
      <c r="T14" s="119">
        <f t="shared" si="3"/>
        <v>7.677688548483895E-2</v>
      </c>
      <c r="U14" s="119">
        <f t="shared" si="3"/>
        <v>7.7440350673286071E-2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M27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5" customHeight="1" x14ac:dyDescent="0.15"/>
  <cols>
    <col min="1" max="1" width="21.875" style="123" customWidth="1"/>
    <col min="2" max="2" width="11.625" style="123" customWidth="1"/>
    <col min="3" max="3" width="7.375" style="123" customWidth="1"/>
    <col min="4" max="4" width="7.125" style="123" customWidth="1"/>
    <col min="5" max="5" width="8.375" style="123" customWidth="1"/>
    <col min="6" max="6" width="7.375" style="123" customWidth="1"/>
    <col min="7" max="7" width="8.875" style="123" customWidth="1"/>
    <col min="8" max="8" width="7.25" style="123" customWidth="1"/>
    <col min="9" max="9" width="6.875" style="123" customWidth="1"/>
    <col min="10" max="10" width="6.25" style="123" customWidth="1"/>
    <col min="11" max="11" width="6.875" style="123" customWidth="1"/>
    <col min="12" max="12" width="7.75" style="123" customWidth="1"/>
    <col min="13" max="16384" width="9" style="123"/>
  </cols>
  <sheetData>
    <row r="2" spans="1:12" ht="15" customHeight="1" x14ac:dyDescent="0.15">
      <c r="A2" s="165" t="s">
        <v>169</v>
      </c>
      <c r="B2" s="133">
        <v>2014</v>
      </c>
      <c r="C2" s="165" t="s">
        <v>32</v>
      </c>
      <c r="D2" s="165"/>
      <c r="E2" s="165"/>
      <c r="F2" s="165"/>
      <c r="G2" s="165"/>
      <c r="H2" s="165" t="s">
        <v>31</v>
      </c>
      <c r="I2" s="165"/>
      <c r="J2" s="165"/>
      <c r="K2" s="165"/>
      <c r="L2" s="165"/>
    </row>
    <row r="3" spans="1:12" ht="15" customHeight="1" x14ac:dyDescent="0.15">
      <c r="A3" s="165"/>
      <c r="B3" s="120" t="s">
        <v>134</v>
      </c>
      <c r="C3" s="120" t="s">
        <v>38</v>
      </c>
      <c r="D3" s="120" t="s">
        <v>39</v>
      </c>
      <c r="E3" s="120" t="s">
        <v>40</v>
      </c>
      <c r="F3" s="120" t="s">
        <v>41</v>
      </c>
      <c r="G3" s="120" t="s">
        <v>35</v>
      </c>
      <c r="H3" s="120" t="s">
        <v>38</v>
      </c>
      <c r="I3" s="120" t="s">
        <v>39</v>
      </c>
      <c r="J3" s="120" t="s">
        <v>40</v>
      </c>
      <c r="K3" s="120" t="s">
        <v>41</v>
      </c>
      <c r="L3" s="120" t="s">
        <v>35</v>
      </c>
    </row>
    <row r="4" spans="1:12" ht="15" customHeight="1" x14ac:dyDescent="0.2">
      <c r="A4" s="121" t="s">
        <v>164</v>
      </c>
      <c r="B4" s="122">
        <v>1105.06</v>
      </c>
      <c r="C4" s="23">
        <v>1049.97</v>
      </c>
      <c r="D4" s="23">
        <v>422.27</v>
      </c>
      <c r="E4" s="23">
        <v>538.12000000000012</v>
      </c>
      <c r="F4" s="23">
        <v>770.77</v>
      </c>
      <c r="G4" s="23">
        <v>2781.13</v>
      </c>
      <c r="H4" s="23">
        <v>903.91000000000008</v>
      </c>
      <c r="I4" s="23">
        <v>341.92</v>
      </c>
      <c r="J4" s="23">
        <v>473.89000000000004</v>
      </c>
      <c r="K4" s="23">
        <v>654.23</v>
      </c>
      <c r="L4" s="23">
        <v>2373.9500000000003</v>
      </c>
    </row>
    <row r="5" spans="1:12" ht="15" customHeight="1" x14ac:dyDescent="0.2">
      <c r="A5" s="121" t="s">
        <v>165</v>
      </c>
      <c r="B5" s="122">
        <v>15.010000000000002</v>
      </c>
      <c r="C5" s="24">
        <v>19.39</v>
      </c>
      <c r="D5" s="24">
        <v>13.14</v>
      </c>
      <c r="E5" s="24">
        <v>15.490000000000002</v>
      </c>
      <c r="F5" s="24">
        <v>25.37</v>
      </c>
      <c r="G5" s="24">
        <v>73.39</v>
      </c>
      <c r="H5" s="24">
        <v>18.57</v>
      </c>
      <c r="I5" s="24">
        <v>12.91</v>
      </c>
      <c r="J5" s="24">
        <v>14.649999999999999</v>
      </c>
      <c r="K5" s="24">
        <v>18.72</v>
      </c>
      <c r="L5" s="24">
        <v>64.849999999999994</v>
      </c>
    </row>
    <row r="6" spans="1:12" ht="15" customHeight="1" x14ac:dyDescent="0.2">
      <c r="A6" s="121" t="s">
        <v>166</v>
      </c>
      <c r="B6" s="122">
        <v>5.74</v>
      </c>
      <c r="C6" s="24"/>
      <c r="D6" s="24"/>
      <c r="E6" s="24">
        <v>0.01</v>
      </c>
      <c r="F6" s="24">
        <v>2.54</v>
      </c>
      <c r="G6" s="24">
        <v>2.5499999999999998</v>
      </c>
      <c r="H6" s="24"/>
      <c r="I6" s="24"/>
      <c r="J6" s="24"/>
      <c r="K6" s="24"/>
      <c r="L6" s="24"/>
    </row>
    <row r="7" spans="1:12" ht="15" customHeight="1" x14ac:dyDescent="0.2">
      <c r="A7" s="121" t="s">
        <v>167</v>
      </c>
      <c r="B7" s="122">
        <v>145.03</v>
      </c>
      <c r="C7" s="24">
        <v>126.46</v>
      </c>
      <c r="D7" s="24">
        <v>42.989999999999995</v>
      </c>
      <c r="E7" s="24">
        <v>53.46</v>
      </c>
      <c r="F7" s="24">
        <v>80.099999999999994</v>
      </c>
      <c r="G7" s="24">
        <v>303.01</v>
      </c>
      <c r="H7" s="24">
        <v>115.26</v>
      </c>
      <c r="I7" s="24">
        <v>33.879999999999995</v>
      </c>
      <c r="J7" s="24">
        <v>48.89</v>
      </c>
      <c r="K7" s="24">
        <v>73.06</v>
      </c>
      <c r="L7" s="24">
        <v>271.08999999999997</v>
      </c>
    </row>
    <row r="8" spans="1:12" ht="15" customHeight="1" x14ac:dyDescent="0.2">
      <c r="A8" s="121" t="s">
        <v>168</v>
      </c>
      <c r="B8" s="122">
        <v>183.15</v>
      </c>
      <c r="C8" s="24">
        <v>214.86</v>
      </c>
      <c r="D8" s="24">
        <v>29.990000000000002</v>
      </c>
      <c r="E8" s="24">
        <v>21.810000000000002</v>
      </c>
      <c r="F8" s="24">
        <v>48.44</v>
      </c>
      <c r="G8" s="24">
        <v>315.10000000000002</v>
      </c>
      <c r="H8" s="24">
        <v>157.82</v>
      </c>
      <c r="I8" s="24">
        <v>29.05</v>
      </c>
      <c r="J8" s="24">
        <v>22.94</v>
      </c>
      <c r="K8" s="24">
        <v>42.86</v>
      </c>
      <c r="L8" s="24">
        <v>252.67000000000002</v>
      </c>
    </row>
    <row r="9" spans="1:12" ht="15" customHeight="1" x14ac:dyDescent="0.2">
      <c r="A9" s="24" t="s">
        <v>116</v>
      </c>
      <c r="B9" s="122">
        <v>1453.99</v>
      </c>
      <c r="C9" s="24">
        <v>1410.6800000000003</v>
      </c>
      <c r="D9" s="24">
        <v>508.39</v>
      </c>
      <c r="E9" s="24">
        <v>628.8900000000001</v>
      </c>
      <c r="F9" s="24">
        <v>927.26</v>
      </c>
      <c r="G9" s="24">
        <v>3475.22</v>
      </c>
      <c r="H9" s="24">
        <v>1195.5600000000002</v>
      </c>
      <c r="I9" s="24">
        <v>417.76000000000005</v>
      </c>
      <c r="J9" s="24">
        <v>560.37000000000012</v>
      </c>
      <c r="K9" s="24">
        <v>788.87</v>
      </c>
      <c r="L9" s="24">
        <v>2962.5600000000004</v>
      </c>
    </row>
    <row r="10" spans="1:12" ht="15" customHeight="1" x14ac:dyDescent="0.2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</row>
    <row r="11" spans="1:12" s="124" customFormat="1" ht="15" customHeight="1" x14ac:dyDescent="0.15">
      <c r="A11" s="165" t="s">
        <v>117</v>
      </c>
      <c r="B11" s="133">
        <v>2014</v>
      </c>
      <c r="C11" s="165" t="s">
        <v>32</v>
      </c>
      <c r="D11" s="165"/>
      <c r="E11" s="165"/>
      <c r="F11" s="165"/>
      <c r="G11" s="165"/>
      <c r="H11" s="165" t="s">
        <v>31</v>
      </c>
      <c r="I11" s="165"/>
      <c r="J11" s="165"/>
      <c r="K11" s="165"/>
      <c r="L11" s="165"/>
    </row>
    <row r="12" spans="1:12" s="124" customFormat="1" ht="15" customHeight="1" x14ac:dyDescent="0.15">
      <c r="A12" s="165"/>
      <c r="B12" s="120" t="s">
        <v>134</v>
      </c>
      <c r="C12" s="120" t="s">
        <v>38</v>
      </c>
      <c r="D12" s="120" t="s">
        <v>39</v>
      </c>
      <c r="E12" s="120" t="s">
        <v>40</v>
      </c>
      <c r="F12" s="120" t="s">
        <v>41</v>
      </c>
      <c r="G12" s="120" t="s">
        <v>35</v>
      </c>
      <c r="H12" s="120" t="s">
        <v>38</v>
      </c>
      <c r="I12" s="120" t="s">
        <v>39</v>
      </c>
      <c r="J12" s="120" t="s">
        <v>40</v>
      </c>
      <c r="K12" s="120" t="s">
        <v>41</v>
      </c>
      <c r="L12" s="120" t="s">
        <v>35</v>
      </c>
    </row>
    <row r="13" spans="1:12" ht="15" customHeight="1" x14ac:dyDescent="0.2">
      <c r="A13" s="121" t="s">
        <v>164</v>
      </c>
      <c r="B13" s="122">
        <v>1579.56</v>
      </c>
      <c r="C13" s="23">
        <v>1524.18</v>
      </c>
      <c r="D13" s="23">
        <v>602.11</v>
      </c>
      <c r="E13" s="23">
        <v>690.79000000000008</v>
      </c>
      <c r="F13" s="23">
        <v>1067.53</v>
      </c>
      <c r="G13" s="23">
        <v>3884.6099999999997</v>
      </c>
      <c r="H13" s="23">
        <v>1332.19</v>
      </c>
      <c r="I13" s="23">
        <v>488.21999999999997</v>
      </c>
      <c r="J13" s="23">
        <v>605</v>
      </c>
      <c r="K13" s="23">
        <v>930.95</v>
      </c>
      <c r="L13" s="23">
        <v>3356.3599999999997</v>
      </c>
    </row>
    <row r="14" spans="1:12" ht="15" customHeight="1" x14ac:dyDescent="0.2">
      <c r="A14" s="121" t="s">
        <v>165</v>
      </c>
      <c r="B14" s="122">
        <v>425.08000000000004</v>
      </c>
      <c r="C14" s="24">
        <v>429.79</v>
      </c>
      <c r="D14" s="24">
        <v>225.79000000000002</v>
      </c>
      <c r="E14" s="24">
        <v>242.65</v>
      </c>
      <c r="F14" s="24">
        <v>309.55</v>
      </c>
      <c r="G14" s="24">
        <v>1207.78</v>
      </c>
      <c r="H14" s="24">
        <v>306.22000000000003</v>
      </c>
      <c r="I14" s="24">
        <v>218.23</v>
      </c>
      <c r="J14" s="24">
        <v>220.32999999999998</v>
      </c>
      <c r="K14" s="24">
        <v>249.82</v>
      </c>
      <c r="L14" s="24">
        <v>994.59999999999991</v>
      </c>
    </row>
    <row r="15" spans="1:12" ht="15" customHeight="1" x14ac:dyDescent="0.2">
      <c r="A15" s="121" t="s">
        <v>166</v>
      </c>
      <c r="B15" s="122">
        <v>415.62</v>
      </c>
      <c r="C15" s="24">
        <v>557.9</v>
      </c>
      <c r="D15" s="24">
        <v>230.93</v>
      </c>
      <c r="E15" s="24">
        <v>240.85000000000002</v>
      </c>
      <c r="F15" s="24">
        <v>334.53000000000003</v>
      </c>
      <c r="G15" s="24">
        <v>1364.2099999999998</v>
      </c>
      <c r="H15" s="24">
        <v>558.12</v>
      </c>
      <c r="I15" s="24">
        <v>191.51999999999998</v>
      </c>
      <c r="J15" s="24">
        <v>197.85</v>
      </c>
      <c r="K15" s="24">
        <v>247.47000000000003</v>
      </c>
      <c r="L15" s="24">
        <v>1194.96</v>
      </c>
    </row>
    <row r="16" spans="1:12" ht="15" customHeight="1" x14ac:dyDescent="0.2">
      <c r="A16" s="121" t="s">
        <v>167</v>
      </c>
      <c r="B16" s="122">
        <v>353.96999999999997</v>
      </c>
      <c r="C16" s="24">
        <v>275.61</v>
      </c>
      <c r="D16" s="24">
        <v>124.03</v>
      </c>
      <c r="E16" s="24">
        <v>154.97</v>
      </c>
      <c r="F16" s="24">
        <v>215.05</v>
      </c>
      <c r="G16" s="24">
        <v>769.66000000000008</v>
      </c>
      <c r="H16" s="24">
        <v>230.83</v>
      </c>
      <c r="I16" s="24">
        <v>80.39</v>
      </c>
      <c r="J16" s="24">
        <v>106.97999999999999</v>
      </c>
      <c r="K16" s="24">
        <v>144.79</v>
      </c>
      <c r="L16" s="24">
        <v>562.99</v>
      </c>
    </row>
    <row r="17" spans="1:13" ht="15" customHeight="1" x14ac:dyDescent="0.2">
      <c r="A17" s="121" t="s">
        <v>168</v>
      </c>
      <c r="B17" s="122">
        <v>10058.36</v>
      </c>
      <c r="C17" s="24">
        <v>11768.650000000001</v>
      </c>
      <c r="D17" s="24">
        <v>4711.16</v>
      </c>
      <c r="E17" s="24">
        <v>4679.33</v>
      </c>
      <c r="F17" s="24">
        <v>4915.3099999999995</v>
      </c>
      <c r="G17" s="24">
        <v>26074.449999999997</v>
      </c>
      <c r="H17" s="24">
        <v>10859.800000000001</v>
      </c>
      <c r="I17" s="24">
        <v>4341.3500000000004</v>
      </c>
      <c r="J17" s="24">
        <v>4372.97</v>
      </c>
      <c r="K17" s="24">
        <v>4415.7999999999993</v>
      </c>
      <c r="L17" s="24">
        <v>23989.920000000002</v>
      </c>
    </row>
    <row r="18" spans="1:13" ht="15" customHeight="1" x14ac:dyDescent="0.15">
      <c r="A18" s="121" t="s">
        <v>116</v>
      </c>
      <c r="B18" s="122">
        <v>12832.59</v>
      </c>
      <c r="C18" s="122">
        <v>14556.130000000001</v>
      </c>
      <c r="D18" s="122">
        <v>5894.02</v>
      </c>
      <c r="E18" s="122">
        <v>6008.59</v>
      </c>
      <c r="F18" s="122">
        <v>6841.9699999999993</v>
      </c>
      <c r="G18" s="122">
        <v>33300.71</v>
      </c>
      <c r="H18" s="122">
        <v>13287.160000000002</v>
      </c>
      <c r="I18" s="122">
        <v>5319.71</v>
      </c>
      <c r="J18" s="122">
        <v>5503.13</v>
      </c>
      <c r="K18" s="122">
        <v>5988.829999999999</v>
      </c>
      <c r="L18" s="122">
        <v>30098.83</v>
      </c>
    </row>
    <row r="20" spans="1:13" s="124" customFormat="1" ht="15" customHeight="1" x14ac:dyDescent="0.15">
      <c r="A20" s="165" t="s">
        <v>170</v>
      </c>
      <c r="B20" s="133">
        <v>2014</v>
      </c>
      <c r="C20" s="165" t="s">
        <v>32</v>
      </c>
      <c r="D20" s="165"/>
      <c r="E20" s="165"/>
      <c r="F20" s="165"/>
      <c r="G20" s="165"/>
      <c r="H20" s="165" t="s">
        <v>31</v>
      </c>
      <c r="I20" s="165"/>
      <c r="J20" s="165"/>
      <c r="K20" s="165"/>
      <c r="L20" s="165"/>
    </row>
    <row r="21" spans="1:13" s="124" customFormat="1" ht="15" customHeight="1" x14ac:dyDescent="0.15">
      <c r="A21" s="165"/>
      <c r="B21" s="120" t="s">
        <v>134</v>
      </c>
      <c r="C21" s="120" t="s">
        <v>38</v>
      </c>
      <c r="D21" s="120" t="s">
        <v>39</v>
      </c>
      <c r="E21" s="120" t="s">
        <v>40</v>
      </c>
      <c r="F21" s="120" t="s">
        <v>41</v>
      </c>
      <c r="G21" s="120" t="s">
        <v>35</v>
      </c>
      <c r="H21" s="120" t="s">
        <v>38</v>
      </c>
      <c r="I21" s="120" t="s">
        <v>39</v>
      </c>
      <c r="J21" s="120" t="s">
        <v>40</v>
      </c>
      <c r="K21" s="120" t="s">
        <v>41</v>
      </c>
      <c r="L21" s="120" t="s">
        <v>35</v>
      </c>
    </row>
    <row r="22" spans="1:13" ht="15" customHeight="1" x14ac:dyDescent="0.15">
      <c r="A22" s="121" t="s">
        <v>164</v>
      </c>
      <c r="B22" s="125">
        <f>B4/B13</f>
        <v>0.69959988857656563</v>
      </c>
      <c r="C22" s="125">
        <f t="shared" ref="C22:L22" si="0">C4/C13</f>
        <v>0.68887532968547016</v>
      </c>
      <c r="D22" s="125">
        <f t="shared" si="0"/>
        <v>0.70131703509325538</v>
      </c>
      <c r="E22" s="125">
        <f t="shared" si="0"/>
        <v>0.77899216838691943</v>
      </c>
      <c r="F22" s="125">
        <f t="shared" si="0"/>
        <v>0.72201249613593999</v>
      </c>
      <c r="G22" s="125">
        <f t="shared" si="0"/>
        <v>0.71593544783131391</v>
      </c>
      <c r="H22" s="125">
        <f t="shared" si="0"/>
        <v>0.67851432603457473</v>
      </c>
      <c r="I22" s="125">
        <f t="shared" si="0"/>
        <v>0.7003400106509361</v>
      </c>
      <c r="J22" s="125">
        <f t="shared" si="0"/>
        <v>0.78328925619834722</v>
      </c>
      <c r="K22" s="125">
        <f t="shared" si="0"/>
        <v>0.70275525001342709</v>
      </c>
      <c r="L22" s="125">
        <f t="shared" si="0"/>
        <v>0.70729897865544833</v>
      </c>
      <c r="M22" s="127"/>
    </row>
    <row r="23" spans="1:13" ht="15" customHeight="1" x14ac:dyDescent="0.15">
      <c r="A23" s="121" t="s">
        <v>165</v>
      </c>
      <c r="B23" s="125">
        <f t="shared" ref="B23:L23" si="1">B5/B14</f>
        <v>3.5311000282299804E-2</v>
      </c>
      <c r="C23" s="125">
        <f t="shared" si="1"/>
        <v>4.5115056190232442E-2</v>
      </c>
      <c r="D23" s="125">
        <f t="shared" si="1"/>
        <v>5.8195668541565167E-2</v>
      </c>
      <c r="E23" s="125">
        <f t="shared" si="1"/>
        <v>6.3836801978157845E-2</v>
      </c>
      <c r="F23" s="125">
        <f t="shared" si="1"/>
        <v>8.1957680503957353E-2</v>
      </c>
      <c r="G23" s="125">
        <f t="shared" si="1"/>
        <v>6.0764377618440446E-2</v>
      </c>
      <c r="H23" s="125">
        <f t="shared" si="1"/>
        <v>6.0642675200835994E-2</v>
      </c>
      <c r="I23" s="125">
        <f t="shared" si="1"/>
        <v>5.9157769325940524E-2</v>
      </c>
      <c r="J23" s="125">
        <f t="shared" si="1"/>
        <v>6.6491172332410475E-2</v>
      </c>
      <c r="K23" s="125">
        <f t="shared" si="1"/>
        <v>7.493395244576094E-2</v>
      </c>
      <c r="L23" s="125">
        <f t="shared" si="1"/>
        <v>6.5202091292982101E-2</v>
      </c>
    </row>
    <row r="24" spans="1:13" ht="15" customHeight="1" x14ac:dyDescent="0.15">
      <c r="A24" s="121" t="s">
        <v>166</v>
      </c>
      <c r="B24" s="125">
        <f t="shared" ref="B24:L24" si="2">B6/B15</f>
        <v>1.3810692459458158E-2</v>
      </c>
      <c r="C24" s="125">
        <f t="shared" si="2"/>
        <v>0</v>
      </c>
      <c r="D24" s="125">
        <f t="shared" si="2"/>
        <v>0</v>
      </c>
      <c r="E24" s="125">
        <f t="shared" si="2"/>
        <v>4.151961801951422E-5</v>
      </c>
      <c r="F24" s="125">
        <f t="shared" si="2"/>
        <v>7.5927420560188913E-3</v>
      </c>
      <c r="G24" s="125">
        <f t="shared" si="2"/>
        <v>1.8692136841102177E-3</v>
      </c>
      <c r="H24" s="125">
        <f t="shared" si="2"/>
        <v>0</v>
      </c>
      <c r="I24" s="125">
        <f t="shared" si="2"/>
        <v>0</v>
      </c>
      <c r="J24" s="125">
        <f t="shared" si="2"/>
        <v>0</v>
      </c>
      <c r="K24" s="125">
        <f t="shared" si="2"/>
        <v>0</v>
      </c>
      <c r="L24" s="125">
        <f t="shared" si="2"/>
        <v>0</v>
      </c>
    </row>
    <row r="25" spans="1:13" ht="15" customHeight="1" x14ac:dyDescent="0.15">
      <c r="A25" s="121" t="s">
        <v>167</v>
      </c>
      <c r="B25" s="125">
        <f t="shared" ref="B25:L25" si="3">B7/B16</f>
        <v>0.40972398790857983</v>
      </c>
      <c r="C25" s="125">
        <f t="shared" si="3"/>
        <v>0.45883676209136093</v>
      </c>
      <c r="D25" s="125">
        <f t="shared" si="3"/>
        <v>0.34660969120374097</v>
      </c>
      <c r="E25" s="125">
        <f t="shared" si="3"/>
        <v>0.34496999419242436</v>
      </c>
      <c r="F25" s="125">
        <f t="shared" si="3"/>
        <v>0.37247151825156938</v>
      </c>
      <c r="G25" s="125">
        <f t="shared" si="3"/>
        <v>0.39369331912792654</v>
      </c>
      <c r="H25" s="125">
        <f t="shared" si="3"/>
        <v>0.49932851015899143</v>
      </c>
      <c r="I25" s="125">
        <f t="shared" si="3"/>
        <v>0.42144545341460377</v>
      </c>
      <c r="J25" s="125">
        <f t="shared" si="3"/>
        <v>0.45700130865582356</v>
      </c>
      <c r="K25" s="125">
        <f t="shared" si="3"/>
        <v>0.5045928586228331</v>
      </c>
      <c r="L25" s="125">
        <f t="shared" si="3"/>
        <v>0.48151832181743898</v>
      </c>
    </row>
    <row r="26" spans="1:13" ht="15" customHeight="1" x14ac:dyDescent="0.15">
      <c r="A26" s="121" t="s">
        <v>168</v>
      </c>
      <c r="B26" s="125">
        <f t="shared" ref="B26:L26" si="4">B8/B17</f>
        <v>1.8208733829371784E-2</v>
      </c>
      <c r="C26" s="125">
        <f t="shared" si="4"/>
        <v>1.8256979347673691E-2</v>
      </c>
      <c r="D26" s="125">
        <f t="shared" si="4"/>
        <v>6.365735827269718E-3</v>
      </c>
      <c r="E26" s="125">
        <f t="shared" si="4"/>
        <v>4.6609236792446787E-3</v>
      </c>
      <c r="F26" s="125">
        <f t="shared" si="4"/>
        <v>9.8549226803599371E-3</v>
      </c>
      <c r="G26" s="125">
        <f t="shared" si="4"/>
        <v>1.2084626904881985E-2</v>
      </c>
      <c r="H26" s="125">
        <f t="shared" si="4"/>
        <v>1.4532495994401368E-2</v>
      </c>
      <c r="I26" s="125">
        <f t="shared" si="4"/>
        <v>6.6914669400071399E-3</v>
      </c>
      <c r="J26" s="125">
        <f t="shared" si="4"/>
        <v>5.24586265169896E-3</v>
      </c>
      <c r="K26" s="125">
        <f t="shared" si="4"/>
        <v>9.7060555278771707E-3</v>
      </c>
      <c r="L26" s="125">
        <f t="shared" si="4"/>
        <v>1.0532340249571486E-2</v>
      </c>
    </row>
    <row r="27" spans="1:13" ht="15" customHeight="1" x14ac:dyDescent="0.15">
      <c r="A27" s="121" t="s">
        <v>116</v>
      </c>
      <c r="B27" s="125">
        <f t="shared" ref="B27:L27" si="5">B9/B18</f>
        <v>0.11330448490912591</v>
      </c>
      <c r="C27" s="125">
        <f t="shared" si="5"/>
        <v>9.6913121825650095E-2</v>
      </c>
      <c r="D27" s="125">
        <f t="shared" si="5"/>
        <v>8.625522139388736E-2</v>
      </c>
      <c r="E27" s="125">
        <f t="shared" si="5"/>
        <v>0.10466515438730219</v>
      </c>
      <c r="F27" s="125">
        <f t="shared" si="5"/>
        <v>0.13552529461543972</v>
      </c>
      <c r="G27" s="125">
        <f t="shared" si="5"/>
        <v>0.10435873589482025</v>
      </c>
      <c r="H27" s="125">
        <f t="shared" si="5"/>
        <v>8.9978595877523868E-2</v>
      </c>
      <c r="I27" s="125">
        <f t="shared" si="5"/>
        <v>7.853059659267142E-2</v>
      </c>
      <c r="J27" s="125">
        <f t="shared" si="5"/>
        <v>0.10182750543781451</v>
      </c>
      <c r="K27" s="125">
        <f t="shared" si="5"/>
        <v>0.13172355869176453</v>
      </c>
      <c r="L27" s="125">
        <f t="shared" si="5"/>
        <v>9.8427746194785656E-2</v>
      </c>
    </row>
  </sheetData>
  <mergeCells count="9">
    <mergeCell ref="C20:G20"/>
    <mergeCell ref="H20:L20"/>
    <mergeCell ref="A11:A12"/>
    <mergeCell ref="A20:A21"/>
    <mergeCell ref="H2:L2"/>
    <mergeCell ref="C2:G2"/>
    <mergeCell ref="A2:A3"/>
    <mergeCell ref="C11:G11"/>
    <mergeCell ref="H11:L1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X40"/>
  <sheetViews>
    <sheetView workbookViewId="0">
      <pane xSplit="1" ySplit="5" topLeftCell="B6" activePane="bottomRight" state="frozen"/>
      <selection pane="topRight" activeCell="C1" sqref="C1"/>
      <selection pane="bottomLeft" activeCell="A6" sqref="A6"/>
      <selection pane="bottomRight" activeCell="F17" sqref="F17"/>
    </sheetView>
  </sheetViews>
  <sheetFormatPr defaultRowHeight="13.5" x14ac:dyDescent="0.15"/>
  <cols>
    <col min="1" max="1" width="12.375" customWidth="1"/>
    <col min="2" max="6" width="9" customWidth="1"/>
    <col min="7" max="7" width="7.875" customWidth="1"/>
    <col min="8" max="8" width="7.875" bestFit="1" customWidth="1"/>
    <col min="9" max="10" width="7.625" bestFit="1" customWidth="1"/>
    <col min="11" max="11" width="8.5" bestFit="1" customWidth="1"/>
    <col min="12" max="12" width="8.5" customWidth="1"/>
    <col min="13" max="13" width="8.75" bestFit="1" customWidth="1"/>
    <col min="14" max="15" width="8.625" bestFit="1" customWidth="1"/>
    <col min="16" max="16" width="6" customWidth="1"/>
    <col min="17" max="17" width="10.5" customWidth="1"/>
    <col min="18" max="21" width="7.125" bestFit="1" customWidth="1"/>
    <col min="22" max="22" width="8.875" bestFit="1" customWidth="1"/>
    <col min="23" max="24" width="9.125" bestFit="1" customWidth="1"/>
  </cols>
  <sheetData>
    <row r="2" spans="1:22" ht="14.25" thickBot="1" x14ac:dyDescent="0.2"/>
    <row r="3" spans="1:22" s="31" customFormat="1" ht="17.25" customHeight="1" thickBot="1" x14ac:dyDescent="0.2">
      <c r="A3" s="166" t="s">
        <v>42</v>
      </c>
      <c r="B3" s="172" t="s">
        <v>43</v>
      </c>
      <c r="C3" s="173"/>
      <c r="D3" s="173"/>
      <c r="E3" s="173"/>
      <c r="F3" s="173"/>
      <c r="G3" s="169" t="s">
        <v>171</v>
      </c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1"/>
    </row>
    <row r="4" spans="1:22" x14ac:dyDescent="0.15">
      <c r="A4" s="167"/>
      <c r="B4" s="176" t="s">
        <v>44</v>
      </c>
      <c r="C4" s="177"/>
      <c r="D4" s="177"/>
      <c r="E4" s="178"/>
      <c r="F4" s="182" t="s">
        <v>35</v>
      </c>
      <c r="G4" s="181" t="s">
        <v>45</v>
      </c>
      <c r="H4" s="179"/>
      <c r="I4" s="179"/>
      <c r="J4" s="179"/>
      <c r="K4" s="179" t="s">
        <v>35</v>
      </c>
      <c r="L4" s="95">
        <v>2014</v>
      </c>
      <c r="M4" s="179" t="s">
        <v>32</v>
      </c>
      <c r="N4" s="179"/>
      <c r="O4" s="179"/>
      <c r="P4" s="179"/>
      <c r="Q4" s="179" t="s">
        <v>36</v>
      </c>
      <c r="R4" s="179" t="s">
        <v>31</v>
      </c>
      <c r="S4" s="179"/>
      <c r="T4" s="179"/>
      <c r="U4" s="179"/>
      <c r="V4" s="174" t="s">
        <v>37</v>
      </c>
    </row>
    <row r="5" spans="1:22" x14ac:dyDescent="0.15">
      <c r="A5" s="168"/>
      <c r="B5" s="34" t="s">
        <v>38</v>
      </c>
      <c r="C5" s="30" t="s">
        <v>39</v>
      </c>
      <c r="D5" s="30" t="s">
        <v>40</v>
      </c>
      <c r="E5" s="30" t="s">
        <v>41</v>
      </c>
      <c r="F5" s="183"/>
      <c r="G5" s="36" t="s">
        <v>38</v>
      </c>
      <c r="H5" s="96" t="s">
        <v>39</v>
      </c>
      <c r="I5" s="96" t="s">
        <v>40</v>
      </c>
      <c r="J5" s="96" t="s">
        <v>41</v>
      </c>
      <c r="K5" s="180"/>
      <c r="L5" s="96" t="s">
        <v>135</v>
      </c>
      <c r="M5" s="96" t="s">
        <v>38</v>
      </c>
      <c r="N5" s="96" t="s">
        <v>39</v>
      </c>
      <c r="O5" s="96" t="s">
        <v>40</v>
      </c>
      <c r="P5" s="96" t="s">
        <v>41</v>
      </c>
      <c r="Q5" s="180"/>
      <c r="R5" s="96" t="s">
        <v>38</v>
      </c>
      <c r="S5" s="96" t="s">
        <v>39</v>
      </c>
      <c r="T5" s="96" t="s">
        <v>40</v>
      </c>
      <c r="U5" s="96" t="s">
        <v>41</v>
      </c>
      <c r="V5" s="175"/>
    </row>
    <row r="6" spans="1:22" x14ac:dyDescent="0.2">
      <c r="A6" s="68" t="s">
        <v>118</v>
      </c>
      <c r="B6" s="35">
        <v>3.2680441474989053E-2</v>
      </c>
      <c r="C6" s="29">
        <v>8.6551310604762621E-2</v>
      </c>
      <c r="D6" s="29">
        <v>0.14143077354260081</v>
      </c>
      <c r="E6" s="29">
        <v>0.10349512584491016</v>
      </c>
      <c r="F6" s="29">
        <v>7.4530970493386528E-2</v>
      </c>
      <c r="G6" s="29">
        <v>0.17150395778364103</v>
      </c>
      <c r="H6" s="29">
        <v>-6.2370062370062374E-2</v>
      </c>
      <c r="I6" s="29">
        <v>8.6092715231788075E-2</v>
      </c>
      <c r="J6" s="29">
        <v>0.11014884979702289</v>
      </c>
      <c r="K6" s="29">
        <v>9.9192863211554627E-2</v>
      </c>
      <c r="L6" s="37">
        <v>58.72</v>
      </c>
      <c r="M6" s="37">
        <v>62.16</v>
      </c>
      <c r="N6" s="37">
        <v>22.55</v>
      </c>
      <c r="O6" s="37">
        <v>29.52</v>
      </c>
      <c r="P6" s="37">
        <v>41.019999999999996</v>
      </c>
      <c r="Q6" s="37">
        <v>155.25</v>
      </c>
      <c r="R6" s="37">
        <v>53.06</v>
      </c>
      <c r="S6" s="37">
        <v>24.05</v>
      </c>
      <c r="T6" s="37">
        <v>27.18</v>
      </c>
      <c r="U6" s="37">
        <v>36.950000000000003</v>
      </c>
      <c r="V6" s="38">
        <v>141.24</v>
      </c>
    </row>
    <row r="7" spans="1:22" x14ac:dyDescent="0.2">
      <c r="A7" s="68" t="s">
        <v>119</v>
      </c>
      <c r="B7" s="35">
        <v>5.3183080321854703E-2</v>
      </c>
      <c r="C7" s="29">
        <v>-0.11575764280709533</v>
      </c>
      <c r="D7" s="29">
        <v>-7.8968605452219176E-2</v>
      </c>
      <c r="E7" s="29">
        <v>-9.8789604841579282E-3</v>
      </c>
      <c r="F7" s="29">
        <v>-9.6140164793235838E-3</v>
      </c>
      <c r="G7" s="29">
        <v>0.3102116224386966</v>
      </c>
      <c r="H7" s="29">
        <v>0.16822429906542036</v>
      </c>
      <c r="I7" s="29">
        <v>8.8599348534201816E-2</v>
      </c>
      <c r="J7" s="29">
        <v>0.2678048780487805</v>
      </c>
      <c r="K7" s="29">
        <v>0.23388198555721829</v>
      </c>
      <c r="L7" s="37">
        <v>74.429999999999993</v>
      </c>
      <c r="M7" s="37">
        <v>78.010000000000005</v>
      </c>
      <c r="N7" s="37">
        <v>26.25</v>
      </c>
      <c r="O7" s="37">
        <v>33.42</v>
      </c>
      <c r="P7" s="37">
        <v>51.980000000000004</v>
      </c>
      <c r="Q7" s="37">
        <v>189.66000000000003</v>
      </c>
      <c r="R7" s="37">
        <v>59.540000000000006</v>
      </c>
      <c r="S7" s="37">
        <v>22.470000000000002</v>
      </c>
      <c r="T7" s="37">
        <v>30.700000000000003</v>
      </c>
      <c r="U7" s="37">
        <v>41</v>
      </c>
      <c r="V7" s="38">
        <v>153.71</v>
      </c>
    </row>
    <row r="8" spans="1:22" x14ac:dyDescent="0.2">
      <c r="A8" s="68" t="s">
        <v>120</v>
      </c>
      <c r="B8" s="35">
        <v>0.45377314554593773</v>
      </c>
      <c r="C8" s="29">
        <v>0.43171787997525279</v>
      </c>
      <c r="D8" s="29">
        <v>0.51784439685938599</v>
      </c>
      <c r="E8" s="29">
        <v>0.46366183747689727</v>
      </c>
      <c r="F8" s="29">
        <v>0.46452593192868696</v>
      </c>
      <c r="G8" s="29">
        <v>1.2501466275659823</v>
      </c>
      <c r="H8" s="29">
        <v>1.5255605381165918</v>
      </c>
      <c r="I8" s="29">
        <v>0.65119145439605575</v>
      </c>
      <c r="J8" s="29">
        <v>0.64033742331288335</v>
      </c>
      <c r="K8" s="29">
        <v>0.92484592033851554</v>
      </c>
      <c r="L8" s="37">
        <v>102.81</v>
      </c>
      <c r="M8" s="37">
        <v>76.72999999999999</v>
      </c>
      <c r="N8" s="37">
        <v>28.16</v>
      </c>
      <c r="O8" s="37">
        <v>40.19</v>
      </c>
      <c r="P8" s="37">
        <v>64.17</v>
      </c>
      <c r="Q8" s="37">
        <v>209.25</v>
      </c>
      <c r="R8" s="37">
        <v>34.099999999999994</v>
      </c>
      <c r="S8" s="37">
        <v>11.15</v>
      </c>
      <c r="T8" s="37">
        <v>24.34</v>
      </c>
      <c r="U8" s="37">
        <v>39.120000000000005</v>
      </c>
      <c r="V8" s="38">
        <v>108.71</v>
      </c>
    </row>
    <row r="9" spans="1:22" x14ac:dyDescent="0.2">
      <c r="A9" s="68" t="s">
        <v>121</v>
      </c>
      <c r="B9" s="35">
        <v>2.1812767541411038E-2</v>
      </c>
      <c r="C9" s="29">
        <v>3.7442480019375113E-2</v>
      </c>
      <c r="D9" s="29">
        <v>6.3636363636363713E-2</v>
      </c>
      <c r="E9" s="29">
        <v>5.7285354712408143E-2</v>
      </c>
      <c r="F9" s="29">
        <v>3.8346781516747752E-2</v>
      </c>
      <c r="G9" s="29">
        <v>8.410723672682674E-2</v>
      </c>
      <c r="H9" s="29">
        <v>0.26743480897513638</v>
      </c>
      <c r="I9" s="29">
        <v>0.22114496768236402</v>
      </c>
      <c r="J9" s="29">
        <v>8.7549744172825683E-2</v>
      </c>
      <c r="K9" s="29">
        <v>0.13098159509202478</v>
      </c>
      <c r="L9" s="37">
        <v>62.27</v>
      </c>
      <c r="M9" s="37">
        <v>61.87</v>
      </c>
      <c r="N9" s="37">
        <v>20.9</v>
      </c>
      <c r="O9" s="37">
        <v>26.450000000000003</v>
      </c>
      <c r="P9" s="37">
        <v>38.260000000000005</v>
      </c>
      <c r="Q9" s="37">
        <v>147.48000000000002</v>
      </c>
      <c r="R9" s="37">
        <v>57.069999999999993</v>
      </c>
      <c r="S9" s="37">
        <v>16.489999999999998</v>
      </c>
      <c r="T9" s="37">
        <v>21.66</v>
      </c>
      <c r="U9" s="37">
        <v>35.18</v>
      </c>
      <c r="V9" s="38">
        <v>130.39999999999998</v>
      </c>
    </row>
    <row r="10" spans="1:22" x14ac:dyDescent="0.2">
      <c r="A10" s="68" t="s">
        <v>122</v>
      </c>
      <c r="B10" s="35">
        <v>0.56912530637254899</v>
      </c>
      <c r="C10" s="29">
        <v>0.62597160327495049</v>
      </c>
      <c r="D10" s="29">
        <v>0.61878177649287203</v>
      </c>
      <c r="E10" s="29">
        <v>0.8495297805642632</v>
      </c>
      <c r="F10" s="29">
        <v>0.65027876330461187</v>
      </c>
      <c r="G10" s="29">
        <v>0.34262080975185039</v>
      </c>
      <c r="H10" s="29">
        <v>0.35696821515892418</v>
      </c>
      <c r="I10" s="29">
        <v>0.52550091074681227</v>
      </c>
      <c r="J10" s="29">
        <v>0.70454545454545459</v>
      </c>
      <c r="K10" s="29">
        <v>0.48321808062067828</v>
      </c>
      <c r="L10" s="37">
        <v>50.74</v>
      </c>
      <c r="M10" s="37">
        <v>30.84</v>
      </c>
      <c r="N10" s="37">
        <v>11.1</v>
      </c>
      <c r="O10" s="37">
        <v>16.75</v>
      </c>
      <c r="P10" s="37">
        <v>29.25</v>
      </c>
      <c r="Q10" s="37">
        <v>87.94</v>
      </c>
      <c r="R10" s="37">
        <v>22.97</v>
      </c>
      <c r="S10" s="37">
        <v>8.18</v>
      </c>
      <c r="T10" s="37">
        <v>10.98</v>
      </c>
      <c r="U10" s="37">
        <v>17.16</v>
      </c>
      <c r="V10" s="38">
        <v>59.289999999999992</v>
      </c>
    </row>
    <row r="11" spans="1:22" x14ac:dyDescent="0.2">
      <c r="A11" s="44" t="s">
        <v>123</v>
      </c>
      <c r="B11" s="35">
        <v>0.15316907825199544</v>
      </c>
      <c r="C11" s="29">
        <v>0.1335379540977597</v>
      </c>
      <c r="D11" s="29">
        <v>0.11560992419021376</v>
      </c>
      <c r="E11" s="29">
        <v>0.27483609637950468</v>
      </c>
      <c r="F11" s="29">
        <v>0.166191691020942</v>
      </c>
      <c r="G11" s="29">
        <v>0.57611300290074419</v>
      </c>
      <c r="H11" s="29">
        <v>0.30642750373692085</v>
      </c>
      <c r="I11" s="29">
        <v>0.16269536254163453</v>
      </c>
      <c r="J11" s="29">
        <v>0.35253088880031891</v>
      </c>
      <c r="K11" s="29">
        <v>0.39905766670080922</v>
      </c>
      <c r="L11" s="37">
        <v>150.11000000000001</v>
      </c>
      <c r="M11" s="37">
        <v>124.97</v>
      </c>
      <c r="N11" s="37">
        <v>34.96</v>
      </c>
      <c r="O11" s="37">
        <v>45.379999999999995</v>
      </c>
      <c r="P11" s="37">
        <v>67.87</v>
      </c>
      <c r="Q11" s="37">
        <v>273.18</v>
      </c>
      <c r="R11" s="37">
        <v>79.289999999999992</v>
      </c>
      <c r="S11" s="37">
        <v>26.759999999999998</v>
      </c>
      <c r="T11" s="37">
        <v>39.03</v>
      </c>
      <c r="U11" s="37">
        <v>50.18</v>
      </c>
      <c r="V11" s="38">
        <v>195.26</v>
      </c>
    </row>
    <row r="12" spans="1:22" x14ac:dyDescent="0.2">
      <c r="A12" s="44" t="s">
        <v>124</v>
      </c>
      <c r="B12" s="35">
        <v>3.7234099383527397E-3</v>
      </c>
      <c r="C12" s="29">
        <v>0.12884784520668457</v>
      </c>
      <c r="D12" s="29">
        <v>7.7505290352733347E-2</v>
      </c>
      <c r="E12" s="29">
        <v>9.8359359110528732E-2</v>
      </c>
      <c r="F12" s="29">
        <v>5.8539151169450632E-2</v>
      </c>
      <c r="G12" s="29">
        <v>4.9205414949970327E-2</v>
      </c>
      <c r="H12" s="29">
        <v>8.6588235294117633E-2</v>
      </c>
      <c r="I12" s="29">
        <v>2.1576156518559264E-2</v>
      </c>
      <c r="J12" s="29">
        <v>4.9900199600805273E-4</v>
      </c>
      <c r="K12" s="29">
        <v>3.6649987695841268E-2</v>
      </c>
      <c r="L12" s="37">
        <v>249.99</v>
      </c>
      <c r="M12" s="37">
        <v>267.39</v>
      </c>
      <c r="N12" s="37">
        <v>92.36</v>
      </c>
      <c r="O12" s="37">
        <v>111.74000000000001</v>
      </c>
      <c r="P12" s="37">
        <v>160.4</v>
      </c>
      <c r="Q12" s="37">
        <v>631.89</v>
      </c>
      <c r="R12" s="37">
        <v>254.85000000000002</v>
      </c>
      <c r="S12" s="37">
        <v>85</v>
      </c>
      <c r="T12" s="37">
        <v>109.38</v>
      </c>
      <c r="U12" s="37">
        <v>160.32</v>
      </c>
      <c r="V12" s="38">
        <v>609.54999999999995</v>
      </c>
    </row>
    <row r="13" spans="1:22" x14ac:dyDescent="0.2">
      <c r="A13" s="44" t="s">
        <v>125</v>
      </c>
      <c r="B13" s="35"/>
      <c r="C13" s="29"/>
      <c r="D13" s="29">
        <v>2.6401414677276747</v>
      </c>
      <c r="E13" s="29">
        <v>0.16847141777889707</v>
      </c>
      <c r="F13" s="29">
        <v>3.2840062720501768</v>
      </c>
      <c r="G13" s="29"/>
      <c r="H13" s="29"/>
      <c r="I13" s="29">
        <v>3.3666666666666671</v>
      </c>
      <c r="J13" s="29">
        <v>0.32456140350877205</v>
      </c>
      <c r="K13" s="29">
        <v>2.8072139303482588</v>
      </c>
      <c r="L13" s="37">
        <v>19.97</v>
      </c>
      <c r="M13" s="37">
        <v>11.329999999999998</v>
      </c>
      <c r="N13" s="37">
        <v>4.9800000000000004</v>
      </c>
      <c r="O13" s="37">
        <v>5.24</v>
      </c>
      <c r="P13" s="37">
        <v>9.06</v>
      </c>
      <c r="Q13" s="37">
        <v>30.61</v>
      </c>
      <c r="R13" s="39"/>
      <c r="S13" s="37"/>
      <c r="T13" s="37">
        <v>1.2</v>
      </c>
      <c r="U13" s="37">
        <v>6.84</v>
      </c>
      <c r="V13" s="38">
        <v>8.0399999999999991</v>
      </c>
    </row>
    <row r="14" spans="1:22" x14ac:dyDescent="0.2">
      <c r="A14" s="44" t="s">
        <v>126</v>
      </c>
      <c r="B14" s="35">
        <v>4.6313581168770934E-3</v>
      </c>
      <c r="C14" s="29">
        <v>-6.95024005025352E-2</v>
      </c>
      <c r="D14" s="29">
        <v>-0.16587415453986465</v>
      </c>
      <c r="E14" s="29">
        <v>-7.3796310184490732E-2</v>
      </c>
      <c r="F14" s="29">
        <v>-5.5891053233911525E-2</v>
      </c>
      <c r="G14" s="29">
        <v>6.7521367521367504E-2</v>
      </c>
      <c r="H14" s="29">
        <v>-0.14097028194056382</v>
      </c>
      <c r="I14" s="29">
        <v>-0.16240945482272207</v>
      </c>
      <c r="J14" s="29">
        <v>-0.11482420019005379</v>
      </c>
      <c r="K14" s="29">
        <v>-4.9343677611501158E-2</v>
      </c>
      <c r="L14" s="37">
        <v>90.949999999999989</v>
      </c>
      <c r="M14" s="37">
        <v>124.89999999999999</v>
      </c>
      <c r="N14" s="37">
        <v>33.82</v>
      </c>
      <c r="O14" s="37">
        <v>43.94</v>
      </c>
      <c r="P14" s="37">
        <v>55.89</v>
      </c>
      <c r="Q14" s="37">
        <v>258.55</v>
      </c>
      <c r="R14" s="37">
        <v>117</v>
      </c>
      <c r="S14" s="37">
        <v>39.369999999999997</v>
      </c>
      <c r="T14" s="37">
        <v>52.459999999999994</v>
      </c>
      <c r="U14" s="37">
        <v>63.14</v>
      </c>
      <c r="V14" s="38">
        <v>271.96999999999997</v>
      </c>
    </row>
    <row r="15" spans="1:22" x14ac:dyDescent="0.2">
      <c r="A15" s="44" t="s">
        <v>127</v>
      </c>
      <c r="B15" s="35">
        <v>0.18381794427733711</v>
      </c>
      <c r="C15" s="29">
        <v>9.6257943045422456E-2</v>
      </c>
      <c r="D15" s="29">
        <v>0.10581510061218702</v>
      </c>
      <c r="E15" s="29">
        <v>0.17633458356882281</v>
      </c>
      <c r="F15" s="29">
        <v>0.15059964978009432</v>
      </c>
      <c r="G15" s="29">
        <v>0.30988363306634437</v>
      </c>
      <c r="H15" s="29">
        <v>0.38988164307263862</v>
      </c>
      <c r="I15" s="29">
        <v>0.40714040508067284</v>
      </c>
      <c r="J15" s="29">
        <v>0.51731654153548101</v>
      </c>
      <c r="K15" s="29">
        <v>0.39286053055933245</v>
      </c>
      <c r="L15" s="37">
        <v>187.95999999999998</v>
      </c>
      <c r="M15" s="37">
        <v>173.35000000000002</v>
      </c>
      <c r="N15" s="37">
        <v>59.89</v>
      </c>
      <c r="O15" s="37">
        <v>81.97999999999999</v>
      </c>
      <c r="P15" s="37">
        <v>125.30000000000001</v>
      </c>
      <c r="Q15" s="37">
        <v>440.52000000000004</v>
      </c>
      <c r="R15" s="37">
        <v>132.34</v>
      </c>
      <c r="S15" s="37">
        <v>43.09</v>
      </c>
      <c r="T15" s="37">
        <v>58.259999999999991</v>
      </c>
      <c r="U15" s="37">
        <v>82.58</v>
      </c>
      <c r="V15" s="38">
        <v>316.27</v>
      </c>
    </row>
    <row r="16" spans="1:22" x14ac:dyDescent="0.2">
      <c r="A16" s="44" t="s">
        <v>128</v>
      </c>
      <c r="B16" s="35">
        <v>-0.13657859635413161</v>
      </c>
      <c r="C16" s="29">
        <v>-4.9671202282972726E-2</v>
      </c>
      <c r="D16" s="29">
        <v>-0.16234711133834101</v>
      </c>
      <c r="E16" s="29">
        <v>1.0326737990003831E-2</v>
      </c>
      <c r="F16" s="29">
        <v>-0.10278580885730471</v>
      </c>
      <c r="G16" s="29">
        <v>0.13889943074003797</v>
      </c>
      <c r="H16" s="29">
        <v>3.7435657463734229E-2</v>
      </c>
      <c r="I16" s="29">
        <v>-6.8528864059590466E-2</v>
      </c>
      <c r="J16" s="29">
        <v>6.9046225863077737E-2</v>
      </c>
      <c r="K16" s="29">
        <v>6.3952627683197205E-2</v>
      </c>
      <c r="L16" s="37">
        <v>61.589999999999996</v>
      </c>
      <c r="M16" s="37">
        <v>60.02</v>
      </c>
      <c r="N16" s="37">
        <v>22.17</v>
      </c>
      <c r="O16" s="37">
        <v>25.009999999999998</v>
      </c>
      <c r="P16" s="37">
        <v>36.54</v>
      </c>
      <c r="Q16" s="37">
        <v>143.73999999999998</v>
      </c>
      <c r="R16" s="37">
        <v>52.7</v>
      </c>
      <c r="S16" s="37">
        <v>21.37</v>
      </c>
      <c r="T16" s="37">
        <v>26.85</v>
      </c>
      <c r="U16" s="37">
        <v>34.18</v>
      </c>
      <c r="V16" s="38">
        <v>135.10000000000002</v>
      </c>
    </row>
    <row r="17" spans="1:24" x14ac:dyDescent="0.2">
      <c r="A17" s="44" t="s">
        <v>129</v>
      </c>
      <c r="B17" s="35">
        <v>3.8924424972617748</v>
      </c>
      <c r="C17" s="29">
        <v>1.4654471544715446</v>
      </c>
      <c r="D17" s="29">
        <v>0.30347867149378249</v>
      </c>
      <c r="E17" s="29">
        <v>0.3338601343342551</v>
      </c>
      <c r="F17" s="29">
        <v>1.2424960145752677</v>
      </c>
      <c r="G17" s="29">
        <v>7.9553571428571423</v>
      </c>
      <c r="H17" s="29">
        <v>3.229166666666667</v>
      </c>
      <c r="I17" s="29">
        <v>0.51680185399768241</v>
      </c>
      <c r="J17" s="29">
        <v>0.2321557317952414</v>
      </c>
      <c r="K17" s="29">
        <v>1.2599565532223025</v>
      </c>
      <c r="L17" s="37">
        <v>21.42</v>
      </c>
      <c r="M17" s="37">
        <v>20.060000000000002</v>
      </c>
      <c r="N17" s="37">
        <v>12.18</v>
      </c>
      <c r="O17" s="37">
        <v>13.09</v>
      </c>
      <c r="P17" s="37">
        <v>17.09</v>
      </c>
      <c r="Q17" s="37">
        <v>62.42</v>
      </c>
      <c r="R17" s="37">
        <v>2.2400000000000002</v>
      </c>
      <c r="S17" s="37">
        <v>2.88</v>
      </c>
      <c r="T17" s="37">
        <v>8.6300000000000008</v>
      </c>
      <c r="U17" s="37">
        <v>13.870000000000001</v>
      </c>
      <c r="V17" s="38">
        <v>27.62</v>
      </c>
    </row>
    <row r="18" spans="1:24" x14ac:dyDescent="0.2">
      <c r="A18" s="44" t="s">
        <v>130</v>
      </c>
      <c r="B18" s="35">
        <v>5.5868007319327173E-2</v>
      </c>
      <c r="C18" s="29">
        <v>0.22733790236651363</v>
      </c>
      <c r="D18" s="29">
        <v>0.2133191631344149</v>
      </c>
      <c r="E18" s="29">
        <v>0.18049090595638329</v>
      </c>
      <c r="F18" s="29">
        <v>0.14625161260652875</v>
      </c>
      <c r="G18" s="29">
        <v>-1.3430642136739168E-2</v>
      </c>
      <c r="H18" s="29">
        <v>0.23324396782841816</v>
      </c>
      <c r="I18" s="29">
        <v>7.8291814946619409E-2</v>
      </c>
      <c r="J18" s="29">
        <v>0.17221776838422853</v>
      </c>
      <c r="K18" s="29">
        <v>9.184272300469476E-2</v>
      </c>
      <c r="L18" s="37">
        <v>214.73000000000002</v>
      </c>
      <c r="M18" s="37">
        <v>194.66</v>
      </c>
      <c r="N18" s="37">
        <v>96.6</v>
      </c>
      <c r="O18" s="37">
        <v>106.05000000000001</v>
      </c>
      <c r="P18" s="37">
        <v>160.84</v>
      </c>
      <c r="Q18" s="37">
        <v>558.15</v>
      </c>
      <c r="R18" s="37">
        <v>197.31</v>
      </c>
      <c r="S18" s="37">
        <v>78.33</v>
      </c>
      <c r="T18" s="37">
        <v>98.35</v>
      </c>
      <c r="U18" s="37">
        <v>137.21</v>
      </c>
      <c r="V18" s="38">
        <v>511.20000000000005</v>
      </c>
    </row>
    <row r="19" spans="1:24" x14ac:dyDescent="0.2">
      <c r="A19" s="44" t="s">
        <v>131</v>
      </c>
      <c r="B19" s="35">
        <v>-1.1884332139720399E-2</v>
      </c>
      <c r="C19" s="29">
        <v>-2.0941580891795319E-2</v>
      </c>
      <c r="D19" s="29">
        <v>-1.0917524606855911E-2</v>
      </c>
      <c r="E19" s="29">
        <v>4.1560552695746544E-2</v>
      </c>
      <c r="F19" s="29">
        <v>-3.5729873040069027E-3</v>
      </c>
      <c r="G19" s="29">
        <v>-6.3957863054928343E-2</v>
      </c>
      <c r="H19" s="29">
        <v>0.10025906735751278</v>
      </c>
      <c r="I19" s="29">
        <v>-2.3568367744448815E-2</v>
      </c>
      <c r="J19" s="29">
        <v>-2.1928591509699169E-2</v>
      </c>
      <c r="K19" s="29">
        <v>-2.5171780393223986E-2</v>
      </c>
      <c r="L19" s="37">
        <v>108.28</v>
      </c>
      <c r="M19" s="37">
        <v>124.4</v>
      </c>
      <c r="N19" s="37">
        <v>42.47</v>
      </c>
      <c r="O19" s="37">
        <v>50.13</v>
      </c>
      <c r="P19" s="37">
        <v>69.58</v>
      </c>
      <c r="Q19" s="37">
        <v>286.58</v>
      </c>
      <c r="R19" s="37">
        <v>132.89999999999998</v>
      </c>
      <c r="S19" s="37">
        <v>38.6</v>
      </c>
      <c r="T19" s="37">
        <v>51.34</v>
      </c>
      <c r="U19" s="37">
        <v>71.14</v>
      </c>
      <c r="V19" s="38">
        <v>293.97999999999996</v>
      </c>
    </row>
    <row r="20" spans="1:24" ht="14.25" thickBot="1" x14ac:dyDescent="0.25">
      <c r="A20" s="128" t="s">
        <v>172</v>
      </c>
      <c r="B20" s="129">
        <v>9.5508066063828556E-2</v>
      </c>
      <c r="C20" s="130">
        <v>0.10795284723096832</v>
      </c>
      <c r="D20" s="130">
        <v>9.184971434386302E-2</v>
      </c>
      <c r="E20" s="130">
        <v>0.14245711175156384</v>
      </c>
      <c r="F20" s="130">
        <v>0.1063802501227622</v>
      </c>
      <c r="G20" s="130">
        <v>0.17993091161538022</v>
      </c>
      <c r="H20" s="130">
        <v>0.21694274224435084</v>
      </c>
      <c r="I20" s="130">
        <v>0.12225632606445624</v>
      </c>
      <c r="J20" s="130">
        <v>0.17538566847088988</v>
      </c>
      <c r="K20" s="130">
        <v>0.17303044622966302</v>
      </c>
      <c r="L20" s="131">
        <v>1453.97</v>
      </c>
      <c r="M20" s="131">
        <v>1410.69</v>
      </c>
      <c r="N20" s="131">
        <v>508.39</v>
      </c>
      <c r="O20" s="131">
        <v>628.89</v>
      </c>
      <c r="P20" s="131">
        <v>927.25000000000011</v>
      </c>
      <c r="Q20" s="131">
        <v>3475.22</v>
      </c>
      <c r="R20" s="131">
        <v>1195.57</v>
      </c>
      <c r="S20" s="131">
        <v>417.76</v>
      </c>
      <c r="T20" s="131">
        <v>560.38</v>
      </c>
      <c r="U20" s="131">
        <v>788.88999999999987</v>
      </c>
      <c r="V20" s="132">
        <v>2962.6</v>
      </c>
    </row>
    <row r="22" spans="1:24" x14ac:dyDescent="0.15">
      <c r="L22" s="22"/>
      <c r="M22" s="22"/>
      <c r="N22" s="22"/>
      <c r="O22" s="22"/>
      <c r="P22" s="22"/>
      <c r="Q22" s="126"/>
      <c r="R22" s="22"/>
      <c r="S22" s="22"/>
      <c r="T22" s="22"/>
      <c r="U22" s="22"/>
      <c r="V22" s="22"/>
      <c r="W22" s="22"/>
      <c r="X22" s="22"/>
    </row>
    <row r="23" spans="1:24" x14ac:dyDescent="0.15">
      <c r="L23" s="22"/>
      <c r="M23" s="22"/>
      <c r="N23" s="22"/>
      <c r="O23" s="22"/>
      <c r="P23" s="22"/>
      <c r="Q23" s="126"/>
      <c r="R23" s="22"/>
      <c r="S23" s="22"/>
      <c r="T23" s="22"/>
      <c r="U23" s="22"/>
      <c r="V23" s="22"/>
      <c r="W23" s="22"/>
      <c r="X23" s="22"/>
    </row>
    <row r="24" spans="1:24" x14ac:dyDescent="0.15">
      <c r="L24" s="22"/>
      <c r="M24" s="22"/>
      <c r="N24" s="22"/>
      <c r="O24" s="22"/>
      <c r="P24" s="22"/>
      <c r="Q24" s="126"/>
      <c r="R24" s="22"/>
      <c r="S24" s="22"/>
      <c r="T24" s="22"/>
      <c r="U24" s="22"/>
      <c r="V24" s="22"/>
      <c r="W24" s="22"/>
      <c r="X24" s="22"/>
    </row>
    <row r="25" spans="1:24" x14ac:dyDescent="0.15">
      <c r="L25" s="22"/>
      <c r="M25" s="22"/>
      <c r="N25" s="22"/>
      <c r="O25" s="22"/>
      <c r="P25" s="22"/>
      <c r="Q25" s="126"/>
      <c r="R25" s="22"/>
      <c r="S25" s="22"/>
      <c r="T25" s="22"/>
      <c r="U25" s="22"/>
      <c r="V25" s="22"/>
      <c r="W25" s="22"/>
      <c r="X25" s="22"/>
    </row>
    <row r="26" spans="1:24" x14ac:dyDescent="0.15">
      <c r="L26" s="22"/>
      <c r="M26" s="22"/>
      <c r="N26" s="22"/>
      <c r="O26" s="22"/>
      <c r="P26" s="22"/>
      <c r="Q26" s="126"/>
      <c r="R26" s="22"/>
      <c r="S26" s="22"/>
      <c r="T26" s="22"/>
      <c r="U26" s="22"/>
      <c r="V26" s="22"/>
      <c r="W26" s="22"/>
      <c r="X26" s="22"/>
    </row>
    <row r="27" spans="1:24" x14ac:dyDescent="0.15">
      <c r="L27" s="22"/>
      <c r="M27" s="22"/>
      <c r="N27" s="22"/>
      <c r="O27" s="22"/>
      <c r="P27" s="22"/>
      <c r="Q27" s="126"/>
      <c r="R27" s="22"/>
      <c r="S27" s="22"/>
      <c r="T27" s="22"/>
      <c r="U27" s="22"/>
      <c r="V27" s="22"/>
      <c r="W27" s="22"/>
      <c r="X27" s="22"/>
    </row>
    <row r="28" spans="1:24" x14ac:dyDescent="0.15">
      <c r="L28" s="22"/>
      <c r="M28" s="22"/>
      <c r="N28" s="22"/>
      <c r="O28" s="22"/>
      <c r="P28" s="22"/>
      <c r="Q28" s="126"/>
      <c r="R28" s="22"/>
      <c r="S28" s="22"/>
      <c r="T28" s="22"/>
      <c r="U28" s="22"/>
      <c r="V28" s="22"/>
      <c r="W28" s="22"/>
      <c r="X28" s="22"/>
    </row>
    <row r="29" spans="1:24" x14ac:dyDescent="0.15">
      <c r="Q29" s="59"/>
    </row>
    <row r="30" spans="1:24" x14ac:dyDescent="0.15">
      <c r="Q30" s="59"/>
    </row>
    <row r="31" spans="1:24" x14ac:dyDescent="0.15">
      <c r="Q31" s="59"/>
    </row>
    <row r="32" spans="1:24" x14ac:dyDescent="0.15">
      <c r="Q32" s="59"/>
    </row>
    <row r="33" spans="17:17" x14ac:dyDescent="0.15">
      <c r="Q33" s="59"/>
    </row>
    <row r="34" spans="17:17" x14ac:dyDescent="0.15">
      <c r="Q34" s="59"/>
    </row>
    <row r="35" spans="17:17" x14ac:dyDescent="0.15">
      <c r="Q35" s="59"/>
    </row>
    <row r="36" spans="17:17" x14ac:dyDescent="0.15">
      <c r="Q36" s="59"/>
    </row>
    <row r="37" spans="17:17" x14ac:dyDescent="0.15">
      <c r="Q37" s="59"/>
    </row>
    <row r="38" spans="17:17" x14ac:dyDescent="0.15">
      <c r="Q38" s="59"/>
    </row>
    <row r="39" spans="17:17" x14ac:dyDescent="0.15">
      <c r="Q39" s="59"/>
    </row>
    <row r="40" spans="17:17" x14ac:dyDescent="0.15">
      <c r="Q40" s="59"/>
    </row>
  </sheetData>
  <mergeCells count="11">
    <mergeCell ref="A3:A5"/>
    <mergeCell ref="G3:V3"/>
    <mergeCell ref="B3:F3"/>
    <mergeCell ref="V4:V5"/>
    <mergeCell ref="B4:E4"/>
    <mergeCell ref="K4:K5"/>
    <mergeCell ref="G4:J4"/>
    <mergeCell ref="R4:U4"/>
    <mergeCell ref="M4:P4"/>
    <mergeCell ref="Q4:Q5"/>
    <mergeCell ref="F4:F5"/>
  </mergeCells>
  <phoneticPr fontId="2" type="noConversion"/>
  <conditionalFormatting sqref="A1:XFD1048576">
    <cfRule type="cellIs" dxfId="6" priority="6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topLeftCell="B1" workbookViewId="0">
      <pane ySplit="4" topLeftCell="A78" activePane="bottomLeft" state="frozen"/>
      <selection pane="bottomLeft" sqref="A1:O86"/>
    </sheetView>
  </sheetViews>
  <sheetFormatPr defaultColWidth="10.25" defaultRowHeight="12.75" x14ac:dyDescent="0.15"/>
  <cols>
    <col min="1" max="1" width="12" style="141" customWidth="1"/>
    <col min="2" max="2" width="21.25" style="141" customWidth="1"/>
    <col min="3" max="3" width="8.875" style="74" customWidth="1"/>
    <col min="4" max="5" width="10.25" style="74"/>
    <col min="6" max="6" width="14.5" style="74" customWidth="1"/>
    <col min="7" max="7" width="11.75" style="74" customWidth="1"/>
    <col min="8" max="8" width="2.25" style="73" customWidth="1"/>
    <col min="9" max="9" width="10.25" style="73"/>
    <col min="10" max="10" width="25.625" style="73" customWidth="1"/>
    <col min="11" max="13" width="10.25" style="151"/>
    <col min="14" max="14" width="8" style="151" customWidth="1"/>
    <col min="15" max="15" width="7.75" style="151" customWidth="1"/>
    <col min="16" max="16384" width="10.25" style="73"/>
  </cols>
  <sheetData>
    <row r="1" spans="1:15" s="71" customFormat="1" x14ac:dyDescent="0.15">
      <c r="A1" s="140" t="s">
        <v>47</v>
      </c>
      <c r="B1" s="69">
        <v>0.16905311622380692</v>
      </c>
      <c r="C1" s="70"/>
      <c r="D1" s="70"/>
      <c r="E1" s="70"/>
      <c r="F1" s="70"/>
      <c r="G1" s="70"/>
      <c r="K1" s="150"/>
      <c r="L1" s="150"/>
      <c r="M1" s="150"/>
      <c r="N1" s="150"/>
      <c r="O1" s="150"/>
    </row>
    <row r="2" spans="1:15" s="71" customFormat="1" x14ac:dyDescent="0.15">
      <c r="A2" s="140" t="s">
        <v>48</v>
      </c>
      <c r="B2" s="69">
        <v>8.5716595589870034E-2</v>
      </c>
      <c r="D2" s="70"/>
      <c r="E2" s="70"/>
      <c r="F2" s="70"/>
      <c r="G2" s="70"/>
      <c r="H2" s="72"/>
      <c r="K2" s="150"/>
      <c r="L2" s="150"/>
      <c r="M2" s="150"/>
      <c r="N2" s="150"/>
      <c r="O2" s="150"/>
    </row>
    <row r="3" spans="1:15" ht="13.5" thickBot="1" x14ac:dyDescent="0.2"/>
    <row r="4" spans="1:15" ht="39" thickBot="1" x14ac:dyDescent="0.2">
      <c r="A4" s="142" t="s">
        <v>132</v>
      </c>
      <c r="B4" s="143" t="s">
        <v>49</v>
      </c>
      <c r="C4" s="75" t="s">
        <v>59</v>
      </c>
      <c r="D4" s="75" t="s">
        <v>60</v>
      </c>
      <c r="E4" s="75" t="s">
        <v>61</v>
      </c>
      <c r="F4" s="75" t="s">
        <v>62</v>
      </c>
      <c r="G4" s="76" t="s">
        <v>63</v>
      </c>
      <c r="H4" s="77"/>
      <c r="I4" s="83" t="s">
        <v>132</v>
      </c>
      <c r="J4" s="78" t="s">
        <v>49</v>
      </c>
      <c r="K4" s="152" t="s">
        <v>64</v>
      </c>
      <c r="L4" s="152" t="s">
        <v>65</v>
      </c>
      <c r="M4" s="152" t="s">
        <v>66</v>
      </c>
      <c r="N4" s="152" t="s">
        <v>67</v>
      </c>
      <c r="O4" s="153" t="s">
        <v>68</v>
      </c>
    </row>
    <row r="5" spans="1:15" x14ac:dyDescent="0.15">
      <c r="A5" s="144">
        <v>800410527</v>
      </c>
      <c r="B5" s="145" t="s">
        <v>173</v>
      </c>
      <c r="C5" s="81">
        <v>-8.323586744639376E-2</v>
      </c>
      <c r="D5" s="81">
        <v>118.30232558139535</v>
      </c>
      <c r="E5" s="81">
        <v>-0.22277075116732398</v>
      </c>
      <c r="F5" s="81">
        <v>1.4812077184492648E-2</v>
      </c>
      <c r="G5" s="82">
        <v>-1.2328960931341833E-3</v>
      </c>
      <c r="I5" s="79">
        <v>800027675</v>
      </c>
      <c r="J5" s="80" t="s">
        <v>178</v>
      </c>
      <c r="K5" s="138">
        <v>0.17119877441593259</v>
      </c>
      <c r="L5" s="138">
        <v>0.4283369803063457</v>
      </c>
      <c r="M5" s="138">
        <v>9.2731726653855484E-3</v>
      </c>
      <c r="N5" s="138">
        <v>7.5388564383450886E-3</v>
      </c>
      <c r="O5" s="139">
        <v>1.2906429827423418E-3</v>
      </c>
    </row>
    <row r="6" spans="1:15" x14ac:dyDescent="0.15">
      <c r="A6" s="144">
        <v>800403727</v>
      </c>
      <c r="B6" s="145" t="s">
        <v>174</v>
      </c>
      <c r="C6" s="81">
        <v>1.1432926829268294E-2</v>
      </c>
      <c r="D6" s="81">
        <v>5.7489711934156364</v>
      </c>
      <c r="E6" s="81">
        <v>-8.4246085516410718E-2</v>
      </c>
      <c r="F6" s="81">
        <v>1.8940979791475979E-2</v>
      </c>
      <c r="G6" s="82">
        <v>2.1655083603059429E-4</v>
      </c>
      <c r="I6" s="79">
        <v>800244538</v>
      </c>
      <c r="J6" s="80" t="s">
        <v>179</v>
      </c>
      <c r="K6" s="138">
        <v>0.14892528147389972</v>
      </c>
      <c r="L6" s="138">
        <v>0.4814253222137983</v>
      </c>
      <c r="M6" s="138">
        <v>1.3974561231291677E-2</v>
      </c>
      <c r="N6" s="138">
        <v>5.6418711147170827E-3</v>
      </c>
      <c r="O6" s="139">
        <v>8.4021724379870592E-4</v>
      </c>
    </row>
    <row r="7" spans="1:15" x14ac:dyDescent="0.15">
      <c r="A7" s="144">
        <v>800244556</v>
      </c>
      <c r="B7" s="145" t="s">
        <v>175</v>
      </c>
      <c r="C7" s="81">
        <v>2.9121296530767286E-2</v>
      </c>
      <c r="D7" s="81">
        <v>0.18212297192121163</v>
      </c>
      <c r="E7" s="81">
        <v>-1.8654552119175837E-2</v>
      </c>
      <c r="F7" s="81">
        <v>5.701061676565445E-2</v>
      </c>
      <c r="G7" s="82">
        <v>1.6602230762345562E-3</v>
      </c>
      <c r="I7" s="79">
        <v>800410526</v>
      </c>
      <c r="J7" s="80" t="s">
        <v>180</v>
      </c>
      <c r="K7" s="138">
        <v>0.26761904761904765</v>
      </c>
      <c r="L7" s="138">
        <v>2.2915360501567399</v>
      </c>
      <c r="M7" s="138">
        <v>-5.1082251082250618E-3</v>
      </c>
      <c r="N7" s="138">
        <v>3.0317117044283198E-3</v>
      </c>
      <c r="O7" s="139">
        <v>8.1134379899462661E-4</v>
      </c>
    </row>
    <row r="8" spans="1:15" x14ac:dyDescent="0.15">
      <c r="A8" s="144">
        <v>800025209</v>
      </c>
      <c r="B8" s="145" t="s">
        <v>176</v>
      </c>
      <c r="C8" s="81">
        <v>-4.8097083677489043E-2</v>
      </c>
      <c r="D8" s="81">
        <v>0.33290989159891593</v>
      </c>
      <c r="E8" s="81">
        <v>-0.15649816768832917</v>
      </c>
      <c r="F8" s="81">
        <v>9.0887829554280611E-2</v>
      </c>
      <c r="G8" s="82">
        <v>-4.3714395433375958E-3</v>
      </c>
      <c r="I8" s="79">
        <v>800025987</v>
      </c>
      <c r="J8" s="80" t="s">
        <v>181</v>
      </c>
      <c r="K8" s="138">
        <v>0.22070675759454433</v>
      </c>
      <c r="L8" s="138">
        <v>0.22382397572078894</v>
      </c>
      <c r="M8" s="138">
        <v>3.8612675652207468E-2</v>
      </c>
      <c r="N8" s="138">
        <v>4.6572866468979806E-3</v>
      </c>
      <c r="O8" s="139">
        <v>1.0278946350252209E-3</v>
      </c>
    </row>
    <row r="9" spans="1:15" x14ac:dyDescent="0.15">
      <c r="A9" s="144">
        <v>800022025</v>
      </c>
      <c r="B9" s="145" t="s">
        <v>177</v>
      </c>
      <c r="C9" s="81">
        <v>1.3678643078606602E-3</v>
      </c>
      <c r="D9" s="81">
        <v>0.56993557623478885</v>
      </c>
      <c r="E9" s="81">
        <v>-0.11974881428913292</v>
      </c>
      <c r="F9" s="81">
        <v>3.1662619572153293E-2</v>
      </c>
      <c r="G9" s="82">
        <v>4.3310167206118861E-5</v>
      </c>
      <c r="I9" s="79">
        <v>800021940</v>
      </c>
      <c r="J9" s="80" t="s">
        <v>182</v>
      </c>
      <c r="K9" s="138">
        <v>0.13733814476756526</v>
      </c>
      <c r="L9" s="138">
        <v>1.105945462673223</v>
      </c>
      <c r="M9" s="138">
        <v>7.2532095865192048E-3</v>
      </c>
      <c r="N9" s="138">
        <v>1.3602279847201729E-2</v>
      </c>
      <c r="O9" s="139">
        <v>1.8681118788239264E-3</v>
      </c>
    </row>
    <row r="10" spans="1:15" x14ac:dyDescent="0.15">
      <c r="A10" s="50" t="s">
        <v>46</v>
      </c>
      <c r="B10" s="51" t="s">
        <v>46</v>
      </c>
      <c r="C10" s="51" t="s">
        <v>46</v>
      </c>
      <c r="D10" s="51" t="s">
        <v>46</v>
      </c>
      <c r="E10" s="51" t="s">
        <v>46</v>
      </c>
      <c r="F10" s="51" t="s">
        <v>46</v>
      </c>
      <c r="G10" s="52" t="s">
        <v>46</v>
      </c>
      <c r="I10" s="79">
        <v>800374402</v>
      </c>
      <c r="J10" s="80" t="s">
        <v>183</v>
      </c>
      <c r="K10" s="138">
        <v>0.15003990422984836</v>
      </c>
      <c r="L10" s="138">
        <v>0.24059405940594059</v>
      </c>
      <c r="M10" s="138">
        <v>-6.3957393345080715E-3</v>
      </c>
      <c r="N10" s="138">
        <v>3.6178426339511282E-3</v>
      </c>
      <c r="O10" s="139">
        <v>5.4282076231668966E-4</v>
      </c>
    </row>
    <row r="11" spans="1:15" x14ac:dyDescent="0.15">
      <c r="A11" s="50" t="s">
        <v>46</v>
      </c>
      <c r="B11" s="51" t="s">
        <v>46</v>
      </c>
      <c r="C11" s="51" t="s">
        <v>46</v>
      </c>
      <c r="D11" s="51" t="s">
        <v>46</v>
      </c>
      <c r="E11" s="51" t="s">
        <v>46</v>
      </c>
      <c r="F11" s="51" t="s">
        <v>46</v>
      </c>
      <c r="G11" s="52" t="s">
        <v>46</v>
      </c>
      <c r="I11" s="79">
        <v>800403726</v>
      </c>
      <c r="J11" s="80" t="s">
        <v>184</v>
      </c>
      <c r="K11" s="138">
        <v>0.1392891450528338</v>
      </c>
      <c r="L11" s="138">
        <v>0.99552715654952073</v>
      </c>
      <c r="M11" s="138">
        <v>1.2699757237603082E-3</v>
      </c>
      <c r="N11" s="138">
        <v>9.0171768123139453E-3</v>
      </c>
      <c r="O11" s="139">
        <v>1.2559948489774466E-3</v>
      </c>
    </row>
    <row r="12" spans="1:15" x14ac:dyDescent="0.15">
      <c r="A12" s="50" t="s">
        <v>46</v>
      </c>
      <c r="B12" s="51" t="s">
        <v>46</v>
      </c>
      <c r="C12" s="51" t="s">
        <v>46</v>
      </c>
      <c r="D12" s="51" t="s">
        <v>46</v>
      </c>
      <c r="E12" s="51" t="s">
        <v>46</v>
      </c>
      <c r="F12" s="51" t="s">
        <v>46</v>
      </c>
      <c r="G12" s="52" t="s">
        <v>46</v>
      </c>
      <c r="I12" s="79">
        <v>800089173</v>
      </c>
      <c r="J12" s="80" t="s">
        <v>185</v>
      </c>
      <c r="K12" s="138">
        <v>0.12193877551020407</v>
      </c>
      <c r="L12" s="138">
        <v>0.27190136275146015</v>
      </c>
      <c r="M12" s="138">
        <v>-1.4336370498880951E-2</v>
      </c>
      <c r="N12" s="138">
        <v>5.6591951815995311E-3</v>
      </c>
      <c r="O12" s="139">
        <v>6.900753308174938E-4</v>
      </c>
    </row>
    <row r="13" spans="1:15" x14ac:dyDescent="0.15">
      <c r="A13" s="50" t="s">
        <v>46</v>
      </c>
      <c r="B13" s="51" t="s">
        <v>46</v>
      </c>
      <c r="C13" s="51" t="s">
        <v>46</v>
      </c>
      <c r="D13" s="51" t="s">
        <v>46</v>
      </c>
      <c r="E13" s="51" t="s">
        <v>46</v>
      </c>
      <c r="F13" s="51" t="s">
        <v>46</v>
      </c>
      <c r="G13" s="52" t="s">
        <v>46</v>
      </c>
      <c r="I13" s="79">
        <v>800244539</v>
      </c>
      <c r="J13" s="80" t="s">
        <v>186</v>
      </c>
      <c r="K13" s="138">
        <v>0.12797783933518006</v>
      </c>
      <c r="L13" s="138">
        <v>0.2595952547103979</v>
      </c>
      <c r="M13" s="138">
        <v>-5.3089715510725444E-3</v>
      </c>
      <c r="N13" s="138">
        <v>5.2116567871363026E-3</v>
      </c>
      <c r="O13" s="139">
        <v>6.6697657497423045E-4</v>
      </c>
    </row>
    <row r="14" spans="1:15" x14ac:dyDescent="0.15">
      <c r="A14" s="50" t="s">
        <v>46</v>
      </c>
      <c r="B14" s="51" t="s">
        <v>46</v>
      </c>
      <c r="C14" s="51" t="s">
        <v>46</v>
      </c>
      <c r="D14" s="51" t="s">
        <v>46</v>
      </c>
      <c r="E14" s="51" t="s">
        <v>46</v>
      </c>
      <c r="F14" s="51" t="s">
        <v>46</v>
      </c>
      <c r="G14" s="52" t="s">
        <v>46</v>
      </c>
      <c r="I14" s="79">
        <v>800023565</v>
      </c>
      <c r="J14" s="80" t="s">
        <v>187</v>
      </c>
      <c r="K14" s="138">
        <v>0.14436387607119314</v>
      </c>
      <c r="L14" s="138">
        <v>0.76395348837209309</v>
      </c>
      <c r="M14" s="138">
        <v>-1.3775658812527819E-2</v>
      </c>
      <c r="N14" s="138">
        <v>4.38010157677882E-3</v>
      </c>
      <c r="O14" s="139">
        <v>6.3232844120933527E-4</v>
      </c>
    </row>
    <row r="15" spans="1:15" x14ac:dyDescent="0.15">
      <c r="A15" s="50" t="s">
        <v>46</v>
      </c>
      <c r="B15" s="51" t="s">
        <v>46</v>
      </c>
      <c r="C15" s="51" t="s">
        <v>46</v>
      </c>
      <c r="D15" s="51" t="s">
        <v>46</v>
      </c>
      <c r="E15" s="51" t="s">
        <v>46</v>
      </c>
      <c r="F15" s="51" t="s">
        <v>46</v>
      </c>
      <c r="G15" s="52" t="s">
        <v>46</v>
      </c>
      <c r="I15" s="79">
        <v>800023627</v>
      </c>
      <c r="J15" s="80" t="s">
        <v>188</v>
      </c>
      <c r="K15" s="138">
        <v>0.12174439733494849</v>
      </c>
      <c r="L15" s="138">
        <v>0.3613687899402187</v>
      </c>
      <c r="M15" s="138">
        <v>-1.0599449294612429E-2</v>
      </c>
      <c r="N15" s="138">
        <v>1.9068022948613931E-2</v>
      </c>
      <c r="O15" s="139">
        <v>2.3214249622479704E-3</v>
      </c>
    </row>
    <row r="16" spans="1:15" x14ac:dyDescent="0.15">
      <c r="A16" s="50" t="s">
        <v>46</v>
      </c>
      <c r="B16" s="51" t="s">
        <v>46</v>
      </c>
      <c r="C16" s="51" t="s">
        <v>46</v>
      </c>
      <c r="D16" s="51" t="s">
        <v>46</v>
      </c>
      <c r="E16" s="51" t="s">
        <v>46</v>
      </c>
      <c r="F16" s="51" t="s">
        <v>46</v>
      </c>
      <c r="G16" s="52" t="s">
        <v>46</v>
      </c>
      <c r="I16" s="79">
        <v>800330199</v>
      </c>
      <c r="J16" s="80" t="s">
        <v>189</v>
      </c>
      <c r="K16" s="138">
        <v>0.15273972602739727</v>
      </c>
      <c r="L16" s="138">
        <v>1.3730190979276715</v>
      </c>
      <c r="M16" s="138">
        <v>7.6767434999694129E-3</v>
      </c>
      <c r="N16" s="138">
        <v>1.6862091765582274E-2</v>
      </c>
      <c r="O16" s="139">
        <v>2.575511276523868E-3</v>
      </c>
    </row>
    <row r="17" spans="1:15" x14ac:dyDescent="0.15">
      <c r="A17" s="50" t="s">
        <v>46</v>
      </c>
      <c r="B17" s="51" t="s">
        <v>46</v>
      </c>
      <c r="C17" s="51" t="s">
        <v>46</v>
      </c>
      <c r="D17" s="51" t="s">
        <v>46</v>
      </c>
      <c r="E17" s="51" t="s">
        <v>46</v>
      </c>
      <c r="F17" s="51" t="s">
        <v>46</v>
      </c>
      <c r="G17" s="52" t="s">
        <v>46</v>
      </c>
      <c r="I17" s="79">
        <v>800403724</v>
      </c>
      <c r="J17" s="80" t="s">
        <v>190</v>
      </c>
      <c r="K17" s="138">
        <v>0.16300839251129759</v>
      </c>
      <c r="L17" s="138">
        <v>2.2957446808510635</v>
      </c>
      <c r="M17" s="138">
        <v>-8.2139472274495029E-4</v>
      </c>
      <c r="N17" s="138">
        <v>8.9449932003037476E-3</v>
      </c>
      <c r="O17" s="139">
        <v>1.4581089626060013E-3</v>
      </c>
    </row>
    <row r="18" spans="1:15" x14ac:dyDescent="0.15">
      <c r="A18" s="50" t="s">
        <v>46</v>
      </c>
      <c r="B18" s="51" t="s">
        <v>46</v>
      </c>
      <c r="C18" s="51" t="s">
        <v>46</v>
      </c>
      <c r="D18" s="51" t="s">
        <v>46</v>
      </c>
      <c r="E18" s="51" t="s">
        <v>46</v>
      </c>
      <c r="F18" s="51" t="s">
        <v>46</v>
      </c>
      <c r="G18" s="52" t="s">
        <v>46</v>
      </c>
      <c r="I18" s="79">
        <v>800088523</v>
      </c>
      <c r="J18" s="80" t="s">
        <v>191</v>
      </c>
      <c r="K18" s="138">
        <v>0.16914815718818649</v>
      </c>
      <c r="L18" s="138">
        <v>0.65401695599515541</v>
      </c>
      <c r="M18" s="138">
        <v>-8.4860777734606929E-3</v>
      </c>
      <c r="N18" s="138">
        <v>1.1829450336231263E-2</v>
      </c>
      <c r="O18" s="139">
        <v>2.0009297249226911E-3</v>
      </c>
    </row>
    <row r="19" spans="1:15" x14ac:dyDescent="0.15">
      <c r="A19" s="50" t="s">
        <v>46</v>
      </c>
      <c r="B19" s="51" t="s">
        <v>46</v>
      </c>
      <c r="C19" s="51" t="s">
        <v>46</v>
      </c>
      <c r="D19" s="51" t="s">
        <v>46</v>
      </c>
      <c r="E19" s="51" t="s">
        <v>46</v>
      </c>
      <c r="F19" s="51" t="s">
        <v>46</v>
      </c>
      <c r="G19" s="52" t="s">
        <v>46</v>
      </c>
      <c r="I19" s="79">
        <v>800244540</v>
      </c>
      <c r="J19" s="80" t="s">
        <v>192</v>
      </c>
      <c r="K19" s="138">
        <v>0.1328266377126312</v>
      </c>
      <c r="L19" s="138">
        <v>0.28691197019096415</v>
      </c>
      <c r="M19" s="138">
        <v>-8.4825748997710559E-4</v>
      </c>
      <c r="N19" s="138">
        <v>7.9777327993670929E-3</v>
      </c>
      <c r="O19" s="139">
        <v>1.0596554243097081E-3</v>
      </c>
    </row>
    <row r="20" spans="1:15" x14ac:dyDescent="0.15">
      <c r="A20" s="50" t="s">
        <v>46</v>
      </c>
      <c r="B20" s="51" t="s">
        <v>46</v>
      </c>
      <c r="C20" s="51" t="s">
        <v>46</v>
      </c>
      <c r="D20" s="51" t="s">
        <v>46</v>
      </c>
      <c r="E20" s="51" t="s">
        <v>46</v>
      </c>
      <c r="F20" s="51" t="s">
        <v>46</v>
      </c>
      <c r="G20" s="52" t="s">
        <v>46</v>
      </c>
      <c r="I20" s="79">
        <v>800330200</v>
      </c>
      <c r="J20" s="80" t="s">
        <v>193</v>
      </c>
      <c r="K20" s="138">
        <v>0.13540197461212974</v>
      </c>
      <c r="L20" s="138">
        <v>0.34790874524714832</v>
      </c>
      <c r="M20" s="138">
        <v>-5.2824360342580978E-3</v>
      </c>
      <c r="N20" s="138">
        <v>2.047127236609218E-3</v>
      </c>
      <c r="O20" s="139">
        <v>2.7718507011916064E-4</v>
      </c>
    </row>
    <row r="21" spans="1:15" x14ac:dyDescent="0.15">
      <c r="A21" s="50" t="s">
        <v>46</v>
      </c>
      <c r="B21" s="51" t="s">
        <v>46</v>
      </c>
      <c r="C21" s="51" t="s">
        <v>46</v>
      </c>
      <c r="D21" s="51" t="s">
        <v>46</v>
      </c>
      <c r="E21" s="51" t="s">
        <v>46</v>
      </c>
      <c r="F21" s="51" t="s">
        <v>46</v>
      </c>
      <c r="G21" s="52" t="s">
        <v>46</v>
      </c>
      <c r="I21" s="79">
        <v>800244553</v>
      </c>
      <c r="J21" s="80" t="s">
        <v>194</v>
      </c>
      <c r="K21" s="138">
        <v>0.18206670311645709</v>
      </c>
      <c r="L21" s="138">
        <v>0.39618320610687019</v>
      </c>
      <c r="M21" s="138">
        <v>2.0998000826380758E-2</v>
      </c>
      <c r="N21" s="138">
        <v>5.2809530546660925E-3</v>
      </c>
      <c r="O21" s="139">
        <v>9.6148571197583862E-4</v>
      </c>
    </row>
    <row r="22" spans="1:15" x14ac:dyDescent="0.15">
      <c r="A22" s="50" t="s">
        <v>46</v>
      </c>
      <c r="B22" s="51" t="s">
        <v>46</v>
      </c>
      <c r="C22" s="51" t="s">
        <v>46</v>
      </c>
      <c r="D22" s="51" t="s">
        <v>46</v>
      </c>
      <c r="E22" s="51" t="s">
        <v>46</v>
      </c>
      <c r="F22" s="51" t="s">
        <v>46</v>
      </c>
      <c r="G22" s="52" t="s">
        <v>46</v>
      </c>
      <c r="I22" s="79">
        <v>800317784</v>
      </c>
      <c r="J22" s="80" t="s">
        <v>195</v>
      </c>
      <c r="K22" s="138">
        <v>0.12937853107344632</v>
      </c>
      <c r="L22" s="138">
        <v>0.41713370696557228</v>
      </c>
      <c r="M22" s="138">
        <v>-9.1322775734712092E-3</v>
      </c>
      <c r="N22" s="138">
        <v>5.1105997303220246E-3</v>
      </c>
      <c r="O22" s="139">
        <v>6.6120188601341448E-4</v>
      </c>
    </row>
    <row r="23" spans="1:15" x14ac:dyDescent="0.15">
      <c r="A23" s="50" t="s">
        <v>46</v>
      </c>
      <c r="B23" s="51" t="s">
        <v>46</v>
      </c>
      <c r="C23" s="51" t="s">
        <v>46</v>
      </c>
      <c r="D23" s="51" t="s">
        <v>46</v>
      </c>
      <c r="E23" s="51" t="s">
        <v>46</v>
      </c>
      <c r="F23" s="51" t="s">
        <v>46</v>
      </c>
      <c r="G23" s="52" t="s">
        <v>46</v>
      </c>
      <c r="I23" s="79">
        <v>800330198</v>
      </c>
      <c r="J23" s="80" t="s">
        <v>196</v>
      </c>
      <c r="K23" s="138">
        <v>0.13678603807796919</v>
      </c>
      <c r="L23" s="138">
        <v>0.96132473883085101</v>
      </c>
      <c r="M23" s="138">
        <v>-6.1346109551492778E-3</v>
      </c>
      <c r="N23" s="138">
        <v>2.5477927695119518E-2</v>
      </c>
      <c r="O23" s="139">
        <v>3.4850247878523643E-3</v>
      </c>
    </row>
    <row r="24" spans="1:15" x14ac:dyDescent="0.15">
      <c r="A24" s="50" t="s">
        <v>46</v>
      </c>
      <c r="B24" s="51" t="s">
        <v>46</v>
      </c>
      <c r="C24" s="51" t="s">
        <v>46</v>
      </c>
      <c r="D24" s="51" t="s">
        <v>46</v>
      </c>
      <c r="E24" s="51" t="s">
        <v>46</v>
      </c>
      <c r="F24" s="51" t="s">
        <v>46</v>
      </c>
      <c r="G24" s="52" t="s">
        <v>46</v>
      </c>
      <c r="I24" s="79">
        <v>800025135</v>
      </c>
      <c r="J24" s="80" t="s">
        <v>197</v>
      </c>
      <c r="K24" s="138">
        <v>0.16426512968299709</v>
      </c>
      <c r="L24" s="138">
        <v>0.18835616438356184</v>
      </c>
      <c r="M24" s="138">
        <v>-9.7459634440016929E-4</v>
      </c>
      <c r="N24" s="138">
        <v>4.0076341388061987E-3</v>
      </c>
      <c r="O24" s="139">
        <v>6.583145415330066E-4</v>
      </c>
    </row>
    <row r="25" spans="1:15" x14ac:dyDescent="0.15">
      <c r="A25" s="50" t="s">
        <v>46</v>
      </c>
      <c r="B25" s="51" t="s">
        <v>46</v>
      </c>
      <c r="C25" s="51" t="s">
        <v>46</v>
      </c>
      <c r="D25" s="51" t="s">
        <v>46</v>
      </c>
      <c r="E25" s="51" t="s">
        <v>46</v>
      </c>
      <c r="F25" s="51" t="s">
        <v>46</v>
      </c>
      <c r="G25" s="52" t="s">
        <v>46</v>
      </c>
      <c r="I25" s="79">
        <v>800317783</v>
      </c>
      <c r="J25" s="80" t="s">
        <v>198</v>
      </c>
      <c r="K25" s="138">
        <v>0.12816370490037696</v>
      </c>
      <c r="L25" s="138">
        <v>0.2177049180327868</v>
      </c>
      <c r="M25" s="138">
        <v>-1.0196950837327939E-2</v>
      </c>
      <c r="N25" s="138">
        <v>5.3617987001175144E-3</v>
      </c>
      <c r="O25" s="139">
        <v>6.8718798633708592E-4</v>
      </c>
    </row>
    <row r="26" spans="1:15" x14ac:dyDescent="0.15">
      <c r="A26" s="50" t="s">
        <v>46</v>
      </c>
      <c r="B26" s="51" t="s">
        <v>46</v>
      </c>
      <c r="C26" s="51" t="s">
        <v>46</v>
      </c>
      <c r="D26" s="51" t="s">
        <v>46</v>
      </c>
      <c r="E26" s="51" t="s">
        <v>46</v>
      </c>
      <c r="F26" s="51" t="s">
        <v>46</v>
      </c>
      <c r="G26" s="52" t="s">
        <v>46</v>
      </c>
      <c r="I26" s="79">
        <v>800403725</v>
      </c>
      <c r="J26" s="80" t="s">
        <v>199</v>
      </c>
      <c r="K26" s="138">
        <v>0.1399912778020061</v>
      </c>
      <c r="L26" s="138">
        <v>1.4603004291845494</v>
      </c>
      <c r="M26" s="138">
        <v>2.1157413213194198E-3</v>
      </c>
      <c r="N26" s="138">
        <v>1.3241361787150739E-2</v>
      </c>
      <c r="O26" s="139">
        <v>1.8536751564218871E-3</v>
      </c>
    </row>
    <row r="27" spans="1:15" x14ac:dyDescent="0.15">
      <c r="A27" s="50" t="s">
        <v>46</v>
      </c>
      <c r="B27" s="51" t="s">
        <v>46</v>
      </c>
      <c r="C27" s="51" t="s">
        <v>46</v>
      </c>
      <c r="D27" s="51" t="s">
        <v>46</v>
      </c>
      <c r="E27" s="51" t="s">
        <v>46</v>
      </c>
      <c r="F27" s="51" t="s">
        <v>46</v>
      </c>
      <c r="G27" s="52" t="s">
        <v>46</v>
      </c>
      <c r="I27" s="79">
        <v>800023532</v>
      </c>
      <c r="J27" s="80" t="s">
        <v>200</v>
      </c>
      <c r="K27" s="138">
        <v>0.12923642302980809</v>
      </c>
      <c r="L27" s="138">
        <v>0.21719681908548694</v>
      </c>
      <c r="M27" s="138">
        <v>-1.0425604803193905E-2</v>
      </c>
      <c r="N27" s="138">
        <v>1.414221326503801E-2</v>
      </c>
      <c r="O27" s="139">
        <v>1.8276890560982157E-3</v>
      </c>
    </row>
    <row r="28" spans="1:15" ht="13.5" thickBot="1" x14ac:dyDescent="0.2">
      <c r="A28" s="188" t="s">
        <v>56</v>
      </c>
      <c r="B28" s="189"/>
      <c r="C28" s="134">
        <v>-1.727148445431043E-2</v>
      </c>
      <c r="D28" s="134">
        <v>0.52898445745979794</v>
      </c>
      <c r="E28" s="134">
        <v>-0.1063254797770613</v>
      </c>
      <c r="F28" s="134">
        <v>0.21331412286805695</v>
      </c>
      <c r="G28" s="135">
        <v>-3.6842515570005108E-3</v>
      </c>
      <c r="H28" s="40"/>
      <c r="I28" s="190" t="s">
        <v>55</v>
      </c>
      <c r="J28" s="191"/>
      <c r="K28" s="136">
        <v>0.14602061265387917</v>
      </c>
      <c r="L28" s="136">
        <v>0.64488709943255418</v>
      </c>
      <c r="M28" s="136">
        <v>-1.2616985653970958E-4</v>
      </c>
      <c r="N28" s="136">
        <v>0.20170988540129756</v>
      </c>
      <c r="O28" s="137">
        <v>2.9453801044641226E-2</v>
      </c>
    </row>
    <row r="29" spans="1:15" ht="13.5" thickBot="1" x14ac:dyDescent="0.2"/>
    <row r="30" spans="1:15" ht="39" thickBot="1" x14ac:dyDescent="0.2">
      <c r="A30" s="158" t="s">
        <v>273</v>
      </c>
      <c r="B30" s="155" t="s">
        <v>272</v>
      </c>
      <c r="C30" s="55" t="s">
        <v>50</v>
      </c>
      <c r="D30" s="55" t="s">
        <v>51</v>
      </c>
      <c r="E30" s="55" t="s">
        <v>52</v>
      </c>
      <c r="F30" s="55" t="s">
        <v>53</v>
      </c>
      <c r="G30" s="56" t="s">
        <v>54</v>
      </c>
      <c r="H30" s="41"/>
      <c r="I30" s="156" t="s">
        <v>273</v>
      </c>
      <c r="J30" s="157" t="s">
        <v>272</v>
      </c>
      <c r="K30" s="53" t="s">
        <v>50</v>
      </c>
      <c r="L30" s="53" t="s">
        <v>51</v>
      </c>
      <c r="M30" s="53" t="s">
        <v>52</v>
      </c>
      <c r="N30" s="53" t="s">
        <v>53</v>
      </c>
      <c r="O30" s="54" t="s">
        <v>54</v>
      </c>
    </row>
    <row r="31" spans="1:15" x14ac:dyDescent="0.15">
      <c r="A31" s="144">
        <v>800244550</v>
      </c>
      <c r="B31" s="145" t="s">
        <v>201</v>
      </c>
      <c r="C31" s="138"/>
      <c r="D31" s="138">
        <v>-1</v>
      </c>
      <c r="E31" s="138">
        <v>0</v>
      </c>
      <c r="F31" s="138">
        <v>0</v>
      </c>
      <c r="G31" s="139">
        <v>0</v>
      </c>
      <c r="I31" s="79">
        <v>100090381</v>
      </c>
      <c r="J31" s="80" t="s">
        <v>202</v>
      </c>
      <c r="K31" s="138">
        <v>0.15254237288135594</v>
      </c>
      <c r="L31" s="138"/>
      <c r="M31" s="138">
        <v>0.15254237288135594</v>
      </c>
      <c r="N31" s="138">
        <v>3.0663598381932148E-3</v>
      </c>
      <c r="O31" s="139">
        <v>4.6774980582608365E-4</v>
      </c>
    </row>
    <row r="32" spans="1:15" x14ac:dyDescent="0.15">
      <c r="A32" s="144">
        <v>800330187</v>
      </c>
      <c r="B32" s="145" t="s">
        <v>203</v>
      </c>
      <c r="C32" s="138"/>
      <c r="D32" s="138">
        <v>-1</v>
      </c>
      <c r="E32" s="138">
        <v>-0.13858267716535433</v>
      </c>
      <c r="F32" s="138">
        <v>0</v>
      </c>
      <c r="G32" s="139">
        <v>0</v>
      </c>
      <c r="I32" s="79">
        <v>800026815</v>
      </c>
      <c r="J32" s="80" t="s">
        <v>204</v>
      </c>
      <c r="K32" s="138">
        <v>0.11957859498843106</v>
      </c>
      <c r="L32" s="138">
        <v>0.1528376844494892</v>
      </c>
      <c r="M32" s="138">
        <v>2.1552124685672441E-3</v>
      </c>
      <c r="N32" s="138">
        <v>5.8650628430526153E-2</v>
      </c>
      <c r="O32" s="139">
        <v>7.0133597429108468E-3</v>
      </c>
    </row>
    <row r="33" spans="1:15" x14ac:dyDescent="0.15">
      <c r="A33" s="144">
        <v>800330193</v>
      </c>
      <c r="B33" s="145" t="s">
        <v>205</v>
      </c>
      <c r="C33" s="138"/>
      <c r="D33" s="138">
        <v>-1</v>
      </c>
      <c r="E33" s="138">
        <v>0</v>
      </c>
      <c r="F33" s="138">
        <v>0</v>
      </c>
      <c r="G33" s="139">
        <v>0</v>
      </c>
      <c r="I33" s="79">
        <v>800244548</v>
      </c>
      <c r="J33" s="80" t="s">
        <v>206</v>
      </c>
      <c r="K33" s="138">
        <v>0.13528505392912171</v>
      </c>
      <c r="L33" s="138">
        <v>-0.18096920747097411</v>
      </c>
      <c r="M33" s="138">
        <v>-4.7957133601261581E-3</v>
      </c>
      <c r="N33" s="138">
        <v>9.3694328389237139E-3</v>
      </c>
      <c r="O33" s="139">
        <v>1.2675442268990785E-3</v>
      </c>
    </row>
    <row r="34" spans="1:15" x14ac:dyDescent="0.15">
      <c r="A34" s="144">
        <v>800244549</v>
      </c>
      <c r="B34" s="145" t="s">
        <v>208</v>
      </c>
      <c r="C34" s="138"/>
      <c r="D34" s="138">
        <v>-1</v>
      </c>
      <c r="E34" s="138">
        <v>-0.19999999999999998</v>
      </c>
      <c r="F34" s="138">
        <v>0</v>
      </c>
      <c r="G34" s="139">
        <v>0</v>
      </c>
      <c r="I34" s="79">
        <v>800330191</v>
      </c>
      <c r="J34" s="80" t="s">
        <v>207</v>
      </c>
      <c r="K34" s="138">
        <v>0.12237911852802738</v>
      </c>
      <c r="L34" s="138">
        <v>-0.2382659713168187</v>
      </c>
      <c r="M34" s="138">
        <v>-1.6473554222950437E-2</v>
      </c>
      <c r="N34" s="138">
        <v>6.7477240507133182E-3</v>
      </c>
      <c r="O34" s="139">
        <v>8.2578052139666621E-4</v>
      </c>
    </row>
    <row r="35" spans="1:15" x14ac:dyDescent="0.15">
      <c r="A35" s="144">
        <v>800244543</v>
      </c>
      <c r="B35" s="145" t="s">
        <v>210</v>
      </c>
      <c r="C35" s="138">
        <v>2.093428959100601E-2</v>
      </c>
      <c r="D35" s="138">
        <v>-6.9388491371535022E-2</v>
      </c>
      <c r="E35" s="138">
        <v>-2.3921702231494139E-2</v>
      </c>
      <c r="F35" s="138">
        <v>4.4687430523273439E-2</v>
      </c>
      <c r="G35" s="139">
        <v>9.354996116521674E-4</v>
      </c>
      <c r="I35" s="79">
        <v>800330195</v>
      </c>
      <c r="J35" s="80" t="s">
        <v>209</v>
      </c>
      <c r="K35" s="138">
        <v>0.14704445530043966</v>
      </c>
      <c r="L35" s="138">
        <v>-0.13991596638655468</v>
      </c>
      <c r="M35" s="138">
        <v>5.8679847122043716E-3</v>
      </c>
      <c r="N35" s="138">
        <v>5.91039415139502E-3</v>
      </c>
      <c r="O35" s="139">
        <v>8.6909068860278502E-4</v>
      </c>
    </row>
    <row r="36" spans="1:15" x14ac:dyDescent="0.15">
      <c r="A36" s="144">
        <v>800244542</v>
      </c>
      <c r="B36" s="145" t="s">
        <v>212</v>
      </c>
      <c r="C36" s="138">
        <v>4.4223909265526391E-2</v>
      </c>
      <c r="D36" s="138">
        <v>-3.4997131382673574E-2</v>
      </c>
      <c r="E36" s="138">
        <v>-6.9257442937657177E-3</v>
      </c>
      <c r="F36" s="138">
        <v>6.3134674408599656E-2</v>
      </c>
      <c r="G36" s="139">
        <v>2.7920621125544624E-3</v>
      </c>
      <c r="I36" s="79">
        <v>800258952</v>
      </c>
      <c r="J36" s="80" t="s">
        <v>211</v>
      </c>
      <c r="K36" s="138">
        <v>0.18181818181818182</v>
      </c>
      <c r="L36" s="138"/>
      <c r="M36" s="138">
        <v>0.18181818181818182</v>
      </c>
      <c r="N36" s="138">
        <v>3.1760789284487161E-5</v>
      </c>
      <c r="O36" s="139">
        <v>5.7746889608158475E-6</v>
      </c>
    </row>
    <row r="37" spans="1:15" x14ac:dyDescent="0.15">
      <c r="A37" s="144">
        <v>800330189</v>
      </c>
      <c r="B37" s="145" t="s">
        <v>214</v>
      </c>
      <c r="C37" s="138"/>
      <c r="D37" s="138">
        <v>-1</v>
      </c>
      <c r="E37" s="138">
        <v>-0.13893376413570274</v>
      </c>
      <c r="F37" s="138">
        <v>0</v>
      </c>
      <c r="G37" s="139">
        <v>0</v>
      </c>
      <c r="I37" s="79">
        <v>800420683</v>
      </c>
      <c r="J37" s="80" t="s">
        <v>213</v>
      </c>
      <c r="K37" s="138">
        <v>0.1462467644521139</v>
      </c>
      <c r="L37" s="138"/>
      <c r="M37" s="138">
        <v>0.1462467644521139</v>
      </c>
      <c r="N37" s="138">
        <v>6.6928645055855671E-3</v>
      </c>
      <c r="O37" s="139">
        <v>9.7880977885828621E-4</v>
      </c>
    </row>
    <row r="38" spans="1:15" x14ac:dyDescent="0.15">
      <c r="A38" s="144">
        <v>800351221</v>
      </c>
      <c r="B38" s="145" t="s">
        <v>216</v>
      </c>
      <c r="C38" s="138"/>
      <c r="D38" s="138">
        <v>-1</v>
      </c>
      <c r="E38" s="138">
        <v>-0.16037735849056603</v>
      </c>
      <c r="F38" s="138">
        <v>0</v>
      </c>
      <c r="G38" s="139">
        <v>0</v>
      </c>
      <c r="I38" s="79">
        <v>800022038</v>
      </c>
      <c r="J38" s="80" t="s">
        <v>215</v>
      </c>
      <c r="K38" s="138">
        <v>0.12467866323907455</v>
      </c>
      <c r="L38" s="138">
        <v>-5.4678007290400954E-2</v>
      </c>
      <c r="M38" s="138">
        <v>0.16720600224271975</v>
      </c>
      <c r="N38" s="138">
        <v>2.246354005757365E-3</v>
      </c>
      <c r="O38" s="139">
        <v>2.8007241459956862E-4</v>
      </c>
    </row>
    <row r="39" spans="1:15" x14ac:dyDescent="0.15">
      <c r="A39" s="144">
        <v>800026734</v>
      </c>
      <c r="B39" s="145" t="s">
        <v>218</v>
      </c>
      <c r="C39" s="138">
        <v>7.5471698113207544E-2</v>
      </c>
      <c r="D39" s="138">
        <v>2.669166220317809E-2</v>
      </c>
      <c r="E39" s="138">
        <v>-4.7542049431873692E-2</v>
      </c>
      <c r="F39" s="138">
        <v>3.3207348869171531E-2</v>
      </c>
      <c r="G39" s="139">
        <v>2.5062150089940776E-3</v>
      </c>
      <c r="I39" s="79">
        <v>800244555</v>
      </c>
      <c r="J39" s="80" t="s">
        <v>217</v>
      </c>
      <c r="K39" s="138">
        <v>0.10698970840480275</v>
      </c>
      <c r="L39" s="138">
        <v>-5.2225157488315355E-2</v>
      </c>
      <c r="M39" s="138">
        <v>-2.9161480377964968E-2</v>
      </c>
      <c r="N39" s="138">
        <v>1.3466574656622557E-2</v>
      </c>
      <c r="O39" s="139">
        <v>1.440784895723554E-3</v>
      </c>
    </row>
    <row r="40" spans="1:15" x14ac:dyDescent="0.15">
      <c r="A40" s="144">
        <v>800330192</v>
      </c>
      <c r="B40" s="145" t="s">
        <v>220</v>
      </c>
      <c r="C40" s="138">
        <v>2.4085005903187722E-2</v>
      </c>
      <c r="D40" s="138">
        <v>-7.3101335084263419E-2</v>
      </c>
      <c r="E40" s="138">
        <v>-0.10198196717626072</v>
      </c>
      <c r="F40" s="138">
        <v>1.2227903874527558E-2</v>
      </c>
      <c r="G40" s="139">
        <v>2.9450913700160828E-4</v>
      </c>
      <c r="I40" s="79">
        <v>800023616</v>
      </c>
      <c r="J40" s="80" t="s">
        <v>219</v>
      </c>
      <c r="K40" s="138">
        <v>0.13136942675159236</v>
      </c>
      <c r="L40" s="138">
        <v>0.12243074173369095</v>
      </c>
      <c r="M40" s="138">
        <v>-6.2534508176659287E-3</v>
      </c>
      <c r="N40" s="138">
        <v>3.6265046673923523E-3</v>
      </c>
      <c r="O40" s="139">
        <v>4.7641183926730744E-4</v>
      </c>
    </row>
    <row r="41" spans="1:15" x14ac:dyDescent="0.15">
      <c r="A41" s="144">
        <v>800023581</v>
      </c>
      <c r="B41" s="145" t="s">
        <v>222</v>
      </c>
      <c r="C41" s="138">
        <v>0</v>
      </c>
      <c r="D41" s="138">
        <v>-0.984375</v>
      </c>
      <c r="E41" s="138">
        <v>-0.140625</v>
      </c>
      <c r="F41" s="138">
        <v>5.7746889608158475E-6</v>
      </c>
      <c r="G41" s="139">
        <v>0</v>
      </c>
      <c r="I41" s="79">
        <v>800351222</v>
      </c>
      <c r="J41" s="80" t="s">
        <v>221</v>
      </c>
      <c r="K41" s="138">
        <v>0.15539425932035633</v>
      </c>
      <c r="L41" s="138">
        <v>-0.20467069010758332</v>
      </c>
      <c r="M41" s="138">
        <v>8.4164845706585778E-4</v>
      </c>
      <c r="N41" s="138">
        <v>8.7515411201164166E-3</v>
      </c>
      <c r="O41" s="139">
        <v>1.3599392502721321E-3</v>
      </c>
    </row>
    <row r="42" spans="1:15" x14ac:dyDescent="0.15">
      <c r="A42" s="144">
        <v>800244545</v>
      </c>
      <c r="B42" s="145" t="s">
        <v>224</v>
      </c>
      <c r="C42" s="138"/>
      <c r="D42" s="138">
        <v>-1</v>
      </c>
      <c r="E42" s="138">
        <v>0</v>
      </c>
      <c r="F42" s="138">
        <v>0</v>
      </c>
      <c r="G42" s="139">
        <v>0</v>
      </c>
      <c r="I42" s="79">
        <v>800023572</v>
      </c>
      <c r="J42" s="80" t="s">
        <v>223</v>
      </c>
      <c r="K42" s="138">
        <v>0.1212338593974175</v>
      </c>
      <c r="L42" s="138">
        <v>-0.12656641604010033</v>
      </c>
      <c r="M42" s="138">
        <v>-1.0345087971003544E-2</v>
      </c>
      <c r="N42" s="138">
        <v>4.0249582056886453E-3</v>
      </c>
      <c r="O42" s="139">
        <v>4.8796121718893906E-4</v>
      </c>
    </row>
    <row r="43" spans="1:15" x14ac:dyDescent="0.15">
      <c r="A43" s="144">
        <v>800330197</v>
      </c>
      <c r="B43" s="145" t="s">
        <v>226</v>
      </c>
      <c r="C43" s="138"/>
      <c r="D43" s="138">
        <v>-1</v>
      </c>
      <c r="E43" s="138">
        <v>-0.13986013986013987</v>
      </c>
      <c r="F43" s="138">
        <v>0</v>
      </c>
      <c r="G43" s="139">
        <v>0</v>
      </c>
      <c r="I43" s="79">
        <v>800413910</v>
      </c>
      <c r="J43" s="80" t="s">
        <v>225</v>
      </c>
      <c r="K43" s="138">
        <v>0.12284196547144755</v>
      </c>
      <c r="L43" s="138"/>
      <c r="M43" s="138">
        <v>0.12284196547144755</v>
      </c>
      <c r="N43" s="138">
        <v>4.3483407874943336E-3</v>
      </c>
      <c r="O43" s="139">
        <v>5.3415872887546591E-4</v>
      </c>
    </row>
    <row r="44" spans="1:15" x14ac:dyDescent="0.15">
      <c r="A44" s="144">
        <v>800087802</v>
      </c>
      <c r="B44" s="145" t="s">
        <v>229</v>
      </c>
      <c r="C44" s="138">
        <v>2.6147278548559232E-2</v>
      </c>
      <c r="D44" s="138">
        <v>-0.15964125560538123</v>
      </c>
      <c r="E44" s="138">
        <v>-6.4435681092696373E-2</v>
      </c>
      <c r="F44" s="138">
        <v>5.4108835562844491E-3</v>
      </c>
      <c r="G44" s="139">
        <v>1.4147987953998828E-4</v>
      </c>
      <c r="I44" s="79">
        <v>800021957</v>
      </c>
      <c r="J44" s="80" t="s">
        <v>227</v>
      </c>
      <c r="K44" s="138">
        <v>0.11723631018008085</v>
      </c>
      <c r="L44" s="138">
        <v>0.14616680707666396</v>
      </c>
      <c r="M44" s="138">
        <v>-1.1028222254628517E-2</v>
      </c>
      <c r="N44" s="138">
        <v>1.5712928662379923E-2</v>
      </c>
      <c r="O44" s="139">
        <v>1.8421257785002556E-3</v>
      </c>
    </row>
    <row r="45" spans="1:15" x14ac:dyDescent="0.15">
      <c r="A45" s="144">
        <v>800244546</v>
      </c>
      <c r="B45" s="145" t="s">
        <v>231</v>
      </c>
      <c r="C45" s="138"/>
      <c r="D45" s="138">
        <v>-1</v>
      </c>
      <c r="E45" s="138">
        <v>-0.18518518518518517</v>
      </c>
      <c r="F45" s="138">
        <v>0</v>
      </c>
      <c r="G45" s="139">
        <v>0</v>
      </c>
      <c r="I45" s="79">
        <v>800021974</v>
      </c>
      <c r="J45" s="80" t="s">
        <v>228</v>
      </c>
      <c r="K45" s="138">
        <v>0.19999999999999998</v>
      </c>
      <c r="L45" s="138">
        <v>-0.99328859060402686</v>
      </c>
      <c r="M45" s="138">
        <v>1.0738255033557048E-2</v>
      </c>
      <c r="N45" s="138">
        <v>1.443672240203962E-5</v>
      </c>
      <c r="O45" s="139">
        <v>2.8873444804079237E-6</v>
      </c>
    </row>
    <row r="46" spans="1:15" x14ac:dyDescent="0.15">
      <c r="A46" s="144">
        <v>800330188</v>
      </c>
      <c r="B46" s="145" t="s">
        <v>234</v>
      </c>
      <c r="C46" s="138"/>
      <c r="D46" s="138">
        <v>-1</v>
      </c>
      <c r="E46" s="138">
        <v>-0.13843648208469056</v>
      </c>
      <c r="F46" s="138">
        <v>0</v>
      </c>
      <c r="G46" s="139">
        <v>0</v>
      </c>
      <c r="I46" s="79">
        <v>800089293</v>
      </c>
      <c r="J46" s="80" t="s">
        <v>230</v>
      </c>
      <c r="K46" s="138">
        <v>0.25</v>
      </c>
      <c r="L46" s="138"/>
      <c r="M46" s="138">
        <v>0.25</v>
      </c>
      <c r="N46" s="138">
        <v>1.1549377921631695E-5</v>
      </c>
      <c r="O46" s="139">
        <v>2.8873444804079237E-6</v>
      </c>
    </row>
    <row r="47" spans="1:15" x14ac:dyDescent="0.15">
      <c r="A47" s="50" t="s">
        <v>46</v>
      </c>
      <c r="B47" s="51" t="s">
        <v>46</v>
      </c>
      <c r="C47" s="51" t="s">
        <v>46</v>
      </c>
      <c r="D47" s="51" t="s">
        <v>46</v>
      </c>
      <c r="E47" s="51" t="s">
        <v>46</v>
      </c>
      <c r="F47" s="51" t="s">
        <v>46</v>
      </c>
      <c r="G47" s="52" t="s">
        <v>46</v>
      </c>
      <c r="I47" s="79">
        <v>800340667</v>
      </c>
      <c r="J47" s="80" t="s">
        <v>232</v>
      </c>
      <c r="K47" s="138">
        <v>0.16602739726027396</v>
      </c>
      <c r="L47" s="138">
        <v>0.13213399503722068</v>
      </c>
      <c r="M47" s="138">
        <v>2.5208538699479921E-2</v>
      </c>
      <c r="N47" s="138">
        <v>5.2694036767444606E-3</v>
      </c>
      <c r="O47" s="139">
        <v>8.7486537756360078E-4</v>
      </c>
    </row>
    <row r="48" spans="1:15" x14ac:dyDescent="0.15">
      <c r="A48" s="50" t="s">
        <v>46</v>
      </c>
      <c r="B48" s="51" t="s">
        <v>46</v>
      </c>
      <c r="C48" s="51" t="s">
        <v>46</v>
      </c>
      <c r="D48" s="51" t="s">
        <v>46</v>
      </c>
      <c r="E48" s="51" t="s">
        <v>46</v>
      </c>
      <c r="F48" s="51" t="s">
        <v>46</v>
      </c>
      <c r="G48" s="52" t="s">
        <v>46</v>
      </c>
      <c r="I48" s="79">
        <v>800026781</v>
      </c>
      <c r="J48" s="80" t="s">
        <v>233</v>
      </c>
      <c r="K48" s="138">
        <v>0.12892095357590969</v>
      </c>
      <c r="L48" s="138">
        <v>3.1466331025802319E-3</v>
      </c>
      <c r="M48" s="138">
        <v>-6.3842698350405902E-3</v>
      </c>
      <c r="N48" s="138">
        <v>9.2048542035404607E-3</v>
      </c>
      <c r="O48" s="139">
        <v>1.1866985814476569E-3</v>
      </c>
    </row>
    <row r="49" spans="1:15" x14ac:dyDescent="0.15">
      <c r="A49" s="50" t="s">
        <v>46</v>
      </c>
      <c r="B49" s="51" t="s">
        <v>46</v>
      </c>
      <c r="C49" s="51" t="s">
        <v>46</v>
      </c>
      <c r="D49" s="51" t="s">
        <v>46</v>
      </c>
      <c r="E49" s="51" t="s">
        <v>46</v>
      </c>
      <c r="F49" s="51" t="s">
        <v>46</v>
      </c>
      <c r="G49" s="52" t="s">
        <v>46</v>
      </c>
      <c r="I49" s="79">
        <v>800374401</v>
      </c>
      <c r="J49" s="80" t="s">
        <v>235</v>
      </c>
      <c r="K49" s="138">
        <v>0.14989177489177488</v>
      </c>
      <c r="L49" s="138">
        <v>8.0070134424313322E-2</v>
      </c>
      <c r="M49" s="138">
        <v>-1.0832947492795564E-2</v>
      </c>
      <c r="N49" s="138">
        <v>5.3358125997938436E-3</v>
      </c>
      <c r="O49" s="139">
        <v>7.9979442107299488E-4</v>
      </c>
    </row>
    <row r="50" spans="1:15" x14ac:dyDescent="0.15">
      <c r="A50" s="50" t="s">
        <v>46</v>
      </c>
      <c r="B50" s="51" t="s">
        <v>46</v>
      </c>
      <c r="C50" s="51" t="s">
        <v>46</v>
      </c>
      <c r="D50" s="51" t="s">
        <v>46</v>
      </c>
      <c r="E50" s="51" t="s">
        <v>46</v>
      </c>
      <c r="F50" s="51" t="s">
        <v>46</v>
      </c>
      <c r="G50" s="52" t="s">
        <v>46</v>
      </c>
      <c r="I50" s="79">
        <v>100516987</v>
      </c>
      <c r="J50" s="80" t="s">
        <v>236</v>
      </c>
      <c r="K50" s="138">
        <v>0.12645914396887162</v>
      </c>
      <c r="L50" s="138"/>
      <c r="M50" s="138">
        <v>0.12645914396887162</v>
      </c>
      <c r="N50" s="138">
        <v>1.4840950629296727E-3</v>
      </c>
      <c r="O50" s="139">
        <v>1.8767739122651508E-4</v>
      </c>
    </row>
    <row r="51" spans="1:15" x14ac:dyDescent="0.15">
      <c r="A51" s="50" t="s">
        <v>46</v>
      </c>
      <c r="B51" s="51" t="s">
        <v>46</v>
      </c>
      <c r="C51" s="51" t="s">
        <v>46</v>
      </c>
      <c r="D51" s="51" t="s">
        <v>46</v>
      </c>
      <c r="E51" s="51" t="s">
        <v>46</v>
      </c>
      <c r="F51" s="51" t="s">
        <v>46</v>
      </c>
      <c r="G51" s="52" t="s">
        <v>46</v>
      </c>
      <c r="I51" s="79">
        <v>800022006</v>
      </c>
      <c r="J51" s="80" t="s">
        <v>237</v>
      </c>
      <c r="K51" s="138">
        <v>0.13166666666666668</v>
      </c>
      <c r="L51" s="138">
        <v>8.0216043208641619E-2</v>
      </c>
      <c r="M51" s="138">
        <v>-7.7612189104487306E-3</v>
      </c>
      <c r="N51" s="138">
        <v>1.5591660194202788E-2</v>
      </c>
      <c r="O51" s="139">
        <v>2.052901925570034E-3</v>
      </c>
    </row>
    <row r="52" spans="1:15" x14ac:dyDescent="0.15">
      <c r="A52" s="50" t="s">
        <v>46</v>
      </c>
      <c r="B52" s="51" t="s">
        <v>46</v>
      </c>
      <c r="C52" s="51" t="s">
        <v>46</v>
      </c>
      <c r="D52" s="51" t="s">
        <v>46</v>
      </c>
      <c r="E52" s="51" t="s">
        <v>46</v>
      </c>
      <c r="F52" s="51" t="s">
        <v>46</v>
      </c>
      <c r="G52" s="52" t="s">
        <v>46</v>
      </c>
      <c r="I52" s="79">
        <v>800244535</v>
      </c>
      <c r="J52" s="80" t="s">
        <v>238</v>
      </c>
      <c r="K52" s="138">
        <v>0.13266352265737133</v>
      </c>
      <c r="L52" s="138">
        <v>-0.13696690851176774</v>
      </c>
      <c r="M52" s="138">
        <v>-1.1181089122623555E-3</v>
      </c>
      <c r="N52" s="138">
        <v>1.4081579030949445E-2</v>
      </c>
      <c r="O52" s="139">
        <v>1.8681118788239266E-3</v>
      </c>
    </row>
    <row r="53" spans="1:15" x14ac:dyDescent="0.15">
      <c r="A53" s="50" t="s">
        <v>46</v>
      </c>
      <c r="B53" s="51" t="s">
        <v>46</v>
      </c>
      <c r="C53" s="51" t="s">
        <v>46</v>
      </c>
      <c r="D53" s="51" t="s">
        <v>46</v>
      </c>
      <c r="E53" s="51" t="s">
        <v>46</v>
      </c>
      <c r="F53" s="51" t="s">
        <v>46</v>
      </c>
      <c r="G53" s="52" t="s">
        <v>46</v>
      </c>
      <c r="I53" s="79">
        <v>800244536</v>
      </c>
      <c r="J53" s="80" t="s">
        <v>239</v>
      </c>
      <c r="K53" s="138">
        <v>0.13157192420603148</v>
      </c>
      <c r="L53" s="138">
        <v>-0.14802182810368347</v>
      </c>
      <c r="M53" s="138">
        <v>-2.5799630154328401E-3</v>
      </c>
      <c r="N53" s="138">
        <v>1.081887976808849E-2</v>
      </c>
      <c r="O53" s="139">
        <v>1.4234608288411063E-3</v>
      </c>
    </row>
    <row r="54" spans="1:15" x14ac:dyDescent="0.15">
      <c r="A54" s="50" t="s">
        <v>46</v>
      </c>
      <c r="B54" s="51" t="s">
        <v>46</v>
      </c>
      <c r="C54" s="51" t="s">
        <v>46</v>
      </c>
      <c r="D54" s="51" t="s">
        <v>46</v>
      </c>
      <c r="E54" s="51" t="s">
        <v>46</v>
      </c>
      <c r="F54" s="51" t="s">
        <v>46</v>
      </c>
      <c r="G54" s="52" t="s">
        <v>46</v>
      </c>
      <c r="I54" s="79">
        <v>800374403</v>
      </c>
      <c r="J54" s="80" t="s">
        <v>240</v>
      </c>
      <c r="K54" s="138">
        <v>0.11847389558232931</v>
      </c>
      <c r="L54" s="138">
        <v>0.13117546848381623</v>
      </c>
      <c r="M54" s="138">
        <v>-2.0651601294445279E-2</v>
      </c>
      <c r="N54" s="138">
        <v>5.7515902049725849E-3</v>
      </c>
      <c r="O54" s="139">
        <v>6.8141329737627006E-4</v>
      </c>
    </row>
    <row r="55" spans="1:15" x14ac:dyDescent="0.15">
      <c r="A55" s="50" t="s">
        <v>46</v>
      </c>
      <c r="B55" s="51" t="s">
        <v>46</v>
      </c>
      <c r="C55" s="51" t="s">
        <v>46</v>
      </c>
      <c r="D55" s="51" t="s">
        <v>46</v>
      </c>
      <c r="E55" s="51" t="s">
        <v>46</v>
      </c>
      <c r="F55" s="51" t="s">
        <v>46</v>
      </c>
      <c r="G55" s="52" t="s">
        <v>46</v>
      </c>
      <c r="I55" s="79">
        <v>100070671</v>
      </c>
      <c r="J55" s="80" t="s">
        <v>241</v>
      </c>
      <c r="K55" s="138">
        <v>0.12443642921550946</v>
      </c>
      <c r="L55" s="138"/>
      <c r="M55" s="138">
        <v>0.12443642921550946</v>
      </c>
      <c r="N55" s="138">
        <v>3.2020650287723873E-3</v>
      </c>
      <c r="O55" s="139">
        <v>3.9845353829629345E-4</v>
      </c>
    </row>
    <row r="56" spans="1:15" x14ac:dyDescent="0.15">
      <c r="A56" s="50" t="s">
        <v>46</v>
      </c>
      <c r="B56" s="51" t="s">
        <v>46</v>
      </c>
      <c r="C56" s="51" t="s">
        <v>46</v>
      </c>
      <c r="D56" s="51" t="s">
        <v>46</v>
      </c>
      <c r="E56" s="51" t="s">
        <v>46</v>
      </c>
      <c r="F56" s="51" t="s">
        <v>46</v>
      </c>
      <c r="G56" s="52" t="s">
        <v>46</v>
      </c>
      <c r="I56" s="79">
        <v>800025128</v>
      </c>
      <c r="J56" s="80" t="s">
        <v>242</v>
      </c>
      <c r="K56" s="138">
        <v>0.14678615574783685</v>
      </c>
      <c r="L56" s="138">
        <v>0.15736766809728175</v>
      </c>
      <c r="M56" s="138">
        <v>-2.7131289445808671E-3</v>
      </c>
      <c r="N56" s="138">
        <v>9.3434467386000405E-3</v>
      </c>
      <c r="O56" s="139">
        <v>1.3714886281937639E-3</v>
      </c>
    </row>
    <row r="57" spans="1:15" x14ac:dyDescent="0.15">
      <c r="A57" s="50" t="s">
        <v>46</v>
      </c>
      <c r="B57" s="51" t="s">
        <v>46</v>
      </c>
      <c r="C57" s="51" t="s">
        <v>46</v>
      </c>
      <c r="D57" s="51" t="s">
        <v>46</v>
      </c>
      <c r="E57" s="51" t="s">
        <v>46</v>
      </c>
      <c r="F57" s="51" t="s">
        <v>46</v>
      </c>
      <c r="G57" s="52" t="s">
        <v>46</v>
      </c>
      <c r="I57" s="79">
        <v>800087616</v>
      </c>
      <c r="J57" s="80" t="s">
        <v>243</v>
      </c>
      <c r="K57" s="138">
        <v>0.14285714285714285</v>
      </c>
      <c r="L57" s="138">
        <v>-0.98728043609933369</v>
      </c>
      <c r="M57" s="138">
        <v>-1.0989010989010978E-2</v>
      </c>
      <c r="N57" s="138">
        <v>6.0634234088566398E-5</v>
      </c>
      <c r="O57" s="139">
        <v>8.6620334412237699E-6</v>
      </c>
    </row>
    <row r="58" spans="1:15" x14ac:dyDescent="0.15">
      <c r="A58" s="50" t="s">
        <v>46</v>
      </c>
      <c r="B58" s="51" t="s">
        <v>46</v>
      </c>
      <c r="C58" s="51" t="s">
        <v>46</v>
      </c>
      <c r="D58" s="51" t="s">
        <v>46</v>
      </c>
      <c r="E58" s="51" t="s">
        <v>46</v>
      </c>
      <c r="F58" s="51" t="s">
        <v>46</v>
      </c>
      <c r="G58" s="52" t="s">
        <v>46</v>
      </c>
      <c r="I58" s="79">
        <v>800209450</v>
      </c>
      <c r="J58" s="80" t="s">
        <v>244</v>
      </c>
      <c r="K58" s="138">
        <v>0.15233545647558386</v>
      </c>
      <c r="L58" s="138">
        <v>-0.52012226184411614</v>
      </c>
      <c r="M58" s="138">
        <v>3.5835461342695329E-3</v>
      </c>
      <c r="N58" s="138">
        <v>5.4397570010885285E-3</v>
      </c>
      <c r="O58" s="139">
        <v>8.2866786587707409E-4</v>
      </c>
    </row>
    <row r="59" spans="1:15" x14ac:dyDescent="0.15">
      <c r="A59" s="50" t="s">
        <v>46</v>
      </c>
      <c r="B59" s="51" t="s">
        <v>46</v>
      </c>
      <c r="C59" s="51" t="s">
        <v>46</v>
      </c>
      <c r="D59" s="51" t="s">
        <v>46</v>
      </c>
      <c r="E59" s="51" t="s">
        <v>46</v>
      </c>
      <c r="F59" s="51" t="s">
        <v>46</v>
      </c>
      <c r="G59" s="52" t="s">
        <v>46</v>
      </c>
      <c r="I59" s="79">
        <v>800244541</v>
      </c>
      <c r="J59" s="80" t="s">
        <v>245</v>
      </c>
      <c r="K59" s="138">
        <v>0.125</v>
      </c>
      <c r="L59" s="138">
        <v>-0.2068230277185501</v>
      </c>
      <c r="M59" s="138">
        <v>0.13033049040511727</v>
      </c>
      <c r="N59" s="138">
        <v>2.1481842934234956E-3</v>
      </c>
      <c r="O59" s="139">
        <v>2.6852303667793695E-4</v>
      </c>
    </row>
    <row r="60" spans="1:15" x14ac:dyDescent="0.15">
      <c r="A60" s="50" t="s">
        <v>46</v>
      </c>
      <c r="B60" s="51" t="s">
        <v>46</v>
      </c>
      <c r="C60" s="51" t="s">
        <v>46</v>
      </c>
      <c r="D60" s="51" t="s">
        <v>46</v>
      </c>
      <c r="E60" s="51" t="s">
        <v>46</v>
      </c>
      <c r="F60" s="51" t="s">
        <v>46</v>
      </c>
      <c r="G60" s="52" t="s">
        <v>46</v>
      </c>
      <c r="I60" s="79">
        <v>800330186</v>
      </c>
      <c r="J60" s="80" t="s">
        <v>246</v>
      </c>
      <c r="K60" s="138">
        <v>0.12551375276636106</v>
      </c>
      <c r="L60" s="138">
        <v>4.7004303210857357E-2</v>
      </c>
      <c r="M60" s="138">
        <v>-1.3513059547442308E-2</v>
      </c>
      <c r="N60" s="138">
        <v>9.132670591530263E-3</v>
      </c>
      <c r="O60" s="139">
        <v>1.1462757587219459E-3</v>
      </c>
    </row>
    <row r="61" spans="1:15" x14ac:dyDescent="0.15">
      <c r="A61" s="50" t="s">
        <v>46</v>
      </c>
      <c r="B61" s="51" t="s">
        <v>46</v>
      </c>
      <c r="C61" s="51" t="s">
        <v>46</v>
      </c>
      <c r="D61" s="51" t="s">
        <v>46</v>
      </c>
      <c r="E61" s="51" t="s">
        <v>46</v>
      </c>
      <c r="F61" s="51" t="s">
        <v>46</v>
      </c>
      <c r="G61" s="52" t="s">
        <v>46</v>
      </c>
      <c r="I61" s="79">
        <v>100859437</v>
      </c>
      <c r="J61" s="80" t="s">
        <v>247</v>
      </c>
      <c r="K61" s="138">
        <v>0.13052208835341364</v>
      </c>
      <c r="L61" s="138"/>
      <c r="M61" s="138">
        <v>0.13052208835341364</v>
      </c>
      <c r="N61" s="138">
        <v>1.4378975512431462E-3</v>
      </c>
      <c r="O61" s="139">
        <v>1.8767739122651505E-4</v>
      </c>
    </row>
    <row r="62" spans="1:15" x14ac:dyDescent="0.15">
      <c r="A62" s="50" t="s">
        <v>46</v>
      </c>
      <c r="B62" s="51" t="s">
        <v>46</v>
      </c>
      <c r="C62" s="51" t="s">
        <v>46</v>
      </c>
      <c r="D62" s="51" t="s">
        <v>46</v>
      </c>
      <c r="E62" s="51" t="s">
        <v>46</v>
      </c>
      <c r="F62" s="51" t="s">
        <v>46</v>
      </c>
      <c r="G62" s="52" t="s">
        <v>46</v>
      </c>
      <c r="I62" s="79">
        <v>800023629</v>
      </c>
      <c r="J62" s="80" t="s">
        <v>248</v>
      </c>
      <c r="K62" s="138">
        <v>8.9380745041122395E-2</v>
      </c>
      <c r="L62" s="138">
        <v>0.14072847682119205</v>
      </c>
      <c r="M62" s="138">
        <v>-2.527157283967231E-2</v>
      </c>
      <c r="N62" s="138">
        <v>2.3872564164012715E-2</v>
      </c>
      <c r="O62" s="139">
        <v>2.1337475710214559E-3</v>
      </c>
    </row>
    <row r="63" spans="1:15" x14ac:dyDescent="0.15">
      <c r="A63" s="50" t="s">
        <v>46</v>
      </c>
      <c r="B63" s="51" t="s">
        <v>46</v>
      </c>
      <c r="C63" s="51" t="s">
        <v>46</v>
      </c>
      <c r="D63" s="51" t="s">
        <v>46</v>
      </c>
      <c r="E63" s="51" t="s">
        <v>46</v>
      </c>
      <c r="F63" s="51" t="s">
        <v>46</v>
      </c>
      <c r="G63" s="52" t="s">
        <v>46</v>
      </c>
      <c r="I63" s="79">
        <v>800089576</v>
      </c>
      <c r="J63" s="80" t="s">
        <v>249</v>
      </c>
      <c r="K63" s="138">
        <v>0.12175873731679822</v>
      </c>
      <c r="L63" s="138">
        <v>-0.23927958833619223</v>
      </c>
      <c r="M63" s="138">
        <v>-1.4604899046838163E-2</v>
      </c>
      <c r="N63" s="138">
        <v>2.5610745541218283E-3</v>
      </c>
      <c r="O63" s="139">
        <v>3.1183320388405582E-4</v>
      </c>
    </row>
    <row r="64" spans="1:15" x14ac:dyDescent="0.15">
      <c r="A64" s="50" t="s">
        <v>46</v>
      </c>
      <c r="B64" s="51" t="s">
        <v>46</v>
      </c>
      <c r="C64" s="51" t="s">
        <v>46</v>
      </c>
      <c r="D64" s="51" t="s">
        <v>46</v>
      </c>
      <c r="E64" s="51" t="s">
        <v>46</v>
      </c>
      <c r="F64" s="51" t="s">
        <v>46</v>
      </c>
      <c r="G64" s="52" t="s">
        <v>46</v>
      </c>
      <c r="I64" s="79">
        <v>800410525</v>
      </c>
      <c r="J64" s="80" t="s">
        <v>250</v>
      </c>
      <c r="K64" s="138">
        <v>0.16097560975609759</v>
      </c>
      <c r="L64" s="138">
        <v>-0.55723542116630664</v>
      </c>
      <c r="M64" s="138">
        <v>3.8945372175104076E-2</v>
      </c>
      <c r="N64" s="138">
        <v>1.1838112369672487E-3</v>
      </c>
      <c r="O64" s="139">
        <v>1.9056473570692298E-4</v>
      </c>
    </row>
    <row r="65" spans="1:15" x14ac:dyDescent="0.15">
      <c r="A65" s="50" t="s">
        <v>46</v>
      </c>
      <c r="B65" s="51" t="s">
        <v>46</v>
      </c>
      <c r="C65" s="51" t="s">
        <v>46</v>
      </c>
      <c r="D65" s="51" t="s">
        <v>46</v>
      </c>
      <c r="E65" s="51" t="s">
        <v>46</v>
      </c>
      <c r="F65" s="51" t="s">
        <v>46</v>
      </c>
      <c r="G65" s="52" t="s">
        <v>46</v>
      </c>
      <c r="I65" s="79">
        <v>100517031</v>
      </c>
      <c r="J65" s="80" t="s">
        <v>251</v>
      </c>
      <c r="K65" s="138">
        <v>9.4117647058823528E-2</v>
      </c>
      <c r="L65" s="138"/>
      <c r="M65" s="138">
        <v>9.4117647058823528E-2</v>
      </c>
      <c r="N65" s="138">
        <v>7.3627284250402049E-4</v>
      </c>
      <c r="O65" s="139">
        <v>6.9296267529790159E-5</v>
      </c>
    </row>
    <row r="66" spans="1:15" x14ac:dyDescent="0.15">
      <c r="A66" s="50" t="s">
        <v>46</v>
      </c>
      <c r="B66" s="51" t="s">
        <v>46</v>
      </c>
      <c r="C66" s="51" t="s">
        <v>46</v>
      </c>
      <c r="D66" s="51" t="s">
        <v>46</v>
      </c>
      <c r="E66" s="51" t="s">
        <v>46</v>
      </c>
      <c r="F66" s="51" t="s">
        <v>46</v>
      </c>
      <c r="G66" s="52" t="s">
        <v>46</v>
      </c>
      <c r="I66" s="79">
        <v>800023617</v>
      </c>
      <c r="J66" s="80" t="s">
        <v>252</v>
      </c>
      <c r="K66" s="138">
        <v>0.13179237631792376</v>
      </c>
      <c r="L66" s="138">
        <v>-8.8424437299035041E-3</v>
      </c>
      <c r="M66" s="138">
        <v>-1.5141617313795541E-3</v>
      </c>
      <c r="N66" s="138">
        <v>2.1360574466057821E-2</v>
      </c>
      <c r="O66" s="139">
        <v>2.8151608683977258E-3</v>
      </c>
    </row>
    <row r="67" spans="1:15" x14ac:dyDescent="0.15">
      <c r="A67" s="50" t="s">
        <v>46</v>
      </c>
      <c r="B67" s="51" t="s">
        <v>46</v>
      </c>
      <c r="C67" s="51" t="s">
        <v>46</v>
      </c>
      <c r="D67" s="51" t="s">
        <v>46</v>
      </c>
      <c r="E67" s="51" t="s">
        <v>46</v>
      </c>
      <c r="F67" s="51" t="s">
        <v>46</v>
      </c>
      <c r="G67" s="52" t="s">
        <v>46</v>
      </c>
      <c r="I67" s="79">
        <v>800025179</v>
      </c>
      <c r="J67" s="80" t="s">
        <v>253</v>
      </c>
      <c r="K67" s="138">
        <v>0.13062015503875968</v>
      </c>
      <c r="L67" s="138">
        <v>-2.2171688459351913E-2</v>
      </c>
      <c r="M67" s="138">
        <v>-9.0425320940809573E-3</v>
      </c>
      <c r="N67" s="138">
        <v>1.4898697518904887E-2</v>
      </c>
      <c r="O67" s="139">
        <v>1.9460701797949405E-3</v>
      </c>
    </row>
    <row r="68" spans="1:15" x14ac:dyDescent="0.15">
      <c r="A68" s="50" t="s">
        <v>46</v>
      </c>
      <c r="B68" s="51" t="s">
        <v>46</v>
      </c>
      <c r="C68" s="51" t="s">
        <v>46</v>
      </c>
      <c r="D68" s="51" t="s">
        <v>46</v>
      </c>
      <c r="E68" s="51" t="s">
        <v>46</v>
      </c>
      <c r="F68" s="51" t="s">
        <v>46</v>
      </c>
      <c r="G68" s="52" t="s">
        <v>46</v>
      </c>
      <c r="I68" s="79">
        <v>100818504</v>
      </c>
      <c r="J68" s="80" t="s">
        <v>254</v>
      </c>
      <c r="K68" s="138">
        <v>0.11111111111111112</v>
      </c>
      <c r="L68" s="138"/>
      <c r="M68" s="138">
        <v>0.11111111111111112</v>
      </c>
      <c r="N68" s="138">
        <v>2.5986100323671315E-4</v>
      </c>
      <c r="O68" s="139">
        <v>2.887344480407924E-5</v>
      </c>
    </row>
    <row r="69" spans="1:15" x14ac:dyDescent="0.15">
      <c r="A69" s="50" t="s">
        <v>46</v>
      </c>
      <c r="B69" s="51" t="s">
        <v>46</v>
      </c>
      <c r="C69" s="51" t="s">
        <v>46</v>
      </c>
      <c r="D69" s="51" t="s">
        <v>46</v>
      </c>
      <c r="E69" s="51" t="s">
        <v>46</v>
      </c>
      <c r="F69" s="51" t="s">
        <v>46</v>
      </c>
      <c r="G69" s="52" t="s">
        <v>46</v>
      </c>
      <c r="I69" s="79">
        <v>800026791</v>
      </c>
      <c r="J69" s="80" t="s">
        <v>255</v>
      </c>
      <c r="K69" s="138">
        <v>0.14141414141414144</v>
      </c>
      <c r="L69" s="138">
        <v>-0.34868421052631582</v>
      </c>
      <c r="M69" s="138">
        <v>0.23351940457203618</v>
      </c>
      <c r="N69" s="138">
        <v>5.7169420712076886E-4</v>
      </c>
      <c r="O69" s="139">
        <v>8.0845645451421873E-5</v>
      </c>
    </row>
    <row r="70" spans="1:15" x14ac:dyDescent="0.15">
      <c r="A70" s="50" t="s">
        <v>46</v>
      </c>
      <c r="B70" s="51" t="s">
        <v>46</v>
      </c>
      <c r="C70" s="51" t="s">
        <v>46</v>
      </c>
      <c r="D70" s="51" t="s">
        <v>46</v>
      </c>
      <c r="E70" s="51" t="s">
        <v>46</v>
      </c>
      <c r="F70" s="51" t="s">
        <v>46</v>
      </c>
      <c r="G70" s="52" t="s">
        <v>46</v>
      </c>
      <c r="I70" s="79">
        <v>800244537</v>
      </c>
      <c r="J70" s="80" t="s">
        <v>256</v>
      </c>
      <c r="K70" s="138">
        <v>0.13239339752407153</v>
      </c>
      <c r="L70" s="138">
        <v>-8.2360366046071443E-2</v>
      </c>
      <c r="M70" s="138">
        <v>-2.0338665971023351E-3</v>
      </c>
      <c r="N70" s="138">
        <v>8.396397749026242E-3</v>
      </c>
      <c r="O70" s="139">
        <v>1.1116276249570508E-3</v>
      </c>
    </row>
    <row r="71" spans="1:15" x14ac:dyDescent="0.15">
      <c r="A71" s="50" t="s">
        <v>46</v>
      </c>
      <c r="B71" s="51" t="s">
        <v>46</v>
      </c>
      <c r="C71" s="51" t="s">
        <v>46</v>
      </c>
      <c r="D71" s="51" t="s">
        <v>46</v>
      </c>
      <c r="E71" s="51" t="s">
        <v>46</v>
      </c>
      <c r="F71" s="51" t="s">
        <v>46</v>
      </c>
      <c r="G71" s="52" t="s">
        <v>46</v>
      </c>
      <c r="I71" s="79">
        <v>800330194</v>
      </c>
      <c r="J71" s="80" t="s">
        <v>257</v>
      </c>
      <c r="K71" s="138">
        <v>0.13409961685823754</v>
      </c>
      <c r="L71" s="138">
        <v>-0.13236627379873078</v>
      </c>
      <c r="M71" s="138">
        <v>-5.8218095545759796E-3</v>
      </c>
      <c r="N71" s="138">
        <v>8.2895660032511493E-3</v>
      </c>
      <c r="O71" s="139">
        <v>1.1116276249570505E-3</v>
      </c>
    </row>
    <row r="72" spans="1:15" x14ac:dyDescent="0.15">
      <c r="A72" s="50" t="s">
        <v>46</v>
      </c>
      <c r="B72" s="51" t="s">
        <v>46</v>
      </c>
      <c r="C72" s="51" t="s">
        <v>46</v>
      </c>
      <c r="D72" s="51" t="s">
        <v>46</v>
      </c>
      <c r="E72" s="51" t="s">
        <v>46</v>
      </c>
      <c r="F72" s="51" t="s">
        <v>46</v>
      </c>
      <c r="G72" s="52" t="s">
        <v>46</v>
      </c>
      <c r="I72" s="79">
        <v>800374400</v>
      </c>
      <c r="J72" s="80" t="s">
        <v>258</v>
      </c>
      <c r="K72" s="138">
        <v>0.13744075829383887</v>
      </c>
      <c r="L72" s="138">
        <v>0.14986376021798353</v>
      </c>
      <c r="M72" s="138">
        <v>0.22735901442462908</v>
      </c>
      <c r="N72" s="138">
        <v>2.4369187414642877E-3</v>
      </c>
      <c r="O72" s="139">
        <v>3.3493195972731916E-4</v>
      </c>
    </row>
    <row r="73" spans="1:15" x14ac:dyDescent="0.15">
      <c r="A73" s="50" t="s">
        <v>46</v>
      </c>
      <c r="B73" s="51" t="s">
        <v>46</v>
      </c>
      <c r="C73" s="51" t="s">
        <v>46</v>
      </c>
      <c r="D73" s="51" t="s">
        <v>46</v>
      </c>
      <c r="E73" s="51" t="s">
        <v>46</v>
      </c>
      <c r="F73" s="51" t="s">
        <v>46</v>
      </c>
      <c r="G73" s="52" t="s">
        <v>46</v>
      </c>
      <c r="I73" s="79">
        <v>100439475</v>
      </c>
      <c r="J73" s="80" t="s">
        <v>259</v>
      </c>
      <c r="K73" s="138">
        <v>0.11035156249999999</v>
      </c>
      <c r="L73" s="138"/>
      <c r="M73" s="138">
        <v>0.11035156249999999</v>
      </c>
      <c r="N73" s="138">
        <v>2.9566407479377139E-3</v>
      </c>
      <c r="O73" s="139">
        <v>3.2626992628609531E-4</v>
      </c>
    </row>
    <row r="74" spans="1:15" x14ac:dyDescent="0.15">
      <c r="A74" s="50" t="s">
        <v>46</v>
      </c>
      <c r="B74" s="51" t="s">
        <v>46</v>
      </c>
      <c r="C74" s="51" t="s">
        <v>46</v>
      </c>
      <c r="D74" s="51" t="s">
        <v>46</v>
      </c>
      <c r="E74" s="51" t="s">
        <v>46</v>
      </c>
      <c r="F74" s="51" t="s">
        <v>46</v>
      </c>
      <c r="G74" s="52" t="s">
        <v>46</v>
      </c>
      <c r="I74" s="79">
        <v>800244544</v>
      </c>
      <c r="J74" s="80" t="s">
        <v>260</v>
      </c>
      <c r="K74" s="138">
        <v>0.10435931307793923</v>
      </c>
      <c r="L74" s="138">
        <v>-0.15544812197843061</v>
      </c>
      <c r="M74" s="138">
        <v>-3.2866421395842824E-2</v>
      </c>
      <c r="N74" s="138">
        <v>1.311431863001279E-2</v>
      </c>
      <c r="O74" s="139">
        <v>1.3686012837133559E-3</v>
      </c>
    </row>
    <row r="75" spans="1:15" x14ac:dyDescent="0.15">
      <c r="A75" s="50" t="s">
        <v>46</v>
      </c>
      <c r="B75" s="51" t="s">
        <v>46</v>
      </c>
      <c r="C75" s="51" t="s">
        <v>46</v>
      </c>
      <c r="D75" s="51" t="s">
        <v>46</v>
      </c>
      <c r="E75" s="51" t="s">
        <v>46</v>
      </c>
      <c r="F75" s="51" t="s">
        <v>46</v>
      </c>
      <c r="G75" s="52" t="s">
        <v>46</v>
      </c>
      <c r="I75" s="79">
        <v>800248923</v>
      </c>
      <c r="J75" s="80" t="s">
        <v>261</v>
      </c>
      <c r="K75" s="138">
        <v>0.14544235924932974</v>
      </c>
      <c r="L75" s="138">
        <v>5.8907026259758632E-2</v>
      </c>
      <c r="M75" s="138">
        <v>8.4657801151920564E-3</v>
      </c>
      <c r="N75" s="138">
        <v>4.3079179647686223E-3</v>
      </c>
      <c r="O75" s="139">
        <v>6.2655375224851941E-4</v>
      </c>
    </row>
    <row r="76" spans="1:15" x14ac:dyDescent="0.15">
      <c r="A76" s="50" t="s">
        <v>46</v>
      </c>
      <c r="B76" s="51" t="s">
        <v>46</v>
      </c>
      <c r="C76" s="51" t="s">
        <v>46</v>
      </c>
      <c r="D76" s="51" t="s">
        <v>46</v>
      </c>
      <c r="E76" s="51" t="s">
        <v>46</v>
      </c>
      <c r="F76" s="51" t="s">
        <v>46</v>
      </c>
      <c r="G76" s="52" t="s">
        <v>46</v>
      </c>
      <c r="I76" s="79">
        <v>100516901</v>
      </c>
      <c r="J76" s="80" t="s">
        <v>262</v>
      </c>
      <c r="K76" s="138">
        <v>0.10584958217270196</v>
      </c>
      <c r="L76" s="138"/>
      <c r="M76" s="138">
        <v>0.10584958217270196</v>
      </c>
      <c r="N76" s="138">
        <v>1.0365566684664446E-3</v>
      </c>
      <c r="O76" s="139">
        <v>1.0971909025550111E-4</v>
      </c>
    </row>
    <row r="77" spans="1:15" x14ac:dyDescent="0.15">
      <c r="A77" s="50" t="s">
        <v>46</v>
      </c>
      <c r="B77" s="51" t="s">
        <v>46</v>
      </c>
      <c r="C77" s="51" t="s">
        <v>46</v>
      </c>
      <c r="D77" s="51" t="s">
        <v>46</v>
      </c>
      <c r="E77" s="51" t="s">
        <v>46</v>
      </c>
      <c r="F77" s="51" t="s">
        <v>46</v>
      </c>
      <c r="G77" s="52" t="s">
        <v>46</v>
      </c>
      <c r="I77" s="79">
        <v>800023596</v>
      </c>
      <c r="J77" s="80" t="s">
        <v>263</v>
      </c>
      <c r="K77" s="138">
        <v>9.05154351166364E-2</v>
      </c>
      <c r="L77" s="138">
        <v>-2.2528672856362508E-2</v>
      </c>
      <c r="M77" s="138">
        <v>-4.9571948826564044E-2</v>
      </c>
      <c r="N77" s="138">
        <v>2.0670499135240328E-2</v>
      </c>
      <c r="O77" s="139">
        <v>1.8709992233043348E-3</v>
      </c>
    </row>
    <row r="78" spans="1:15" x14ac:dyDescent="0.15">
      <c r="A78" s="50" t="s">
        <v>46</v>
      </c>
      <c r="B78" s="51" t="s">
        <v>46</v>
      </c>
      <c r="C78" s="51" t="s">
        <v>46</v>
      </c>
      <c r="D78" s="51" t="s">
        <v>46</v>
      </c>
      <c r="E78" s="51" t="s">
        <v>46</v>
      </c>
      <c r="F78" s="51" t="s">
        <v>46</v>
      </c>
      <c r="G78" s="52" t="s">
        <v>46</v>
      </c>
      <c r="I78" s="79">
        <v>800026748</v>
      </c>
      <c r="J78" s="80" t="s">
        <v>264</v>
      </c>
      <c r="K78" s="138">
        <v>9.5962938451356714E-2</v>
      </c>
      <c r="L78" s="138">
        <v>-0.21486100285788523</v>
      </c>
      <c r="M78" s="138">
        <v>-3.7318433333522458E-2</v>
      </c>
      <c r="N78" s="138">
        <v>8.725555019792745E-3</v>
      </c>
      <c r="O78" s="139">
        <v>8.3732989931829783E-4</v>
      </c>
    </row>
    <row r="79" spans="1:15" x14ac:dyDescent="0.15">
      <c r="A79" s="50" t="s">
        <v>46</v>
      </c>
      <c r="B79" s="51" t="s">
        <v>46</v>
      </c>
      <c r="C79" s="51" t="s">
        <v>46</v>
      </c>
      <c r="D79" s="51" t="s">
        <v>46</v>
      </c>
      <c r="E79" s="51" t="s">
        <v>46</v>
      </c>
      <c r="F79" s="51" t="s">
        <v>46</v>
      </c>
      <c r="G79" s="52" t="s">
        <v>46</v>
      </c>
      <c r="I79" s="79">
        <v>800244551</v>
      </c>
      <c r="J79" s="80" t="s">
        <v>265</v>
      </c>
      <c r="K79" s="138">
        <v>0.13326602725896014</v>
      </c>
      <c r="L79" s="138">
        <v>-7.0175438596491446E-3</v>
      </c>
      <c r="M79" s="138">
        <v>-8.5886093325185653E-3</v>
      </c>
      <c r="N79" s="138">
        <v>5.7198294156880969E-3</v>
      </c>
      <c r="O79" s="139">
        <v>7.6225894282769193E-4</v>
      </c>
    </row>
    <row r="80" spans="1:15" x14ac:dyDescent="0.15">
      <c r="A80" s="50" t="s">
        <v>46</v>
      </c>
      <c r="B80" s="51" t="s">
        <v>46</v>
      </c>
      <c r="C80" s="51" t="s">
        <v>46</v>
      </c>
      <c r="D80" s="51" t="s">
        <v>46</v>
      </c>
      <c r="E80" s="51" t="s">
        <v>46</v>
      </c>
      <c r="F80" s="51" t="s">
        <v>46</v>
      </c>
      <c r="G80" s="52" t="s">
        <v>46</v>
      </c>
      <c r="I80" s="79">
        <v>800244554</v>
      </c>
      <c r="J80" s="80" t="s">
        <v>266</v>
      </c>
      <c r="K80" s="138">
        <v>0.11339331183160754</v>
      </c>
      <c r="L80" s="138">
        <v>7.3824279985417407E-2</v>
      </c>
      <c r="M80" s="138">
        <v>-2.2953753425410325E-2</v>
      </c>
      <c r="N80" s="138">
        <v>1.7009346334083079E-2</v>
      </c>
      <c r="O80" s="139">
        <v>1.9287461129124932E-3</v>
      </c>
    </row>
    <row r="81" spans="1:15" x14ac:dyDescent="0.15">
      <c r="A81" s="50" t="s">
        <v>46</v>
      </c>
      <c r="B81" s="51" t="s">
        <v>46</v>
      </c>
      <c r="C81" s="51" t="s">
        <v>46</v>
      </c>
      <c r="D81" s="51" t="s">
        <v>46</v>
      </c>
      <c r="E81" s="51" t="s">
        <v>46</v>
      </c>
      <c r="F81" s="51" t="s">
        <v>46</v>
      </c>
      <c r="G81" s="52" t="s">
        <v>46</v>
      </c>
      <c r="I81" s="79">
        <v>800025225</v>
      </c>
      <c r="J81" s="80" t="s">
        <v>267</v>
      </c>
      <c r="K81" s="138">
        <v>0.1524579962663348</v>
      </c>
      <c r="L81" s="138">
        <v>0.15528396836808045</v>
      </c>
      <c r="M81" s="138">
        <v>1.0114358595594342E-2</v>
      </c>
      <c r="N81" s="138">
        <v>4.6399625800155339E-3</v>
      </c>
      <c r="O81" s="139">
        <v>7.073993976999415E-4</v>
      </c>
    </row>
    <row r="82" spans="1:15" x14ac:dyDescent="0.15">
      <c r="A82" s="50" t="s">
        <v>46</v>
      </c>
      <c r="B82" s="51" t="s">
        <v>46</v>
      </c>
      <c r="C82" s="51" t="s">
        <v>46</v>
      </c>
      <c r="D82" s="51" t="s">
        <v>46</v>
      </c>
      <c r="E82" s="51" t="s">
        <v>46</v>
      </c>
      <c r="F82" s="51" t="s">
        <v>46</v>
      </c>
      <c r="G82" s="52" t="s">
        <v>46</v>
      </c>
      <c r="I82" s="79">
        <v>800026735</v>
      </c>
      <c r="J82" s="80" t="s">
        <v>268</v>
      </c>
      <c r="K82" s="138">
        <v>0.12968917470525188</v>
      </c>
      <c r="L82" s="138">
        <v>5.4237288135593253E-2</v>
      </c>
      <c r="M82" s="138">
        <v>0.16132759278434794</v>
      </c>
      <c r="N82" s="138">
        <v>2.693892400220593E-3</v>
      </c>
      <c r="O82" s="139">
        <v>3.4936868212935877E-4</v>
      </c>
    </row>
    <row r="83" spans="1:15" x14ac:dyDescent="0.15">
      <c r="A83" s="50" t="s">
        <v>46</v>
      </c>
      <c r="B83" s="51" t="s">
        <v>46</v>
      </c>
      <c r="C83" s="51" t="s">
        <v>46</v>
      </c>
      <c r="D83" s="51" t="s">
        <v>46</v>
      </c>
      <c r="E83" s="51" t="s">
        <v>46</v>
      </c>
      <c r="F83" s="51" t="s">
        <v>46</v>
      </c>
      <c r="G83" s="52" t="s">
        <v>46</v>
      </c>
      <c r="I83" s="79">
        <v>800317782</v>
      </c>
      <c r="J83" s="80" t="s">
        <v>269</v>
      </c>
      <c r="K83" s="138">
        <v>0.13362068965517243</v>
      </c>
      <c r="L83" s="138">
        <v>0</v>
      </c>
      <c r="M83" s="138">
        <v>-4.0409482758620718E-3</v>
      </c>
      <c r="N83" s="138">
        <v>1.0717822711274212E-2</v>
      </c>
      <c r="O83" s="139">
        <v>1.4321228622823303E-3</v>
      </c>
    </row>
    <row r="84" spans="1:15" x14ac:dyDescent="0.15">
      <c r="A84" s="50" t="s">
        <v>46</v>
      </c>
      <c r="B84" s="51" t="s">
        <v>46</v>
      </c>
      <c r="C84" s="51" t="s">
        <v>46</v>
      </c>
      <c r="D84" s="51" t="s">
        <v>46</v>
      </c>
      <c r="E84" s="51" t="s">
        <v>46</v>
      </c>
      <c r="F84" s="51" t="s">
        <v>46</v>
      </c>
      <c r="G84" s="52" t="s">
        <v>46</v>
      </c>
      <c r="I84" s="79">
        <v>800330190</v>
      </c>
      <c r="J84" s="80" t="s">
        <v>270</v>
      </c>
      <c r="K84" s="138">
        <v>0.12114882506527415</v>
      </c>
      <c r="L84" s="138">
        <v>-0.31015850144092227</v>
      </c>
      <c r="M84" s="138">
        <v>-1.7179705194091829E-2</v>
      </c>
      <c r="N84" s="138">
        <v>5.5292646799811737E-3</v>
      </c>
      <c r="O84" s="139">
        <v>6.6986391945463822E-4</v>
      </c>
    </row>
    <row r="85" spans="1:15" x14ac:dyDescent="0.15">
      <c r="A85" s="50" t="s">
        <v>46</v>
      </c>
      <c r="B85" s="51" t="s">
        <v>46</v>
      </c>
      <c r="C85" s="51" t="s">
        <v>46</v>
      </c>
      <c r="D85" s="51" t="s">
        <v>46</v>
      </c>
      <c r="E85" s="51" t="s">
        <v>46</v>
      </c>
      <c r="F85" s="51" t="s">
        <v>46</v>
      </c>
      <c r="G85" s="52" t="s">
        <v>46</v>
      </c>
      <c r="I85" s="79">
        <v>800396214</v>
      </c>
      <c r="J85" s="80" t="s">
        <v>271</v>
      </c>
      <c r="K85" s="138">
        <v>0.27945859872611462</v>
      </c>
      <c r="L85" s="138">
        <v>-0.22992029429797656</v>
      </c>
      <c r="M85" s="138">
        <v>0.15806068333678291</v>
      </c>
      <c r="N85" s="138">
        <v>3.6265046673923523E-3</v>
      </c>
      <c r="O85" s="139">
        <v>1.0134579126231812E-3</v>
      </c>
    </row>
    <row r="86" spans="1:15" ht="13.5" thickBot="1" x14ac:dyDescent="0.2">
      <c r="A86" s="184" t="s">
        <v>57</v>
      </c>
      <c r="B86" s="185"/>
      <c r="C86" s="146">
        <v>4.2031332447824733E-2</v>
      </c>
      <c r="D86" s="146">
        <v>-7.7838182489344931E-2</v>
      </c>
      <c r="E86" s="146">
        <v>-3.1561741145248894E-2</v>
      </c>
      <c r="F86" s="146">
        <v>0.15868556529873909</v>
      </c>
      <c r="G86" s="147">
        <v>6.6697657497423032E-3</v>
      </c>
      <c r="I86" s="186" t="s">
        <v>58</v>
      </c>
      <c r="J86" s="187"/>
      <c r="K86" s="148">
        <v>0.1249788337927811</v>
      </c>
      <c r="L86" s="148">
        <v>1.2154824910193041E-2</v>
      </c>
      <c r="M86" s="148">
        <v>-5.337616696702574E-3</v>
      </c>
      <c r="N86" s="148">
        <v>0.42629042643190629</v>
      </c>
      <c r="O86" s="149">
        <v>5.3277280352486994E-2</v>
      </c>
    </row>
    <row r="88" spans="1:15" x14ac:dyDescent="0.15">
      <c r="F88" s="73"/>
      <c r="G88" s="73"/>
      <c r="K88" s="154"/>
      <c r="L88" s="154"/>
      <c r="M88" s="154"/>
      <c r="N88" s="154"/>
      <c r="O88" s="154"/>
    </row>
    <row r="89" spans="1:15" x14ac:dyDescent="0.15">
      <c r="F89" s="73"/>
      <c r="G89" s="73"/>
      <c r="K89" s="154"/>
      <c r="L89" s="154"/>
      <c r="M89" s="154"/>
      <c r="N89" s="154"/>
      <c r="O89" s="154"/>
    </row>
    <row r="90" spans="1:15" x14ac:dyDescent="0.15">
      <c r="F90" s="73"/>
      <c r="G90" s="73"/>
      <c r="K90" s="154"/>
      <c r="L90" s="154"/>
      <c r="M90" s="154"/>
      <c r="N90" s="154"/>
      <c r="O90" s="154"/>
    </row>
    <row r="91" spans="1:15" x14ac:dyDescent="0.15">
      <c r="F91" s="73"/>
      <c r="G91" s="73"/>
      <c r="K91" s="154"/>
      <c r="L91" s="154"/>
      <c r="M91" s="154"/>
      <c r="N91" s="154"/>
      <c r="O91" s="154"/>
    </row>
    <row r="92" spans="1:15" x14ac:dyDescent="0.15">
      <c r="F92" s="73"/>
      <c r="G92" s="73"/>
      <c r="K92" s="154"/>
      <c r="L92" s="154"/>
      <c r="M92" s="154"/>
      <c r="N92" s="154"/>
      <c r="O92" s="154"/>
    </row>
    <row r="93" spans="1:15" x14ac:dyDescent="0.15">
      <c r="F93" s="73"/>
      <c r="G93" s="73"/>
      <c r="K93" s="154"/>
      <c r="L93" s="154"/>
      <c r="M93" s="154"/>
      <c r="N93" s="154"/>
      <c r="O93" s="154"/>
    </row>
    <row r="94" spans="1:15" x14ac:dyDescent="0.15">
      <c r="F94" s="73"/>
      <c r="G94" s="73"/>
      <c r="K94" s="154"/>
      <c r="L94" s="154"/>
      <c r="M94" s="154"/>
      <c r="N94" s="154"/>
      <c r="O94" s="154"/>
    </row>
    <row r="95" spans="1:15" x14ac:dyDescent="0.15">
      <c r="C95" s="73"/>
      <c r="F95" s="73"/>
      <c r="G95" s="73"/>
      <c r="K95" s="154"/>
      <c r="L95" s="154"/>
      <c r="M95" s="154"/>
      <c r="N95" s="154"/>
      <c r="O95" s="154"/>
    </row>
    <row r="96" spans="1:15" x14ac:dyDescent="0.15">
      <c r="C96" s="73"/>
      <c r="F96" s="73"/>
      <c r="G96" s="73"/>
      <c r="K96" s="154"/>
      <c r="L96" s="154"/>
      <c r="M96" s="154"/>
      <c r="N96" s="154"/>
      <c r="O96" s="154"/>
    </row>
    <row r="97" spans="3:15" x14ac:dyDescent="0.15">
      <c r="C97" s="73"/>
      <c r="F97" s="73"/>
      <c r="G97" s="73"/>
      <c r="K97" s="154"/>
      <c r="L97" s="154"/>
      <c r="M97" s="154"/>
      <c r="N97" s="154"/>
      <c r="O97" s="154"/>
    </row>
    <row r="98" spans="3:15" x14ac:dyDescent="0.15">
      <c r="C98" s="73"/>
      <c r="F98" s="73"/>
      <c r="G98" s="73"/>
      <c r="K98" s="154"/>
      <c r="L98" s="154"/>
      <c r="M98" s="154"/>
      <c r="N98" s="154"/>
      <c r="O98" s="154"/>
    </row>
    <row r="99" spans="3:15" x14ac:dyDescent="0.15">
      <c r="C99" s="73"/>
      <c r="F99" s="73"/>
      <c r="G99" s="73"/>
      <c r="K99" s="154"/>
      <c r="L99" s="154"/>
      <c r="M99" s="154"/>
      <c r="N99" s="154"/>
      <c r="O99" s="154"/>
    </row>
    <row r="100" spans="3:15" x14ac:dyDescent="0.15">
      <c r="C100" s="73"/>
      <c r="F100" s="73"/>
      <c r="G100" s="73"/>
      <c r="K100" s="154"/>
      <c r="L100" s="154"/>
      <c r="M100" s="154"/>
      <c r="N100" s="154"/>
      <c r="O100" s="154"/>
    </row>
    <row r="101" spans="3:15" x14ac:dyDescent="0.15">
      <c r="C101" s="73"/>
      <c r="F101" s="73"/>
      <c r="G101" s="73"/>
      <c r="K101" s="154"/>
      <c r="L101" s="154"/>
      <c r="M101" s="154"/>
      <c r="N101" s="154"/>
      <c r="O101" s="154"/>
    </row>
    <row r="102" spans="3:15" x14ac:dyDescent="0.15">
      <c r="C102" s="73"/>
      <c r="F102" s="73"/>
      <c r="G102" s="73"/>
      <c r="K102" s="154"/>
      <c r="L102" s="154"/>
      <c r="M102" s="154"/>
      <c r="N102" s="154"/>
      <c r="O102" s="154"/>
    </row>
    <row r="103" spans="3:15" x14ac:dyDescent="0.15">
      <c r="C103" s="73"/>
      <c r="F103" s="73"/>
      <c r="G103" s="73"/>
      <c r="K103" s="154"/>
      <c r="L103" s="154"/>
      <c r="M103" s="154"/>
      <c r="N103" s="154"/>
      <c r="O103" s="154"/>
    </row>
    <row r="104" spans="3:15" x14ac:dyDescent="0.15">
      <c r="C104" s="73"/>
      <c r="F104" s="73"/>
      <c r="G104" s="73"/>
      <c r="K104" s="154"/>
      <c r="L104" s="154"/>
      <c r="M104" s="154"/>
      <c r="N104" s="154"/>
      <c r="O104" s="154"/>
    </row>
    <row r="105" spans="3:15" x14ac:dyDescent="0.15">
      <c r="C105" s="73"/>
      <c r="F105" s="73"/>
      <c r="G105" s="73"/>
      <c r="K105" s="154"/>
      <c r="L105" s="154"/>
      <c r="M105" s="154"/>
      <c r="N105" s="154"/>
      <c r="O105" s="154"/>
    </row>
    <row r="106" spans="3:15" x14ac:dyDescent="0.15">
      <c r="C106" s="73"/>
      <c r="F106" s="73"/>
      <c r="G106" s="73"/>
      <c r="K106" s="154"/>
      <c r="L106" s="154"/>
      <c r="M106" s="154"/>
      <c r="N106" s="154"/>
      <c r="O106" s="154"/>
    </row>
    <row r="107" spans="3:15" x14ac:dyDescent="0.15">
      <c r="C107" s="73"/>
      <c r="F107" s="73"/>
      <c r="G107" s="73"/>
      <c r="K107" s="154"/>
      <c r="L107" s="154"/>
      <c r="M107" s="154"/>
      <c r="N107" s="154"/>
      <c r="O107" s="154"/>
    </row>
    <row r="108" spans="3:15" x14ac:dyDescent="0.15">
      <c r="C108" s="73"/>
      <c r="F108" s="73"/>
      <c r="G108" s="73"/>
      <c r="K108" s="154"/>
      <c r="L108" s="154"/>
      <c r="M108" s="154"/>
      <c r="N108" s="154"/>
      <c r="O108" s="154"/>
    </row>
    <row r="109" spans="3:15" x14ac:dyDescent="0.15">
      <c r="C109" s="73"/>
      <c r="F109" s="73"/>
      <c r="G109" s="73"/>
      <c r="K109" s="154"/>
      <c r="L109" s="154"/>
      <c r="M109" s="154"/>
      <c r="N109" s="154"/>
      <c r="O109" s="154"/>
    </row>
    <row r="110" spans="3:15" x14ac:dyDescent="0.15">
      <c r="C110" s="73"/>
      <c r="F110" s="73"/>
      <c r="G110" s="73"/>
      <c r="K110" s="154"/>
      <c r="L110" s="154"/>
      <c r="M110" s="154"/>
      <c r="N110" s="154"/>
      <c r="O110" s="154"/>
    </row>
    <row r="111" spans="3:15" x14ac:dyDescent="0.15">
      <c r="C111" s="73"/>
      <c r="K111" s="154"/>
      <c r="L111" s="154"/>
      <c r="M111" s="154"/>
      <c r="N111" s="154"/>
      <c r="O111" s="154"/>
    </row>
    <row r="112" spans="3:15" x14ac:dyDescent="0.15">
      <c r="D112" s="73"/>
      <c r="E112" s="73"/>
      <c r="H112" s="74"/>
      <c r="I112" s="74"/>
      <c r="J112" s="74"/>
      <c r="K112" s="154"/>
      <c r="L112" s="154"/>
      <c r="M112" s="154"/>
      <c r="N112" s="154"/>
      <c r="O112" s="154"/>
    </row>
    <row r="113" spans="4:15" x14ac:dyDescent="0.15">
      <c r="D113" s="73"/>
      <c r="E113" s="73"/>
      <c r="H113" s="74"/>
      <c r="I113" s="74"/>
      <c r="J113" s="74"/>
      <c r="K113" s="154"/>
      <c r="L113" s="154"/>
      <c r="M113" s="154"/>
      <c r="N113" s="154"/>
      <c r="O113" s="154"/>
    </row>
    <row r="114" spans="4:15" x14ac:dyDescent="0.15">
      <c r="D114" s="73"/>
      <c r="E114" s="73"/>
      <c r="H114" s="74"/>
      <c r="I114" s="74"/>
      <c r="J114" s="74"/>
      <c r="K114" s="154"/>
      <c r="L114" s="154"/>
      <c r="M114" s="154"/>
      <c r="N114" s="154"/>
      <c r="O114" s="154"/>
    </row>
    <row r="115" spans="4:15" x14ac:dyDescent="0.15">
      <c r="D115" s="73"/>
      <c r="E115" s="73"/>
      <c r="H115" s="74"/>
      <c r="I115" s="74"/>
      <c r="J115" s="74"/>
      <c r="K115" s="154"/>
      <c r="L115" s="154"/>
      <c r="M115" s="154"/>
      <c r="N115" s="154"/>
      <c r="O115" s="154"/>
    </row>
    <row r="116" spans="4:15" x14ac:dyDescent="0.15">
      <c r="D116" s="73"/>
      <c r="E116" s="73"/>
      <c r="H116" s="74"/>
      <c r="I116" s="74"/>
      <c r="J116" s="74"/>
      <c r="K116" s="154"/>
      <c r="L116" s="154"/>
      <c r="M116" s="154"/>
      <c r="N116" s="154"/>
      <c r="O116" s="154"/>
    </row>
    <row r="117" spans="4:15" x14ac:dyDescent="0.15">
      <c r="D117" s="73"/>
      <c r="E117" s="73"/>
      <c r="H117" s="74"/>
      <c r="I117" s="74"/>
      <c r="J117" s="74"/>
      <c r="K117" s="154"/>
      <c r="L117" s="154"/>
      <c r="M117" s="154"/>
      <c r="N117" s="154"/>
      <c r="O117" s="154"/>
    </row>
    <row r="118" spans="4:15" x14ac:dyDescent="0.15">
      <c r="D118" s="73"/>
      <c r="E118" s="73"/>
      <c r="H118" s="74"/>
      <c r="I118" s="74"/>
      <c r="J118" s="74"/>
      <c r="K118" s="154"/>
      <c r="L118" s="154"/>
      <c r="M118" s="154"/>
      <c r="N118" s="154"/>
      <c r="O118" s="154"/>
    </row>
    <row r="119" spans="4:15" x14ac:dyDescent="0.15">
      <c r="D119" s="73"/>
      <c r="E119" s="73"/>
      <c r="H119" s="74"/>
      <c r="I119" s="74"/>
      <c r="J119" s="74"/>
      <c r="K119" s="154"/>
      <c r="L119" s="154"/>
      <c r="M119" s="154"/>
      <c r="N119" s="154"/>
      <c r="O119" s="154"/>
    </row>
    <row r="120" spans="4:15" x14ac:dyDescent="0.15">
      <c r="D120" s="73"/>
      <c r="E120" s="73"/>
      <c r="H120" s="74"/>
      <c r="I120" s="74"/>
      <c r="J120" s="74"/>
      <c r="K120" s="154"/>
      <c r="L120" s="154"/>
      <c r="M120" s="154"/>
      <c r="N120" s="154"/>
      <c r="O120" s="154"/>
    </row>
    <row r="121" spans="4:15" x14ac:dyDescent="0.15">
      <c r="D121" s="73"/>
      <c r="E121" s="73"/>
      <c r="H121" s="74"/>
      <c r="I121" s="74"/>
      <c r="J121" s="74"/>
      <c r="K121" s="154"/>
      <c r="L121" s="154"/>
      <c r="M121" s="154"/>
      <c r="N121" s="154"/>
      <c r="O121" s="154"/>
    </row>
    <row r="122" spans="4:15" x14ac:dyDescent="0.15">
      <c r="D122" s="73"/>
      <c r="E122" s="73"/>
      <c r="H122" s="74"/>
      <c r="I122" s="74"/>
      <c r="J122" s="74"/>
      <c r="K122" s="154"/>
      <c r="L122" s="154"/>
      <c r="M122" s="154"/>
      <c r="N122" s="154"/>
      <c r="O122" s="154"/>
    </row>
    <row r="123" spans="4:15" x14ac:dyDescent="0.15">
      <c r="D123" s="73"/>
      <c r="E123" s="73"/>
      <c r="H123" s="74"/>
      <c r="I123" s="74"/>
      <c r="J123" s="74"/>
      <c r="K123" s="154"/>
      <c r="L123" s="154"/>
      <c r="M123" s="154"/>
      <c r="N123" s="154"/>
      <c r="O123" s="154"/>
    </row>
    <row r="124" spans="4:15" x14ac:dyDescent="0.15">
      <c r="D124" s="73"/>
      <c r="E124" s="73"/>
      <c r="H124" s="74"/>
      <c r="I124" s="74"/>
      <c r="J124" s="74"/>
      <c r="K124" s="154"/>
      <c r="L124" s="154"/>
      <c r="M124" s="154"/>
      <c r="N124" s="154"/>
      <c r="O124" s="154"/>
    </row>
    <row r="125" spans="4:15" x14ac:dyDescent="0.15">
      <c r="D125" s="73"/>
      <c r="E125" s="73"/>
      <c r="H125" s="74"/>
      <c r="I125" s="74"/>
      <c r="J125" s="74"/>
      <c r="K125" s="154"/>
      <c r="L125" s="154"/>
      <c r="M125" s="154"/>
      <c r="N125" s="154"/>
      <c r="O125" s="154"/>
    </row>
    <row r="126" spans="4:15" x14ac:dyDescent="0.15">
      <c r="D126" s="73"/>
      <c r="E126" s="73"/>
      <c r="H126" s="74"/>
      <c r="I126" s="74"/>
      <c r="J126" s="74"/>
      <c r="K126" s="154"/>
      <c r="L126" s="154"/>
      <c r="M126" s="154"/>
      <c r="N126" s="154"/>
      <c r="O126" s="154"/>
    </row>
    <row r="127" spans="4:15" x14ac:dyDescent="0.15">
      <c r="D127" s="73"/>
      <c r="E127" s="73"/>
      <c r="H127" s="74"/>
      <c r="I127" s="74"/>
      <c r="J127" s="74"/>
      <c r="K127" s="154"/>
      <c r="L127" s="154"/>
      <c r="M127" s="154"/>
      <c r="N127" s="154"/>
      <c r="O127" s="154"/>
    </row>
    <row r="128" spans="4:15" x14ac:dyDescent="0.15">
      <c r="D128" s="73"/>
      <c r="E128" s="73"/>
      <c r="H128" s="74"/>
      <c r="I128" s="74"/>
      <c r="J128" s="74"/>
      <c r="K128" s="154"/>
      <c r="L128" s="154"/>
      <c r="M128" s="154"/>
      <c r="N128" s="154"/>
      <c r="O128" s="154"/>
    </row>
    <row r="129" spans="4:15" x14ac:dyDescent="0.15">
      <c r="D129" s="73"/>
      <c r="E129" s="73"/>
      <c r="H129" s="74"/>
      <c r="I129" s="74"/>
      <c r="J129" s="74"/>
      <c r="K129" s="154"/>
      <c r="L129" s="154"/>
      <c r="M129" s="154"/>
      <c r="N129" s="154"/>
      <c r="O129" s="154"/>
    </row>
    <row r="130" spans="4:15" x14ac:dyDescent="0.15">
      <c r="D130" s="73"/>
      <c r="E130" s="73"/>
      <c r="H130" s="74"/>
      <c r="I130" s="74"/>
      <c r="J130" s="74"/>
      <c r="K130" s="154"/>
      <c r="L130" s="154"/>
      <c r="M130" s="154"/>
      <c r="N130" s="154"/>
      <c r="O130" s="154"/>
    </row>
    <row r="131" spans="4:15" x14ac:dyDescent="0.15">
      <c r="D131" s="73"/>
      <c r="E131" s="73"/>
      <c r="H131" s="74"/>
      <c r="I131" s="74"/>
      <c r="J131" s="74"/>
      <c r="K131" s="154"/>
      <c r="L131" s="154"/>
      <c r="M131" s="154"/>
      <c r="N131" s="154"/>
      <c r="O131" s="154"/>
    </row>
    <row r="132" spans="4:15" x14ac:dyDescent="0.15">
      <c r="D132" s="73"/>
      <c r="E132" s="73"/>
      <c r="H132" s="74"/>
      <c r="I132" s="74"/>
      <c r="J132" s="74"/>
      <c r="K132" s="154"/>
      <c r="L132" s="154"/>
      <c r="M132" s="154"/>
      <c r="N132" s="154"/>
      <c r="O132" s="154"/>
    </row>
    <row r="133" spans="4:15" x14ac:dyDescent="0.15">
      <c r="D133" s="73"/>
      <c r="E133" s="73"/>
      <c r="H133" s="74"/>
      <c r="I133" s="74"/>
      <c r="J133" s="74"/>
      <c r="K133" s="154"/>
      <c r="L133" s="154"/>
      <c r="M133" s="154"/>
      <c r="N133" s="154"/>
      <c r="O133" s="154"/>
    </row>
    <row r="134" spans="4:15" x14ac:dyDescent="0.15">
      <c r="D134" s="73"/>
      <c r="E134" s="73"/>
      <c r="H134" s="74"/>
      <c r="I134" s="74"/>
      <c r="J134" s="74"/>
      <c r="K134" s="154"/>
      <c r="L134" s="154"/>
      <c r="M134" s="154"/>
      <c r="N134" s="154"/>
      <c r="O134" s="154"/>
    </row>
    <row r="135" spans="4:15" x14ac:dyDescent="0.15">
      <c r="D135" s="73"/>
      <c r="E135" s="73"/>
      <c r="H135" s="74"/>
      <c r="I135" s="74"/>
      <c r="J135" s="74"/>
      <c r="K135" s="154"/>
      <c r="L135" s="154"/>
      <c r="M135" s="154"/>
      <c r="N135" s="154"/>
      <c r="O135" s="154"/>
    </row>
    <row r="136" spans="4:15" x14ac:dyDescent="0.15">
      <c r="D136" s="73"/>
      <c r="E136" s="73"/>
      <c r="H136" s="74"/>
      <c r="I136" s="74"/>
      <c r="J136" s="74"/>
      <c r="K136" s="154"/>
      <c r="L136" s="154"/>
      <c r="M136" s="154"/>
      <c r="N136" s="154"/>
      <c r="O136" s="154"/>
    </row>
    <row r="137" spans="4:15" x14ac:dyDescent="0.15">
      <c r="D137" s="73"/>
      <c r="E137" s="73"/>
      <c r="H137" s="74"/>
      <c r="I137" s="74"/>
      <c r="J137" s="74"/>
      <c r="K137" s="154"/>
      <c r="L137" s="154"/>
      <c r="M137" s="154"/>
      <c r="N137" s="154"/>
      <c r="O137" s="154"/>
    </row>
    <row r="138" spans="4:15" x14ac:dyDescent="0.15">
      <c r="D138" s="73"/>
      <c r="E138" s="73"/>
      <c r="H138" s="74"/>
      <c r="I138" s="74"/>
      <c r="J138" s="74"/>
      <c r="K138" s="154"/>
      <c r="L138" s="154"/>
      <c r="M138" s="154"/>
      <c r="N138" s="154"/>
      <c r="O138" s="154"/>
    </row>
    <row r="139" spans="4:15" x14ac:dyDescent="0.15">
      <c r="D139" s="73"/>
      <c r="E139" s="73"/>
      <c r="H139" s="74"/>
      <c r="I139" s="74"/>
      <c r="J139" s="74"/>
      <c r="K139" s="154"/>
      <c r="L139" s="154"/>
      <c r="M139" s="154"/>
      <c r="N139" s="154"/>
      <c r="O139" s="154"/>
    </row>
    <row r="140" spans="4:15" x14ac:dyDescent="0.15">
      <c r="D140" s="73"/>
      <c r="E140" s="73"/>
      <c r="H140" s="74"/>
      <c r="I140" s="74"/>
      <c r="J140" s="74"/>
      <c r="K140" s="154"/>
      <c r="L140" s="154"/>
      <c r="M140" s="154"/>
      <c r="N140" s="154"/>
      <c r="O140" s="154"/>
    </row>
    <row r="141" spans="4:15" x14ac:dyDescent="0.15">
      <c r="D141" s="73"/>
      <c r="E141" s="73"/>
      <c r="H141" s="74"/>
      <c r="I141" s="74"/>
      <c r="J141" s="74"/>
      <c r="K141" s="154"/>
      <c r="L141" s="154"/>
      <c r="M141" s="154"/>
      <c r="N141" s="154"/>
      <c r="O141" s="154"/>
    </row>
    <row r="142" spans="4:15" x14ac:dyDescent="0.15">
      <c r="D142" s="73"/>
      <c r="E142" s="73"/>
      <c r="H142" s="74"/>
      <c r="I142" s="74"/>
      <c r="J142" s="74"/>
      <c r="K142" s="154"/>
      <c r="L142" s="154"/>
      <c r="M142" s="154"/>
      <c r="N142" s="154"/>
      <c r="O142" s="154"/>
    </row>
    <row r="143" spans="4:15" x14ac:dyDescent="0.15">
      <c r="D143" s="73"/>
      <c r="E143" s="73"/>
      <c r="H143" s="74"/>
      <c r="I143" s="74"/>
      <c r="J143" s="74"/>
      <c r="K143" s="154"/>
      <c r="L143" s="154"/>
      <c r="M143" s="154"/>
      <c r="N143" s="154"/>
      <c r="O143" s="154"/>
    </row>
    <row r="144" spans="4:15" x14ac:dyDescent="0.15">
      <c r="D144" s="73"/>
      <c r="E144" s="73"/>
      <c r="H144" s="74"/>
      <c r="I144" s="74"/>
      <c r="J144" s="74"/>
      <c r="K144" s="154"/>
      <c r="L144" s="154"/>
      <c r="M144" s="154"/>
      <c r="N144" s="154"/>
      <c r="O144" s="154"/>
    </row>
    <row r="145" spans="4:15" x14ac:dyDescent="0.15">
      <c r="D145" s="73"/>
      <c r="E145" s="73"/>
      <c r="H145" s="74"/>
      <c r="I145" s="74"/>
      <c r="J145" s="74"/>
      <c r="K145" s="154"/>
      <c r="L145" s="154"/>
      <c r="M145" s="154"/>
      <c r="N145" s="154"/>
      <c r="O145" s="154"/>
    </row>
  </sheetData>
  <mergeCells count="4">
    <mergeCell ref="A28:B28"/>
    <mergeCell ref="I28:J28"/>
    <mergeCell ref="A86:B86"/>
    <mergeCell ref="I86:J86"/>
  </mergeCells>
  <phoneticPr fontId="2" type="noConversion"/>
  <conditionalFormatting sqref="C88:H1048576 D1:XFD3 C1 C3 A1:B3 H29:H87 P4:XFD1048576 A4:O28 I29:O1048576 C50:G87 A50:B1048576 A29:G49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D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145"/>
  <sheetViews>
    <sheetView workbookViewId="0">
      <pane ySplit="4" topLeftCell="A14" activePane="bottomLeft" state="frozen"/>
      <selection pane="bottomLeft" activeCell="I97" sqref="I97"/>
    </sheetView>
  </sheetViews>
  <sheetFormatPr defaultColWidth="10.25" defaultRowHeight="12.75" x14ac:dyDescent="0.15"/>
  <cols>
    <col min="1" max="1" width="12" style="141" customWidth="1"/>
    <col min="2" max="2" width="21.25" style="141" customWidth="1"/>
    <col min="3" max="3" width="8.875" style="74" customWidth="1"/>
    <col min="4" max="5" width="10.25" style="74"/>
    <col min="6" max="6" width="14.5" style="74" customWidth="1"/>
    <col min="7" max="7" width="11.75" style="74" customWidth="1"/>
    <col min="8" max="8" width="2.25" style="73" customWidth="1"/>
    <col min="9" max="9" width="10.25" style="73"/>
    <col min="10" max="10" width="25.625" style="73" customWidth="1"/>
    <col min="11" max="13" width="10.25" style="151"/>
    <col min="14" max="14" width="8" style="151" customWidth="1"/>
    <col min="15" max="15" width="7.75" style="151" customWidth="1"/>
    <col min="16" max="16384" width="10.25" style="73"/>
  </cols>
  <sheetData>
    <row r="1" spans="1:15" s="71" customFormat="1" x14ac:dyDescent="0.15">
      <c r="A1" s="140" t="s">
        <v>47</v>
      </c>
      <c r="B1" s="69">
        <v>0.16905311622380692</v>
      </c>
      <c r="C1" s="70"/>
      <c r="D1" s="70"/>
      <c r="E1" s="70"/>
      <c r="F1" s="70"/>
      <c r="G1" s="70"/>
      <c r="K1" s="150"/>
      <c r="L1" s="150"/>
      <c r="M1" s="150"/>
      <c r="N1" s="150"/>
      <c r="O1" s="150"/>
    </row>
    <row r="2" spans="1:15" s="71" customFormat="1" x14ac:dyDescent="0.15">
      <c r="A2" s="140" t="s">
        <v>48</v>
      </c>
      <c r="B2" s="69">
        <v>8.5716595589870034E-2</v>
      </c>
      <c r="D2" s="70"/>
      <c r="E2" s="70"/>
      <c r="F2" s="70"/>
      <c r="G2" s="70"/>
      <c r="H2" s="72"/>
      <c r="K2" s="150"/>
      <c r="L2" s="150"/>
      <c r="M2" s="150"/>
      <c r="N2" s="150"/>
      <c r="O2" s="150"/>
    </row>
    <row r="3" spans="1:15" ht="13.5" thickBot="1" x14ac:dyDescent="0.2"/>
    <row r="4" spans="1:15" ht="39" thickBot="1" x14ac:dyDescent="0.2">
      <c r="A4" s="142" t="s">
        <v>132</v>
      </c>
      <c r="B4" s="143" t="s">
        <v>49</v>
      </c>
      <c r="C4" s="75" t="s">
        <v>59</v>
      </c>
      <c r="D4" s="75" t="s">
        <v>60</v>
      </c>
      <c r="E4" s="75" t="s">
        <v>61</v>
      </c>
      <c r="F4" s="75" t="s">
        <v>62</v>
      </c>
      <c r="G4" s="76" t="s">
        <v>63</v>
      </c>
      <c r="H4" s="77"/>
      <c r="I4" s="83" t="s">
        <v>132</v>
      </c>
      <c r="J4" s="78" t="s">
        <v>49</v>
      </c>
      <c r="K4" s="152" t="s">
        <v>64</v>
      </c>
      <c r="L4" s="152" t="s">
        <v>65</v>
      </c>
      <c r="M4" s="152" t="s">
        <v>66</v>
      </c>
      <c r="N4" s="152" t="s">
        <v>67</v>
      </c>
      <c r="O4" s="153" t="s">
        <v>68</v>
      </c>
    </row>
    <row r="5" spans="1:15" x14ac:dyDescent="0.15">
      <c r="A5" s="144">
        <v>800410527</v>
      </c>
      <c r="B5" s="145" t="s">
        <v>173</v>
      </c>
      <c r="C5" s="81">
        <v>-8.323586744639376E-2</v>
      </c>
      <c r="D5" s="81">
        <v>118.30232558139535</v>
      </c>
      <c r="E5" s="81">
        <v>-0.22277075116732398</v>
      </c>
      <c r="F5" s="81">
        <v>1.4812077184492648E-2</v>
      </c>
      <c r="G5" s="82">
        <v>-1.2328960931341833E-3</v>
      </c>
      <c r="I5" s="79">
        <v>800027675</v>
      </c>
      <c r="J5" s="80" t="s">
        <v>178</v>
      </c>
      <c r="K5" s="138">
        <v>0.17119877441593259</v>
      </c>
      <c r="L5" s="138">
        <v>0.4283369803063457</v>
      </c>
      <c r="M5" s="138">
        <v>9.2731726653855484E-3</v>
      </c>
      <c r="N5" s="138">
        <v>7.5388564383450886E-3</v>
      </c>
      <c r="O5" s="139">
        <v>1.2906429827423418E-3</v>
      </c>
    </row>
    <row r="6" spans="1:15" x14ac:dyDescent="0.15">
      <c r="A6" s="144">
        <v>800403727</v>
      </c>
      <c r="B6" s="145" t="s">
        <v>174</v>
      </c>
      <c r="C6" s="81">
        <v>1.1432926829268294E-2</v>
      </c>
      <c r="D6" s="81">
        <v>5.7489711934156364</v>
      </c>
      <c r="E6" s="81">
        <v>-8.4246085516410718E-2</v>
      </c>
      <c r="F6" s="81">
        <v>1.8940979791475979E-2</v>
      </c>
      <c r="G6" s="82">
        <v>2.1655083603059429E-4</v>
      </c>
      <c r="I6" s="79">
        <v>800244538</v>
      </c>
      <c r="J6" s="80" t="s">
        <v>179</v>
      </c>
      <c r="K6" s="138">
        <v>0.14892528147389972</v>
      </c>
      <c r="L6" s="138">
        <v>0.4814253222137983</v>
      </c>
      <c r="M6" s="138">
        <v>1.3974561231291677E-2</v>
      </c>
      <c r="N6" s="138">
        <v>5.6418711147170827E-3</v>
      </c>
      <c r="O6" s="139">
        <v>8.4021724379870592E-4</v>
      </c>
    </row>
    <row r="7" spans="1:15" x14ac:dyDescent="0.15">
      <c r="A7" s="144">
        <v>800244556</v>
      </c>
      <c r="B7" s="145" t="s">
        <v>175</v>
      </c>
      <c r="C7" s="81">
        <v>2.9121296530767286E-2</v>
      </c>
      <c r="D7" s="81">
        <v>0.18212297192121163</v>
      </c>
      <c r="E7" s="81">
        <v>-1.8654552119175837E-2</v>
      </c>
      <c r="F7" s="81">
        <v>5.701061676565445E-2</v>
      </c>
      <c r="G7" s="82">
        <v>1.6602230762345562E-3</v>
      </c>
      <c r="I7" s="79">
        <v>800410526</v>
      </c>
      <c r="J7" s="80" t="s">
        <v>180</v>
      </c>
      <c r="K7" s="138">
        <v>0.26761904761904765</v>
      </c>
      <c r="L7" s="138">
        <v>2.2915360501567399</v>
      </c>
      <c r="M7" s="138">
        <v>-5.1082251082250618E-3</v>
      </c>
      <c r="N7" s="138">
        <v>3.0317117044283198E-3</v>
      </c>
      <c r="O7" s="139">
        <v>8.1134379899462661E-4</v>
      </c>
    </row>
    <row r="8" spans="1:15" x14ac:dyDescent="0.15">
      <c r="A8" s="144">
        <v>800025209</v>
      </c>
      <c r="B8" s="145" t="s">
        <v>176</v>
      </c>
      <c r="C8" s="81">
        <v>-4.8097083677489043E-2</v>
      </c>
      <c r="D8" s="81">
        <v>0.33290989159891593</v>
      </c>
      <c r="E8" s="81">
        <v>-0.15649816768832917</v>
      </c>
      <c r="F8" s="81">
        <v>9.0887829554280611E-2</v>
      </c>
      <c r="G8" s="82">
        <v>-4.3714395433375958E-3</v>
      </c>
      <c r="I8" s="79">
        <v>800025987</v>
      </c>
      <c r="J8" s="80" t="s">
        <v>181</v>
      </c>
      <c r="K8" s="138">
        <v>0.22070675759454433</v>
      </c>
      <c r="L8" s="138">
        <v>0.22382397572078894</v>
      </c>
      <c r="M8" s="138">
        <v>3.8612675652207468E-2</v>
      </c>
      <c r="N8" s="138">
        <v>4.6572866468979806E-3</v>
      </c>
      <c r="O8" s="139">
        <v>1.0278946350252209E-3</v>
      </c>
    </row>
    <row r="9" spans="1:15" x14ac:dyDescent="0.15">
      <c r="A9" s="144">
        <v>800022025</v>
      </c>
      <c r="B9" s="145" t="s">
        <v>177</v>
      </c>
      <c r="C9" s="81">
        <v>1.3678643078606602E-3</v>
      </c>
      <c r="D9" s="81">
        <v>0.56993557623478885</v>
      </c>
      <c r="E9" s="81">
        <v>-0.11974881428913292</v>
      </c>
      <c r="F9" s="81">
        <v>3.1662619572153293E-2</v>
      </c>
      <c r="G9" s="82">
        <v>4.3310167206118861E-5</v>
      </c>
      <c r="I9" s="79">
        <v>800021940</v>
      </c>
      <c r="J9" s="80" t="s">
        <v>182</v>
      </c>
      <c r="K9" s="138">
        <v>0.13733814476756526</v>
      </c>
      <c r="L9" s="138">
        <v>1.105945462673223</v>
      </c>
      <c r="M9" s="138">
        <v>7.2532095865192048E-3</v>
      </c>
      <c r="N9" s="138">
        <v>1.3602279847201729E-2</v>
      </c>
      <c r="O9" s="139">
        <v>1.8681118788239264E-3</v>
      </c>
    </row>
    <row r="10" spans="1:15" x14ac:dyDescent="0.15">
      <c r="A10" s="50" t="s">
        <v>46</v>
      </c>
      <c r="B10" s="51" t="s">
        <v>46</v>
      </c>
      <c r="C10" s="51" t="s">
        <v>46</v>
      </c>
      <c r="D10" s="51" t="s">
        <v>46</v>
      </c>
      <c r="E10" s="51" t="s">
        <v>46</v>
      </c>
      <c r="F10" s="51" t="s">
        <v>46</v>
      </c>
      <c r="G10" s="52" t="s">
        <v>46</v>
      </c>
      <c r="I10" s="79">
        <v>800374402</v>
      </c>
      <c r="J10" s="80" t="s">
        <v>183</v>
      </c>
      <c r="K10" s="138">
        <v>0.15003990422984836</v>
      </c>
      <c r="L10" s="138">
        <v>0.24059405940594059</v>
      </c>
      <c r="M10" s="138">
        <v>-6.3957393345080715E-3</v>
      </c>
      <c r="N10" s="138">
        <v>3.6178426339511282E-3</v>
      </c>
      <c r="O10" s="139">
        <v>5.4282076231668966E-4</v>
      </c>
    </row>
    <row r="11" spans="1:15" x14ac:dyDescent="0.15">
      <c r="A11" s="50" t="s">
        <v>46</v>
      </c>
      <c r="B11" s="51" t="s">
        <v>46</v>
      </c>
      <c r="C11" s="51" t="s">
        <v>46</v>
      </c>
      <c r="D11" s="51" t="s">
        <v>46</v>
      </c>
      <c r="E11" s="51" t="s">
        <v>46</v>
      </c>
      <c r="F11" s="51" t="s">
        <v>46</v>
      </c>
      <c r="G11" s="52" t="s">
        <v>46</v>
      </c>
      <c r="I11" s="79">
        <v>800403726</v>
      </c>
      <c r="J11" s="80" t="s">
        <v>184</v>
      </c>
      <c r="K11" s="138">
        <v>0.1392891450528338</v>
      </c>
      <c r="L11" s="138">
        <v>0.99552715654952073</v>
      </c>
      <c r="M11" s="138">
        <v>1.2699757237603082E-3</v>
      </c>
      <c r="N11" s="138">
        <v>9.0171768123139453E-3</v>
      </c>
      <c r="O11" s="139">
        <v>1.2559948489774466E-3</v>
      </c>
    </row>
    <row r="12" spans="1:15" x14ac:dyDescent="0.15">
      <c r="A12" s="50" t="s">
        <v>46</v>
      </c>
      <c r="B12" s="51" t="s">
        <v>46</v>
      </c>
      <c r="C12" s="51" t="s">
        <v>46</v>
      </c>
      <c r="D12" s="51" t="s">
        <v>46</v>
      </c>
      <c r="E12" s="51" t="s">
        <v>46</v>
      </c>
      <c r="F12" s="51" t="s">
        <v>46</v>
      </c>
      <c r="G12" s="52" t="s">
        <v>46</v>
      </c>
      <c r="I12" s="79">
        <v>800089173</v>
      </c>
      <c r="J12" s="80" t="s">
        <v>185</v>
      </c>
      <c r="K12" s="138">
        <v>0.12193877551020407</v>
      </c>
      <c r="L12" s="138">
        <v>0.27190136275146015</v>
      </c>
      <c r="M12" s="138">
        <v>-1.4336370498880951E-2</v>
      </c>
      <c r="N12" s="138">
        <v>5.6591951815995311E-3</v>
      </c>
      <c r="O12" s="139">
        <v>6.900753308174938E-4</v>
      </c>
    </row>
    <row r="13" spans="1:15" x14ac:dyDescent="0.15">
      <c r="A13" s="50" t="s">
        <v>46</v>
      </c>
      <c r="B13" s="51" t="s">
        <v>46</v>
      </c>
      <c r="C13" s="51" t="s">
        <v>46</v>
      </c>
      <c r="D13" s="51" t="s">
        <v>46</v>
      </c>
      <c r="E13" s="51" t="s">
        <v>46</v>
      </c>
      <c r="F13" s="51" t="s">
        <v>46</v>
      </c>
      <c r="G13" s="52" t="s">
        <v>46</v>
      </c>
      <c r="I13" s="79">
        <v>800244539</v>
      </c>
      <c r="J13" s="80" t="s">
        <v>186</v>
      </c>
      <c r="K13" s="138">
        <v>0.12797783933518006</v>
      </c>
      <c r="L13" s="138">
        <v>0.2595952547103979</v>
      </c>
      <c r="M13" s="138">
        <v>-5.3089715510725444E-3</v>
      </c>
      <c r="N13" s="138">
        <v>5.2116567871363026E-3</v>
      </c>
      <c r="O13" s="139">
        <v>6.6697657497423045E-4</v>
      </c>
    </row>
    <row r="14" spans="1:15" x14ac:dyDescent="0.15">
      <c r="A14" s="50" t="s">
        <v>46</v>
      </c>
      <c r="B14" s="51" t="s">
        <v>46</v>
      </c>
      <c r="C14" s="51" t="s">
        <v>46</v>
      </c>
      <c r="D14" s="51" t="s">
        <v>46</v>
      </c>
      <c r="E14" s="51" t="s">
        <v>46</v>
      </c>
      <c r="F14" s="51" t="s">
        <v>46</v>
      </c>
      <c r="G14" s="52" t="s">
        <v>46</v>
      </c>
      <c r="I14" s="79">
        <v>800023565</v>
      </c>
      <c r="J14" s="80" t="s">
        <v>187</v>
      </c>
      <c r="K14" s="138">
        <v>0.14436387607119314</v>
      </c>
      <c r="L14" s="138">
        <v>0.76395348837209309</v>
      </c>
      <c r="M14" s="138">
        <v>-1.3775658812527819E-2</v>
      </c>
      <c r="N14" s="138">
        <v>4.38010157677882E-3</v>
      </c>
      <c r="O14" s="139">
        <v>6.3232844120933527E-4</v>
      </c>
    </row>
    <row r="15" spans="1:15" x14ac:dyDescent="0.15">
      <c r="A15" s="50" t="s">
        <v>46</v>
      </c>
      <c r="B15" s="51" t="s">
        <v>46</v>
      </c>
      <c r="C15" s="51" t="s">
        <v>46</v>
      </c>
      <c r="D15" s="51" t="s">
        <v>46</v>
      </c>
      <c r="E15" s="51" t="s">
        <v>46</v>
      </c>
      <c r="F15" s="51" t="s">
        <v>46</v>
      </c>
      <c r="G15" s="52" t="s">
        <v>46</v>
      </c>
      <c r="I15" s="79">
        <v>800023627</v>
      </c>
      <c r="J15" s="80" t="s">
        <v>188</v>
      </c>
      <c r="K15" s="138">
        <v>0.12174439733494849</v>
      </c>
      <c r="L15" s="138">
        <v>0.3613687899402187</v>
      </c>
      <c r="M15" s="138">
        <v>-1.0599449294612429E-2</v>
      </c>
      <c r="N15" s="138">
        <v>1.9068022948613931E-2</v>
      </c>
      <c r="O15" s="139">
        <v>2.3214249622479704E-3</v>
      </c>
    </row>
    <row r="16" spans="1:15" x14ac:dyDescent="0.15">
      <c r="A16" s="50" t="s">
        <v>46</v>
      </c>
      <c r="B16" s="51" t="s">
        <v>46</v>
      </c>
      <c r="C16" s="51" t="s">
        <v>46</v>
      </c>
      <c r="D16" s="51" t="s">
        <v>46</v>
      </c>
      <c r="E16" s="51" t="s">
        <v>46</v>
      </c>
      <c r="F16" s="51" t="s">
        <v>46</v>
      </c>
      <c r="G16" s="52" t="s">
        <v>46</v>
      </c>
      <c r="I16" s="79">
        <v>800330199</v>
      </c>
      <c r="J16" s="80" t="s">
        <v>189</v>
      </c>
      <c r="K16" s="138">
        <v>0.15273972602739727</v>
      </c>
      <c r="L16" s="138">
        <v>1.3730190979276715</v>
      </c>
      <c r="M16" s="138">
        <v>7.6767434999694129E-3</v>
      </c>
      <c r="N16" s="138">
        <v>1.6862091765582274E-2</v>
      </c>
      <c r="O16" s="139">
        <v>2.575511276523868E-3</v>
      </c>
    </row>
    <row r="17" spans="1:15" x14ac:dyDescent="0.15">
      <c r="A17" s="50" t="s">
        <v>46</v>
      </c>
      <c r="B17" s="51" t="s">
        <v>46</v>
      </c>
      <c r="C17" s="51" t="s">
        <v>46</v>
      </c>
      <c r="D17" s="51" t="s">
        <v>46</v>
      </c>
      <c r="E17" s="51" t="s">
        <v>46</v>
      </c>
      <c r="F17" s="51" t="s">
        <v>46</v>
      </c>
      <c r="G17" s="52" t="s">
        <v>46</v>
      </c>
      <c r="I17" s="79">
        <v>800403724</v>
      </c>
      <c r="J17" s="80" t="s">
        <v>190</v>
      </c>
      <c r="K17" s="138">
        <v>0.16300839251129759</v>
      </c>
      <c r="L17" s="138">
        <v>2.2957446808510635</v>
      </c>
      <c r="M17" s="138">
        <v>-8.2139472274495029E-4</v>
      </c>
      <c r="N17" s="138">
        <v>8.9449932003037476E-3</v>
      </c>
      <c r="O17" s="139">
        <v>1.4581089626060013E-3</v>
      </c>
    </row>
    <row r="18" spans="1:15" x14ac:dyDescent="0.15">
      <c r="A18" s="50" t="s">
        <v>46</v>
      </c>
      <c r="B18" s="51" t="s">
        <v>46</v>
      </c>
      <c r="C18" s="51" t="s">
        <v>46</v>
      </c>
      <c r="D18" s="51" t="s">
        <v>46</v>
      </c>
      <c r="E18" s="51" t="s">
        <v>46</v>
      </c>
      <c r="F18" s="51" t="s">
        <v>46</v>
      </c>
      <c r="G18" s="52" t="s">
        <v>46</v>
      </c>
      <c r="I18" s="79">
        <v>800088523</v>
      </c>
      <c r="J18" s="80" t="s">
        <v>191</v>
      </c>
      <c r="K18" s="138">
        <v>0.16914815718818649</v>
      </c>
      <c r="L18" s="138">
        <v>0.65401695599515541</v>
      </c>
      <c r="M18" s="138">
        <v>-8.4860777734606929E-3</v>
      </c>
      <c r="N18" s="138">
        <v>1.1829450336231263E-2</v>
      </c>
      <c r="O18" s="139">
        <v>2.0009297249226911E-3</v>
      </c>
    </row>
    <row r="19" spans="1:15" x14ac:dyDescent="0.15">
      <c r="A19" s="50" t="s">
        <v>46</v>
      </c>
      <c r="B19" s="51" t="s">
        <v>46</v>
      </c>
      <c r="C19" s="51" t="s">
        <v>46</v>
      </c>
      <c r="D19" s="51" t="s">
        <v>46</v>
      </c>
      <c r="E19" s="51" t="s">
        <v>46</v>
      </c>
      <c r="F19" s="51" t="s">
        <v>46</v>
      </c>
      <c r="G19" s="52" t="s">
        <v>46</v>
      </c>
      <c r="I19" s="79">
        <v>800244540</v>
      </c>
      <c r="J19" s="80" t="s">
        <v>192</v>
      </c>
      <c r="K19" s="138">
        <v>0.1328266377126312</v>
      </c>
      <c r="L19" s="138">
        <v>0.28691197019096415</v>
      </c>
      <c r="M19" s="138">
        <v>-8.4825748997710559E-4</v>
      </c>
      <c r="N19" s="138">
        <v>7.9777327993670929E-3</v>
      </c>
      <c r="O19" s="139">
        <v>1.0596554243097081E-3</v>
      </c>
    </row>
    <row r="20" spans="1:15" x14ac:dyDescent="0.15">
      <c r="A20" s="50" t="s">
        <v>46</v>
      </c>
      <c r="B20" s="51" t="s">
        <v>46</v>
      </c>
      <c r="C20" s="51" t="s">
        <v>46</v>
      </c>
      <c r="D20" s="51" t="s">
        <v>46</v>
      </c>
      <c r="E20" s="51" t="s">
        <v>46</v>
      </c>
      <c r="F20" s="51" t="s">
        <v>46</v>
      </c>
      <c r="G20" s="52" t="s">
        <v>46</v>
      </c>
      <c r="I20" s="79">
        <v>800330200</v>
      </c>
      <c r="J20" s="80" t="s">
        <v>193</v>
      </c>
      <c r="K20" s="138">
        <v>0.13540197461212974</v>
      </c>
      <c r="L20" s="138">
        <v>0.34790874524714832</v>
      </c>
      <c r="M20" s="138">
        <v>-5.2824360342580978E-3</v>
      </c>
      <c r="N20" s="138">
        <v>2.047127236609218E-3</v>
      </c>
      <c r="O20" s="139">
        <v>2.7718507011916064E-4</v>
      </c>
    </row>
    <row r="21" spans="1:15" x14ac:dyDescent="0.15">
      <c r="A21" s="50" t="s">
        <v>46</v>
      </c>
      <c r="B21" s="51" t="s">
        <v>46</v>
      </c>
      <c r="C21" s="51" t="s">
        <v>46</v>
      </c>
      <c r="D21" s="51" t="s">
        <v>46</v>
      </c>
      <c r="E21" s="51" t="s">
        <v>46</v>
      </c>
      <c r="F21" s="51" t="s">
        <v>46</v>
      </c>
      <c r="G21" s="52" t="s">
        <v>46</v>
      </c>
      <c r="I21" s="79">
        <v>800244553</v>
      </c>
      <c r="J21" s="80" t="s">
        <v>194</v>
      </c>
      <c r="K21" s="138">
        <v>0.18206670311645709</v>
      </c>
      <c r="L21" s="138">
        <v>0.39618320610687019</v>
      </c>
      <c r="M21" s="138">
        <v>2.0998000826380758E-2</v>
      </c>
      <c r="N21" s="138">
        <v>5.2809530546660925E-3</v>
      </c>
      <c r="O21" s="139">
        <v>9.6148571197583862E-4</v>
      </c>
    </row>
    <row r="22" spans="1:15" x14ac:dyDescent="0.15">
      <c r="A22" s="50" t="s">
        <v>46</v>
      </c>
      <c r="B22" s="51" t="s">
        <v>46</v>
      </c>
      <c r="C22" s="51" t="s">
        <v>46</v>
      </c>
      <c r="D22" s="51" t="s">
        <v>46</v>
      </c>
      <c r="E22" s="51" t="s">
        <v>46</v>
      </c>
      <c r="F22" s="51" t="s">
        <v>46</v>
      </c>
      <c r="G22" s="52" t="s">
        <v>46</v>
      </c>
      <c r="I22" s="79">
        <v>800317784</v>
      </c>
      <c r="J22" s="80" t="s">
        <v>195</v>
      </c>
      <c r="K22" s="138">
        <v>0.12937853107344632</v>
      </c>
      <c r="L22" s="138">
        <v>0.41713370696557228</v>
      </c>
      <c r="M22" s="138">
        <v>-9.1322775734712092E-3</v>
      </c>
      <c r="N22" s="138">
        <v>5.1105997303220246E-3</v>
      </c>
      <c r="O22" s="139">
        <v>6.6120188601341448E-4</v>
      </c>
    </row>
    <row r="23" spans="1:15" x14ac:dyDescent="0.15">
      <c r="A23" s="50" t="s">
        <v>46</v>
      </c>
      <c r="B23" s="51" t="s">
        <v>46</v>
      </c>
      <c r="C23" s="51" t="s">
        <v>46</v>
      </c>
      <c r="D23" s="51" t="s">
        <v>46</v>
      </c>
      <c r="E23" s="51" t="s">
        <v>46</v>
      </c>
      <c r="F23" s="51" t="s">
        <v>46</v>
      </c>
      <c r="G23" s="52" t="s">
        <v>46</v>
      </c>
      <c r="I23" s="79">
        <v>800330198</v>
      </c>
      <c r="J23" s="80" t="s">
        <v>196</v>
      </c>
      <c r="K23" s="138">
        <v>0.13678603807796919</v>
      </c>
      <c r="L23" s="138">
        <v>0.96132473883085101</v>
      </c>
      <c r="M23" s="138">
        <v>-6.1346109551492778E-3</v>
      </c>
      <c r="N23" s="138">
        <v>2.5477927695119518E-2</v>
      </c>
      <c r="O23" s="139">
        <v>3.4850247878523643E-3</v>
      </c>
    </row>
    <row r="24" spans="1:15" x14ac:dyDescent="0.15">
      <c r="A24" s="50" t="s">
        <v>46</v>
      </c>
      <c r="B24" s="51" t="s">
        <v>46</v>
      </c>
      <c r="C24" s="51" t="s">
        <v>46</v>
      </c>
      <c r="D24" s="51" t="s">
        <v>46</v>
      </c>
      <c r="E24" s="51" t="s">
        <v>46</v>
      </c>
      <c r="F24" s="51" t="s">
        <v>46</v>
      </c>
      <c r="G24" s="52" t="s">
        <v>46</v>
      </c>
      <c r="I24" s="79">
        <v>800025135</v>
      </c>
      <c r="J24" s="80" t="s">
        <v>197</v>
      </c>
      <c r="K24" s="138">
        <v>0.16426512968299709</v>
      </c>
      <c r="L24" s="138">
        <v>0.18835616438356184</v>
      </c>
      <c r="M24" s="138">
        <v>-9.7459634440016929E-4</v>
      </c>
      <c r="N24" s="138">
        <v>4.0076341388061987E-3</v>
      </c>
      <c r="O24" s="139">
        <v>6.583145415330066E-4</v>
      </c>
    </row>
    <row r="25" spans="1:15" x14ac:dyDescent="0.15">
      <c r="A25" s="50" t="s">
        <v>46</v>
      </c>
      <c r="B25" s="51" t="s">
        <v>46</v>
      </c>
      <c r="C25" s="51" t="s">
        <v>46</v>
      </c>
      <c r="D25" s="51" t="s">
        <v>46</v>
      </c>
      <c r="E25" s="51" t="s">
        <v>46</v>
      </c>
      <c r="F25" s="51" t="s">
        <v>46</v>
      </c>
      <c r="G25" s="52" t="s">
        <v>46</v>
      </c>
      <c r="I25" s="79">
        <v>800317783</v>
      </c>
      <c r="J25" s="80" t="s">
        <v>198</v>
      </c>
      <c r="K25" s="138">
        <v>0.12816370490037696</v>
      </c>
      <c r="L25" s="138">
        <v>0.2177049180327868</v>
      </c>
      <c r="M25" s="138">
        <v>-1.0196950837327939E-2</v>
      </c>
      <c r="N25" s="138">
        <v>5.3617987001175144E-3</v>
      </c>
      <c r="O25" s="139">
        <v>6.8718798633708592E-4</v>
      </c>
    </row>
    <row r="26" spans="1:15" x14ac:dyDescent="0.15">
      <c r="A26" s="50" t="s">
        <v>46</v>
      </c>
      <c r="B26" s="51" t="s">
        <v>46</v>
      </c>
      <c r="C26" s="51" t="s">
        <v>46</v>
      </c>
      <c r="D26" s="51" t="s">
        <v>46</v>
      </c>
      <c r="E26" s="51" t="s">
        <v>46</v>
      </c>
      <c r="F26" s="51" t="s">
        <v>46</v>
      </c>
      <c r="G26" s="52" t="s">
        <v>46</v>
      </c>
      <c r="I26" s="79">
        <v>800403725</v>
      </c>
      <c r="J26" s="80" t="s">
        <v>199</v>
      </c>
      <c r="K26" s="138">
        <v>0.1399912778020061</v>
      </c>
      <c r="L26" s="138">
        <v>1.4603004291845494</v>
      </c>
      <c r="M26" s="138">
        <v>2.1157413213194198E-3</v>
      </c>
      <c r="N26" s="138">
        <v>1.3241361787150739E-2</v>
      </c>
      <c r="O26" s="139">
        <v>1.8536751564218871E-3</v>
      </c>
    </row>
    <row r="27" spans="1:15" x14ac:dyDescent="0.15">
      <c r="A27" s="50" t="s">
        <v>46</v>
      </c>
      <c r="B27" s="51" t="s">
        <v>46</v>
      </c>
      <c r="C27" s="51" t="s">
        <v>46</v>
      </c>
      <c r="D27" s="51" t="s">
        <v>46</v>
      </c>
      <c r="E27" s="51" t="s">
        <v>46</v>
      </c>
      <c r="F27" s="51" t="s">
        <v>46</v>
      </c>
      <c r="G27" s="52" t="s">
        <v>46</v>
      </c>
      <c r="I27" s="79">
        <v>800023532</v>
      </c>
      <c r="J27" s="80" t="s">
        <v>200</v>
      </c>
      <c r="K27" s="138">
        <v>0.12923642302980809</v>
      </c>
      <c r="L27" s="138">
        <v>0.21719681908548694</v>
      </c>
      <c r="M27" s="138">
        <v>-1.0425604803193905E-2</v>
      </c>
      <c r="N27" s="138">
        <v>1.414221326503801E-2</v>
      </c>
      <c r="O27" s="139">
        <v>1.8276890560982157E-3</v>
      </c>
    </row>
    <row r="28" spans="1:15" ht="13.5" thickBot="1" x14ac:dyDescent="0.2">
      <c r="A28" s="188" t="s">
        <v>56</v>
      </c>
      <c r="B28" s="189"/>
      <c r="C28" s="134">
        <v>-1.727148445431043E-2</v>
      </c>
      <c r="D28" s="134">
        <v>0.52898445745979794</v>
      </c>
      <c r="E28" s="134">
        <v>-0.1063254797770613</v>
      </c>
      <c r="F28" s="134">
        <v>0.21331412286805695</v>
      </c>
      <c r="G28" s="135">
        <v>-3.6842515570005108E-3</v>
      </c>
      <c r="H28" s="40"/>
      <c r="I28" s="190" t="s">
        <v>55</v>
      </c>
      <c r="J28" s="191"/>
      <c r="K28" s="136">
        <v>0.14602061265387917</v>
      </c>
      <c r="L28" s="136">
        <v>0.64488709943255418</v>
      </c>
      <c r="M28" s="136">
        <v>-1.2616985653970958E-4</v>
      </c>
      <c r="N28" s="136">
        <v>0.20170988540129756</v>
      </c>
      <c r="O28" s="137">
        <v>2.9453801044641226E-2</v>
      </c>
    </row>
    <row r="29" spans="1:15" ht="13.5" thickBot="1" x14ac:dyDescent="0.2"/>
    <row r="30" spans="1:15" ht="39" thickBot="1" x14ac:dyDescent="0.2">
      <c r="A30" s="158" t="s">
        <v>273</v>
      </c>
      <c r="B30" s="155" t="s">
        <v>272</v>
      </c>
      <c r="C30" s="55" t="s">
        <v>50</v>
      </c>
      <c r="D30" s="55" t="s">
        <v>51</v>
      </c>
      <c r="E30" s="55" t="s">
        <v>52</v>
      </c>
      <c r="F30" s="55" t="s">
        <v>53</v>
      </c>
      <c r="G30" s="56" t="s">
        <v>54</v>
      </c>
      <c r="H30" s="41"/>
      <c r="I30" s="156" t="s">
        <v>273</v>
      </c>
      <c r="J30" s="157" t="s">
        <v>272</v>
      </c>
      <c r="K30" s="53" t="s">
        <v>50</v>
      </c>
      <c r="L30" s="53" t="s">
        <v>51</v>
      </c>
      <c r="M30" s="53" t="s">
        <v>52</v>
      </c>
      <c r="N30" s="53" t="s">
        <v>53</v>
      </c>
      <c r="O30" s="54" t="s">
        <v>54</v>
      </c>
    </row>
    <row r="31" spans="1:15" x14ac:dyDescent="0.15">
      <c r="A31" s="144">
        <v>800244550</v>
      </c>
      <c r="B31" s="145" t="s">
        <v>201</v>
      </c>
      <c r="C31" s="138"/>
      <c r="D31" s="138">
        <v>-1</v>
      </c>
      <c r="E31" s="138">
        <v>0</v>
      </c>
      <c r="F31" s="138">
        <v>0</v>
      </c>
      <c r="G31" s="139">
        <v>0</v>
      </c>
      <c r="I31" s="79">
        <v>100090381</v>
      </c>
      <c r="J31" s="80" t="s">
        <v>202</v>
      </c>
      <c r="K31" s="138">
        <v>0.15254237288135594</v>
      </c>
      <c r="L31" s="138"/>
      <c r="M31" s="138">
        <v>0.15254237288135594</v>
      </c>
      <c r="N31" s="138">
        <v>3.0663598381932148E-3</v>
      </c>
      <c r="O31" s="139">
        <v>4.6774980582608365E-4</v>
      </c>
    </row>
    <row r="32" spans="1:15" x14ac:dyDescent="0.15">
      <c r="A32" s="144">
        <v>800330187</v>
      </c>
      <c r="B32" s="145" t="s">
        <v>203</v>
      </c>
      <c r="C32" s="138"/>
      <c r="D32" s="138">
        <v>-1</v>
      </c>
      <c r="E32" s="138">
        <v>-0.13858267716535433</v>
      </c>
      <c r="F32" s="138">
        <v>0</v>
      </c>
      <c r="G32" s="139">
        <v>0</v>
      </c>
      <c r="I32" s="79">
        <v>800026815</v>
      </c>
      <c r="J32" s="80" t="s">
        <v>204</v>
      </c>
      <c r="K32" s="138">
        <v>0.11957859498843106</v>
      </c>
      <c r="L32" s="138">
        <v>0.1528376844494892</v>
      </c>
      <c r="M32" s="138">
        <v>2.1552124685672441E-3</v>
      </c>
      <c r="N32" s="138">
        <v>5.8650628430526153E-2</v>
      </c>
      <c r="O32" s="139">
        <v>7.0133597429108468E-3</v>
      </c>
    </row>
    <row r="33" spans="1:15" x14ac:dyDescent="0.15">
      <c r="A33" s="144">
        <v>800330193</v>
      </c>
      <c r="B33" s="145" t="s">
        <v>205</v>
      </c>
      <c r="C33" s="138"/>
      <c r="D33" s="138">
        <v>-1</v>
      </c>
      <c r="E33" s="138">
        <v>0</v>
      </c>
      <c r="F33" s="138">
        <v>0</v>
      </c>
      <c r="G33" s="139">
        <v>0</v>
      </c>
      <c r="I33" s="79">
        <v>800244548</v>
      </c>
      <c r="J33" s="80" t="s">
        <v>206</v>
      </c>
      <c r="K33" s="138">
        <v>0.13528505392912171</v>
      </c>
      <c r="L33" s="138">
        <v>-0.18096920747097411</v>
      </c>
      <c r="M33" s="138">
        <v>-4.7957133601261581E-3</v>
      </c>
      <c r="N33" s="138">
        <v>9.3694328389237139E-3</v>
      </c>
      <c r="O33" s="139">
        <v>1.2675442268990785E-3</v>
      </c>
    </row>
    <row r="34" spans="1:15" x14ac:dyDescent="0.15">
      <c r="A34" s="144">
        <v>800244549</v>
      </c>
      <c r="B34" s="145" t="s">
        <v>208</v>
      </c>
      <c r="C34" s="138"/>
      <c r="D34" s="138">
        <v>-1</v>
      </c>
      <c r="E34" s="138">
        <v>-0.19999999999999998</v>
      </c>
      <c r="F34" s="138">
        <v>0</v>
      </c>
      <c r="G34" s="139">
        <v>0</v>
      </c>
      <c r="I34" s="79">
        <v>800330191</v>
      </c>
      <c r="J34" s="80" t="s">
        <v>207</v>
      </c>
      <c r="K34" s="138">
        <v>0.12237911852802738</v>
      </c>
      <c r="L34" s="138">
        <v>-0.2382659713168187</v>
      </c>
      <c r="M34" s="138">
        <v>-1.6473554222950437E-2</v>
      </c>
      <c r="N34" s="138">
        <v>6.7477240507133182E-3</v>
      </c>
      <c r="O34" s="139">
        <v>8.2578052139666621E-4</v>
      </c>
    </row>
    <row r="35" spans="1:15" x14ac:dyDescent="0.15">
      <c r="A35" s="144">
        <v>800244543</v>
      </c>
      <c r="B35" s="145" t="s">
        <v>210</v>
      </c>
      <c r="C35" s="138">
        <v>2.093428959100601E-2</v>
      </c>
      <c r="D35" s="138">
        <v>-6.9388491371535022E-2</v>
      </c>
      <c r="E35" s="138">
        <v>-2.3921702231494139E-2</v>
      </c>
      <c r="F35" s="138">
        <v>4.4687430523273439E-2</v>
      </c>
      <c r="G35" s="139">
        <v>9.354996116521674E-4</v>
      </c>
      <c r="I35" s="79">
        <v>800330195</v>
      </c>
      <c r="J35" s="80" t="s">
        <v>209</v>
      </c>
      <c r="K35" s="138">
        <v>0.14704445530043966</v>
      </c>
      <c r="L35" s="138">
        <v>-0.13991596638655468</v>
      </c>
      <c r="M35" s="138">
        <v>5.8679847122043716E-3</v>
      </c>
      <c r="N35" s="138">
        <v>5.91039415139502E-3</v>
      </c>
      <c r="O35" s="139">
        <v>8.6909068860278502E-4</v>
      </c>
    </row>
    <row r="36" spans="1:15" x14ac:dyDescent="0.15">
      <c r="A36" s="144">
        <v>800244542</v>
      </c>
      <c r="B36" s="145" t="s">
        <v>212</v>
      </c>
      <c r="C36" s="138">
        <v>4.4223909265526391E-2</v>
      </c>
      <c r="D36" s="138">
        <v>-3.4997131382673574E-2</v>
      </c>
      <c r="E36" s="138">
        <v>-6.9257442937657177E-3</v>
      </c>
      <c r="F36" s="138">
        <v>6.3134674408599656E-2</v>
      </c>
      <c r="G36" s="139">
        <v>2.7920621125544624E-3</v>
      </c>
      <c r="I36" s="79">
        <v>800258952</v>
      </c>
      <c r="J36" s="80" t="s">
        <v>211</v>
      </c>
      <c r="K36" s="138">
        <v>0.18181818181818182</v>
      </c>
      <c r="L36" s="138"/>
      <c r="M36" s="138">
        <v>0.18181818181818182</v>
      </c>
      <c r="N36" s="138">
        <v>3.1760789284487161E-5</v>
      </c>
      <c r="O36" s="139">
        <v>5.7746889608158475E-6</v>
      </c>
    </row>
    <row r="37" spans="1:15" x14ac:dyDescent="0.15">
      <c r="A37" s="144">
        <v>800330189</v>
      </c>
      <c r="B37" s="145" t="s">
        <v>214</v>
      </c>
      <c r="C37" s="138"/>
      <c r="D37" s="138">
        <v>-1</v>
      </c>
      <c r="E37" s="138">
        <v>-0.13893376413570274</v>
      </c>
      <c r="F37" s="138">
        <v>0</v>
      </c>
      <c r="G37" s="139">
        <v>0</v>
      </c>
      <c r="I37" s="79">
        <v>800420683</v>
      </c>
      <c r="J37" s="80" t="s">
        <v>213</v>
      </c>
      <c r="K37" s="138">
        <v>0.1462467644521139</v>
      </c>
      <c r="L37" s="138"/>
      <c r="M37" s="138">
        <v>0.1462467644521139</v>
      </c>
      <c r="N37" s="138">
        <v>6.6928645055855671E-3</v>
      </c>
      <c r="O37" s="139">
        <v>9.7880977885828621E-4</v>
      </c>
    </row>
    <row r="38" spans="1:15" x14ac:dyDescent="0.15">
      <c r="A38" s="144">
        <v>800351221</v>
      </c>
      <c r="B38" s="145" t="s">
        <v>216</v>
      </c>
      <c r="C38" s="138"/>
      <c r="D38" s="138">
        <v>-1</v>
      </c>
      <c r="E38" s="138">
        <v>-0.16037735849056603</v>
      </c>
      <c r="F38" s="138">
        <v>0</v>
      </c>
      <c r="G38" s="139">
        <v>0</v>
      </c>
      <c r="I38" s="79">
        <v>800022038</v>
      </c>
      <c r="J38" s="80" t="s">
        <v>215</v>
      </c>
      <c r="K38" s="138">
        <v>0.12467866323907455</v>
      </c>
      <c r="L38" s="138">
        <v>-5.4678007290400954E-2</v>
      </c>
      <c r="M38" s="138">
        <v>0.16720600224271975</v>
      </c>
      <c r="N38" s="138">
        <v>2.246354005757365E-3</v>
      </c>
      <c r="O38" s="139">
        <v>2.8007241459956862E-4</v>
      </c>
    </row>
    <row r="39" spans="1:15" x14ac:dyDescent="0.15">
      <c r="A39" s="144">
        <v>800026734</v>
      </c>
      <c r="B39" s="145" t="s">
        <v>218</v>
      </c>
      <c r="C39" s="138">
        <v>7.5471698113207544E-2</v>
      </c>
      <c r="D39" s="138">
        <v>2.669166220317809E-2</v>
      </c>
      <c r="E39" s="138">
        <v>-4.7542049431873692E-2</v>
      </c>
      <c r="F39" s="138">
        <v>3.3207348869171531E-2</v>
      </c>
      <c r="G39" s="139">
        <v>2.5062150089940776E-3</v>
      </c>
      <c r="I39" s="79">
        <v>800244555</v>
      </c>
      <c r="J39" s="80" t="s">
        <v>217</v>
      </c>
      <c r="K39" s="138">
        <v>0.10698970840480275</v>
      </c>
      <c r="L39" s="138">
        <v>-5.2225157488315355E-2</v>
      </c>
      <c r="M39" s="138">
        <v>-2.9161480377964968E-2</v>
      </c>
      <c r="N39" s="138">
        <v>1.3466574656622557E-2</v>
      </c>
      <c r="O39" s="139">
        <v>1.440784895723554E-3</v>
      </c>
    </row>
    <row r="40" spans="1:15" x14ac:dyDescent="0.15">
      <c r="A40" s="144">
        <v>800330192</v>
      </c>
      <c r="B40" s="145" t="s">
        <v>220</v>
      </c>
      <c r="C40" s="138">
        <v>2.4085005903187722E-2</v>
      </c>
      <c r="D40" s="138">
        <v>-7.3101335084263419E-2</v>
      </c>
      <c r="E40" s="138">
        <v>-0.10198196717626072</v>
      </c>
      <c r="F40" s="138">
        <v>1.2227903874527558E-2</v>
      </c>
      <c r="G40" s="139">
        <v>2.9450913700160828E-4</v>
      </c>
      <c r="I40" s="79">
        <v>800023616</v>
      </c>
      <c r="J40" s="80" t="s">
        <v>219</v>
      </c>
      <c r="K40" s="138">
        <v>0.13136942675159236</v>
      </c>
      <c r="L40" s="138">
        <v>0.12243074173369095</v>
      </c>
      <c r="M40" s="138">
        <v>-6.2534508176659287E-3</v>
      </c>
      <c r="N40" s="138">
        <v>3.6265046673923523E-3</v>
      </c>
      <c r="O40" s="139">
        <v>4.7641183926730744E-4</v>
      </c>
    </row>
    <row r="41" spans="1:15" x14ac:dyDescent="0.15">
      <c r="A41" s="144">
        <v>800023581</v>
      </c>
      <c r="B41" s="145" t="s">
        <v>222</v>
      </c>
      <c r="C41" s="138">
        <v>0</v>
      </c>
      <c r="D41" s="138">
        <v>-0.984375</v>
      </c>
      <c r="E41" s="138">
        <v>-0.140625</v>
      </c>
      <c r="F41" s="138">
        <v>5.7746889608158475E-6</v>
      </c>
      <c r="G41" s="139">
        <v>0</v>
      </c>
      <c r="I41" s="79">
        <v>800351222</v>
      </c>
      <c r="J41" s="80" t="s">
        <v>221</v>
      </c>
      <c r="K41" s="138">
        <v>0.15539425932035633</v>
      </c>
      <c r="L41" s="138">
        <v>-0.20467069010758332</v>
      </c>
      <c r="M41" s="138">
        <v>8.4164845706585778E-4</v>
      </c>
      <c r="N41" s="138">
        <v>8.7515411201164166E-3</v>
      </c>
      <c r="O41" s="139">
        <v>1.3599392502721321E-3</v>
      </c>
    </row>
    <row r="42" spans="1:15" x14ac:dyDescent="0.15">
      <c r="A42" s="144">
        <v>800244545</v>
      </c>
      <c r="B42" s="145" t="s">
        <v>224</v>
      </c>
      <c r="C42" s="138"/>
      <c r="D42" s="138">
        <v>-1</v>
      </c>
      <c r="E42" s="138">
        <v>0</v>
      </c>
      <c r="F42" s="138">
        <v>0</v>
      </c>
      <c r="G42" s="139">
        <v>0</v>
      </c>
      <c r="I42" s="79">
        <v>800023572</v>
      </c>
      <c r="J42" s="80" t="s">
        <v>223</v>
      </c>
      <c r="K42" s="138">
        <v>0.1212338593974175</v>
      </c>
      <c r="L42" s="138">
        <v>-0.12656641604010033</v>
      </c>
      <c r="M42" s="138">
        <v>-1.0345087971003544E-2</v>
      </c>
      <c r="N42" s="138">
        <v>4.0249582056886453E-3</v>
      </c>
      <c r="O42" s="139">
        <v>4.8796121718893906E-4</v>
      </c>
    </row>
    <row r="43" spans="1:15" x14ac:dyDescent="0.15">
      <c r="A43" s="144">
        <v>800330197</v>
      </c>
      <c r="B43" s="145" t="s">
        <v>226</v>
      </c>
      <c r="C43" s="138"/>
      <c r="D43" s="138">
        <v>-1</v>
      </c>
      <c r="E43" s="138">
        <v>-0.13986013986013987</v>
      </c>
      <c r="F43" s="138">
        <v>0</v>
      </c>
      <c r="G43" s="139">
        <v>0</v>
      </c>
      <c r="I43" s="79">
        <v>800413910</v>
      </c>
      <c r="J43" s="80" t="s">
        <v>225</v>
      </c>
      <c r="K43" s="138">
        <v>0.12284196547144755</v>
      </c>
      <c r="L43" s="138"/>
      <c r="M43" s="138">
        <v>0.12284196547144755</v>
      </c>
      <c r="N43" s="138">
        <v>4.3483407874943336E-3</v>
      </c>
      <c r="O43" s="139">
        <v>5.3415872887546591E-4</v>
      </c>
    </row>
    <row r="44" spans="1:15" x14ac:dyDescent="0.15">
      <c r="A44" s="144">
        <v>800087802</v>
      </c>
      <c r="B44" s="145" t="s">
        <v>229</v>
      </c>
      <c r="C44" s="138">
        <v>2.6147278548559232E-2</v>
      </c>
      <c r="D44" s="138">
        <v>-0.15964125560538123</v>
      </c>
      <c r="E44" s="138">
        <v>-6.4435681092696373E-2</v>
      </c>
      <c r="F44" s="138">
        <v>5.4108835562844491E-3</v>
      </c>
      <c r="G44" s="139">
        <v>1.4147987953998828E-4</v>
      </c>
      <c r="I44" s="79">
        <v>800021957</v>
      </c>
      <c r="J44" s="80" t="s">
        <v>227</v>
      </c>
      <c r="K44" s="138">
        <v>0.11723631018008085</v>
      </c>
      <c r="L44" s="138">
        <v>0.14616680707666396</v>
      </c>
      <c r="M44" s="138">
        <v>-1.1028222254628517E-2</v>
      </c>
      <c r="N44" s="138">
        <v>1.5712928662379923E-2</v>
      </c>
      <c r="O44" s="139">
        <v>1.8421257785002556E-3</v>
      </c>
    </row>
    <row r="45" spans="1:15" x14ac:dyDescent="0.15">
      <c r="A45" s="144">
        <v>800244546</v>
      </c>
      <c r="B45" s="145" t="s">
        <v>231</v>
      </c>
      <c r="C45" s="138"/>
      <c r="D45" s="138">
        <v>-1</v>
      </c>
      <c r="E45" s="138">
        <v>-0.18518518518518517</v>
      </c>
      <c r="F45" s="138">
        <v>0</v>
      </c>
      <c r="G45" s="139">
        <v>0</v>
      </c>
      <c r="I45" s="79">
        <v>800021974</v>
      </c>
      <c r="J45" s="80" t="s">
        <v>228</v>
      </c>
      <c r="K45" s="138">
        <v>0.19999999999999998</v>
      </c>
      <c r="L45" s="138">
        <v>-0.99328859060402686</v>
      </c>
      <c r="M45" s="138">
        <v>1.0738255033557048E-2</v>
      </c>
      <c r="N45" s="138">
        <v>1.443672240203962E-5</v>
      </c>
      <c r="O45" s="139">
        <v>2.8873444804079237E-6</v>
      </c>
    </row>
    <row r="46" spans="1:15" x14ac:dyDescent="0.15">
      <c r="A46" s="144">
        <v>800330188</v>
      </c>
      <c r="B46" s="145" t="s">
        <v>234</v>
      </c>
      <c r="C46" s="138"/>
      <c r="D46" s="138">
        <v>-1</v>
      </c>
      <c r="E46" s="138">
        <v>-0.13843648208469056</v>
      </c>
      <c r="F46" s="138">
        <v>0</v>
      </c>
      <c r="G46" s="139">
        <v>0</v>
      </c>
      <c r="I46" s="79">
        <v>800089293</v>
      </c>
      <c r="J46" s="80" t="s">
        <v>230</v>
      </c>
      <c r="K46" s="138">
        <v>0.25</v>
      </c>
      <c r="L46" s="138"/>
      <c r="M46" s="138">
        <v>0.25</v>
      </c>
      <c r="N46" s="138">
        <v>1.1549377921631695E-5</v>
      </c>
      <c r="O46" s="139">
        <v>2.8873444804079237E-6</v>
      </c>
    </row>
    <row r="47" spans="1:15" x14ac:dyDescent="0.15">
      <c r="A47" s="50" t="s">
        <v>46</v>
      </c>
      <c r="B47" s="51" t="s">
        <v>46</v>
      </c>
      <c r="C47" s="51" t="s">
        <v>46</v>
      </c>
      <c r="D47" s="51" t="s">
        <v>46</v>
      </c>
      <c r="E47" s="51" t="s">
        <v>46</v>
      </c>
      <c r="F47" s="51" t="s">
        <v>46</v>
      </c>
      <c r="G47" s="52" t="s">
        <v>46</v>
      </c>
      <c r="I47" s="79">
        <v>800340667</v>
      </c>
      <c r="J47" s="80" t="s">
        <v>232</v>
      </c>
      <c r="K47" s="138">
        <v>0.16602739726027396</v>
      </c>
      <c r="L47" s="138">
        <v>0.13213399503722068</v>
      </c>
      <c r="M47" s="138">
        <v>2.5208538699479921E-2</v>
      </c>
      <c r="N47" s="138">
        <v>5.2694036767444606E-3</v>
      </c>
      <c r="O47" s="139">
        <v>8.7486537756360078E-4</v>
      </c>
    </row>
    <row r="48" spans="1:15" x14ac:dyDescent="0.15">
      <c r="A48" s="50" t="s">
        <v>46</v>
      </c>
      <c r="B48" s="51" t="s">
        <v>46</v>
      </c>
      <c r="C48" s="51" t="s">
        <v>46</v>
      </c>
      <c r="D48" s="51" t="s">
        <v>46</v>
      </c>
      <c r="E48" s="51" t="s">
        <v>46</v>
      </c>
      <c r="F48" s="51" t="s">
        <v>46</v>
      </c>
      <c r="G48" s="52" t="s">
        <v>46</v>
      </c>
      <c r="I48" s="79">
        <v>800026781</v>
      </c>
      <c r="J48" s="80" t="s">
        <v>233</v>
      </c>
      <c r="K48" s="138">
        <v>0.12892095357590969</v>
      </c>
      <c r="L48" s="138">
        <v>3.1466331025802319E-3</v>
      </c>
      <c r="M48" s="138">
        <v>-6.3842698350405902E-3</v>
      </c>
      <c r="N48" s="138">
        <v>9.2048542035404607E-3</v>
      </c>
      <c r="O48" s="139">
        <v>1.1866985814476569E-3</v>
      </c>
    </row>
    <row r="49" spans="1:15" x14ac:dyDescent="0.15">
      <c r="A49" s="50" t="s">
        <v>46</v>
      </c>
      <c r="B49" s="51" t="s">
        <v>46</v>
      </c>
      <c r="C49" s="51" t="s">
        <v>46</v>
      </c>
      <c r="D49" s="51" t="s">
        <v>46</v>
      </c>
      <c r="E49" s="51" t="s">
        <v>46</v>
      </c>
      <c r="F49" s="51" t="s">
        <v>46</v>
      </c>
      <c r="G49" s="52" t="s">
        <v>46</v>
      </c>
      <c r="I49" s="79">
        <v>800374401</v>
      </c>
      <c r="J49" s="80" t="s">
        <v>235</v>
      </c>
      <c r="K49" s="138">
        <v>0.14989177489177488</v>
      </c>
      <c r="L49" s="138">
        <v>8.0070134424313322E-2</v>
      </c>
      <c r="M49" s="138">
        <v>-1.0832947492795564E-2</v>
      </c>
      <c r="N49" s="138">
        <v>5.3358125997938436E-3</v>
      </c>
      <c r="O49" s="139">
        <v>7.9979442107299488E-4</v>
      </c>
    </row>
    <row r="50" spans="1:15" x14ac:dyDescent="0.15">
      <c r="A50" s="50" t="s">
        <v>46</v>
      </c>
      <c r="B50" s="51" t="s">
        <v>46</v>
      </c>
      <c r="C50" s="51" t="s">
        <v>46</v>
      </c>
      <c r="D50" s="51" t="s">
        <v>46</v>
      </c>
      <c r="E50" s="51" t="s">
        <v>46</v>
      </c>
      <c r="F50" s="51" t="s">
        <v>46</v>
      </c>
      <c r="G50" s="52" t="s">
        <v>46</v>
      </c>
      <c r="I50" s="79">
        <v>100516987</v>
      </c>
      <c r="J50" s="80" t="s">
        <v>236</v>
      </c>
      <c r="K50" s="138">
        <v>0.12645914396887162</v>
      </c>
      <c r="L50" s="138"/>
      <c r="M50" s="138">
        <v>0.12645914396887162</v>
      </c>
      <c r="N50" s="138">
        <v>1.4840950629296727E-3</v>
      </c>
      <c r="O50" s="139">
        <v>1.8767739122651508E-4</v>
      </c>
    </row>
    <row r="51" spans="1:15" x14ac:dyDescent="0.15">
      <c r="A51" s="50" t="s">
        <v>46</v>
      </c>
      <c r="B51" s="51" t="s">
        <v>46</v>
      </c>
      <c r="C51" s="51" t="s">
        <v>46</v>
      </c>
      <c r="D51" s="51" t="s">
        <v>46</v>
      </c>
      <c r="E51" s="51" t="s">
        <v>46</v>
      </c>
      <c r="F51" s="51" t="s">
        <v>46</v>
      </c>
      <c r="G51" s="52" t="s">
        <v>46</v>
      </c>
      <c r="I51" s="79">
        <v>800022006</v>
      </c>
      <c r="J51" s="80" t="s">
        <v>237</v>
      </c>
      <c r="K51" s="138">
        <v>0.13166666666666668</v>
      </c>
      <c r="L51" s="138">
        <v>8.0216043208641619E-2</v>
      </c>
      <c r="M51" s="138">
        <v>-7.7612189104487306E-3</v>
      </c>
      <c r="N51" s="138">
        <v>1.5591660194202788E-2</v>
      </c>
      <c r="O51" s="139">
        <v>2.052901925570034E-3</v>
      </c>
    </row>
    <row r="52" spans="1:15" x14ac:dyDescent="0.15">
      <c r="A52" s="50" t="s">
        <v>46</v>
      </c>
      <c r="B52" s="51" t="s">
        <v>46</v>
      </c>
      <c r="C52" s="51" t="s">
        <v>46</v>
      </c>
      <c r="D52" s="51" t="s">
        <v>46</v>
      </c>
      <c r="E52" s="51" t="s">
        <v>46</v>
      </c>
      <c r="F52" s="51" t="s">
        <v>46</v>
      </c>
      <c r="G52" s="52" t="s">
        <v>46</v>
      </c>
      <c r="I52" s="79">
        <v>800244535</v>
      </c>
      <c r="J52" s="80" t="s">
        <v>238</v>
      </c>
      <c r="K52" s="138">
        <v>0.13266352265737133</v>
      </c>
      <c r="L52" s="138">
        <v>-0.13696690851176774</v>
      </c>
      <c r="M52" s="138">
        <v>-1.1181089122623555E-3</v>
      </c>
      <c r="N52" s="138">
        <v>1.4081579030949445E-2</v>
      </c>
      <c r="O52" s="139">
        <v>1.8681118788239266E-3</v>
      </c>
    </row>
    <row r="53" spans="1:15" x14ac:dyDescent="0.15">
      <c r="A53" s="50" t="s">
        <v>46</v>
      </c>
      <c r="B53" s="51" t="s">
        <v>46</v>
      </c>
      <c r="C53" s="51" t="s">
        <v>46</v>
      </c>
      <c r="D53" s="51" t="s">
        <v>46</v>
      </c>
      <c r="E53" s="51" t="s">
        <v>46</v>
      </c>
      <c r="F53" s="51" t="s">
        <v>46</v>
      </c>
      <c r="G53" s="52" t="s">
        <v>46</v>
      </c>
      <c r="I53" s="79">
        <v>800244536</v>
      </c>
      <c r="J53" s="80" t="s">
        <v>239</v>
      </c>
      <c r="K53" s="138">
        <v>0.13157192420603148</v>
      </c>
      <c r="L53" s="138">
        <v>-0.14802182810368347</v>
      </c>
      <c r="M53" s="138">
        <v>-2.5799630154328401E-3</v>
      </c>
      <c r="N53" s="138">
        <v>1.081887976808849E-2</v>
      </c>
      <c r="O53" s="139">
        <v>1.4234608288411063E-3</v>
      </c>
    </row>
    <row r="54" spans="1:15" x14ac:dyDescent="0.15">
      <c r="A54" s="50" t="s">
        <v>46</v>
      </c>
      <c r="B54" s="51" t="s">
        <v>46</v>
      </c>
      <c r="C54" s="51" t="s">
        <v>46</v>
      </c>
      <c r="D54" s="51" t="s">
        <v>46</v>
      </c>
      <c r="E54" s="51" t="s">
        <v>46</v>
      </c>
      <c r="F54" s="51" t="s">
        <v>46</v>
      </c>
      <c r="G54" s="52" t="s">
        <v>46</v>
      </c>
      <c r="I54" s="79">
        <v>800374403</v>
      </c>
      <c r="J54" s="80" t="s">
        <v>240</v>
      </c>
      <c r="K54" s="138">
        <v>0.11847389558232931</v>
      </c>
      <c r="L54" s="138">
        <v>0.13117546848381623</v>
      </c>
      <c r="M54" s="138">
        <v>-2.0651601294445279E-2</v>
      </c>
      <c r="N54" s="138">
        <v>5.7515902049725849E-3</v>
      </c>
      <c r="O54" s="139">
        <v>6.8141329737627006E-4</v>
      </c>
    </row>
    <row r="55" spans="1:15" x14ac:dyDescent="0.15">
      <c r="A55" s="50" t="s">
        <v>46</v>
      </c>
      <c r="B55" s="51" t="s">
        <v>46</v>
      </c>
      <c r="C55" s="51" t="s">
        <v>46</v>
      </c>
      <c r="D55" s="51" t="s">
        <v>46</v>
      </c>
      <c r="E55" s="51" t="s">
        <v>46</v>
      </c>
      <c r="F55" s="51" t="s">
        <v>46</v>
      </c>
      <c r="G55" s="52" t="s">
        <v>46</v>
      </c>
      <c r="I55" s="79">
        <v>100070671</v>
      </c>
      <c r="J55" s="80" t="s">
        <v>241</v>
      </c>
      <c r="K55" s="138">
        <v>0.12443642921550946</v>
      </c>
      <c r="L55" s="138"/>
      <c r="M55" s="138">
        <v>0.12443642921550946</v>
      </c>
      <c r="N55" s="138">
        <v>3.2020650287723873E-3</v>
      </c>
      <c r="O55" s="139">
        <v>3.9845353829629345E-4</v>
      </c>
    </row>
    <row r="56" spans="1:15" x14ac:dyDescent="0.15">
      <c r="A56" s="50" t="s">
        <v>46</v>
      </c>
      <c r="B56" s="51" t="s">
        <v>46</v>
      </c>
      <c r="C56" s="51" t="s">
        <v>46</v>
      </c>
      <c r="D56" s="51" t="s">
        <v>46</v>
      </c>
      <c r="E56" s="51" t="s">
        <v>46</v>
      </c>
      <c r="F56" s="51" t="s">
        <v>46</v>
      </c>
      <c r="G56" s="52" t="s">
        <v>46</v>
      </c>
      <c r="I56" s="79">
        <v>800025128</v>
      </c>
      <c r="J56" s="80" t="s">
        <v>242</v>
      </c>
      <c r="K56" s="138">
        <v>0.14678615574783685</v>
      </c>
      <c r="L56" s="138">
        <v>0.15736766809728175</v>
      </c>
      <c r="M56" s="138">
        <v>-2.7131289445808671E-3</v>
      </c>
      <c r="N56" s="138">
        <v>9.3434467386000405E-3</v>
      </c>
      <c r="O56" s="139">
        <v>1.3714886281937639E-3</v>
      </c>
    </row>
    <row r="57" spans="1:15" x14ac:dyDescent="0.15">
      <c r="A57" s="50" t="s">
        <v>46</v>
      </c>
      <c r="B57" s="51" t="s">
        <v>46</v>
      </c>
      <c r="C57" s="51" t="s">
        <v>46</v>
      </c>
      <c r="D57" s="51" t="s">
        <v>46</v>
      </c>
      <c r="E57" s="51" t="s">
        <v>46</v>
      </c>
      <c r="F57" s="51" t="s">
        <v>46</v>
      </c>
      <c r="G57" s="52" t="s">
        <v>46</v>
      </c>
      <c r="I57" s="79">
        <v>800087616</v>
      </c>
      <c r="J57" s="80" t="s">
        <v>243</v>
      </c>
      <c r="K57" s="138">
        <v>0.14285714285714285</v>
      </c>
      <c r="L57" s="138">
        <v>-0.98728043609933369</v>
      </c>
      <c r="M57" s="138">
        <v>-1.0989010989010978E-2</v>
      </c>
      <c r="N57" s="138">
        <v>6.0634234088566398E-5</v>
      </c>
      <c r="O57" s="139">
        <v>8.6620334412237699E-6</v>
      </c>
    </row>
    <row r="58" spans="1:15" x14ac:dyDescent="0.15">
      <c r="A58" s="50" t="s">
        <v>46</v>
      </c>
      <c r="B58" s="51" t="s">
        <v>46</v>
      </c>
      <c r="C58" s="51" t="s">
        <v>46</v>
      </c>
      <c r="D58" s="51" t="s">
        <v>46</v>
      </c>
      <c r="E58" s="51" t="s">
        <v>46</v>
      </c>
      <c r="F58" s="51" t="s">
        <v>46</v>
      </c>
      <c r="G58" s="52" t="s">
        <v>46</v>
      </c>
      <c r="I58" s="79">
        <v>800209450</v>
      </c>
      <c r="J58" s="80" t="s">
        <v>244</v>
      </c>
      <c r="K58" s="138">
        <v>0.15233545647558386</v>
      </c>
      <c r="L58" s="138">
        <v>-0.52012226184411614</v>
      </c>
      <c r="M58" s="138">
        <v>3.5835461342695329E-3</v>
      </c>
      <c r="N58" s="138">
        <v>5.4397570010885285E-3</v>
      </c>
      <c r="O58" s="139">
        <v>8.2866786587707409E-4</v>
      </c>
    </row>
    <row r="59" spans="1:15" x14ac:dyDescent="0.15">
      <c r="A59" s="50" t="s">
        <v>46</v>
      </c>
      <c r="B59" s="51" t="s">
        <v>46</v>
      </c>
      <c r="C59" s="51" t="s">
        <v>46</v>
      </c>
      <c r="D59" s="51" t="s">
        <v>46</v>
      </c>
      <c r="E59" s="51" t="s">
        <v>46</v>
      </c>
      <c r="F59" s="51" t="s">
        <v>46</v>
      </c>
      <c r="G59" s="52" t="s">
        <v>46</v>
      </c>
      <c r="I59" s="79">
        <v>800244541</v>
      </c>
      <c r="J59" s="80" t="s">
        <v>245</v>
      </c>
      <c r="K59" s="138">
        <v>0.125</v>
      </c>
      <c r="L59" s="138">
        <v>-0.2068230277185501</v>
      </c>
      <c r="M59" s="138">
        <v>0.13033049040511727</v>
      </c>
      <c r="N59" s="138">
        <v>2.1481842934234956E-3</v>
      </c>
      <c r="O59" s="139">
        <v>2.6852303667793695E-4</v>
      </c>
    </row>
    <row r="60" spans="1:15" x14ac:dyDescent="0.15">
      <c r="A60" s="50" t="s">
        <v>46</v>
      </c>
      <c r="B60" s="51" t="s">
        <v>46</v>
      </c>
      <c r="C60" s="51" t="s">
        <v>46</v>
      </c>
      <c r="D60" s="51" t="s">
        <v>46</v>
      </c>
      <c r="E60" s="51" t="s">
        <v>46</v>
      </c>
      <c r="F60" s="51" t="s">
        <v>46</v>
      </c>
      <c r="G60" s="52" t="s">
        <v>46</v>
      </c>
      <c r="I60" s="79">
        <v>800330186</v>
      </c>
      <c r="J60" s="80" t="s">
        <v>246</v>
      </c>
      <c r="K60" s="138">
        <v>0.12551375276636106</v>
      </c>
      <c r="L60" s="138">
        <v>4.7004303210857357E-2</v>
      </c>
      <c r="M60" s="138">
        <v>-1.3513059547442308E-2</v>
      </c>
      <c r="N60" s="138">
        <v>9.132670591530263E-3</v>
      </c>
      <c r="O60" s="139">
        <v>1.1462757587219459E-3</v>
      </c>
    </row>
    <row r="61" spans="1:15" x14ac:dyDescent="0.15">
      <c r="A61" s="50" t="s">
        <v>46</v>
      </c>
      <c r="B61" s="51" t="s">
        <v>46</v>
      </c>
      <c r="C61" s="51" t="s">
        <v>46</v>
      </c>
      <c r="D61" s="51" t="s">
        <v>46</v>
      </c>
      <c r="E61" s="51" t="s">
        <v>46</v>
      </c>
      <c r="F61" s="51" t="s">
        <v>46</v>
      </c>
      <c r="G61" s="52" t="s">
        <v>46</v>
      </c>
      <c r="I61" s="79">
        <v>100859437</v>
      </c>
      <c r="J61" s="80" t="s">
        <v>247</v>
      </c>
      <c r="K61" s="138">
        <v>0.13052208835341364</v>
      </c>
      <c r="L61" s="138"/>
      <c r="M61" s="138">
        <v>0.13052208835341364</v>
      </c>
      <c r="N61" s="138">
        <v>1.4378975512431462E-3</v>
      </c>
      <c r="O61" s="139">
        <v>1.8767739122651505E-4</v>
      </c>
    </row>
    <row r="62" spans="1:15" x14ac:dyDescent="0.15">
      <c r="A62" s="50" t="s">
        <v>46</v>
      </c>
      <c r="B62" s="51" t="s">
        <v>46</v>
      </c>
      <c r="C62" s="51" t="s">
        <v>46</v>
      </c>
      <c r="D62" s="51" t="s">
        <v>46</v>
      </c>
      <c r="E62" s="51" t="s">
        <v>46</v>
      </c>
      <c r="F62" s="51" t="s">
        <v>46</v>
      </c>
      <c r="G62" s="52" t="s">
        <v>46</v>
      </c>
      <c r="I62" s="79">
        <v>800023629</v>
      </c>
      <c r="J62" s="80" t="s">
        <v>248</v>
      </c>
      <c r="K62" s="138">
        <v>8.9380745041122395E-2</v>
      </c>
      <c r="L62" s="138">
        <v>0.14072847682119205</v>
      </c>
      <c r="M62" s="138">
        <v>-2.527157283967231E-2</v>
      </c>
      <c r="N62" s="138">
        <v>2.3872564164012715E-2</v>
      </c>
      <c r="O62" s="139">
        <v>2.1337475710214559E-3</v>
      </c>
    </row>
    <row r="63" spans="1:15" x14ac:dyDescent="0.15">
      <c r="A63" s="50" t="s">
        <v>46</v>
      </c>
      <c r="B63" s="51" t="s">
        <v>46</v>
      </c>
      <c r="C63" s="51" t="s">
        <v>46</v>
      </c>
      <c r="D63" s="51" t="s">
        <v>46</v>
      </c>
      <c r="E63" s="51" t="s">
        <v>46</v>
      </c>
      <c r="F63" s="51" t="s">
        <v>46</v>
      </c>
      <c r="G63" s="52" t="s">
        <v>46</v>
      </c>
      <c r="I63" s="79">
        <v>800089576</v>
      </c>
      <c r="J63" s="80" t="s">
        <v>249</v>
      </c>
      <c r="K63" s="138">
        <v>0.12175873731679822</v>
      </c>
      <c r="L63" s="138">
        <v>-0.23927958833619223</v>
      </c>
      <c r="M63" s="138">
        <v>-1.4604899046838163E-2</v>
      </c>
      <c r="N63" s="138">
        <v>2.5610745541218283E-3</v>
      </c>
      <c r="O63" s="139">
        <v>3.1183320388405582E-4</v>
      </c>
    </row>
    <row r="64" spans="1:15" x14ac:dyDescent="0.15">
      <c r="A64" s="50" t="s">
        <v>46</v>
      </c>
      <c r="B64" s="51" t="s">
        <v>46</v>
      </c>
      <c r="C64" s="51" t="s">
        <v>46</v>
      </c>
      <c r="D64" s="51" t="s">
        <v>46</v>
      </c>
      <c r="E64" s="51" t="s">
        <v>46</v>
      </c>
      <c r="F64" s="51" t="s">
        <v>46</v>
      </c>
      <c r="G64" s="52" t="s">
        <v>46</v>
      </c>
      <c r="I64" s="79">
        <v>800410525</v>
      </c>
      <c r="J64" s="80" t="s">
        <v>250</v>
      </c>
      <c r="K64" s="138">
        <v>0.16097560975609759</v>
      </c>
      <c r="L64" s="138">
        <v>-0.55723542116630664</v>
      </c>
      <c r="M64" s="138">
        <v>3.8945372175104076E-2</v>
      </c>
      <c r="N64" s="138">
        <v>1.1838112369672487E-3</v>
      </c>
      <c r="O64" s="139">
        <v>1.9056473570692298E-4</v>
      </c>
    </row>
    <row r="65" spans="1:15" x14ac:dyDescent="0.15">
      <c r="A65" s="50" t="s">
        <v>46</v>
      </c>
      <c r="B65" s="51" t="s">
        <v>46</v>
      </c>
      <c r="C65" s="51" t="s">
        <v>46</v>
      </c>
      <c r="D65" s="51" t="s">
        <v>46</v>
      </c>
      <c r="E65" s="51" t="s">
        <v>46</v>
      </c>
      <c r="F65" s="51" t="s">
        <v>46</v>
      </c>
      <c r="G65" s="52" t="s">
        <v>46</v>
      </c>
      <c r="I65" s="79">
        <v>100517031</v>
      </c>
      <c r="J65" s="80" t="s">
        <v>251</v>
      </c>
      <c r="K65" s="138">
        <v>9.4117647058823528E-2</v>
      </c>
      <c r="L65" s="138"/>
      <c r="M65" s="138">
        <v>9.4117647058823528E-2</v>
      </c>
      <c r="N65" s="138">
        <v>7.3627284250402049E-4</v>
      </c>
      <c r="O65" s="139">
        <v>6.9296267529790159E-5</v>
      </c>
    </row>
    <row r="66" spans="1:15" x14ac:dyDescent="0.15">
      <c r="A66" s="50" t="s">
        <v>46</v>
      </c>
      <c r="B66" s="51" t="s">
        <v>46</v>
      </c>
      <c r="C66" s="51" t="s">
        <v>46</v>
      </c>
      <c r="D66" s="51" t="s">
        <v>46</v>
      </c>
      <c r="E66" s="51" t="s">
        <v>46</v>
      </c>
      <c r="F66" s="51" t="s">
        <v>46</v>
      </c>
      <c r="G66" s="52" t="s">
        <v>46</v>
      </c>
      <c r="I66" s="79">
        <v>800023617</v>
      </c>
      <c r="J66" s="80" t="s">
        <v>252</v>
      </c>
      <c r="K66" s="138">
        <v>0.13179237631792376</v>
      </c>
      <c r="L66" s="138">
        <v>-8.8424437299035041E-3</v>
      </c>
      <c r="M66" s="138">
        <v>-1.5141617313795541E-3</v>
      </c>
      <c r="N66" s="138">
        <v>2.1360574466057821E-2</v>
      </c>
      <c r="O66" s="139">
        <v>2.8151608683977258E-3</v>
      </c>
    </row>
    <row r="67" spans="1:15" x14ac:dyDescent="0.15">
      <c r="A67" s="50" t="s">
        <v>46</v>
      </c>
      <c r="B67" s="51" t="s">
        <v>46</v>
      </c>
      <c r="C67" s="51" t="s">
        <v>46</v>
      </c>
      <c r="D67" s="51" t="s">
        <v>46</v>
      </c>
      <c r="E67" s="51" t="s">
        <v>46</v>
      </c>
      <c r="F67" s="51" t="s">
        <v>46</v>
      </c>
      <c r="G67" s="52" t="s">
        <v>46</v>
      </c>
      <c r="I67" s="79">
        <v>800025179</v>
      </c>
      <c r="J67" s="80" t="s">
        <v>253</v>
      </c>
      <c r="K67" s="138">
        <v>0.13062015503875968</v>
      </c>
      <c r="L67" s="138">
        <v>-2.2171688459351913E-2</v>
      </c>
      <c r="M67" s="138">
        <v>-9.0425320940809573E-3</v>
      </c>
      <c r="N67" s="138">
        <v>1.4898697518904887E-2</v>
      </c>
      <c r="O67" s="139">
        <v>1.9460701797949405E-3</v>
      </c>
    </row>
    <row r="68" spans="1:15" x14ac:dyDescent="0.15">
      <c r="A68" s="50" t="s">
        <v>46</v>
      </c>
      <c r="B68" s="51" t="s">
        <v>46</v>
      </c>
      <c r="C68" s="51" t="s">
        <v>46</v>
      </c>
      <c r="D68" s="51" t="s">
        <v>46</v>
      </c>
      <c r="E68" s="51" t="s">
        <v>46</v>
      </c>
      <c r="F68" s="51" t="s">
        <v>46</v>
      </c>
      <c r="G68" s="52" t="s">
        <v>46</v>
      </c>
      <c r="I68" s="79">
        <v>100818504</v>
      </c>
      <c r="J68" s="80" t="s">
        <v>254</v>
      </c>
      <c r="K68" s="138">
        <v>0.11111111111111112</v>
      </c>
      <c r="L68" s="138"/>
      <c r="M68" s="138">
        <v>0.11111111111111112</v>
      </c>
      <c r="N68" s="138">
        <v>2.5986100323671315E-4</v>
      </c>
      <c r="O68" s="139">
        <v>2.887344480407924E-5</v>
      </c>
    </row>
    <row r="69" spans="1:15" x14ac:dyDescent="0.15">
      <c r="A69" s="50" t="s">
        <v>46</v>
      </c>
      <c r="B69" s="51" t="s">
        <v>46</v>
      </c>
      <c r="C69" s="51" t="s">
        <v>46</v>
      </c>
      <c r="D69" s="51" t="s">
        <v>46</v>
      </c>
      <c r="E69" s="51" t="s">
        <v>46</v>
      </c>
      <c r="F69" s="51" t="s">
        <v>46</v>
      </c>
      <c r="G69" s="52" t="s">
        <v>46</v>
      </c>
      <c r="I69" s="79">
        <v>800026791</v>
      </c>
      <c r="J69" s="80" t="s">
        <v>255</v>
      </c>
      <c r="K69" s="138">
        <v>0.14141414141414144</v>
      </c>
      <c r="L69" s="138">
        <v>-0.34868421052631582</v>
      </c>
      <c r="M69" s="138">
        <v>0.23351940457203618</v>
      </c>
      <c r="N69" s="138">
        <v>5.7169420712076886E-4</v>
      </c>
      <c r="O69" s="139">
        <v>8.0845645451421873E-5</v>
      </c>
    </row>
    <row r="70" spans="1:15" x14ac:dyDescent="0.15">
      <c r="A70" s="50" t="s">
        <v>46</v>
      </c>
      <c r="B70" s="51" t="s">
        <v>46</v>
      </c>
      <c r="C70" s="51" t="s">
        <v>46</v>
      </c>
      <c r="D70" s="51" t="s">
        <v>46</v>
      </c>
      <c r="E70" s="51" t="s">
        <v>46</v>
      </c>
      <c r="F70" s="51" t="s">
        <v>46</v>
      </c>
      <c r="G70" s="52" t="s">
        <v>46</v>
      </c>
      <c r="I70" s="79">
        <v>800244537</v>
      </c>
      <c r="J70" s="80" t="s">
        <v>256</v>
      </c>
      <c r="K70" s="138">
        <v>0.13239339752407153</v>
      </c>
      <c r="L70" s="138">
        <v>-8.2360366046071443E-2</v>
      </c>
      <c r="M70" s="138">
        <v>-2.0338665971023351E-3</v>
      </c>
      <c r="N70" s="138">
        <v>8.396397749026242E-3</v>
      </c>
      <c r="O70" s="139">
        <v>1.1116276249570508E-3</v>
      </c>
    </row>
    <row r="71" spans="1:15" x14ac:dyDescent="0.15">
      <c r="A71" s="50" t="s">
        <v>46</v>
      </c>
      <c r="B71" s="51" t="s">
        <v>46</v>
      </c>
      <c r="C71" s="51" t="s">
        <v>46</v>
      </c>
      <c r="D71" s="51" t="s">
        <v>46</v>
      </c>
      <c r="E71" s="51" t="s">
        <v>46</v>
      </c>
      <c r="F71" s="51" t="s">
        <v>46</v>
      </c>
      <c r="G71" s="52" t="s">
        <v>46</v>
      </c>
      <c r="I71" s="79">
        <v>800330194</v>
      </c>
      <c r="J71" s="80" t="s">
        <v>257</v>
      </c>
      <c r="K71" s="138">
        <v>0.13409961685823754</v>
      </c>
      <c r="L71" s="138">
        <v>-0.13236627379873078</v>
      </c>
      <c r="M71" s="138">
        <v>-5.8218095545759796E-3</v>
      </c>
      <c r="N71" s="138">
        <v>8.2895660032511493E-3</v>
      </c>
      <c r="O71" s="139">
        <v>1.1116276249570505E-3</v>
      </c>
    </row>
    <row r="72" spans="1:15" x14ac:dyDescent="0.15">
      <c r="A72" s="50" t="s">
        <v>46</v>
      </c>
      <c r="B72" s="51" t="s">
        <v>46</v>
      </c>
      <c r="C72" s="51" t="s">
        <v>46</v>
      </c>
      <c r="D72" s="51" t="s">
        <v>46</v>
      </c>
      <c r="E72" s="51" t="s">
        <v>46</v>
      </c>
      <c r="F72" s="51" t="s">
        <v>46</v>
      </c>
      <c r="G72" s="52" t="s">
        <v>46</v>
      </c>
      <c r="I72" s="79">
        <v>800374400</v>
      </c>
      <c r="J72" s="80" t="s">
        <v>258</v>
      </c>
      <c r="K72" s="138">
        <v>0.13744075829383887</v>
      </c>
      <c r="L72" s="138">
        <v>0.14986376021798353</v>
      </c>
      <c r="M72" s="138">
        <v>0.22735901442462908</v>
      </c>
      <c r="N72" s="138">
        <v>2.4369187414642877E-3</v>
      </c>
      <c r="O72" s="139">
        <v>3.3493195972731916E-4</v>
      </c>
    </row>
    <row r="73" spans="1:15" x14ac:dyDescent="0.15">
      <c r="A73" s="50" t="s">
        <v>46</v>
      </c>
      <c r="B73" s="51" t="s">
        <v>46</v>
      </c>
      <c r="C73" s="51" t="s">
        <v>46</v>
      </c>
      <c r="D73" s="51" t="s">
        <v>46</v>
      </c>
      <c r="E73" s="51" t="s">
        <v>46</v>
      </c>
      <c r="F73" s="51" t="s">
        <v>46</v>
      </c>
      <c r="G73" s="52" t="s">
        <v>46</v>
      </c>
      <c r="I73" s="79">
        <v>100439475</v>
      </c>
      <c r="J73" s="80" t="s">
        <v>259</v>
      </c>
      <c r="K73" s="138">
        <v>0.11035156249999999</v>
      </c>
      <c r="L73" s="138"/>
      <c r="M73" s="138">
        <v>0.11035156249999999</v>
      </c>
      <c r="N73" s="138">
        <v>2.9566407479377139E-3</v>
      </c>
      <c r="O73" s="139">
        <v>3.2626992628609531E-4</v>
      </c>
    </row>
    <row r="74" spans="1:15" x14ac:dyDescent="0.15">
      <c r="A74" s="50" t="s">
        <v>46</v>
      </c>
      <c r="B74" s="51" t="s">
        <v>46</v>
      </c>
      <c r="C74" s="51" t="s">
        <v>46</v>
      </c>
      <c r="D74" s="51" t="s">
        <v>46</v>
      </c>
      <c r="E74" s="51" t="s">
        <v>46</v>
      </c>
      <c r="F74" s="51" t="s">
        <v>46</v>
      </c>
      <c r="G74" s="52" t="s">
        <v>46</v>
      </c>
      <c r="I74" s="79">
        <v>800244544</v>
      </c>
      <c r="J74" s="80" t="s">
        <v>260</v>
      </c>
      <c r="K74" s="138">
        <v>0.10435931307793923</v>
      </c>
      <c r="L74" s="138">
        <v>-0.15544812197843061</v>
      </c>
      <c r="M74" s="138">
        <v>-3.2866421395842824E-2</v>
      </c>
      <c r="N74" s="138">
        <v>1.311431863001279E-2</v>
      </c>
      <c r="O74" s="139">
        <v>1.3686012837133559E-3</v>
      </c>
    </row>
    <row r="75" spans="1:15" x14ac:dyDescent="0.15">
      <c r="A75" s="50" t="s">
        <v>46</v>
      </c>
      <c r="B75" s="51" t="s">
        <v>46</v>
      </c>
      <c r="C75" s="51" t="s">
        <v>46</v>
      </c>
      <c r="D75" s="51" t="s">
        <v>46</v>
      </c>
      <c r="E75" s="51" t="s">
        <v>46</v>
      </c>
      <c r="F75" s="51" t="s">
        <v>46</v>
      </c>
      <c r="G75" s="52" t="s">
        <v>46</v>
      </c>
      <c r="I75" s="79">
        <v>800248923</v>
      </c>
      <c r="J75" s="80" t="s">
        <v>261</v>
      </c>
      <c r="K75" s="138">
        <v>0.14544235924932974</v>
      </c>
      <c r="L75" s="138">
        <v>5.8907026259758632E-2</v>
      </c>
      <c r="M75" s="138">
        <v>8.4657801151920564E-3</v>
      </c>
      <c r="N75" s="138">
        <v>4.3079179647686223E-3</v>
      </c>
      <c r="O75" s="139">
        <v>6.2655375224851941E-4</v>
      </c>
    </row>
    <row r="76" spans="1:15" x14ac:dyDescent="0.15">
      <c r="A76" s="50" t="s">
        <v>46</v>
      </c>
      <c r="B76" s="51" t="s">
        <v>46</v>
      </c>
      <c r="C76" s="51" t="s">
        <v>46</v>
      </c>
      <c r="D76" s="51" t="s">
        <v>46</v>
      </c>
      <c r="E76" s="51" t="s">
        <v>46</v>
      </c>
      <c r="F76" s="51" t="s">
        <v>46</v>
      </c>
      <c r="G76" s="52" t="s">
        <v>46</v>
      </c>
      <c r="I76" s="79">
        <v>100516901</v>
      </c>
      <c r="J76" s="80" t="s">
        <v>262</v>
      </c>
      <c r="K76" s="138">
        <v>0.10584958217270196</v>
      </c>
      <c r="L76" s="138"/>
      <c r="M76" s="138">
        <v>0.10584958217270196</v>
      </c>
      <c r="N76" s="138">
        <v>1.0365566684664446E-3</v>
      </c>
      <c r="O76" s="139">
        <v>1.0971909025550111E-4</v>
      </c>
    </row>
    <row r="77" spans="1:15" x14ac:dyDescent="0.15">
      <c r="A77" s="50" t="s">
        <v>46</v>
      </c>
      <c r="B77" s="51" t="s">
        <v>46</v>
      </c>
      <c r="C77" s="51" t="s">
        <v>46</v>
      </c>
      <c r="D77" s="51" t="s">
        <v>46</v>
      </c>
      <c r="E77" s="51" t="s">
        <v>46</v>
      </c>
      <c r="F77" s="51" t="s">
        <v>46</v>
      </c>
      <c r="G77" s="52" t="s">
        <v>46</v>
      </c>
      <c r="I77" s="79">
        <v>800023596</v>
      </c>
      <c r="J77" s="80" t="s">
        <v>263</v>
      </c>
      <c r="K77" s="138">
        <v>9.05154351166364E-2</v>
      </c>
      <c r="L77" s="138">
        <v>-2.2528672856362508E-2</v>
      </c>
      <c r="M77" s="138">
        <v>-4.9571948826564044E-2</v>
      </c>
      <c r="N77" s="138">
        <v>2.0670499135240328E-2</v>
      </c>
      <c r="O77" s="139">
        <v>1.8709992233043348E-3</v>
      </c>
    </row>
    <row r="78" spans="1:15" x14ac:dyDescent="0.15">
      <c r="A78" s="50" t="s">
        <v>46</v>
      </c>
      <c r="B78" s="51" t="s">
        <v>46</v>
      </c>
      <c r="C78" s="51" t="s">
        <v>46</v>
      </c>
      <c r="D78" s="51" t="s">
        <v>46</v>
      </c>
      <c r="E78" s="51" t="s">
        <v>46</v>
      </c>
      <c r="F78" s="51" t="s">
        <v>46</v>
      </c>
      <c r="G78" s="52" t="s">
        <v>46</v>
      </c>
      <c r="I78" s="79">
        <v>800026748</v>
      </c>
      <c r="J78" s="80" t="s">
        <v>264</v>
      </c>
      <c r="K78" s="138">
        <v>9.5962938451356714E-2</v>
      </c>
      <c r="L78" s="138">
        <v>-0.21486100285788523</v>
      </c>
      <c r="M78" s="138">
        <v>-3.7318433333522458E-2</v>
      </c>
      <c r="N78" s="138">
        <v>8.725555019792745E-3</v>
      </c>
      <c r="O78" s="139">
        <v>8.3732989931829783E-4</v>
      </c>
    </row>
    <row r="79" spans="1:15" x14ac:dyDescent="0.15">
      <c r="A79" s="50" t="s">
        <v>46</v>
      </c>
      <c r="B79" s="51" t="s">
        <v>46</v>
      </c>
      <c r="C79" s="51" t="s">
        <v>46</v>
      </c>
      <c r="D79" s="51" t="s">
        <v>46</v>
      </c>
      <c r="E79" s="51" t="s">
        <v>46</v>
      </c>
      <c r="F79" s="51" t="s">
        <v>46</v>
      </c>
      <c r="G79" s="52" t="s">
        <v>46</v>
      </c>
      <c r="I79" s="79">
        <v>800244551</v>
      </c>
      <c r="J79" s="80" t="s">
        <v>265</v>
      </c>
      <c r="K79" s="138">
        <v>0.13326602725896014</v>
      </c>
      <c r="L79" s="138">
        <v>-7.0175438596491446E-3</v>
      </c>
      <c r="M79" s="138">
        <v>-8.5886093325185653E-3</v>
      </c>
      <c r="N79" s="138">
        <v>5.7198294156880969E-3</v>
      </c>
      <c r="O79" s="139">
        <v>7.6225894282769193E-4</v>
      </c>
    </row>
    <row r="80" spans="1:15" x14ac:dyDescent="0.15">
      <c r="A80" s="50" t="s">
        <v>46</v>
      </c>
      <c r="B80" s="51" t="s">
        <v>46</v>
      </c>
      <c r="C80" s="51" t="s">
        <v>46</v>
      </c>
      <c r="D80" s="51" t="s">
        <v>46</v>
      </c>
      <c r="E80" s="51" t="s">
        <v>46</v>
      </c>
      <c r="F80" s="51" t="s">
        <v>46</v>
      </c>
      <c r="G80" s="52" t="s">
        <v>46</v>
      </c>
      <c r="I80" s="79">
        <v>800244554</v>
      </c>
      <c r="J80" s="80" t="s">
        <v>266</v>
      </c>
      <c r="K80" s="138">
        <v>0.11339331183160754</v>
      </c>
      <c r="L80" s="138">
        <v>7.3824279985417407E-2</v>
      </c>
      <c r="M80" s="138">
        <v>-2.2953753425410325E-2</v>
      </c>
      <c r="N80" s="138">
        <v>1.7009346334083079E-2</v>
      </c>
      <c r="O80" s="139">
        <v>1.9287461129124932E-3</v>
      </c>
    </row>
    <row r="81" spans="1:15" x14ac:dyDescent="0.15">
      <c r="A81" s="50" t="s">
        <v>46</v>
      </c>
      <c r="B81" s="51" t="s">
        <v>46</v>
      </c>
      <c r="C81" s="51" t="s">
        <v>46</v>
      </c>
      <c r="D81" s="51" t="s">
        <v>46</v>
      </c>
      <c r="E81" s="51" t="s">
        <v>46</v>
      </c>
      <c r="F81" s="51" t="s">
        <v>46</v>
      </c>
      <c r="G81" s="52" t="s">
        <v>46</v>
      </c>
      <c r="I81" s="79">
        <v>800025225</v>
      </c>
      <c r="J81" s="80" t="s">
        <v>267</v>
      </c>
      <c r="K81" s="138">
        <v>0.1524579962663348</v>
      </c>
      <c r="L81" s="138">
        <v>0.15528396836808045</v>
      </c>
      <c r="M81" s="138">
        <v>1.0114358595594342E-2</v>
      </c>
      <c r="N81" s="138">
        <v>4.6399625800155339E-3</v>
      </c>
      <c r="O81" s="139">
        <v>7.073993976999415E-4</v>
      </c>
    </row>
    <row r="82" spans="1:15" x14ac:dyDescent="0.15">
      <c r="A82" s="50" t="s">
        <v>46</v>
      </c>
      <c r="B82" s="51" t="s">
        <v>46</v>
      </c>
      <c r="C82" s="51" t="s">
        <v>46</v>
      </c>
      <c r="D82" s="51" t="s">
        <v>46</v>
      </c>
      <c r="E82" s="51" t="s">
        <v>46</v>
      </c>
      <c r="F82" s="51" t="s">
        <v>46</v>
      </c>
      <c r="G82" s="52" t="s">
        <v>46</v>
      </c>
      <c r="I82" s="79">
        <v>800026735</v>
      </c>
      <c r="J82" s="80" t="s">
        <v>268</v>
      </c>
      <c r="K82" s="138">
        <v>0.12968917470525188</v>
      </c>
      <c r="L82" s="138">
        <v>5.4237288135593253E-2</v>
      </c>
      <c r="M82" s="138">
        <v>0.16132759278434794</v>
      </c>
      <c r="N82" s="138">
        <v>2.693892400220593E-3</v>
      </c>
      <c r="O82" s="139">
        <v>3.4936868212935877E-4</v>
      </c>
    </row>
    <row r="83" spans="1:15" x14ac:dyDescent="0.15">
      <c r="A83" s="50" t="s">
        <v>46</v>
      </c>
      <c r="B83" s="51" t="s">
        <v>46</v>
      </c>
      <c r="C83" s="51" t="s">
        <v>46</v>
      </c>
      <c r="D83" s="51" t="s">
        <v>46</v>
      </c>
      <c r="E83" s="51" t="s">
        <v>46</v>
      </c>
      <c r="F83" s="51" t="s">
        <v>46</v>
      </c>
      <c r="G83" s="52" t="s">
        <v>46</v>
      </c>
      <c r="I83" s="79">
        <v>800317782</v>
      </c>
      <c r="J83" s="80" t="s">
        <v>269</v>
      </c>
      <c r="K83" s="138">
        <v>0.13362068965517243</v>
      </c>
      <c r="L83" s="138">
        <v>0</v>
      </c>
      <c r="M83" s="138">
        <v>-4.0409482758620718E-3</v>
      </c>
      <c r="N83" s="138">
        <v>1.0717822711274212E-2</v>
      </c>
      <c r="O83" s="139">
        <v>1.4321228622823303E-3</v>
      </c>
    </row>
    <row r="84" spans="1:15" x14ac:dyDescent="0.15">
      <c r="A84" s="50" t="s">
        <v>46</v>
      </c>
      <c r="B84" s="51" t="s">
        <v>46</v>
      </c>
      <c r="C84" s="51" t="s">
        <v>46</v>
      </c>
      <c r="D84" s="51" t="s">
        <v>46</v>
      </c>
      <c r="E84" s="51" t="s">
        <v>46</v>
      </c>
      <c r="F84" s="51" t="s">
        <v>46</v>
      </c>
      <c r="G84" s="52" t="s">
        <v>46</v>
      </c>
      <c r="I84" s="79">
        <v>800330190</v>
      </c>
      <c r="J84" s="80" t="s">
        <v>270</v>
      </c>
      <c r="K84" s="138">
        <v>0.12114882506527415</v>
      </c>
      <c r="L84" s="138">
        <v>-0.31015850144092227</v>
      </c>
      <c r="M84" s="138">
        <v>-1.7179705194091829E-2</v>
      </c>
      <c r="N84" s="138">
        <v>5.5292646799811737E-3</v>
      </c>
      <c r="O84" s="139">
        <v>6.6986391945463822E-4</v>
      </c>
    </row>
    <row r="85" spans="1:15" x14ac:dyDescent="0.15">
      <c r="A85" s="50" t="s">
        <v>46</v>
      </c>
      <c r="B85" s="51" t="s">
        <v>46</v>
      </c>
      <c r="C85" s="51" t="s">
        <v>46</v>
      </c>
      <c r="D85" s="51" t="s">
        <v>46</v>
      </c>
      <c r="E85" s="51" t="s">
        <v>46</v>
      </c>
      <c r="F85" s="51" t="s">
        <v>46</v>
      </c>
      <c r="G85" s="52" t="s">
        <v>46</v>
      </c>
      <c r="I85" s="79">
        <v>800396214</v>
      </c>
      <c r="J85" s="80" t="s">
        <v>271</v>
      </c>
      <c r="K85" s="138">
        <v>0.27945859872611462</v>
      </c>
      <c r="L85" s="138">
        <v>-0.22992029429797656</v>
      </c>
      <c r="M85" s="138">
        <v>0.15806068333678291</v>
      </c>
      <c r="N85" s="138">
        <v>3.6265046673923523E-3</v>
      </c>
      <c r="O85" s="139">
        <v>1.0134579126231812E-3</v>
      </c>
    </row>
    <row r="86" spans="1:15" ht="13.5" thickBot="1" x14ac:dyDescent="0.2">
      <c r="A86" s="184" t="s">
        <v>57</v>
      </c>
      <c r="B86" s="185"/>
      <c r="C86" s="146">
        <v>4.2031332447824733E-2</v>
      </c>
      <c r="D86" s="146">
        <v>-7.7838182489344931E-2</v>
      </c>
      <c r="E86" s="146">
        <v>-3.1561741145248894E-2</v>
      </c>
      <c r="F86" s="146">
        <v>0.15868556529873909</v>
      </c>
      <c r="G86" s="147">
        <v>6.6697657497423032E-3</v>
      </c>
      <c r="I86" s="186" t="s">
        <v>58</v>
      </c>
      <c r="J86" s="187"/>
      <c r="K86" s="148">
        <v>0.1249788337927811</v>
      </c>
      <c r="L86" s="148">
        <v>1.2154824910193041E-2</v>
      </c>
      <c r="M86" s="148">
        <v>-5.337616696702574E-3</v>
      </c>
      <c r="N86" s="148">
        <v>0.42629042643190629</v>
      </c>
      <c r="O86" s="149">
        <v>5.3277280352486994E-2</v>
      </c>
    </row>
    <row r="88" spans="1:15" x14ac:dyDescent="0.15">
      <c r="F88" s="73"/>
      <c r="G88" s="73"/>
      <c r="K88" s="154"/>
      <c r="L88" s="154"/>
      <c r="M88" s="154"/>
      <c r="N88" s="154"/>
      <c r="O88" s="154"/>
    </row>
    <row r="89" spans="1:15" x14ac:dyDescent="0.15">
      <c r="F89" s="73"/>
      <c r="G89" s="73"/>
      <c r="K89" s="154"/>
      <c r="L89" s="154"/>
      <c r="M89" s="154"/>
      <c r="N89" s="154"/>
      <c r="O89" s="154"/>
    </row>
    <row r="90" spans="1:15" x14ac:dyDescent="0.15">
      <c r="F90" s="73"/>
      <c r="G90" s="73"/>
      <c r="K90" s="154"/>
      <c r="L90" s="154"/>
      <c r="M90" s="154"/>
      <c r="N90" s="154"/>
      <c r="O90" s="154"/>
    </row>
    <row r="91" spans="1:15" x14ac:dyDescent="0.15">
      <c r="F91" s="73"/>
      <c r="G91" s="73"/>
      <c r="K91" s="154"/>
      <c r="L91" s="154"/>
      <c r="M91" s="154"/>
      <c r="N91" s="154"/>
      <c r="O91" s="154"/>
    </row>
    <row r="92" spans="1:15" x14ac:dyDescent="0.15">
      <c r="F92" s="73"/>
      <c r="G92" s="73"/>
      <c r="K92" s="154"/>
      <c r="L92" s="154"/>
      <c r="M92" s="154"/>
      <c r="N92" s="154"/>
      <c r="O92" s="154"/>
    </row>
    <row r="93" spans="1:15" x14ac:dyDescent="0.15">
      <c r="F93" s="73"/>
      <c r="G93" s="73"/>
      <c r="K93" s="154"/>
      <c r="L93" s="154"/>
      <c r="M93" s="154"/>
      <c r="N93" s="154"/>
      <c r="O93" s="154"/>
    </row>
    <row r="94" spans="1:15" x14ac:dyDescent="0.15">
      <c r="F94" s="73"/>
      <c r="G94" s="73"/>
      <c r="K94" s="154"/>
      <c r="L94" s="154"/>
      <c r="M94" s="154"/>
      <c r="N94" s="154"/>
      <c r="O94" s="154"/>
    </row>
    <row r="95" spans="1:15" x14ac:dyDescent="0.15">
      <c r="C95" s="73"/>
      <c r="F95" s="73"/>
      <c r="G95" s="73"/>
      <c r="K95" s="154"/>
      <c r="L95" s="154"/>
      <c r="M95" s="154"/>
      <c r="N95" s="154"/>
      <c r="O95" s="154"/>
    </row>
    <row r="96" spans="1:15" x14ac:dyDescent="0.15">
      <c r="C96" s="73"/>
      <c r="F96" s="73"/>
      <c r="G96" s="73"/>
      <c r="K96" s="154"/>
      <c r="L96" s="154"/>
      <c r="M96" s="154"/>
      <c r="N96" s="154"/>
      <c r="O96" s="154"/>
    </row>
    <row r="97" spans="3:15" x14ac:dyDescent="0.15">
      <c r="C97" s="73"/>
      <c r="F97" s="73"/>
      <c r="G97" s="73"/>
      <c r="K97" s="154"/>
      <c r="L97" s="154"/>
      <c r="M97" s="154"/>
      <c r="N97" s="154"/>
      <c r="O97" s="154"/>
    </row>
    <row r="98" spans="3:15" x14ac:dyDescent="0.15">
      <c r="C98" s="73"/>
      <c r="F98" s="73"/>
      <c r="G98" s="73"/>
      <c r="K98" s="154"/>
      <c r="L98" s="154"/>
      <c r="M98" s="154"/>
      <c r="N98" s="154"/>
      <c r="O98" s="154"/>
    </row>
    <row r="99" spans="3:15" x14ac:dyDescent="0.15">
      <c r="C99" s="73"/>
      <c r="F99" s="73"/>
      <c r="G99" s="73"/>
      <c r="K99" s="154"/>
      <c r="L99" s="154"/>
      <c r="M99" s="154"/>
      <c r="N99" s="154"/>
      <c r="O99" s="154"/>
    </row>
    <row r="100" spans="3:15" x14ac:dyDescent="0.15">
      <c r="C100" s="73"/>
      <c r="F100" s="73"/>
      <c r="G100" s="73"/>
      <c r="K100" s="154"/>
      <c r="L100" s="154"/>
      <c r="M100" s="154"/>
      <c r="N100" s="154"/>
      <c r="O100" s="154"/>
    </row>
    <row r="101" spans="3:15" x14ac:dyDescent="0.15">
      <c r="C101" s="73"/>
      <c r="F101" s="73"/>
      <c r="G101" s="73"/>
      <c r="K101" s="154"/>
      <c r="L101" s="154"/>
      <c r="M101" s="154"/>
      <c r="N101" s="154"/>
      <c r="O101" s="154"/>
    </row>
    <row r="102" spans="3:15" x14ac:dyDescent="0.15">
      <c r="C102" s="73"/>
      <c r="F102" s="73"/>
      <c r="G102" s="73"/>
      <c r="K102" s="154"/>
      <c r="L102" s="154"/>
      <c r="M102" s="154"/>
      <c r="N102" s="154"/>
      <c r="O102" s="154"/>
    </row>
    <row r="103" spans="3:15" x14ac:dyDescent="0.15">
      <c r="C103" s="73"/>
      <c r="F103" s="73"/>
      <c r="G103" s="73"/>
      <c r="K103" s="154"/>
      <c r="L103" s="154"/>
      <c r="M103" s="154"/>
      <c r="N103" s="154"/>
      <c r="O103" s="154"/>
    </row>
    <row r="104" spans="3:15" x14ac:dyDescent="0.15">
      <c r="C104" s="73"/>
      <c r="F104" s="73"/>
      <c r="G104" s="73"/>
      <c r="K104" s="154"/>
      <c r="L104" s="154"/>
      <c r="M104" s="154"/>
      <c r="N104" s="154"/>
      <c r="O104" s="154"/>
    </row>
    <row r="105" spans="3:15" x14ac:dyDescent="0.15">
      <c r="C105" s="73"/>
      <c r="F105" s="73"/>
      <c r="G105" s="73"/>
      <c r="K105" s="154"/>
      <c r="L105" s="154"/>
      <c r="M105" s="154"/>
      <c r="N105" s="154"/>
      <c r="O105" s="154"/>
    </row>
    <row r="106" spans="3:15" x14ac:dyDescent="0.15">
      <c r="C106" s="73"/>
      <c r="F106" s="73"/>
      <c r="G106" s="73"/>
      <c r="K106" s="154"/>
      <c r="L106" s="154"/>
      <c r="M106" s="154"/>
      <c r="N106" s="154"/>
      <c r="O106" s="154"/>
    </row>
    <row r="107" spans="3:15" x14ac:dyDescent="0.15">
      <c r="C107" s="73"/>
      <c r="F107" s="73"/>
      <c r="G107" s="73"/>
      <c r="K107" s="154"/>
      <c r="L107" s="154"/>
      <c r="M107" s="154"/>
      <c r="N107" s="154"/>
      <c r="O107" s="154"/>
    </row>
    <row r="108" spans="3:15" x14ac:dyDescent="0.15">
      <c r="C108" s="73"/>
      <c r="F108" s="73"/>
      <c r="G108" s="73"/>
      <c r="K108" s="154"/>
      <c r="L108" s="154"/>
      <c r="M108" s="154"/>
      <c r="N108" s="154"/>
      <c r="O108" s="154"/>
    </row>
    <row r="109" spans="3:15" x14ac:dyDescent="0.15">
      <c r="C109" s="73"/>
      <c r="F109" s="73"/>
      <c r="G109" s="73"/>
      <c r="K109" s="154"/>
      <c r="L109" s="154"/>
      <c r="M109" s="154"/>
      <c r="N109" s="154"/>
      <c r="O109" s="154"/>
    </row>
    <row r="110" spans="3:15" x14ac:dyDescent="0.15">
      <c r="C110" s="73"/>
      <c r="F110" s="73"/>
      <c r="G110" s="73"/>
      <c r="K110" s="154"/>
      <c r="L110" s="154"/>
      <c r="M110" s="154"/>
      <c r="N110" s="154"/>
      <c r="O110" s="154"/>
    </row>
    <row r="111" spans="3:15" x14ac:dyDescent="0.15">
      <c r="C111" s="73"/>
      <c r="K111" s="154"/>
      <c r="L111" s="154"/>
      <c r="M111" s="154"/>
      <c r="N111" s="154"/>
      <c r="O111" s="154"/>
    </row>
    <row r="112" spans="3:15" x14ac:dyDescent="0.15">
      <c r="D112" s="73"/>
      <c r="E112" s="73"/>
      <c r="H112" s="74"/>
      <c r="I112" s="74"/>
      <c r="J112" s="74"/>
      <c r="K112" s="154"/>
      <c r="L112" s="154"/>
      <c r="M112" s="154"/>
      <c r="N112" s="154"/>
      <c r="O112" s="154"/>
    </row>
    <row r="113" spans="4:15" x14ac:dyDescent="0.15">
      <c r="D113" s="73"/>
      <c r="E113" s="73"/>
      <c r="H113" s="74"/>
      <c r="I113" s="74"/>
      <c r="J113" s="74"/>
      <c r="K113" s="154"/>
      <c r="L113" s="154"/>
      <c r="M113" s="154"/>
      <c r="N113" s="154"/>
      <c r="O113" s="154"/>
    </row>
    <row r="114" spans="4:15" x14ac:dyDescent="0.15">
      <c r="D114" s="73"/>
      <c r="E114" s="73"/>
      <c r="H114" s="74"/>
      <c r="I114" s="74"/>
      <c r="J114" s="74"/>
      <c r="K114" s="154"/>
      <c r="L114" s="154"/>
      <c r="M114" s="154"/>
      <c r="N114" s="154"/>
      <c r="O114" s="154"/>
    </row>
    <row r="115" spans="4:15" x14ac:dyDescent="0.15">
      <c r="D115" s="73"/>
      <c r="E115" s="73"/>
      <c r="H115" s="74"/>
      <c r="I115" s="74"/>
      <c r="J115" s="74"/>
      <c r="K115" s="154"/>
      <c r="L115" s="154"/>
      <c r="M115" s="154"/>
      <c r="N115" s="154"/>
      <c r="O115" s="154"/>
    </row>
    <row r="116" spans="4:15" x14ac:dyDescent="0.15">
      <c r="D116" s="73"/>
      <c r="E116" s="73"/>
      <c r="H116" s="74"/>
      <c r="I116" s="74"/>
      <c r="J116" s="74"/>
      <c r="K116" s="154"/>
      <c r="L116" s="154"/>
      <c r="M116" s="154"/>
      <c r="N116" s="154"/>
      <c r="O116" s="154"/>
    </row>
    <row r="117" spans="4:15" x14ac:dyDescent="0.15">
      <c r="D117" s="73"/>
      <c r="E117" s="73"/>
      <c r="H117" s="74"/>
      <c r="I117" s="74"/>
      <c r="J117" s="74"/>
      <c r="K117" s="154"/>
      <c r="L117" s="154"/>
      <c r="M117" s="154"/>
      <c r="N117" s="154"/>
      <c r="O117" s="154"/>
    </row>
    <row r="118" spans="4:15" x14ac:dyDescent="0.15">
      <c r="D118" s="73"/>
      <c r="E118" s="73"/>
      <c r="H118" s="74"/>
      <c r="I118" s="74"/>
      <c r="J118" s="74"/>
      <c r="K118" s="154"/>
      <c r="L118" s="154"/>
      <c r="M118" s="154"/>
      <c r="N118" s="154"/>
      <c r="O118" s="154"/>
    </row>
    <row r="119" spans="4:15" x14ac:dyDescent="0.15">
      <c r="D119" s="73"/>
      <c r="E119" s="73"/>
      <c r="H119" s="74"/>
      <c r="I119" s="74"/>
      <c r="J119" s="74"/>
      <c r="K119" s="154"/>
      <c r="L119" s="154"/>
      <c r="M119" s="154"/>
      <c r="N119" s="154"/>
      <c r="O119" s="154"/>
    </row>
    <row r="120" spans="4:15" x14ac:dyDescent="0.15">
      <c r="D120" s="73"/>
      <c r="E120" s="73"/>
      <c r="H120" s="74"/>
      <c r="I120" s="74"/>
      <c r="J120" s="74"/>
      <c r="K120" s="154"/>
      <c r="L120" s="154"/>
      <c r="M120" s="154"/>
      <c r="N120" s="154"/>
      <c r="O120" s="154"/>
    </row>
    <row r="121" spans="4:15" x14ac:dyDescent="0.15">
      <c r="D121" s="73"/>
      <c r="E121" s="73"/>
      <c r="H121" s="74"/>
      <c r="I121" s="74"/>
      <c r="J121" s="74"/>
      <c r="K121" s="154"/>
      <c r="L121" s="154"/>
      <c r="M121" s="154"/>
      <c r="N121" s="154"/>
      <c r="O121" s="154"/>
    </row>
    <row r="122" spans="4:15" x14ac:dyDescent="0.15">
      <c r="D122" s="73"/>
      <c r="E122" s="73"/>
      <c r="H122" s="74"/>
      <c r="I122" s="74"/>
      <c r="J122" s="74"/>
      <c r="K122" s="154"/>
      <c r="L122" s="154"/>
      <c r="M122" s="154"/>
      <c r="N122" s="154"/>
      <c r="O122" s="154"/>
    </row>
    <row r="123" spans="4:15" x14ac:dyDescent="0.15">
      <c r="D123" s="73"/>
      <c r="E123" s="73"/>
      <c r="H123" s="74"/>
      <c r="I123" s="74"/>
      <c r="J123" s="74"/>
      <c r="K123" s="154"/>
      <c r="L123" s="154"/>
      <c r="M123" s="154"/>
      <c r="N123" s="154"/>
      <c r="O123" s="154"/>
    </row>
    <row r="124" spans="4:15" x14ac:dyDescent="0.15">
      <c r="D124" s="73"/>
      <c r="E124" s="73"/>
      <c r="H124" s="74"/>
      <c r="I124" s="74"/>
      <c r="J124" s="74"/>
      <c r="K124" s="154"/>
      <c r="L124" s="154"/>
      <c r="M124" s="154"/>
      <c r="N124" s="154"/>
      <c r="O124" s="154"/>
    </row>
    <row r="125" spans="4:15" x14ac:dyDescent="0.15">
      <c r="D125" s="73"/>
      <c r="E125" s="73"/>
      <c r="H125" s="74"/>
      <c r="I125" s="74"/>
      <c r="J125" s="74"/>
      <c r="K125" s="154"/>
      <c r="L125" s="154"/>
      <c r="M125" s="154"/>
      <c r="N125" s="154"/>
      <c r="O125" s="154"/>
    </row>
    <row r="126" spans="4:15" x14ac:dyDescent="0.15">
      <c r="D126" s="73"/>
      <c r="E126" s="73"/>
      <c r="H126" s="74"/>
      <c r="I126" s="74"/>
      <c r="J126" s="74"/>
      <c r="K126" s="154"/>
      <c r="L126" s="154"/>
      <c r="M126" s="154"/>
      <c r="N126" s="154"/>
      <c r="O126" s="154"/>
    </row>
    <row r="127" spans="4:15" x14ac:dyDescent="0.15">
      <c r="D127" s="73"/>
      <c r="E127" s="73"/>
      <c r="H127" s="74"/>
      <c r="I127" s="74"/>
      <c r="J127" s="74"/>
      <c r="K127" s="154"/>
      <c r="L127" s="154"/>
      <c r="M127" s="154"/>
      <c r="N127" s="154"/>
      <c r="O127" s="154"/>
    </row>
    <row r="128" spans="4:15" x14ac:dyDescent="0.15">
      <c r="D128" s="73"/>
      <c r="E128" s="73"/>
      <c r="H128" s="74"/>
      <c r="I128" s="74"/>
      <c r="J128" s="74"/>
      <c r="K128" s="154"/>
      <c r="L128" s="154"/>
      <c r="M128" s="154"/>
      <c r="N128" s="154"/>
      <c r="O128" s="154"/>
    </row>
    <row r="129" spans="4:15" x14ac:dyDescent="0.15">
      <c r="D129" s="73"/>
      <c r="E129" s="73"/>
      <c r="H129" s="74"/>
      <c r="I129" s="74"/>
      <c r="J129" s="74"/>
      <c r="K129" s="154"/>
      <c r="L129" s="154"/>
      <c r="M129" s="154"/>
      <c r="N129" s="154"/>
      <c r="O129" s="154"/>
    </row>
    <row r="130" spans="4:15" x14ac:dyDescent="0.15">
      <c r="D130" s="73"/>
      <c r="E130" s="73"/>
      <c r="H130" s="74"/>
      <c r="I130" s="74"/>
      <c r="J130" s="74"/>
      <c r="K130" s="154"/>
      <c r="L130" s="154"/>
      <c r="M130" s="154"/>
      <c r="N130" s="154"/>
      <c r="O130" s="154"/>
    </row>
    <row r="131" spans="4:15" x14ac:dyDescent="0.15">
      <c r="D131" s="73"/>
      <c r="E131" s="73"/>
      <c r="H131" s="74"/>
      <c r="I131" s="74"/>
      <c r="J131" s="74"/>
      <c r="K131" s="154"/>
      <c r="L131" s="154"/>
      <c r="M131" s="154"/>
      <c r="N131" s="154"/>
      <c r="O131" s="154"/>
    </row>
    <row r="132" spans="4:15" x14ac:dyDescent="0.15">
      <c r="D132" s="73"/>
      <c r="E132" s="73"/>
      <c r="H132" s="74"/>
      <c r="I132" s="74"/>
      <c r="J132" s="74"/>
      <c r="K132" s="154"/>
      <c r="L132" s="154"/>
      <c r="M132" s="154"/>
      <c r="N132" s="154"/>
      <c r="O132" s="154"/>
    </row>
    <row r="133" spans="4:15" x14ac:dyDescent="0.15">
      <c r="D133" s="73"/>
      <c r="E133" s="73"/>
      <c r="H133" s="74"/>
      <c r="I133" s="74"/>
      <c r="J133" s="74"/>
      <c r="K133" s="154"/>
      <c r="L133" s="154"/>
      <c r="M133" s="154"/>
      <c r="N133" s="154"/>
      <c r="O133" s="154"/>
    </row>
    <row r="134" spans="4:15" x14ac:dyDescent="0.15">
      <c r="D134" s="73"/>
      <c r="E134" s="73"/>
      <c r="H134" s="74"/>
      <c r="I134" s="74"/>
      <c r="J134" s="74"/>
      <c r="K134" s="154"/>
      <c r="L134" s="154"/>
      <c r="M134" s="154"/>
      <c r="N134" s="154"/>
      <c r="O134" s="154"/>
    </row>
    <row r="135" spans="4:15" x14ac:dyDescent="0.15">
      <c r="D135" s="73"/>
      <c r="E135" s="73"/>
      <c r="H135" s="74"/>
      <c r="I135" s="74"/>
      <c r="J135" s="74"/>
      <c r="K135" s="154"/>
      <c r="L135" s="154"/>
      <c r="M135" s="154"/>
      <c r="N135" s="154"/>
      <c r="O135" s="154"/>
    </row>
    <row r="136" spans="4:15" x14ac:dyDescent="0.15">
      <c r="D136" s="73"/>
      <c r="E136" s="73"/>
      <c r="H136" s="74"/>
      <c r="I136" s="74"/>
      <c r="J136" s="74"/>
      <c r="K136" s="154"/>
      <c r="L136" s="154"/>
      <c r="M136" s="154"/>
      <c r="N136" s="154"/>
      <c r="O136" s="154"/>
    </row>
    <row r="137" spans="4:15" x14ac:dyDescent="0.15">
      <c r="D137" s="73"/>
      <c r="E137" s="73"/>
      <c r="H137" s="74"/>
      <c r="I137" s="74"/>
      <c r="J137" s="74"/>
      <c r="K137" s="154"/>
      <c r="L137" s="154"/>
      <c r="M137" s="154"/>
      <c r="N137" s="154"/>
      <c r="O137" s="154"/>
    </row>
    <row r="138" spans="4:15" x14ac:dyDescent="0.15">
      <c r="D138" s="73"/>
      <c r="E138" s="73"/>
      <c r="H138" s="74"/>
      <c r="I138" s="74"/>
      <c r="J138" s="74"/>
      <c r="K138" s="154"/>
      <c r="L138" s="154"/>
      <c r="M138" s="154"/>
      <c r="N138" s="154"/>
      <c r="O138" s="154"/>
    </row>
    <row r="139" spans="4:15" x14ac:dyDescent="0.15">
      <c r="D139" s="73"/>
      <c r="E139" s="73"/>
      <c r="H139" s="74"/>
      <c r="I139" s="74"/>
      <c r="J139" s="74"/>
      <c r="K139" s="154"/>
      <c r="L139" s="154"/>
      <c r="M139" s="154"/>
      <c r="N139" s="154"/>
      <c r="O139" s="154"/>
    </row>
    <row r="140" spans="4:15" x14ac:dyDescent="0.15">
      <c r="D140" s="73"/>
      <c r="E140" s="73"/>
      <c r="H140" s="74"/>
      <c r="I140" s="74"/>
      <c r="J140" s="74"/>
      <c r="K140" s="154"/>
      <c r="L140" s="154"/>
      <c r="M140" s="154"/>
      <c r="N140" s="154"/>
      <c r="O140" s="154"/>
    </row>
    <row r="141" spans="4:15" x14ac:dyDescent="0.15">
      <c r="D141" s="73"/>
      <c r="E141" s="73"/>
      <c r="H141" s="74"/>
      <c r="I141" s="74"/>
      <c r="J141" s="74"/>
      <c r="K141" s="154"/>
      <c r="L141" s="154"/>
      <c r="M141" s="154"/>
      <c r="N141" s="154"/>
      <c r="O141" s="154"/>
    </row>
    <row r="142" spans="4:15" x14ac:dyDescent="0.15">
      <c r="D142" s="73"/>
      <c r="E142" s="73"/>
      <c r="H142" s="74"/>
      <c r="I142" s="74"/>
      <c r="J142" s="74"/>
      <c r="K142" s="154"/>
      <c r="L142" s="154"/>
      <c r="M142" s="154"/>
      <c r="N142" s="154"/>
      <c r="O142" s="154"/>
    </row>
    <row r="143" spans="4:15" x14ac:dyDescent="0.15">
      <c r="D143" s="73"/>
      <c r="E143" s="73"/>
      <c r="H143" s="74"/>
      <c r="I143" s="74"/>
      <c r="J143" s="74"/>
      <c r="K143" s="154"/>
      <c r="L143" s="154"/>
      <c r="M143" s="154"/>
      <c r="N143" s="154"/>
      <c r="O143" s="154"/>
    </row>
    <row r="144" spans="4:15" x14ac:dyDescent="0.15">
      <c r="D144" s="73"/>
      <c r="E144" s="73"/>
      <c r="H144" s="74"/>
      <c r="I144" s="74"/>
      <c r="J144" s="74"/>
      <c r="K144" s="154"/>
      <c r="L144" s="154"/>
      <c r="M144" s="154"/>
      <c r="N144" s="154"/>
      <c r="O144" s="154"/>
    </row>
    <row r="145" spans="4:15" x14ac:dyDescent="0.15">
      <c r="D145" s="73"/>
      <c r="E145" s="73"/>
      <c r="H145" s="74"/>
      <c r="I145" s="74"/>
      <c r="J145" s="74"/>
      <c r="K145" s="154"/>
      <c r="L145" s="154"/>
      <c r="M145" s="154"/>
      <c r="N145" s="154"/>
      <c r="O145" s="154"/>
    </row>
  </sheetData>
  <mergeCells count="4">
    <mergeCell ref="A86:B86"/>
    <mergeCell ref="I86:J86"/>
    <mergeCell ref="A28:B28"/>
    <mergeCell ref="I28:J28"/>
  </mergeCells>
  <phoneticPr fontId="4" type="noConversion"/>
  <conditionalFormatting sqref="C88:H1048576 A28:I28 D1:XFD3 C1 C3 A1:B3 H4:H87 P4:XFD1048576 A4:O4 A5:G27 I5:O1048576 C50:G87 A50:B1048576 A29:G50">
    <cfRule type="cellIs" dxfId="5" priority="44" operator="lessThan">
      <formula>0</formula>
    </cfRule>
    <cfRule type="cellIs" dxfId="4" priority="45" operator="lessThan">
      <formula>0</formula>
    </cfRule>
  </conditionalFormatting>
  <conditionalFormatting sqref="D1">
    <cfRule type="cellIs" dxfId="3" priority="4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4"/>
  <sheetViews>
    <sheetView workbookViewId="0">
      <selection activeCell="M19" sqref="M19"/>
    </sheetView>
  </sheetViews>
  <sheetFormatPr defaultRowHeight="15.75" customHeight="1" x14ac:dyDescent="0.15"/>
  <cols>
    <col min="1" max="1" width="4.5" bestFit="1" customWidth="1"/>
    <col min="2" max="3" width="9.5" bestFit="1" customWidth="1"/>
  </cols>
  <sheetData>
    <row r="1" spans="1:5" ht="15.75" customHeight="1" x14ac:dyDescent="0.15">
      <c r="A1" s="62" t="s">
        <v>137</v>
      </c>
      <c r="B1" s="62" t="s">
        <v>74</v>
      </c>
      <c r="C1" s="62" t="s">
        <v>75</v>
      </c>
      <c r="D1" s="62" t="s">
        <v>136</v>
      </c>
    </row>
    <row r="2" spans="1:5" ht="15.75" customHeight="1" x14ac:dyDescent="0.2">
      <c r="A2" s="60" t="s">
        <v>73</v>
      </c>
      <c r="B2" s="61">
        <v>0.74013057888252609</v>
      </c>
      <c r="C2" s="61">
        <v>0.6553095406842514</v>
      </c>
      <c r="D2" s="61">
        <v>0.90230227980468147</v>
      </c>
    </row>
    <row r="3" spans="1:5" ht="15.75" customHeight="1" x14ac:dyDescent="0.2">
      <c r="A3" s="60" t="s">
        <v>19</v>
      </c>
      <c r="B3" s="61">
        <v>0.65816253158159577</v>
      </c>
      <c r="C3" s="61">
        <v>0.77469967354173264</v>
      </c>
      <c r="D3" s="61">
        <v>0.89016889413050981</v>
      </c>
    </row>
    <row r="4" spans="1:5" ht="15.75" customHeight="1" x14ac:dyDescent="0.2">
      <c r="A4" s="60" t="s">
        <v>20</v>
      </c>
      <c r="B4" s="61">
        <v>0.74792326219143712</v>
      </c>
      <c r="C4" s="61">
        <v>0.79345098341371101</v>
      </c>
      <c r="E4" t="s">
        <v>138</v>
      </c>
    </row>
    <row r="5" spans="1:5" ht="15.75" customHeight="1" x14ac:dyDescent="0.2">
      <c r="A5" s="60" t="s">
        <v>21</v>
      </c>
      <c r="B5" s="61">
        <v>0.73861679072172259</v>
      </c>
      <c r="C5" s="61">
        <v>0.73750532627957432</v>
      </c>
    </row>
    <row r="6" spans="1:5" ht="15.75" customHeight="1" x14ac:dyDescent="0.2">
      <c r="A6" s="60" t="s">
        <v>22</v>
      </c>
      <c r="B6" s="61">
        <v>0.76660091183130519</v>
      </c>
      <c r="C6" s="61">
        <v>0.78486065116417569</v>
      </c>
    </row>
    <row r="7" spans="1:5" ht="15.75" customHeight="1" x14ac:dyDescent="0.2">
      <c r="A7" s="60" t="s">
        <v>23</v>
      </c>
      <c r="B7" s="61">
        <v>0.71672799192873193</v>
      </c>
      <c r="C7" s="61">
        <v>0.88397469802087425</v>
      </c>
    </row>
    <row r="8" spans="1:5" ht="15.75" customHeight="1" x14ac:dyDescent="0.2">
      <c r="A8" s="60" t="s">
        <v>24</v>
      </c>
      <c r="B8" s="61">
        <v>0.74680728254163065</v>
      </c>
      <c r="C8" s="61">
        <v>0.94055920223832745</v>
      </c>
    </row>
    <row r="9" spans="1:5" ht="15.75" customHeight="1" x14ac:dyDescent="0.2">
      <c r="A9" s="60" t="s">
        <v>25</v>
      </c>
      <c r="B9" s="61">
        <v>0.75208448995002364</v>
      </c>
      <c r="C9" s="61">
        <v>0.88835488553145792</v>
      </c>
    </row>
    <row r="10" spans="1:5" ht="15.75" customHeight="1" x14ac:dyDescent="0.2">
      <c r="A10" s="60" t="s">
        <v>26</v>
      </c>
      <c r="B10" s="61">
        <v>0.75151520863129051</v>
      </c>
      <c r="C10" s="61">
        <v>0.94230668395206352</v>
      </c>
    </row>
    <row r="11" spans="1:5" ht="15.75" customHeight="1" x14ac:dyDescent="0.2">
      <c r="A11" s="60" t="s">
        <v>27</v>
      </c>
      <c r="B11" s="61">
        <v>0.76656470402137733</v>
      </c>
      <c r="C11" s="61">
        <v>0.91866140707884203</v>
      </c>
    </row>
    <row r="12" spans="1:5" ht="15.75" customHeight="1" x14ac:dyDescent="0.2">
      <c r="A12" s="60" t="s">
        <v>28</v>
      </c>
      <c r="B12" s="61">
        <v>0.83355585970971802</v>
      </c>
      <c r="C12" s="61">
        <v>0.93562028901549432</v>
      </c>
    </row>
    <row r="13" spans="1:5" ht="15.75" customHeight="1" x14ac:dyDescent="0.2">
      <c r="A13" s="60" t="s">
        <v>29</v>
      </c>
      <c r="B13" s="61">
        <v>0.82840764992161653</v>
      </c>
      <c r="C13" s="61">
        <v>0.91495666357551186</v>
      </c>
    </row>
    <row r="14" spans="1:5" ht="15.75" customHeight="1" x14ac:dyDescent="0.15">
      <c r="B14" s="59"/>
      <c r="C14" s="59"/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9"/>
  <sheetViews>
    <sheetView workbookViewId="0">
      <selection activeCell="H30" sqref="H30"/>
    </sheetView>
  </sheetViews>
  <sheetFormatPr defaultRowHeight="13.5" x14ac:dyDescent="0.15"/>
  <cols>
    <col min="2" max="2" width="10.375" bestFit="1" customWidth="1"/>
    <col min="3" max="3" width="28.25" bestFit="1" customWidth="1"/>
    <col min="4" max="7" width="9.875" bestFit="1" customWidth="1"/>
  </cols>
  <sheetData>
    <row r="1" spans="1:8" x14ac:dyDescent="0.2">
      <c r="A1" s="66" t="s">
        <v>103</v>
      </c>
      <c r="B1" s="63" t="s">
        <v>104</v>
      </c>
      <c r="C1" s="64" t="s">
        <v>105</v>
      </c>
      <c r="D1" s="64" t="s">
        <v>106</v>
      </c>
      <c r="E1" s="65" t="s">
        <v>107</v>
      </c>
      <c r="F1" s="65" t="s">
        <v>108</v>
      </c>
      <c r="G1" s="65" t="s">
        <v>109</v>
      </c>
      <c r="H1" s="65" t="s">
        <v>110</v>
      </c>
    </row>
    <row r="2" spans="1:8" x14ac:dyDescent="0.2">
      <c r="A2" t="s">
        <v>111</v>
      </c>
      <c r="B2" s="43" t="s">
        <v>96</v>
      </c>
      <c r="C2" s="43" t="s">
        <v>80</v>
      </c>
      <c r="D2" s="43" t="s">
        <v>81</v>
      </c>
      <c r="E2" s="42">
        <v>31.32</v>
      </c>
      <c r="F2" s="42">
        <v>5</v>
      </c>
      <c r="G2" s="42">
        <v>36.93</v>
      </c>
      <c r="H2" s="42">
        <v>6.25</v>
      </c>
    </row>
    <row r="3" spans="1:8" x14ac:dyDescent="0.2">
      <c r="A3" t="s">
        <v>111</v>
      </c>
      <c r="B3" s="43" t="s">
        <v>93</v>
      </c>
      <c r="C3" s="43" t="s">
        <v>80</v>
      </c>
      <c r="D3" s="43" t="s">
        <v>81</v>
      </c>
      <c r="E3" s="42">
        <v>30.54</v>
      </c>
      <c r="F3" s="42">
        <v>5.27</v>
      </c>
      <c r="G3" s="42">
        <v>27.55</v>
      </c>
      <c r="H3" s="42">
        <v>5.04</v>
      </c>
    </row>
    <row r="4" spans="1:8" x14ac:dyDescent="0.2">
      <c r="A4" t="s">
        <v>111</v>
      </c>
      <c r="B4" s="43" t="s">
        <v>97</v>
      </c>
      <c r="C4" s="43" t="s">
        <v>80</v>
      </c>
      <c r="D4" s="43" t="s">
        <v>81</v>
      </c>
      <c r="E4" s="42">
        <v>26.04</v>
      </c>
      <c r="F4" s="42">
        <v>3.77</v>
      </c>
      <c r="G4" s="42">
        <v>31.35</v>
      </c>
      <c r="H4" s="42">
        <v>4.7</v>
      </c>
    </row>
    <row r="5" spans="1:8" x14ac:dyDescent="0.2">
      <c r="A5" t="s">
        <v>111</v>
      </c>
      <c r="B5" s="43" t="s">
        <v>95</v>
      </c>
      <c r="C5" s="43" t="s">
        <v>80</v>
      </c>
      <c r="D5" s="43" t="s">
        <v>81</v>
      </c>
      <c r="E5" s="42">
        <v>30.33</v>
      </c>
      <c r="F5" s="42">
        <v>5.21</v>
      </c>
      <c r="G5" s="42">
        <v>31.82</v>
      </c>
      <c r="H5" s="42">
        <v>5.59</v>
      </c>
    </row>
    <row r="6" spans="1:8" x14ac:dyDescent="0.2">
      <c r="A6" t="s">
        <v>111</v>
      </c>
      <c r="B6" s="43" t="s">
        <v>98</v>
      </c>
      <c r="C6" s="43" t="s">
        <v>80</v>
      </c>
      <c r="D6" s="43" t="s">
        <v>81</v>
      </c>
      <c r="E6" s="42">
        <v>28.6</v>
      </c>
      <c r="F6" s="42">
        <v>1.25</v>
      </c>
      <c r="G6" s="42">
        <v>28.94</v>
      </c>
      <c r="H6" s="42">
        <v>4.91</v>
      </c>
    </row>
    <row r="7" spans="1:8" x14ac:dyDescent="0.2">
      <c r="A7" t="s">
        <v>111</v>
      </c>
      <c r="B7" s="43" t="s">
        <v>92</v>
      </c>
      <c r="C7" s="43" t="s">
        <v>80</v>
      </c>
      <c r="D7" s="43" t="s">
        <v>81</v>
      </c>
      <c r="E7" s="42">
        <v>32.200000000000003</v>
      </c>
      <c r="F7" s="42">
        <v>5.29</v>
      </c>
      <c r="G7" s="42">
        <v>24.94</v>
      </c>
      <c r="H7" s="42">
        <v>4.41</v>
      </c>
    </row>
    <row r="8" spans="1:8" x14ac:dyDescent="0.2">
      <c r="A8" t="s">
        <v>111</v>
      </c>
      <c r="B8" s="43" t="s">
        <v>102</v>
      </c>
      <c r="C8" s="43" t="s">
        <v>80</v>
      </c>
      <c r="D8" s="43" t="s">
        <v>81</v>
      </c>
      <c r="E8" s="42">
        <v>29.01</v>
      </c>
      <c r="F8" s="42">
        <v>4.51</v>
      </c>
      <c r="G8" s="42">
        <v>26.83</v>
      </c>
      <c r="H8" s="42">
        <v>4.87</v>
      </c>
    </row>
    <row r="9" spans="1:8" x14ac:dyDescent="0.2">
      <c r="A9" t="s">
        <v>111</v>
      </c>
      <c r="B9" s="43" t="s">
        <v>90</v>
      </c>
      <c r="C9" s="43" t="s">
        <v>80</v>
      </c>
      <c r="D9" s="43" t="s">
        <v>81</v>
      </c>
      <c r="E9" s="42">
        <v>55.37</v>
      </c>
      <c r="F9" s="42">
        <v>8.99</v>
      </c>
      <c r="G9" s="42">
        <v>26.71</v>
      </c>
      <c r="H9" s="42">
        <v>4.1399999999999997</v>
      </c>
    </row>
    <row r="10" spans="1:8" x14ac:dyDescent="0.2">
      <c r="A10" t="s">
        <v>111</v>
      </c>
      <c r="B10" s="43" t="s">
        <v>101</v>
      </c>
      <c r="C10" s="43" t="s">
        <v>80</v>
      </c>
      <c r="D10" s="43" t="s">
        <v>81</v>
      </c>
      <c r="E10" s="42">
        <v>35.299999999999997</v>
      </c>
      <c r="F10" s="42">
        <v>5.86</v>
      </c>
      <c r="G10" s="42">
        <v>25.4</v>
      </c>
      <c r="H10" s="42">
        <v>4.54</v>
      </c>
    </row>
    <row r="11" spans="1:8" x14ac:dyDescent="0.2">
      <c r="A11" t="s">
        <v>111</v>
      </c>
      <c r="B11" s="43" t="s">
        <v>94</v>
      </c>
      <c r="C11" s="43" t="s">
        <v>80</v>
      </c>
      <c r="D11" s="43" t="s">
        <v>81</v>
      </c>
      <c r="E11" s="42">
        <v>27.34</v>
      </c>
      <c r="F11" s="42">
        <v>4.54</v>
      </c>
      <c r="G11" s="42">
        <v>31.58</v>
      </c>
      <c r="H11" s="42">
        <v>5.72</v>
      </c>
    </row>
    <row r="12" spans="1:8" x14ac:dyDescent="0.2">
      <c r="A12" t="s">
        <v>111</v>
      </c>
      <c r="B12" s="43" t="s">
        <v>100</v>
      </c>
      <c r="C12" s="43" t="s">
        <v>80</v>
      </c>
      <c r="D12" s="43" t="s">
        <v>81</v>
      </c>
      <c r="E12" s="42">
        <v>32.54</v>
      </c>
      <c r="F12" s="42">
        <v>5.6</v>
      </c>
      <c r="G12" s="42">
        <v>37.5</v>
      </c>
      <c r="H12" s="42">
        <v>6.5</v>
      </c>
    </row>
    <row r="13" spans="1:8" x14ac:dyDescent="0.2">
      <c r="A13" t="s">
        <v>111</v>
      </c>
      <c r="B13" s="43" t="s">
        <v>91</v>
      </c>
      <c r="C13" s="43" t="s">
        <v>80</v>
      </c>
      <c r="D13" s="43" t="s">
        <v>81</v>
      </c>
      <c r="E13" s="42">
        <v>28.27</v>
      </c>
      <c r="F13" s="42">
        <v>4.3499999999999996</v>
      </c>
      <c r="G13" s="42">
        <v>22.28</v>
      </c>
      <c r="H13" s="42">
        <v>3.99</v>
      </c>
    </row>
    <row r="14" spans="1:8" x14ac:dyDescent="0.2">
      <c r="A14" t="s">
        <v>111</v>
      </c>
      <c r="B14" s="43" t="s">
        <v>95</v>
      </c>
      <c r="C14" s="43" t="s">
        <v>80</v>
      </c>
      <c r="D14" s="43" t="s">
        <v>82</v>
      </c>
      <c r="E14" s="42">
        <v>21.04</v>
      </c>
      <c r="F14" s="42">
        <v>3.31</v>
      </c>
      <c r="G14" s="42">
        <v>19.440000000000001</v>
      </c>
      <c r="H14" s="42">
        <v>2.72</v>
      </c>
    </row>
    <row r="15" spans="1:8" x14ac:dyDescent="0.2">
      <c r="A15" t="s">
        <v>111</v>
      </c>
      <c r="B15" s="43" t="s">
        <v>102</v>
      </c>
      <c r="C15" s="43" t="s">
        <v>80</v>
      </c>
      <c r="D15" s="43" t="s">
        <v>82</v>
      </c>
      <c r="E15" s="42">
        <v>17.2</v>
      </c>
      <c r="F15" s="42">
        <v>2.69</v>
      </c>
      <c r="G15" s="42">
        <v>17.05</v>
      </c>
      <c r="H15" s="42">
        <v>2.74</v>
      </c>
    </row>
    <row r="16" spans="1:8" x14ac:dyDescent="0.2">
      <c r="A16" t="s">
        <v>111</v>
      </c>
      <c r="B16" s="43" t="s">
        <v>97</v>
      </c>
      <c r="C16" s="43" t="s">
        <v>80</v>
      </c>
      <c r="D16" s="43" t="s">
        <v>82</v>
      </c>
      <c r="E16" s="42">
        <v>17.72</v>
      </c>
      <c r="F16" s="42">
        <v>2.69</v>
      </c>
      <c r="G16" s="42">
        <v>15.54</v>
      </c>
      <c r="H16" s="42">
        <v>2.39</v>
      </c>
    </row>
    <row r="17" spans="1:8" x14ac:dyDescent="0.2">
      <c r="A17" t="s">
        <v>111</v>
      </c>
      <c r="B17" s="43" t="s">
        <v>93</v>
      </c>
      <c r="C17" s="43" t="s">
        <v>80</v>
      </c>
      <c r="D17" s="43" t="s">
        <v>82</v>
      </c>
      <c r="E17" s="42">
        <v>18.09</v>
      </c>
      <c r="F17" s="42">
        <v>2.92</v>
      </c>
      <c r="G17" s="42">
        <v>16.8</v>
      </c>
      <c r="H17" s="42">
        <v>2.75</v>
      </c>
    </row>
    <row r="18" spans="1:8" x14ac:dyDescent="0.2">
      <c r="A18" t="s">
        <v>111</v>
      </c>
      <c r="B18" s="43" t="s">
        <v>90</v>
      </c>
      <c r="C18" s="43" t="s">
        <v>80</v>
      </c>
      <c r="D18" s="43" t="s">
        <v>82</v>
      </c>
      <c r="E18" s="42">
        <v>38.86</v>
      </c>
      <c r="F18" s="42">
        <v>6.1</v>
      </c>
      <c r="G18" s="42">
        <v>21</v>
      </c>
      <c r="H18" s="42">
        <v>3.18</v>
      </c>
    </row>
    <row r="19" spans="1:8" x14ac:dyDescent="0.2">
      <c r="A19" t="s">
        <v>111</v>
      </c>
      <c r="B19" s="43" t="s">
        <v>92</v>
      </c>
      <c r="C19" s="43" t="s">
        <v>80</v>
      </c>
      <c r="D19" s="43" t="s">
        <v>82</v>
      </c>
      <c r="E19" s="42">
        <v>19.239999999999998</v>
      </c>
      <c r="F19" s="42">
        <v>2.95</v>
      </c>
      <c r="G19" s="42">
        <v>19.95</v>
      </c>
      <c r="H19" s="42">
        <v>3.17</v>
      </c>
    </row>
    <row r="20" spans="1:8" x14ac:dyDescent="0.2">
      <c r="A20" t="s">
        <v>111</v>
      </c>
      <c r="B20" s="43" t="s">
        <v>96</v>
      </c>
      <c r="C20" s="43" t="s">
        <v>80</v>
      </c>
      <c r="D20" s="43" t="s">
        <v>82</v>
      </c>
      <c r="E20" s="42">
        <v>15.92</v>
      </c>
      <c r="F20" s="42">
        <v>2.5099999999999998</v>
      </c>
      <c r="G20" s="42">
        <v>17.37</v>
      </c>
      <c r="H20" s="42">
        <v>2.37</v>
      </c>
    </row>
    <row r="21" spans="1:8" x14ac:dyDescent="0.2">
      <c r="A21" t="s">
        <v>111</v>
      </c>
      <c r="B21" s="43" t="s">
        <v>91</v>
      </c>
      <c r="C21" s="43" t="s">
        <v>80</v>
      </c>
      <c r="D21" s="43" t="s">
        <v>82</v>
      </c>
      <c r="E21" s="42">
        <v>17.02</v>
      </c>
      <c r="F21" s="42">
        <v>2.44</v>
      </c>
      <c r="G21" s="42">
        <v>16.62</v>
      </c>
      <c r="H21" s="42">
        <v>2.69</v>
      </c>
    </row>
    <row r="22" spans="1:8" x14ac:dyDescent="0.2">
      <c r="A22" t="s">
        <v>111</v>
      </c>
      <c r="B22" s="43" t="s">
        <v>98</v>
      </c>
      <c r="C22" s="43" t="s">
        <v>80</v>
      </c>
      <c r="D22" s="43" t="s">
        <v>82</v>
      </c>
      <c r="E22" s="42">
        <v>16.32</v>
      </c>
      <c r="F22" s="42">
        <v>2.5099999999999998</v>
      </c>
      <c r="G22" s="42">
        <v>18.36</v>
      </c>
      <c r="H22" s="42">
        <v>2.91</v>
      </c>
    </row>
    <row r="23" spans="1:8" x14ac:dyDescent="0.2">
      <c r="A23" t="s">
        <v>111</v>
      </c>
      <c r="B23" s="43" t="s">
        <v>100</v>
      </c>
      <c r="C23" s="43" t="s">
        <v>80</v>
      </c>
      <c r="D23" s="43" t="s">
        <v>82</v>
      </c>
      <c r="E23" s="42">
        <v>22.13</v>
      </c>
      <c r="F23" s="42">
        <v>3.47</v>
      </c>
      <c r="G23" s="42">
        <v>33.64</v>
      </c>
      <c r="H23" s="42">
        <v>5.17</v>
      </c>
    </row>
    <row r="24" spans="1:8" x14ac:dyDescent="0.2">
      <c r="A24" t="s">
        <v>111</v>
      </c>
      <c r="B24" s="43" t="s">
        <v>101</v>
      </c>
      <c r="C24" s="43" t="s">
        <v>80</v>
      </c>
      <c r="D24" s="43" t="s">
        <v>82</v>
      </c>
      <c r="E24" s="42">
        <v>21.3</v>
      </c>
      <c r="F24" s="42">
        <v>3.22</v>
      </c>
      <c r="G24" s="42">
        <v>19.12</v>
      </c>
      <c r="H24" s="42">
        <v>2.98</v>
      </c>
    </row>
    <row r="25" spans="1:8" x14ac:dyDescent="0.2">
      <c r="A25" t="s">
        <v>111</v>
      </c>
      <c r="B25" s="43" t="s">
        <v>94</v>
      </c>
      <c r="C25" s="43" t="s">
        <v>80</v>
      </c>
      <c r="D25" s="43" t="s">
        <v>82</v>
      </c>
      <c r="E25" s="42">
        <v>16.68</v>
      </c>
      <c r="F25" s="42">
        <v>2.69</v>
      </c>
      <c r="G25" s="42">
        <v>17.21</v>
      </c>
      <c r="H25" s="42">
        <v>2.4</v>
      </c>
    </row>
    <row r="26" spans="1:8" x14ac:dyDescent="0.2">
      <c r="A26" t="s">
        <v>111</v>
      </c>
      <c r="B26" s="43" t="s">
        <v>96</v>
      </c>
      <c r="C26" s="43" t="s">
        <v>80</v>
      </c>
      <c r="D26" s="43" t="s">
        <v>83</v>
      </c>
      <c r="E26" s="42">
        <v>22.27</v>
      </c>
      <c r="F26" s="42">
        <v>3.39</v>
      </c>
      <c r="G26" s="42">
        <v>23.91</v>
      </c>
      <c r="H26" s="42">
        <v>3.09</v>
      </c>
    </row>
    <row r="27" spans="1:8" x14ac:dyDescent="0.2">
      <c r="A27" t="s">
        <v>111</v>
      </c>
      <c r="B27" s="43" t="s">
        <v>97</v>
      </c>
      <c r="C27" s="43" t="s">
        <v>80</v>
      </c>
      <c r="D27" s="43" t="s">
        <v>83</v>
      </c>
      <c r="E27" s="42">
        <v>21.03</v>
      </c>
      <c r="F27" s="42">
        <v>2.25</v>
      </c>
      <c r="G27" s="42">
        <v>21.58</v>
      </c>
      <c r="H27" s="42">
        <v>2.96</v>
      </c>
    </row>
    <row r="28" spans="1:8" x14ac:dyDescent="0.2">
      <c r="A28" t="s">
        <v>111</v>
      </c>
      <c r="B28" s="43" t="s">
        <v>94</v>
      </c>
      <c r="C28" s="43" t="s">
        <v>80</v>
      </c>
      <c r="D28" s="43" t="s">
        <v>83</v>
      </c>
      <c r="E28" s="42">
        <v>24.97</v>
      </c>
      <c r="F28" s="42">
        <v>3.59</v>
      </c>
      <c r="G28" s="42">
        <v>19.079999999999998</v>
      </c>
      <c r="H28" s="42">
        <v>2.4900000000000002</v>
      </c>
    </row>
    <row r="29" spans="1:8" x14ac:dyDescent="0.2">
      <c r="A29" t="s">
        <v>111</v>
      </c>
      <c r="B29" s="43" t="s">
        <v>93</v>
      </c>
      <c r="C29" s="43" t="s">
        <v>80</v>
      </c>
      <c r="D29" s="43" t="s">
        <v>83</v>
      </c>
      <c r="E29" s="42">
        <v>21.92</v>
      </c>
      <c r="F29" s="42">
        <v>3.43</v>
      </c>
      <c r="G29" s="42">
        <v>18.89</v>
      </c>
      <c r="H29" s="42">
        <v>3.08</v>
      </c>
    </row>
    <row r="30" spans="1:8" x14ac:dyDescent="0.2">
      <c r="A30" t="s">
        <v>111</v>
      </c>
      <c r="B30" s="43" t="s">
        <v>95</v>
      </c>
      <c r="C30" s="43" t="s">
        <v>80</v>
      </c>
      <c r="D30" s="43" t="s">
        <v>83</v>
      </c>
      <c r="E30" s="42">
        <v>25.67</v>
      </c>
      <c r="F30" s="42">
        <v>3.94</v>
      </c>
      <c r="G30" s="42">
        <v>21.5</v>
      </c>
      <c r="H30" s="42">
        <v>2.82</v>
      </c>
    </row>
    <row r="31" spans="1:8" x14ac:dyDescent="0.2">
      <c r="A31" t="s">
        <v>111</v>
      </c>
      <c r="B31" s="43" t="s">
        <v>100</v>
      </c>
      <c r="C31" s="43" t="s">
        <v>80</v>
      </c>
      <c r="D31" s="43" t="s">
        <v>83</v>
      </c>
      <c r="E31" s="42">
        <v>24.73</v>
      </c>
      <c r="F31" s="42">
        <v>3.74</v>
      </c>
      <c r="G31" s="42">
        <v>22.98</v>
      </c>
      <c r="H31" s="42">
        <v>3.62</v>
      </c>
    </row>
    <row r="32" spans="1:8" x14ac:dyDescent="0.2">
      <c r="A32" t="s">
        <v>111</v>
      </c>
      <c r="B32" s="43" t="s">
        <v>101</v>
      </c>
      <c r="C32" s="43" t="s">
        <v>80</v>
      </c>
      <c r="D32" s="43" t="s">
        <v>83</v>
      </c>
      <c r="E32" s="42">
        <v>23.81</v>
      </c>
      <c r="F32" s="42">
        <v>3.45</v>
      </c>
      <c r="G32" s="42">
        <v>20.73</v>
      </c>
      <c r="H32" s="42">
        <v>3.13</v>
      </c>
    </row>
    <row r="33" spans="1:8" x14ac:dyDescent="0.2">
      <c r="A33" t="s">
        <v>111</v>
      </c>
      <c r="B33" s="43" t="s">
        <v>92</v>
      </c>
      <c r="C33" s="43" t="s">
        <v>80</v>
      </c>
      <c r="D33" s="43" t="s">
        <v>83</v>
      </c>
      <c r="E33" s="42">
        <v>24.12</v>
      </c>
      <c r="F33" s="42">
        <v>3.38</v>
      </c>
      <c r="G33" s="42">
        <v>20.84</v>
      </c>
      <c r="H33" s="42">
        <v>3.28</v>
      </c>
    </row>
    <row r="34" spans="1:8" x14ac:dyDescent="0.2">
      <c r="A34" t="s">
        <v>111</v>
      </c>
      <c r="B34" s="43" t="s">
        <v>91</v>
      </c>
      <c r="C34" s="43" t="s">
        <v>80</v>
      </c>
      <c r="D34" s="43" t="s">
        <v>83</v>
      </c>
      <c r="E34" s="42">
        <v>21.98</v>
      </c>
      <c r="F34" s="42">
        <v>3.1</v>
      </c>
      <c r="G34" s="42">
        <v>18.100000000000001</v>
      </c>
      <c r="H34" s="42">
        <v>2.9</v>
      </c>
    </row>
    <row r="35" spans="1:8" x14ac:dyDescent="0.2">
      <c r="A35" t="s">
        <v>111</v>
      </c>
      <c r="B35" s="43" t="s">
        <v>98</v>
      </c>
      <c r="C35" s="43" t="s">
        <v>80</v>
      </c>
      <c r="D35" s="43" t="s">
        <v>83</v>
      </c>
      <c r="E35" s="42">
        <v>18.489999999999998</v>
      </c>
      <c r="F35" s="42">
        <v>2.66</v>
      </c>
      <c r="G35" s="42">
        <v>21.38</v>
      </c>
      <c r="H35" s="42">
        <v>3.25</v>
      </c>
    </row>
    <row r="36" spans="1:8" x14ac:dyDescent="0.2">
      <c r="A36" t="s">
        <v>111</v>
      </c>
      <c r="B36" s="43" t="s">
        <v>90</v>
      </c>
      <c r="C36" s="43" t="s">
        <v>80</v>
      </c>
      <c r="D36" s="43" t="s">
        <v>83</v>
      </c>
      <c r="E36" s="42">
        <v>36.04</v>
      </c>
      <c r="F36" s="42">
        <v>5.46</v>
      </c>
      <c r="G36" s="42">
        <v>18.760000000000002</v>
      </c>
      <c r="H36" s="42">
        <v>2.9</v>
      </c>
    </row>
    <row r="37" spans="1:8" x14ac:dyDescent="0.2">
      <c r="A37" t="s">
        <v>111</v>
      </c>
      <c r="B37" s="43" t="s">
        <v>102</v>
      </c>
      <c r="C37" s="43" t="s">
        <v>80</v>
      </c>
      <c r="D37" s="43" t="s">
        <v>83</v>
      </c>
      <c r="E37" s="42">
        <v>22.84</v>
      </c>
      <c r="F37" s="42">
        <v>3.32</v>
      </c>
      <c r="G37" s="42">
        <v>18.760000000000002</v>
      </c>
      <c r="H37" s="42">
        <v>2.99</v>
      </c>
    </row>
    <row r="38" spans="1:8" x14ac:dyDescent="0.2">
      <c r="A38" t="s">
        <v>111</v>
      </c>
      <c r="B38" s="43" t="s">
        <v>98</v>
      </c>
      <c r="C38" s="43" t="s">
        <v>80</v>
      </c>
      <c r="D38" s="43" t="s">
        <v>84</v>
      </c>
      <c r="E38" s="42">
        <v>19.399999999999999</v>
      </c>
      <c r="F38" s="42">
        <v>2.93</v>
      </c>
      <c r="G38" s="42">
        <v>18.43</v>
      </c>
      <c r="H38" s="42">
        <v>2.84</v>
      </c>
    </row>
    <row r="39" spans="1:8" x14ac:dyDescent="0.2">
      <c r="A39" t="s">
        <v>111</v>
      </c>
      <c r="B39" s="43" t="s">
        <v>97</v>
      </c>
      <c r="C39" s="43" t="s">
        <v>80</v>
      </c>
      <c r="D39" s="43" t="s">
        <v>84</v>
      </c>
      <c r="E39" s="42">
        <v>21.51</v>
      </c>
      <c r="F39" s="42">
        <v>2.8</v>
      </c>
      <c r="G39" s="42">
        <v>18.57</v>
      </c>
      <c r="H39" s="42">
        <v>2.71</v>
      </c>
    </row>
    <row r="40" spans="1:8" x14ac:dyDescent="0.2">
      <c r="A40" t="s">
        <v>111</v>
      </c>
      <c r="B40" s="43" t="s">
        <v>100</v>
      </c>
      <c r="C40" s="43" t="s">
        <v>80</v>
      </c>
      <c r="D40" s="43" t="s">
        <v>84</v>
      </c>
      <c r="E40" s="42">
        <v>22.85</v>
      </c>
      <c r="F40" s="42">
        <v>3.49</v>
      </c>
      <c r="G40" s="42">
        <v>23.93</v>
      </c>
      <c r="H40" s="42">
        <v>3.59</v>
      </c>
    </row>
    <row r="41" spans="1:8" x14ac:dyDescent="0.2">
      <c r="A41" t="s">
        <v>111</v>
      </c>
      <c r="B41" s="43" t="s">
        <v>92</v>
      </c>
      <c r="C41" s="43" t="s">
        <v>80</v>
      </c>
      <c r="D41" s="43" t="s">
        <v>84</v>
      </c>
      <c r="E41" s="42">
        <v>27.1</v>
      </c>
      <c r="F41" s="42">
        <v>4.04</v>
      </c>
      <c r="G41" s="42">
        <v>20.94</v>
      </c>
      <c r="H41" s="42">
        <v>3.25</v>
      </c>
    </row>
    <row r="42" spans="1:8" x14ac:dyDescent="0.2">
      <c r="A42" t="s">
        <v>111</v>
      </c>
      <c r="B42" s="43" t="s">
        <v>102</v>
      </c>
      <c r="C42" s="43" t="s">
        <v>80</v>
      </c>
      <c r="D42" s="43" t="s">
        <v>84</v>
      </c>
      <c r="E42" s="42">
        <v>24.76</v>
      </c>
      <c r="F42" s="42">
        <v>3.75</v>
      </c>
      <c r="G42" s="42">
        <v>19.73</v>
      </c>
      <c r="H42" s="42">
        <v>3.13</v>
      </c>
    </row>
    <row r="43" spans="1:8" x14ac:dyDescent="0.2">
      <c r="A43" t="s">
        <v>111</v>
      </c>
      <c r="B43" s="43" t="s">
        <v>91</v>
      </c>
      <c r="C43" s="43" t="s">
        <v>80</v>
      </c>
      <c r="D43" s="43" t="s">
        <v>84</v>
      </c>
      <c r="E43" s="42">
        <v>23.77</v>
      </c>
      <c r="F43" s="42">
        <v>3.42</v>
      </c>
      <c r="G43" s="42">
        <v>18.5</v>
      </c>
      <c r="H43" s="42">
        <v>2.96</v>
      </c>
    </row>
    <row r="44" spans="1:8" x14ac:dyDescent="0.2">
      <c r="A44" t="s">
        <v>111</v>
      </c>
      <c r="B44" s="43" t="s">
        <v>101</v>
      </c>
      <c r="C44" s="43" t="s">
        <v>80</v>
      </c>
      <c r="D44" s="43" t="s">
        <v>84</v>
      </c>
      <c r="E44" s="42">
        <v>26.88</v>
      </c>
      <c r="F44" s="42">
        <v>3.94</v>
      </c>
      <c r="G44" s="42">
        <v>18.57</v>
      </c>
      <c r="H44" s="42">
        <v>2.85</v>
      </c>
    </row>
    <row r="45" spans="1:8" x14ac:dyDescent="0.2">
      <c r="A45" t="s">
        <v>111</v>
      </c>
      <c r="B45" s="43" t="s">
        <v>94</v>
      </c>
      <c r="C45" s="43" t="s">
        <v>80</v>
      </c>
      <c r="D45" s="43" t="s">
        <v>84</v>
      </c>
      <c r="E45" s="42">
        <v>23.98</v>
      </c>
      <c r="F45" s="42">
        <v>3.8</v>
      </c>
      <c r="G45" s="42">
        <v>20.93</v>
      </c>
      <c r="H45" s="42">
        <v>2.81</v>
      </c>
    </row>
    <row r="46" spans="1:8" x14ac:dyDescent="0.2">
      <c r="A46" t="s">
        <v>111</v>
      </c>
      <c r="B46" s="43" t="s">
        <v>96</v>
      </c>
      <c r="C46" s="43" t="s">
        <v>80</v>
      </c>
      <c r="D46" s="43" t="s">
        <v>84</v>
      </c>
      <c r="E46" s="42">
        <v>23.98</v>
      </c>
      <c r="F46" s="42">
        <v>3.76</v>
      </c>
      <c r="G46" s="42">
        <v>21.75</v>
      </c>
      <c r="H46" s="42">
        <v>2.86</v>
      </c>
    </row>
    <row r="47" spans="1:8" x14ac:dyDescent="0.2">
      <c r="A47" t="s">
        <v>111</v>
      </c>
      <c r="B47" s="43" t="s">
        <v>90</v>
      </c>
      <c r="C47" s="43" t="s">
        <v>80</v>
      </c>
      <c r="D47" s="43" t="s">
        <v>84</v>
      </c>
      <c r="E47" s="42">
        <v>36.99</v>
      </c>
      <c r="F47" s="42">
        <v>5.54</v>
      </c>
      <c r="G47" s="42">
        <v>18.96</v>
      </c>
      <c r="H47" s="42">
        <v>2.78</v>
      </c>
    </row>
    <row r="48" spans="1:8" x14ac:dyDescent="0.2">
      <c r="A48" t="s">
        <v>111</v>
      </c>
      <c r="B48" s="43" t="s">
        <v>93</v>
      </c>
      <c r="C48" s="43" t="s">
        <v>80</v>
      </c>
      <c r="D48" s="43" t="s">
        <v>84</v>
      </c>
      <c r="E48" s="42">
        <v>23.3</v>
      </c>
      <c r="F48" s="42">
        <v>3.62</v>
      </c>
      <c r="G48" s="42">
        <v>20.45</v>
      </c>
      <c r="H48" s="42">
        <v>3.33</v>
      </c>
    </row>
    <row r="49" spans="1:8" x14ac:dyDescent="0.2">
      <c r="A49" t="s">
        <v>111</v>
      </c>
      <c r="B49" s="43" t="s">
        <v>95</v>
      </c>
      <c r="C49" s="43" t="s">
        <v>80</v>
      </c>
      <c r="D49" s="43" t="s">
        <v>84</v>
      </c>
      <c r="E49" s="42">
        <v>26.48</v>
      </c>
      <c r="F49" s="42">
        <v>4.05</v>
      </c>
      <c r="G49" s="42">
        <v>24.9</v>
      </c>
      <c r="H49" s="42">
        <v>3.18</v>
      </c>
    </row>
    <row r="50" spans="1:8" x14ac:dyDescent="0.2">
      <c r="A50" t="s">
        <v>111</v>
      </c>
      <c r="B50" s="43" t="s">
        <v>92</v>
      </c>
      <c r="C50" s="43" t="s">
        <v>80</v>
      </c>
      <c r="D50" s="43" t="s">
        <v>85</v>
      </c>
      <c r="E50" s="42">
        <v>28.66</v>
      </c>
      <c r="F50" s="42">
        <v>4.24</v>
      </c>
      <c r="G50" s="42">
        <v>22.67</v>
      </c>
      <c r="H50" s="42">
        <v>3.61</v>
      </c>
    </row>
    <row r="51" spans="1:8" x14ac:dyDescent="0.2">
      <c r="A51" t="s">
        <v>111</v>
      </c>
      <c r="B51" s="43" t="s">
        <v>97</v>
      </c>
      <c r="C51" s="43" t="s">
        <v>80</v>
      </c>
      <c r="D51" s="43" t="s">
        <v>85</v>
      </c>
      <c r="E51" s="42">
        <v>27.21</v>
      </c>
      <c r="F51" s="42">
        <v>2.46</v>
      </c>
      <c r="G51" s="42">
        <v>22.74</v>
      </c>
      <c r="H51" s="42">
        <v>3.18</v>
      </c>
    </row>
    <row r="52" spans="1:8" x14ac:dyDescent="0.2">
      <c r="A52" t="s">
        <v>111</v>
      </c>
      <c r="B52" s="43" t="s">
        <v>102</v>
      </c>
      <c r="C52" s="43" t="s">
        <v>80</v>
      </c>
      <c r="D52" s="43" t="s">
        <v>85</v>
      </c>
      <c r="E52" s="42">
        <v>27.52</v>
      </c>
      <c r="F52" s="42">
        <v>4.1900000000000004</v>
      </c>
      <c r="G52" s="42">
        <v>20.86</v>
      </c>
      <c r="H52" s="42">
        <v>3.29</v>
      </c>
    </row>
    <row r="53" spans="1:8" x14ac:dyDescent="0.2">
      <c r="A53" t="s">
        <v>111</v>
      </c>
      <c r="B53" s="43" t="s">
        <v>90</v>
      </c>
      <c r="C53" s="43" t="s">
        <v>80</v>
      </c>
      <c r="D53" s="43" t="s">
        <v>85</v>
      </c>
      <c r="E53" s="42">
        <v>41.88</v>
      </c>
      <c r="F53" s="42">
        <v>6.43</v>
      </c>
      <c r="G53" s="42">
        <v>21.95</v>
      </c>
      <c r="H53" s="42">
        <v>3.41</v>
      </c>
    </row>
    <row r="54" spans="1:8" x14ac:dyDescent="0.2">
      <c r="A54" t="s">
        <v>111</v>
      </c>
      <c r="B54" s="43" t="s">
        <v>96</v>
      </c>
      <c r="C54" s="43" t="s">
        <v>80</v>
      </c>
      <c r="D54" s="43" t="s">
        <v>85</v>
      </c>
      <c r="E54" s="42">
        <v>28.71</v>
      </c>
      <c r="F54" s="42">
        <v>4.51</v>
      </c>
      <c r="G54" s="42">
        <v>27.07</v>
      </c>
      <c r="H54" s="42">
        <v>3.54</v>
      </c>
    </row>
    <row r="55" spans="1:8" x14ac:dyDescent="0.2">
      <c r="A55" t="s">
        <v>111</v>
      </c>
      <c r="B55" s="43" t="s">
        <v>91</v>
      </c>
      <c r="C55" s="43" t="s">
        <v>80</v>
      </c>
      <c r="D55" s="43" t="s">
        <v>85</v>
      </c>
      <c r="E55" s="42">
        <v>25.51</v>
      </c>
      <c r="F55" s="42">
        <v>3.7</v>
      </c>
      <c r="G55" s="42">
        <v>18.73</v>
      </c>
      <c r="H55" s="42">
        <v>3.05</v>
      </c>
    </row>
    <row r="56" spans="1:8" x14ac:dyDescent="0.2">
      <c r="A56" t="s">
        <v>111</v>
      </c>
      <c r="B56" s="43" t="s">
        <v>95</v>
      </c>
      <c r="C56" s="43" t="s">
        <v>80</v>
      </c>
      <c r="D56" s="43" t="s">
        <v>85</v>
      </c>
      <c r="E56" s="42">
        <v>31.52</v>
      </c>
      <c r="F56" s="42">
        <v>4.88</v>
      </c>
      <c r="G56" s="42">
        <v>23.12</v>
      </c>
      <c r="H56" s="42">
        <v>3.04</v>
      </c>
    </row>
    <row r="57" spans="1:8" x14ac:dyDescent="0.2">
      <c r="A57" t="s">
        <v>111</v>
      </c>
      <c r="B57" s="43" t="s">
        <v>98</v>
      </c>
      <c r="C57" s="43" t="s">
        <v>80</v>
      </c>
      <c r="D57" s="43" t="s">
        <v>85</v>
      </c>
      <c r="E57" s="42">
        <v>22.18</v>
      </c>
      <c r="F57" s="42">
        <v>3.29</v>
      </c>
      <c r="G57" s="42">
        <v>23.36</v>
      </c>
      <c r="H57" s="42">
        <v>3.56</v>
      </c>
    </row>
    <row r="58" spans="1:8" x14ac:dyDescent="0.2">
      <c r="A58" t="s">
        <v>111</v>
      </c>
      <c r="B58" s="43" t="s">
        <v>100</v>
      </c>
      <c r="C58" s="43" t="s">
        <v>80</v>
      </c>
      <c r="D58" s="43" t="s">
        <v>85</v>
      </c>
      <c r="E58" s="42">
        <v>25.87</v>
      </c>
      <c r="F58" s="42">
        <v>3.91</v>
      </c>
      <c r="G58" s="42">
        <v>31.57</v>
      </c>
      <c r="H58" s="42">
        <v>4.97</v>
      </c>
    </row>
    <row r="59" spans="1:8" x14ac:dyDescent="0.2">
      <c r="A59" t="s">
        <v>111</v>
      </c>
      <c r="B59" s="43" t="s">
        <v>101</v>
      </c>
      <c r="C59" s="43" t="s">
        <v>80</v>
      </c>
      <c r="D59" s="43" t="s">
        <v>85</v>
      </c>
      <c r="E59" s="42">
        <v>28.17</v>
      </c>
      <c r="F59" s="42">
        <v>4.18</v>
      </c>
      <c r="G59" s="42">
        <v>20.96</v>
      </c>
      <c r="H59" s="42">
        <v>3.28</v>
      </c>
    </row>
    <row r="60" spans="1:8" x14ac:dyDescent="0.2">
      <c r="A60" t="s">
        <v>111</v>
      </c>
      <c r="B60" s="43" t="s">
        <v>94</v>
      </c>
      <c r="C60" s="43" t="s">
        <v>80</v>
      </c>
      <c r="D60" s="43" t="s">
        <v>85</v>
      </c>
      <c r="E60" s="42">
        <v>26.1</v>
      </c>
      <c r="F60" s="42">
        <v>4.2</v>
      </c>
      <c r="G60" s="42">
        <v>21.31</v>
      </c>
      <c r="H60" s="42">
        <v>2.87</v>
      </c>
    </row>
    <row r="61" spans="1:8" x14ac:dyDescent="0.2">
      <c r="A61" t="s">
        <v>111</v>
      </c>
      <c r="B61" s="43" t="s">
        <v>93</v>
      </c>
      <c r="C61" s="43" t="s">
        <v>80</v>
      </c>
      <c r="D61" s="43" t="s">
        <v>85</v>
      </c>
      <c r="E61" s="42">
        <v>29.55</v>
      </c>
      <c r="F61" s="42">
        <v>4.75</v>
      </c>
      <c r="G61" s="42">
        <v>21.05</v>
      </c>
      <c r="H61" s="42">
        <v>3.37</v>
      </c>
    </row>
    <row r="62" spans="1:8" x14ac:dyDescent="0.2">
      <c r="A62" t="s">
        <v>111</v>
      </c>
      <c r="B62" s="43" t="s">
        <v>91</v>
      </c>
      <c r="C62" s="43" t="s">
        <v>80</v>
      </c>
      <c r="D62" s="43" t="s">
        <v>86</v>
      </c>
      <c r="E62" s="42">
        <v>25.18</v>
      </c>
      <c r="F62" s="42">
        <v>3.68</v>
      </c>
      <c r="G62" s="42">
        <v>23.51</v>
      </c>
      <c r="H62" s="42">
        <v>3.81</v>
      </c>
    </row>
    <row r="63" spans="1:8" x14ac:dyDescent="0.2">
      <c r="A63" t="s">
        <v>111</v>
      </c>
      <c r="B63" s="43" t="s">
        <v>90</v>
      </c>
      <c r="C63" s="43" t="s">
        <v>80</v>
      </c>
      <c r="D63" s="43" t="s">
        <v>86</v>
      </c>
      <c r="E63" s="42">
        <v>60.38</v>
      </c>
      <c r="F63" s="42">
        <v>9.43</v>
      </c>
      <c r="G63" s="42">
        <v>28.78</v>
      </c>
      <c r="H63" s="42">
        <v>4.4400000000000004</v>
      </c>
    </row>
    <row r="64" spans="1:8" x14ac:dyDescent="0.2">
      <c r="A64" t="s">
        <v>111</v>
      </c>
      <c r="B64" s="43" t="s">
        <v>94</v>
      </c>
      <c r="C64" s="43" t="s">
        <v>80</v>
      </c>
      <c r="D64" s="43" t="s">
        <v>86</v>
      </c>
      <c r="E64" s="42">
        <v>23.14</v>
      </c>
      <c r="F64" s="42">
        <v>3.71</v>
      </c>
      <c r="G64" s="42">
        <v>27.56</v>
      </c>
      <c r="H64" s="42">
        <v>3.85</v>
      </c>
    </row>
    <row r="65" spans="1:8" x14ac:dyDescent="0.2">
      <c r="A65" t="s">
        <v>111</v>
      </c>
      <c r="B65" s="43" t="s">
        <v>97</v>
      </c>
      <c r="C65" s="43" t="s">
        <v>80</v>
      </c>
      <c r="D65" s="43" t="s">
        <v>86</v>
      </c>
      <c r="E65" s="42">
        <v>23.71</v>
      </c>
      <c r="F65" s="42">
        <v>2.56</v>
      </c>
      <c r="G65" s="42">
        <v>25.71</v>
      </c>
      <c r="H65" s="42">
        <v>3.83</v>
      </c>
    </row>
    <row r="66" spans="1:8" x14ac:dyDescent="0.2">
      <c r="A66" t="s">
        <v>111</v>
      </c>
      <c r="B66" s="43" t="s">
        <v>92</v>
      </c>
      <c r="C66" s="43" t="s">
        <v>80</v>
      </c>
      <c r="D66" s="43" t="s">
        <v>86</v>
      </c>
      <c r="E66" s="42">
        <v>29.78</v>
      </c>
      <c r="F66" s="42">
        <v>4.62</v>
      </c>
      <c r="G66" s="42">
        <v>26.22</v>
      </c>
      <c r="H66" s="42">
        <v>4.18</v>
      </c>
    </row>
    <row r="67" spans="1:8" x14ac:dyDescent="0.2">
      <c r="A67" t="s">
        <v>111</v>
      </c>
      <c r="B67" s="43" t="s">
        <v>93</v>
      </c>
      <c r="C67" s="43" t="s">
        <v>80</v>
      </c>
      <c r="D67" s="43" t="s">
        <v>86</v>
      </c>
      <c r="E67" s="42">
        <v>26.89</v>
      </c>
      <c r="F67" s="42">
        <v>4.33</v>
      </c>
      <c r="G67" s="42">
        <v>29.4</v>
      </c>
      <c r="H67" s="42">
        <v>4.8</v>
      </c>
    </row>
    <row r="68" spans="1:8" x14ac:dyDescent="0.2">
      <c r="A68" t="s">
        <v>111</v>
      </c>
      <c r="B68" s="43" t="s">
        <v>95</v>
      </c>
      <c r="C68" s="43" t="s">
        <v>80</v>
      </c>
      <c r="D68" s="43" t="s">
        <v>86</v>
      </c>
      <c r="E68" s="42">
        <v>28.46</v>
      </c>
      <c r="F68" s="42">
        <v>4.4400000000000004</v>
      </c>
      <c r="G68" s="42">
        <v>32.51</v>
      </c>
      <c r="H68" s="42">
        <v>4.45</v>
      </c>
    </row>
    <row r="69" spans="1:8" x14ac:dyDescent="0.2">
      <c r="A69" t="s">
        <v>111</v>
      </c>
      <c r="B69" s="43" t="s">
        <v>96</v>
      </c>
      <c r="C69" s="43" t="s">
        <v>80</v>
      </c>
      <c r="D69" s="43" t="s">
        <v>86</v>
      </c>
      <c r="E69" s="42">
        <v>24.02</v>
      </c>
      <c r="F69" s="42">
        <v>3.76</v>
      </c>
      <c r="G69" s="42">
        <v>30.36</v>
      </c>
      <c r="H69" s="42">
        <v>4.1399999999999997</v>
      </c>
    </row>
    <row r="70" spans="1:8" x14ac:dyDescent="0.2">
      <c r="A70" t="s">
        <v>111</v>
      </c>
      <c r="B70" s="43" t="s">
        <v>100</v>
      </c>
      <c r="C70" s="43" t="s">
        <v>80</v>
      </c>
      <c r="D70" s="43" t="s">
        <v>86</v>
      </c>
      <c r="E70" s="42">
        <v>33.89</v>
      </c>
      <c r="F70" s="42">
        <v>5.27</v>
      </c>
      <c r="G70" s="42">
        <v>47.27</v>
      </c>
      <c r="H70" s="42">
        <v>7.23</v>
      </c>
    </row>
    <row r="71" spans="1:8" x14ac:dyDescent="0.2">
      <c r="A71" t="s">
        <v>111</v>
      </c>
      <c r="B71" s="43" t="s">
        <v>98</v>
      </c>
      <c r="C71" s="43" t="s">
        <v>80</v>
      </c>
      <c r="D71" s="43" t="s">
        <v>86</v>
      </c>
      <c r="E71" s="42">
        <v>20.43</v>
      </c>
      <c r="F71" s="42">
        <v>3.12</v>
      </c>
      <c r="G71" s="42">
        <v>27.34</v>
      </c>
      <c r="H71" s="42">
        <v>4.3099999999999996</v>
      </c>
    </row>
    <row r="72" spans="1:8" x14ac:dyDescent="0.2">
      <c r="A72" t="s">
        <v>111</v>
      </c>
      <c r="B72" s="43" t="s">
        <v>101</v>
      </c>
      <c r="C72" s="43" t="s">
        <v>80</v>
      </c>
      <c r="D72" s="43" t="s">
        <v>86</v>
      </c>
      <c r="E72" s="42">
        <v>32.71</v>
      </c>
      <c r="F72" s="42">
        <v>4.9800000000000004</v>
      </c>
      <c r="G72" s="42">
        <v>26.1</v>
      </c>
      <c r="H72" s="42">
        <v>4.1399999999999997</v>
      </c>
    </row>
    <row r="73" spans="1:8" x14ac:dyDescent="0.2">
      <c r="A73" t="s">
        <v>111</v>
      </c>
      <c r="B73" s="43" t="s">
        <v>102</v>
      </c>
      <c r="C73" s="43" t="s">
        <v>80</v>
      </c>
      <c r="D73" s="43" t="s">
        <v>86</v>
      </c>
      <c r="E73" s="42">
        <v>24.79</v>
      </c>
      <c r="F73" s="42">
        <v>3.92</v>
      </c>
      <c r="G73" s="42">
        <v>29.86</v>
      </c>
      <c r="H73" s="42">
        <v>4.8</v>
      </c>
    </row>
    <row r="74" spans="1:8" x14ac:dyDescent="0.2">
      <c r="A74" t="s">
        <v>111</v>
      </c>
      <c r="B74" s="43" t="s">
        <v>91</v>
      </c>
      <c r="C74" s="43" t="s">
        <v>80</v>
      </c>
      <c r="D74" s="43" t="s">
        <v>87</v>
      </c>
      <c r="E74" s="42">
        <v>29.35</v>
      </c>
      <c r="F74" s="42">
        <v>4.08</v>
      </c>
      <c r="G74" s="42">
        <v>22.22</v>
      </c>
      <c r="H74" s="42">
        <v>3.59</v>
      </c>
    </row>
    <row r="75" spans="1:8" x14ac:dyDescent="0.2">
      <c r="A75" t="s">
        <v>111</v>
      </c>
      <c r="B75" s="43" t="s">
        <v>101</v>
      </c>
      <c r="C75" s="43" t="s">
        <v>80</v>
      </c>
      <c r="D75" s="43" t="s">
        <v>87</v>
      </c>
      <c r="E75" s="42">
        <v>31.38</v>
      </c>
      <c r="F75" s="42">
        <v>4.54</v>
      </c>
      <c r="G75" s="42">
        <v>24.35</v>
      </c>
      <c r="H75" s="42">
        <v>3.84</v>
      </c>
    </row>
    <row r="76" spans="1:8" x14ac:dyDescent="0.2">
      <c r="A76" t="s">
        <v>111</v>
      </c>
      <c r="B76" s="43" t="s">
        <v>102</v>
      </c>
      <c r="C76" s="43" t="s">
        <v>80</v>
      </c>
      <c r="D76" s="43" t="s">
        <v>87</v>
      </c>
      <c r="E76" s="42">
        <v>31.05</v>
      </c>
      <c r="F76" s="42">
        <v>4.8</v>
      </c>
      <c r="G76" s="42">
        <v>24.04</v>
      </c>
      <c r="H76" s="42">
        <v>3.86</v>
      </c>
    </row>
    <row r="77" spans="1:8" x14ac:dyDescent="0.2">
      <c r="A77" t="s">
        <v>111</v>
      </c>
      <c r="B77" s="43" t="s">
        <v>95</v>
      </c>
      <c r="C77" s="43" t="s">
        <v>80</v>
      </c>
      <c r="D77" s="43" t="s">
        <v>87</v>
      </c>
      <c r="E77" s="42">
        <v>34.5</v>
      </c>
      <c r="F77" s="42">
        <v>5.13</v>
      </c>
      <c r="G77" s="42">
        <v>26.79</v>
      </c>
      <c r="H77" s="42">
        <v>3.48</v>
      </c>
    </row>
    <row r="78" spans="1:8" x14ac:dyDescent="0.2">
      <c r="A78" t="s">
        <v>111</v>
      </c>
      <c r="B78" s="43" t="s">
        <v>97</v>
      </c>
      <c r="C78" s="43" t="s">
        <v>80</v>
      </c>
      <c r="D78" s="43" t="s">
        <v>87</v>
      </c>
      <c r="E78" s="42">
        <v>25.31</v>
      </c>
      <c r="F78" s="42">
        <v>3.67</v>
      </c>
      <c r="G78" s="42">
        <v>22.43</v>
      </c>
      <c r="H78" s="42">
        <v>3.21</v>
      </c>
    </row>
    <row r="79" spans="1:8" x14ac:dyDescent="0.2">
      <c r="A79" t="s">
        <v>111</v>
      </c>
      <c r="B79" s="43" t="s">
        <v>98</v>
      </c>
      <c r="C79" s="43" t="s">
        <v>80</v>
      </c>
      <c r="D79" s="43" t="s">
        <v>87</v>
      </c>
      <c r="E79" s="42">
        <v>30.64</v>
      </c>
      <c r="F79" s="42">
        <v>4.45</v>
      </c>
      <c r="G79" s="42">
        <v>26.11</v>
      </c>
      <c r="H79" s="42">
        <v>3.85</v>
      </c>
    </row>
    <row r="80" spans="1:8" x14ac:dyDescent="0.2">
      <c r="A80" t="s">
        <v>111</v>
      </c>
      <c r="B80" s="43" t="s">
        <v>96</v>
      </c>
      <c r="C80" s="43" t="s">
        <v>80</v>
      </c>
      <c r="D80" s="43" t="s">
        <v>87</v>
      </c>
      <c r="E80" s="42">
        <v>30.87</v>
      </c>
      <c r="F80" s="42">
        <v>4.68</v>
      </c>
      <c r="G80" s="42">
        <v>29.4</v>
      </c>
      <c r="H80" s="42">
        <v>3.88</v>
      </c>
    </row>
    <row r="81" spans="1:8" x14ac:dyDescent="0.2">
      <c r="A81" t="s">
        <v>111</v>
      </c>
      <c r="B81" s="43" t="s">
        <v>100</v>
      </c>
      <c r="C81" s="43" t="s">
        <v>80</v>
      </c>
      <c r="D81" s="43" t="s">
        <v>87</v>
      </c>
      <c r="E81" s="42">
        <v>31.17</v>
      </c>
      <c r="F81" s="42">
        <v>4.63</v>
      </c>
      <c r="G81" s="42">
        <v>38.26</v>
      </c>
      <c r="H81" s="42">
        <v>5.87</v>
      </c>
    </row>
    <row r="82" spans="1:8" x14ac:dyDescent="0.2">
      <c r="A82" t="s">
        <v>111</v>
      </c>
      <c r="B82" s="43" t="s">
        <v>92</v>
      </c>
      <c r="C82" s="43" t="s">
        <v>80</v>
      </c>
      <c r="D82" s="43" t="s">
        <v>87</v>
      </c>
      <c r="E82" s="42">
        <v>32.020000000000003</v>
      </c>
      <c r="F82" s="42">
        <v>4.66</v>
      </c>
      <c r="G82" s="42">
        <v>26.98</v>
      </c>
      <c r="H82" s="42">
        <v>4.28</v>
      </c>
    </row>
    <row r="83" spans="1:8" x14ac:dyDescent="0.2">
      <c r="A83" t="s">
        <v>111</v>
      </c>
      <c r="B83" s="43" t="s">
        <v>93</v>
      </c>
      <c r="C83" s="43" t="s">
        <v>80</v>
      </c>
      <c r="D83" s="43" t="s">
        <v>87</v>
      </c>
      <c r="E83" s="42">
        <v>32.1</v>
      </c>
      <c r="F83" s="42">
        <v>5</v>
      </c>
      <c r="G83" s="42">
        <v>23.9</v>
      </c>
      <c r="H83" s="42">
        <v>3.88</v>
      </c>
    </row>
    <row r="84" spans="1:8" x14ac:dyDescent="0.2">
      <c r="A84" t="s">
        <v>111</v>
      </c>
      <c r="B84" s="43" t="s">
        <v>90</v>
      </c>
      <c r="C84" s="43" t="s">
        <v>80</v>
      </c>
      <c r="D84" s="43" t="s">
        <v>87</v>
      </c>
      <c r="E84" s="42">
        <v>53.99</v>
      </c>
      <c r="F84" s="42">
        <v>8.09</v>
      </c>
      <c r="G84" s="42">
        <v>24.85</v>
      </c>
      <c r="H84" s="42">
        <v>3.75</v>
      </c>
    </row>
    <row r="85" spans="1:8" x14ac:dyDescent="0.2">
      <c r="A85" t="s">
        <v>111</v>
      </c>
      <c r="B85" s="43" t="s">
        <v>94</v>
      </c>
      <c r="C85" s="43" t="s">
        <v>80</v>
      </c>
      <c r="D85" s="43" t="s">
        <v>87</v>
      </c>
      <c r="E85" s="42">
        <v>29.63</v>
      </c>
      <c r="F85" s="42">
        <v>4.6500000000000004</v>
      </c>
      <c r="G85" s="42">
        <v>24.58</v>
      </c>
      <c r="H85" s="42">
        <v>3.28</v>
      </c>
    </row>
    <row r="86" spans="1:8" x14ac:dyDescent="0.2">
      <c r="A86" t="s">
        <v>111</v>
      </c>
      <c r="B86" s="43" t="s">
        <v>91</v>
      </c>
      <c r="C86" s="43" t="s">
        <v>80</v>
      </c>
      <c r="D86" s="43" t="s">
        <v>88</v>
      </c>
      <c r="E86" s="42">
        <v>34.090000000000003</v>
      </c>
      <c r="F86" s="42">
        <v>4.88</v>
      </c>
      <c r="G86" s="42">
        <v>26.68</v>
      </c>
      <c r="H86" s="42">
        <v>4.3499999999999996</v>
      </c>
    </row>
    <row r="87" spans="1:8" x14ac:dyDescent="0.2">
      <c r="A87" t="s">
        <v>111</v>
      </c>
      <c r="B87" s="43" t="s">
        <v>97</v>
      </c>
      <c r="C87" s="43" t="s">
        <v>80</v>
      </c>
      <c r="D87" s="43" t="s">
        <v>88</v>
      </c>
      <c r="E87" s="42">
        <v>30.66</v>
      </c>
      <c r="F87" s="42">
        <v>4.6900000000000004</v>
      </c>
      <c r="G87" s="42">
        <v>29.68</v>
      </c>
      <c r="H87" s="42">
        <v>4.54</v>
      </c>
    </row>
    <row r="88" spans="1:8" x14ac:dyDescent="0.2">
      <c r="A88" t="s">
        <v>111</v>
      </c>
      <c r="B88" s="43" t="s">
        <v>100</v>
      </c>
      <c r="C88" s="43" t="s">
        <v>80</v>
      </c>
      <c r="D88" s="43" t="s">
        <v>88</v>
      </c>
      <c r="E88" s="42">
        <v>34.97</v>
      </c>
      <c r="F88" s="42">
        <v>5.5</v>
      </c>
      <c r="G88" s="42">
        <v>45.25</v>
      </c>
      <c r="H88" s="42">
        <v>7</v>
      </c>
    </row>
    <row r="89" spans="1:8" x14ac:dyDescent="0.2">
      <c r="A89" t="s">
        <v>111</v>
      </c>
      <c r="B89" s="43" t="s">
        <v>90</v>
      </c>
      <c r="C89" s="43" t="s">
        <v>80</v>
      </c>
      <c r="D89" s="43" t="s">
        <v>88</v>
      </c>
      <c r="E89" s="42">
        <v>58.74</v>
      </c>
      <c r="F89" s="42">
        <v>9.1</v>
      </c>
      <c r="G89" s="42">
        <v>29.95</v>
      </c>
      <c r="H89" s="42">
        <v>4.6100000000000003</v>
      </c>
    </row>
    <row r="90" spans="1:8" x14ac:dyDescent="0.2">
      <c r="A90" t="s">
        <v>111</v>
      </c>
      <c r="B90" s="43" t="s">
        <v>93</v>
      </c>
      <c r="C90" s="43" t="s">
        <v>80</v>
      </c>
      <c r="D90" s="43" t="s">
        <v>88</v>
      </c>
      <c r="E90" s="42">
        <v>32.14</v>
      </c>
      <c r="F90" s="42">
        <v>4.9800000000000004</v>
      </c>
      <c r="G90" s="42">
        <v>29.62</v>
      </c>
      <c r="H90" s="42">
        <v>4.88</v>
      </c>
    </row>
    <row r="91" spans="1:8" x14ac:dyDescent="0.2">
      <c r="A91" t="s">
        <v>111</v>
      </c>
      <c r="B91" s="43" t="s">
        <v>94</v>
      </c>
      <c r="C91" s="43" t="s">
        <v>80</v>
      </c>
      <c r="D91" s="43" t="s">
        <v>88</v>
      </c>
      <c r="E91" s="42">
        <v>30.28</v>
      </c>
      <c r="F91" s="42">
        <v>4.88</v>
      </c>
      <c r="G91" s="42">
        <v>30.31</v>
      </c>
      <c r="H91" s="42">
        <v>4.41</v>
      </c>
    </row>
    <row r="92" spans="1:8" x14ac:dyDescent="0.2">
      <c r="A92" t="s">
        <v>111</v>
      </c>
      <c r="B92" s="43" t="s">
        <v>96</v>
      </c>
      <c r="C92" s="43" t="s">
        <v>80</v>
      </c>
      <c r="D92" s="43" t="s">
        <v>88</v>
      </c>
      <c r="E92" s="42">
        <v>32.96</v>
      </c>
      <c r="F92" s="42">
        <v>5.23</v>
      </c>
      <c r="G92" s="42">
        <v>33.75</v>
      </c>
      <c r="H92" s="42">
        <v>4.71</v>
      </c>
    </row>
    <row r="93" spans="1:8" x14ac:dyDescent="0.2">
      <c r="A93" t="s">
        <v>111</v>
      </c>
      <c r="B93" s="43" t="s">
        <v>98</v>
      </c>
      <c r="C93" s="43" t="s">
        <v>80</v>
      </c>
      <c r="D93" s="43" t="s">
        <v>88</v>
      </c>
      <c r="E93" s="42">
        <v>31.44</v>
      </c>
      <c r="F93" s="42">
        <v>4.91</v>
      </c>
      <c r="G93" s="42">
        <v>31.56</v>
      </c>
      <c r="H93" s="42">
        <v>5.03</v>
      </c>
    </row>
    <row r="94" spans="1:8" x14ac:dyDescent="0.2">
      <c r="A94" t="s">
        <v>111</v>
      </c>
      <c r="B94" s="43" t="s">
        <v>92</v>
      </c>
      <c r="C94" s="43" t="s">
        <v>80</v>
      </c>
      <c r="D94" s="43" t="s">
        <v>88</v>
      </c>
      <c r="E94" s="42">
        <v>36.979999999999997</v>
      </c>
      <c r="F94" s="42">
        <v>5.76</v>
      </c>
      <c r="G94" s="42">
        <v>30.49</v>
      </c>
      <c r="H94" s="42">
        <v>4.87</v>
      </c>
    </row>
    <row r="95" spans="1:8" x14ac:dyDescent="0.2">
      <c r="A95" t="s">
        <v>111</v>
      </c>
      <c r="B95" s="43" t="s">
        <v>102</v>
      </c>
      <c r="C95" s="43" t="s">
        <v>80</v>
      </c>
      <c r="D95" s="43" t="s">
        <v>88</v>
      </c>
      <c r="E95" s="42">
        <v>35.53</v>
      </c>
      <c r="F95" s="42">
        <v>5.51</v>
      </c>
      <c r="G95" s="42">
        <v>29.83</v>
      </c>
      <c r="H95" s="42">
        <v>4.76</v>
      </c>
    </row>
    <row r="96" spans="1:8" x14ac:dyDescent="0.2">
      <c r="A96" t="s">
        <v>111</v>
      </c>
      <c r="B96" s="43" t="s">
        <v>95</v>
      </c>
      <c r="C96" s="43" t="s">
        <v>80</v>
      </c>
      <c r="D96" s="43" t="s">
        <v>88</v>
      </c>
      <c r="E96" s="42">
        <v>34.21</v>
      </c>
      <c r="F96" s="42">
        <v>5.31</v>
      </c>
      <c r="G96" s="42">
        <v>34.19</v>
      </c>
      <c r="H96" s="42">
        <v>4.79</v>
      </c>
    </row>
    <row r="97" spans="1:8" x14ac:dyDescent="0.2">
      <c r="A97" t="s">
        <v>111</v>
      </c>
      <c r="B97" s="43" t="s">
        <v>101</v>
      </c>
      <c r="C97" s="43" t="s">
        <v>80</v>
      </c>
      <c r="D97" s="43" t="s">
        <v>88</v>
      </c>
      <c r="E97" s="42">
        <v>39.979999999999997</v>
      </c>
      <c r="F97" s="42">
        <v>6.05</v>
      </c>
      <c r="G97" s="42">
        <v>29.95</v>
      </c>
      <c r="H97" s="42">
        <v>4.78</v>
      </c>
    </row>
    <row r="98" spans="1:8" x14ac:dyDescent="0.2">
      <c r="A98" t="s">
        <v>111</v>
      </c>
      <c r="B98" s="43" t="s">
        <v>94</v>
      </c>
      <c r="C98" s="43" t="s">
        <v>80</v>
      </c>
      <c r="D98" s="43" t="s">
        <v>89</v>
      </c>
      <c r="E98" s="42">
        <v>33.4</v>
      </c>
      <c r="F98" s="42">
        <v>5.14</v>
      </c>
      <c r="G98" s="42">
        <v>31.1</v>
      </c>
      <c r="H98" s="42">
        <v>3.99</v>
      </c>
    </row>
    <row r="99" spans="1:8" x14ac:dyDescent="0.2">
      <c r="A99" t="s">
        <v>111</v>
      </c>
      <c r="B99" s="43" t="s">
        <v>90</v>
      </c>
      <c r="C99" s="43" t="s">
        <v>80</v>
      </c>
      <c r="D99" s="43" t="s">
        <v>89</v>
      </c>
      <c r="E99" s="42">
        <v>42.08</v>
      </c>
      <c r="F99" s="42">
        <v>5.61</v>
      </c>
      <c r="G99" s="42">
        <v>24.66</v>
      </c>
      <c r="H99" s="42">
        <v>3.65</v>
      </c>
    </row>
    <row r="100" spans="1:8" x14ac:dyDescent="0.2">
      <c r="A100" t="s">
        <v>111</v>
      </c>
      <c r="B100" s="43" t="s">
        <v>101</v>
      </c>
      <c r="C100" s="43" t="s">
        <v>80</v>
      </c>
      <c r="D100" s="43" t="s">
        <v>89</v>
      </c>
      <c r="E100" s="42">
        <v>38.520000000000003</v>
      </c>
      <c r="F100" s="42">
        <v>5.48</v>
      </c>
      <c r="G100" s="42">
        <v>28.04</v>
      </c>
      <c r="H100" s="42">
        <v>4.24</v>
      </c>
    </row>
    <row r="101" spans="1:8" x14ac:dyDescent="0.2">
      <c r="A101" t="s">
        <v>111</v>
      </c>
      <c r="B101" s="43" t="s">
        <v>93</v>
      </c>
      <c r="C101" s="43" t="s">
        <v>80</v>
      </c>
      <c r="D101" s="43" t="s">
        <v>89</v>
      </c>
      <c r="E101" s="42">
        <v>31.58</v>
      </c>
      <c r="F101" s="42">
        <v>4.78</v>
      </c>
      <c r="G101" s="42">
        <v>27.09</v>
      </c>
      <c r="H101" s="42">
        <v>4.24</v>
      </c>
    </row>
    <row r="102" spans="1:8" x14ac:dyDescent="0.2">
      <c r="A102" t="s">
        <v>111</v>
      </c>
      <c r="B102" s="43" t="s">
        <v>92</v>
      </c>
      <c r="C102" s="43" t="s">
        <v>80</v>
      </c>
      <c r="D102" s="43" t="s">
        <v>89</v>
      </c>
      <c r="E102" s="42">
        <v>37.67</v>
      </c>
      <c r="F102" s="42">
        <v>5.31</v>
      </c>
      <c r="G102" s="42">
        <v>30.95</v>
      </c>
      <c r="H102" s="42">
        <v>4.67</v>
      </c>
    </row>
    <row r="103" spans="1:8" x14ac:dyDescent="0.2">
      <c r="A103" t="s">
        <v>111</v>
      </c>
      <c r="B103" s="43" t="s">
        <v>91</v>
      </c>
      <c r="C103" s="43" t="s">
        <v>80</v>
      </c>
      <c r="D103" s="43" t="s">
        <v>89</v>
      </c>
      <c r="E103" s="42">
        <v>33.840000000000003</v>
      </c>
      <c r="F103" s="42">
        <v>4.49</v>
      </c>
      <c r="G103" s="42">
        <v>25.94</v>
      </c>
      <c r="H103" s="42">
        <v>4.04</v>
      </c>
    </row>
    <row r="104" spans="1:8" x14ac:dyDescent="0.2">
      <c r="A104" t="s">
        <v>111</v>
      </c>
      <c r="B104" s="43" t="s">
        <v>95</v>
      </c>
      <c r="C104" s="43" t="s">
        <v>80</v>
      </c>
      <c r="D104" s="43" t="s">
        <v>89</v>
      </c>
      <c r="E104" s="42">
        <v>33.78</v>
      </c>
      <c r="F104" s="42">
        <v>4.96</v>
      </c>
      <c r="G104" s="42">
        <v>33.14</v>
      </c>
      <c r="H104" s="42">
        <v>4.09</v>
      </c>
    </row>
    <row r="105" spans="1:8" x14ac:dyDescent="0.2">
      <c r="A105" t="s">
        <v>111</v>
      </c>
      <c r="B105" s="43" t="s">
        <v>96</v>
      </c>
      <c r="C105" s="43" t="s">
        <v>80</v>
      </c>
      <c r="D105" s="43" t="s">
        <v>89</v>
      </c>
      <c r="E105" s="42">
        <v>32.28</v>
      </c>
      <c r="F105" s="42">
        <v>4.8099999999999996</v>
      </c>
      <c r="G105" s="42">
        <v>30.46</v>
      </c>
      <c r="H105" s="42">
        <v>3.94</v>
      </c>
    </row>
    <row r="106" spans="1:8" x14ac:dyDescent="0.2">
      <c r="A106" t="s">
        <v>111</v>
      </c>
      <c r="B106" s="43" t="s">
        <v>98</v>
      </c>
      <c r="C106" s="43" t="s">
        <v>80</v>
      </c>
      <c r="D106" s="43" t="s">
        <v>89</v>
      </c>
      <c r="E106" s="42">
        <v>26.25</v>
      </c>
      <c r="F106" s="42">
        <v>3.75</v>
      </c>
      <c r="G106" s="42">
        <v>27.52</v>
      </c>
      <c r="H106" s="42">
        <v>4.04</v>
      </c>
    </row>
    <row r="107" spans="1:8" x14ac:dyDescent="0.2">
      <c r="A107" t="s">
        <v>111</v>
      </c>
      <c r="B107" s="43" t="s">
        <v>100</v>
      </c>
      <c r="C107" s="43" t="s">
        <v>80</v>
      </c>
      <c r="D107" s="43" t="s">
        <v>89</v>
      </c>
      <c r="E107" s="42">
        <v>31.24</v>
      </c>
      <c r="F107" s="42">
        <v>4.63</v>
      </c>
      <c r="G107" s="42">
        <v>41.65</v>
      </c>
      <c r="H107" s="42">
        <v>6.17</v>
      </c>
    </row>
    <row r="108" spans="1:8" x14ac:dyDescent="0.2">
      <c r="A108" t="s">
        <v>111</v>
      </c>
      <c r="B108" s="43" t="s">
        <v>102</v>
      </c>
      <c r="C108" s="43" t="s">
        <v>80</v>
      </c>
      <c r="D108" s="43" t="s">
        <v>89</v>
      </c>
      <c r="E108" s="42">
        <v>33.659999999999997</v>
      </c>
      <c r="F108" s="42">
        <v>4.93</v>
      </c>
      <c r="G108" s="42">
        <v>27.8</v>
      </c>
      <c r="H108" s="42">
        <v>4.2699999999999996</v>
      </c>
    </row>
    <row r="109" spans="1:8" x14ac:dyDescent="0.2">
      <c r="A109" t="s">
        <v>111</v>
      </c>
      <c r="B109" s="43" t="s">
        <v>97</v>
      </c>
      <c r="C109" s="43" t="s">
        <v>80</v>
      </c>
      <c r="D109" s="43" t="s">
        <v>89</v>
      </c>
      <c r="E109" s="42">
        <v>29.67</v>
      </c>
      <c r="F109" s="42">
        <v>4.0999999999999996</v>
      </c>
      <c r="G109" s="42">
        <v>28.69</v>
      </c>
      <c r="H109" s="42">
        <v>4.0199999999999996</v>
      </c>
    </row>
    <row r="110" spans="1:8" x14ac:dyDescent="0.2">
      <c r="A110" t="s">
        <v>111</v>
      </c>
      <c r="B110" s="43" t="s">
        <v>93</v>
      </c>
      <c r="C110" s="43" t="s">
        <v>76</v>
      </c>
      <c r="D110" s="43" t="s">
        <v>77</v>
      </c>
      <c r="E110" s="42">
        <v>12.61</v>
      </c>
      <c r="F110" s="42">
        <v>2.0299999999999998</v>
      </c>
      <c r="G110" s="42">
        <v>14.75</v>
      </c>
      <c r="H110" s="42">
        <v>2.4700000000000002</v>
      </c>
    </row>
    <row r="111" spans="1:8" x14ac:dyDescent="0.2">
      <c r="A111" t="s">
        <v>111</v>
      </c>
      <c r="B111" s="43" t="s">
        <v>100</v>
      </c>
      <c r="C111" s="43" t="s">
        <v>76</v>
      </c>
      <c r="D111" s="43" t="s">
        <v>77</v>
      </c>
      <c r="E111" s="42">
        <v>13.44</v>
      </c>
      <c r="F111" s="42">
        <v>2.13</v>
      </c>
      <c r="G111" s="42">
        <v>22</v>
      </c>
      <c r="H111" s="42">
        <v>3.45</v>
      </c>
    </row>
    <row r="112" spans="1:8" x14ac:dyDescent="0.2">
      <c r="A112" t="s">
        <v>111</v>
      </c>
      <c r="B112" s="43" t="s">
        <v>92</v>
      </c>
      <c r="C112" s="43" t="s">
        <v>76</v>
      </c>
      <c r="D112" s="43" t="s">
        <v>77</v>
      </c>
      <c r="E112" s="42">
        <v>14.36</v>
      </c>
      <c r="F112" s="42">
        <v>2.23</v>
      </c>
      <c r="G112" s="42">
        <v>13.89</v>
      </c>
      <c r="H112" s="42">
        <v>2.25</v>
      </c>
    </row>
    <row r="113" spans="1:8" x14ac:dyDescent="0.2">
      <c r="A113" t="s">
        <v>111</v>
      </c>
      <c r="B113" s="43" t="s">
        <v>91</v>
      </c>
      <c r="C113" s="43" t="s">
        <v>76</v>
      </c>
      <c r="D113" s="43" t="s">
        <v>77</v>
      </c>
      <c r="E113" s="42">
        <v>13.17</v>
      </c>
      <c r="F113" s="42">
        <v>1.97</v>
      </c>
      <c r="G113" s="42">
        <v>12.27</v>
      </c>
      <c r="H113" s="42">
        <v>2.06</v>
      </c>
    </row>
    <row r="114" spans="1:8" x14ac:dyDescent="0.2">
      <c r="A114" t="s">
        <v>111</v>
      </c>
      <c r="B114" s="43" t="s">
        <v>94</v>
      </c>
      <c r="C114" s="43" t="s">
        <v>76</v>
      </c>
      <c r="D114" s="43" t="s">
        <v>77</v>
      </c>
      <c r="E114" s="42">
        <v>11.75</v>
      </c>
      <c r="F114" s="42">
        <v>1.93</v>
      </c>
      <c r="G114" s="42">
        <v>13.22</v>
      </c>
      <c r="H114" s="42">
        <v>1.95</v>
      </c>
    </row>
    <row r="115" spans="1:8" x14ac:dyDescent="0.2">
      <c r="A115" t="s">
        <v>111</v>
      </c>
      <c r="B115" s="43" t="s">
        <v>96</v>
      </c>
      <c r="C115" s="43" t="s">
        <v>76</v>
      </c>
      <c r="D115" s="43" t="s">
        <v>77</v>
      </c>
      <c r="E115" s="42">
        <v>12.27</v>
      </c>
      <c r="F115" s="42">
        <v>1.97</v>
      </c>
      <c r="G115" s="42">
        <v>13.54</v>
      </c>
      <c r="H115" s="42">
        <v>1.98</v>
      </c>
    </row>
    <row r="116" spans="1:8" x14ac:dyDescent="0.2">
      <c r="A116" t="s">
        <v>111</v>
      </c>
      <c r="B116" s="43" t="s">
        <v>90</v>
      </c>
      <c r="C116" s="43" t="s">
        <v>76</v>
      </c>
      <c r="D116" s="43" t="s">
        <v>77</v>
      </c>
      <c r="E116" s="42">
        <v>24.66</v>
      </c>
      <c r="F116" s="42">
        <v>3.84</v>
      </c>
      <c r="G116" s="42">
        <v>14.17</v>
      </c>
      <c r="H116" s="42">
        <v>2.23</v>
      </c>
    </row>
    <row r="117" spans="1:8" x14ac:dyDescent="0.2">
      <c r="A117" t="s">
        <v>111</v>
      </c>
      <c r="B117" s="43" t="s">
        <v>102</v>
      </c>
      <c r="C117" s="43" t="s">
        <v>76</v>
      </c>
      <c r="D117" s="43" t="s">
        <v>77</v>
      </c>
      <c r="E117" s="42">
        <v>12.37</v>
      </c>
      <c r="F117" s="42">
        <v>1.97</v>
      </c>
      <c r="G117" s="42">
        <v>12.68</v>
      </c>
      <c r="H117" s="42">
        <v>2.08</v>
      </c>
    </row>
    <row r="118" spans="1:8" x14ac:dyDescent="0.2">
      <c r="A118" t="s">
        <v>111</v>
      </c>
      <c r="B118" s="43" t="s">
        <v>97</v>
      </c>
      <c r="C118" s="43" t="s">
        <v>76</v>
      </c>
      <c r="D118" s="43" t="s">
        <v>77</v>
      </c>
      <c r="E118" s="42">
        <v>12.49</v>
      </c>
      <c r="F118" s="42">
        <v>0.71</v>
      </c>
      <c r="G118" s="42">
        <v>12.17</v>
      </c>
      <c r="H118" s="42">
        <v>1.89</v>
      </c>
    </row>
    <row r="119" spans="1:8" x14ac:dyDescent="0.2">
      <c r="A119" t="s">
        <v>111</v>
      </c>
      <c r="B119" s="43" t="s">
        <v>95</v>
      </c>
      <c r="C119" s="43" t="s">
        <v>76</v>
      </c>
      <c r="D119" s="43" t="s">
        <v>77</v>
      </c>
      <c r="E119" s="42">
        <v>14.37</v>
      </c>
      <c r="F119" s="42">
        <v>2.2999999999999998</v>
      </c>
      <c r="G119" s="42">
        <v>16.79</v>
      </c>
      <c r="H119" s="42">
        <v>2.5099999999999998</v>
      </c>
    </row>
    <row r="120" spans="1:8" x14ac:dyDescent="0.2">
      <c r="A120" t="s">
        <v>111</v>
      </c>
      <c r="B120" s="43" t="s">
        <v>101</v>
      </c>
      <c r="C120" s="43" t="s">
        <v>76</v>
      </c>
      <c r="D120" s="43" t="s">
        <v>77</v>
      </c>
      <c r="E120" s="42">
        <v>15.05</v>
      </c>
      <c r="F120" s="42">
        <v>2.31</v>
      </c>
      <c r="G120" s="42">
        <v>13.03</v>
      </c>
      <c r="H120" s="42">
        <v>2.11</v>
      </c>
    </row>
    <row r="121" spans="1:8" x14ac:dyDescent="0.2">
      <c r="A121" t="s">
        <v>111</v>
      </c>
      <c r="B121" s="43" t="s">
        <v>98</v>
      </c>
      <c r="C121" s="43" t="s">
        <v>76</v>
      </c>
      <c r="D121" s="43" t="s">
        <v>77</v>
      </c>
      <c r="E121" s="42">
        <v>11.22</v>
      </c>
      <c r="F121" s="42">
        <v>1.1399999999999999</v>
      </c>
      <c r="G121" s="42">
        <v>12.36</v>
      </c>
      <c r="H121" s="42">
        <v>1.98</v>
      </c>
    </row>
    <row r="122" spans="1:8" x14ac:dyDescent="0.2">
      <c r="A122" t="s">
        <v>111</v>
      </c>
      <c r="B122" s="43" t="s">
        <v>93</v>
      </c>
      <c r="C122" s="43" t="s">
        <v>76</v>
      </c>
      <c r="D122" s="43" t="s">
        <v>78</v>
      </c>
      <c r="E122" s="42">
        <v>17.89</v>
      </c>
      <c r="F122" s="42">
        <v>2.9</v>
      </c>
      <c r="G122" s="42">
        <v>18.63</v>
      </c>
      <c r="H122" s="42">
        <v>3.06</v>
      </c>
    </row>
    <row r="123" spans="1:8" x14ac:dyDescent="0.2">
      <c r="A123" t="s">
        <v>111</v>
      </c>
      <c r="B123" s="43" t="s">
        <v>100</v>
      </c>
      <c r="C123" s="43" t="s">
        <v>76</v>
      </c>
      <c r="D123" s="43" t="s">
        <v>78</v>
      </c>
      <c r="E123" s="42">
        <v>17.82</v>
      </c>
      <c r="F123" s="42">
        <v>2.85</v>
      </c>
      <c r="G123" s="42">
        <v>23.42</v>
      </c>
      <c r="H123" s="42">
        <v>3.61</v>
      </c>
    </row>
    <row r="124" spans="1:8" x14ac:dyDescent="0.2">
      <c r="A124" t="s">
        <v>111</v>
      </c>
      <c r="B124" s="43" t="s">
        <v>101</v>
      </c>
      <c r="C124" s="43" t="s">
        <v>76</v>
      </c>
      <c r="D124" s="43" t="s">
        <v>78</v>
      </c>
      <c r="E124" s="42">
        <v>23.53</v>
      </c>
      <c r="F124" s="42">
        <v>3.6</v>
      </c>
      <c r="G124" s="42">
        <v>18.53</v>
      </c>
      <c r="H124" s="42">
        <v>2.93</v>
      </c>
    </row>
    <row r="125" spans="1:8" x14ac:dyDescent="0.2">
      <c r="A125" t="s">
        <v>111</v>
      </c>
      <c r="B125" s="43" t="s">
        <v>91</v>
      </c>
      <c r="C125" s="43" t="s">
        <v>76</v>
      </c>
      <c r="D125" s="43" t="s">
        <v>78</v>
      </c>
      <c r="E125" s="42">
        <v>20.46</v>
      </c>
      <c r="F125" s="42">
        <v>3.03</v>
      </c>
      <c r="G125" s="42">
        <v>15.76</v>
      </c>
      <c r="H125" s="42">
        <v>2.56</v>
      </c>
    </row>
    <row r="126" spans="1:8" x14ac:dyDescent="0.2">
      <c r="A126" t="s">
        <v>111</v>
      </c>
      <c r="B126" s="43" t="s">
        <v>94</v>
      </c>
      <c r="C126" s="43" t="s">
        <v>76</v>
      </c>
      <c r="D126" s="43" t="s">
        <v>78</v>
      </c>
      <c r="E126" s="42">
        <v>17.059999999999999</v>
      </c>
      <c r="F126" s="42">
        <v>2.83</v>
      </c>
      <c r="G126" s="42">
        <v>19.55</v>
      </c>
      <c r="H126" s="42">
        <v>2.93</v>
      </c>
    </row>
    <row r="127" spans="1:8" x14ac:dyDescent="0.2">
      <c r="A127" t="s">
        <v>111</v>
      </c>
      <c r="B127" s="43" t="s">
        <v>90</v>
      </c>
      <c r="C127" s="43" t="s">
        <v>76</v>
      </c>
      <c r="D127" s="43" t="s">
        <v>78</v>
      </c>
      <c r="E127" s="42">
        <v>27.65</v>
      </c>
      <c r="F127" s="42">
        <v>4.3</v>
      </c>
      <c r="G127" s="42">
        <v>17.64</v>
      </c>
      <c r="H127" s="42">
        <v>2.67</v>
      </c>
    </row>
    <row r="128" spans="1:8" x14ac:dyDescent="0.2">
      <c r="A128" t="s">
        <v>111</v>
      </c>
      <c r="B128" s="43" t="s">
        <v>95</v>
      </c>
      <c r="C128" s="43" t="s">
        <v>76</v>
      </c>
      <c r="D128" s="43" t="s">
        <v>78</v>
      </c>
      <c r="E128" s="42">
        <v>18.72</v>
      </c>
      <c r="F128" s="42">
        <v>3.02</v>
      </c>
      <c r="G128" s="42">
        <v>19.88</v>
      </c>
      <c r="H128" s="42">
        <v>2.99</v>
      </c>
    </row>
    <row r="129" spans="1:8" x14ac:dyDescent="0.2">
      <c r="A129" t="s">
        <v>111</v>
      </c>
      <c r="B129" s="43" t="s">
        <v>92</v>
      </c>
      <c r="C129" s="43" t="s">
        <v>76</v>
      </c>
      <c r="D129" s="43" t="s">
        <v>78</v>
      </c>
      <c r="E129" s="42">
        <v>22.21</v>
      </c>
      <c r="F129" s="42">
        <v>3.5</v>
      </c>
      <c r="G129" s="42">
        <v>18.41</v>
      </c>
      <c r="H129" s="42">
        <v>2.94</v>
      </c>
    </row>
    <row r="130" spans="1:8" x14ac:dyDescent="0.2">
      <c r="A130" t="s">
        <v>111</v>
      </c>
      <c r="B130" s="43" t="s">
        <v>97</v>
      </c>
      <c r="C130" s="43" t="s">
        <v>76</v>
      </c>
      <c r="D130" s="43" t="s">
        <v>78</v>
      </c>
      <c r="E130" s="42">
        <v>16.05</v>
      </c>
      <c r="F130" s="42">
        <v>2.54</v>
      </c>
      <c r="G130" s="42">
        <v>18.47</v>
      </c>
      <c r="H130" s="42">
        <v>2.89</v>
      </c>
    </row>
    <row r="131" spans="1:8" x14ac:dyDescent="0.2">
      <c r="A131" t="s">
        <v>111</v>
      </c>
      <c r="B131" s="43" t="s">
        <v>102</v>
      </c>
      <c r="C131" s="43" t="s">
        <v>76</v>
      </c>
      <c r="D131" s="43" t="s">
        <v>78</v>
      </c>
      <c r="E131" s="42">
        <v>19.239999999999998</v>
      </c>
      <c r="F131" s="42">
        <v>3.02</v>
      </c>
      <c r="G131" s="42">
        <v>17.579999999999998</v>
      </c>
      <c r="H131" s="42">
        <v>2.83</v>
      </c>
    </row>
    <row r="132" spans="1:8" x14ac:dyDescent="0.2">
      <c r="A132" t="s">
        <v>111</v>
      </c>
      <c r="B132" s="43" t="s">
        <v>96</v>
      </c>
      <c r="C132" s="43" t="s">
        <v>76</v>
      </c>
      <c r="D132" s="43" t="s">
        <v>78</v>
      </c>
      <c r="E132" s="42">
        <v>17.57</v>
      </c>
      <c r="F132" s="42">
        <v>2.89</v>
      </c>
      <c r="G132" s="42">
        <v>19.45</v>
      </c>
      <c r="H132" s="42">
        <v>2.88</v>
      </c>
    </row>
    <row r="133" spans="1:8" x14ac:dyDescent="0.2">
      <c r="A133" t="s">
        <v>111</v>
      </c>
      <c r="B133" s="43" t="s">
        <v>98</v>
      </c>
      <c r="C133" s="43" t="s">
        <v>76</v>
      </c>
      <c r="D133" s="43" t="s">
        <v>78</v>
      </c>
      <c r="E133" s="42">
        <v>14.05</v>
      </c>
      <c r="F133" s="42">
        <v>2.21</v>
      </c>
      <c r="G133" s="42">
        <v>18.260000000000002</v>
      </c>
      <c r="H133" s="42">
        <v>2.92</v>
      </c>
    </row>
    <row r="134" spans="1:8" x14ac:dyDescent="0.2">
      <c r="A134" t="s">
        <v>111</v>
      </c>
      <c r="B134" s="43" t="s">
        <v>90</v>
      </c>
      <c r="C134" s="43" t="s">
        <v>76</v>
      </c>
      <c r="D134" s="43" t="s">
        <v>79</v>
      </c>
      <c r="E134" s="42">
        <v>20.98</v>
      </c>
      <c r="F134" s="42">
        <v>3.27</v>
      </c>
      <c r="G134" s="42">
        <v>13.42</v>
      </c>
      <c r="H134" s="42">
        <v>2.08</v>
      </c>
    </row>
    <row r="135" spans="1:8" x14ac:dyDescent="0.2">
      <c r="A135" t="s">
        <v>111</v>
      </c>
      <c r="B135" s="43" t="s">
        <v>94</v>
      </c>
      <c r="C135" s="43" t="s">
        <v>76</v>
      </c>
      <c r="D135" s="43" t="s">
        <v>79</v>
      </c>
      <c r="E135" s="42">
        <v>14.14</v>
      </c>
      <c r="F135" s="42">
        <v>2.2799999999999998</v>
      </c>
      <c r="G135" s="42">
        <v>14.82</v>
      </c>
      <c r="H135" s="42">
        <v>2.04</v>
      </c>
    </row>
    <row r="136" spans="1:8" x14ac:dyDescent="0.2">
      <c r="A136" t="s">
        <v>111</v>
      </c>
      <c r="B136" s="43" t="s">
        <v>96</v>
      </c>
      <c r="C136" s="43" t="s">
        <v>76</v>
      </c>
      <c r="D136" s="43" t="s">
        <v>79</v>
      </c>
      <c r="E136" s="42">
        <v>13.8</v>
      </c>
      <c r="F136" s="42">
        <v>2.2000000000000002</v>
      </c>
      <c r="G136" s="42">
        <v>16.190000000000001</v>
      </c>
      <c r="H136" s="42">
        <v>2.2000000000000002</v>
      </c>
    </row>
    <row r="137" spans="1:8" x14ac:dyDescent="0.2">
      <c r="A137" t="s">
        <v>111</v>
      </c>
      <c r="B137" s="43" t="s">
        <v>98</v>
      </c>
      <c r="C137" s="43" t="s">
        <v>76</v>
      </c>
      <c r="D137" s="43" t="s">
        <v>79</v>
      </c>
      <c r="E137" s="42">
        <v>13.37</v>
      </c>
      <c r="F137" s="42">
        <v>1.81</v>
      </c>
      <c r="G137" s="42">
        <v>13.59</v>
      </c>
      <c r="H137" s="42">
        <v>2.08</v>
      </c>
    </row>
    <row r="138" spans="1:8" x14ac:dyDescent="0.2">
      <c r="A138" t="s">
        <v>111</v>
      </c>
      <c r="B138" s="43" t="s">
        <v>102</v>
      </c>
      <c r="C138" s="43" t="s">
        <v>76</v>
      </c>
      <c r="D138" s="43" t="s">
        <v>79</v>
      </c>
      <c r="E138" s="42">
        <v>13.41</v>
      </c>
      <c r="F138" s="42">
        <v>2.09</v>
      </c>
      <c r="G138" s="42">
        <v>14.49</v>
      </c>
      <c r="H138" s="42">
        <v>2.2799999999999998</v>
      </c>
    </row>
    <row r="139" spans="1:8" x14ac:dyDescent="0.2">
      <c r="A139" t="s">
        <v>111</v>
      </c>
      <c r="B139" s="43" t="s">
        <v>95</v>
      </c>
      <c r="C139" s="43" t="s">
        <v>76</v>
      </c>
      <c r="D139" s="43" t="s">
        <v>79</v>
      </c>
      <c r="E139" s="42">
        <v>14.39</v>
      </c>
      <c r="F139" s="42">
        <v>2.27</v>
      </c>
      <c r="G139" s="42">
        <v>13.86</v>
      </c>
      <c r="H139" s="42">
        <v>1.87</v>
      </c>
    </row>
    <row r="140" spans="1:8" x14ac:dyDescent="0.2">
      <c r="A140" t="s">
        <v>111</v>
      </c>
      <c r="B140" s="43" t="s">
        <v>93</v>
      </c>
      <c r="C140" s="43" t="s">
        <v>76</v>
      </c>
      <c r="D140" s="43" t="s">
        <v>79</v>
      </c>
      <c r="E140" s="42">
        <v>13.42</v>
      </c>
      <c r="F140" s="42">
        <v>2.14</v>
      </c>
      <c r="G140" s="42">
        <v>13.28</v>
      </c>
      <c r="H140" s="42">
        <v>2.14</v>
      </c>
    </row>
    <row r="141" spans="1:8" x14ac:dyDescent="0.2">
      <c r="A141" t="s">
        <v>111</v>
      </c>
      <c r="B141" s="43" t="s">
        <v>100</v>
      </c>
      <c r="C141" s="43" t="s">
        <v>76</v>
      </c>
      <c r="D141" s="43" t="s">
        <v>79</v>
      </c>
      <c r="E141" s="42">
        <v>13.64</v>
      </c>
      <c r="F141" s="42">
        <v>2.1</v>
      </c>
      <c r="G141" s="42">
        <v>13.92</v>
      </c>
      <c r="H141" s="42">
        <v>2.2000000000000002</v>
      </c>
    </row>
    <row r="142" spans="1:8" x14ac:dyDescent="0.2">
      <c r="A142" t="s">
        <v>111</v>
      </c>
      <c r="B142" s="43" t="s">
        <v>91</v>
      </c>
      <c r="C142" s="43" t="s">
        <v>76</v>
      </c>
      <c r="D142" s="43" t="s">
        <v>79</v>
      </c>
      <c r="E142" s="42">
        <v>12.32</v>
      </c>
      <c r="F142" s="42">
        <v>1.83</v>
      </c>
      <c r="G142" s="42">
        <v>13.06</v>
      </c>
      <c r="H142" s="42">
        <v>2.09</v>
      </c>
    </row>
    <row r="143" spans="1:8" x14ac:dyDescent="0.2">
      <c r="A143" t="s">
        <v>111</v>
      </c>
      <c r="B143" s="43" t="s">
        <v>101</v>
      </c>
      <c r="C143" s="43" t="s">
        <v>76</v>
      </c>
      <c r="D143" s="43" t="s">
        <v>79</v>
      </c>
      <c r="E143" s="42">
        <v>18.37</v>
      </c>
      <c r="F143" s="42">
        <v>2.78</v>
      </c>
      <c r="G143" s="42">
        <v>15.66</v>
      </c>
      <c r="H143" s="42">
        <v>2.44</v>
      </c>
    </row>
    <row r="144" spans="1:8" x14ac:dyDescent="0.2">
      <c r="A144" t="s">
        <v>111</v>
      </c>
      <c r="B144" s="43" t="s">
        <v>92</v>
      </c>
      <c r="C144" s="43" t="s">
        <v>76</v>
      </c>
      <c r="D144" s="43" t="s">
        <v>79</v>
      </c>
      <c r="E144" s="42">
        <v>14.69</v>
      </c>
      <c r="F144" s="42">
        <v>2.2400000000000002</v>
      </c>
      <c r="G144" s="42">
        <v>15.76</v>
      </c>
      <c r="H144" s="42">
        <v>2.48</v>
      </c>
    </row>
    <row r="145" spans="1:8" x14ac:dyDescent="0.2">
      <c r="A145" t="s">
        <v>111</v>
      </c>
      <c r="B145" s="43" t="s">
        <v>97</v>
      </c>
      <c r="C145" s="43" t="s">
        <v>76</v>
      </c>
      <c r="D145" s="43" t="s">
        <v>79</v>
      </c>
      <c r="E145" s="42">
        <v>13.25</v>
      </c>
      <c r="F145" s="42">
        <v>1.6</v>
      </c>
      <c r="G145" s="42">
        <v>13.47</v>
      </c>
      <c r="H145" s="42">
        <v>1.95</v>
      </c>
    </row>
    <row r="146" spans="1:8" x14ac:dyDescent="0.2">
      <c r="A146" s="66" t="s">
        <v>113</v>
      </c>
      <c r="B146" s="43" t="s">
        <v>94</v>
      </c>
      <c r="C146" s="43" t="s">
        <v>80</v>
      </c>
      <c r="D146" s="43" t="s">
        <v>114</v>
      </c>
      <c r="E146" s="42">
        <v>21.83</v>
      </c>
      <c r="F146" s="42">
        <v>2.21</v>
      </c>
      <c r="G146" s="42">
        <v>0</v>
      </c>
      <c r="H146" s="42">
        <v>0</v>
      </c>
    </row>
    <row r="147" spans="1:8" x14ac:dyDescent="0.2">
      <c r="A147" s="66" t="s">
        <v>113</v>
      </c>
      <c r="B147" s="43" t="s">
        <v>98</v>
      </c>
      <c r="C147" s="43" t="s">
        <v>80</v>
      </c>
      <c r="D147" s="43" t="s">
        <v>114</v>
      </c>
      <c r="E147" s="42">
        <v>51.45</v>
      </c>
      <c r="F147" s="42">
        <v>0.9</v>
      </c>
      <c r="G147" s="42">
        <v>0</v>
      </c>
      <c r="H147" s="42">
        <v>0</v>
      </c>
    </row>
    <row r="148" spans="1:8" x14ac:dyDescent="0.2">
      <c r="A148" s="66" t="s">
        <v>113</v>
      </c>
      <c r="B148" s="43" t="s">
        <v>95</v>
      </c>
      <c r="C148" s="43" t="s">
        <v>80</v>
      </c>
      <c r="D148" s="43" t="s">
        <v>114</v>
      </c>
      <c r="E148" s="42">
        <v>11.85</v>
      </c>
      <c r="F148" s="42">
        <v>0.32</v>
      </c>
      <c r="G148" s="42">
        <v>0</v>
      </c>
      <c r="H148" s="42">
        <v>0</v>
      </c>
    </row>
    <row r="149" spans="1:8" x14ac:dyDescent="0.2">
      <c r="A149" s="66" t="s">
        <v>113</v>
      </c>
      <c r="B149" s="43" t="s">
        <v>97</v>
      </c>
      <c r="C149" s="43" t="s">
        <v>80</v>
      </c>
      <c r="D149" s="43" t="s">
        <v>114</v>
      </c>
      <c r="E149" s="42">
        <v>23.1</v>
      </c>
      <c r="F149" s="42">
        <v>-0.75</v>
      </c>
      <c r="G149" s="42">
        <v>0</v>
      </c>
      <c r="H149" s="42">
        <v>0</v>
      </c>
    </row>
    <row r="150" spans="1:8" x14ac:dyDescent="0.2">
      <c r="A150" s="66" t="s">
        <v>113</v>
      </c>
      <c r="B150" s="43" t="s">
        <v>96</v>
      </c>
      <c r="C150" s="43" t="s">
        <v>80</v>
      </c>
      <c r="D150" s="43" t="s">
        <v>114</v>
      </c>
      <c r="E150" s="42">
        <v>16.62</v>
      </c>
      <c r="F150" s="42">
        <v>2.38</v>
      </c>
      <c r="G150" s="42">
        <v>0</v>
      </c>
      <c r="H150" s="42">
        <v>0</v>
      </c>
    </row>
    <row r="151" spans="1:8" x14ac:dyDescent="0.2">
      <c r="A151" s="66" t="s">
        <v>113</v>
      </c>
      <c r="B151" s="43" t="s">
        <v>97</v>
      </c>
      <c r="C151" s="43" t="s">
        <v>80</v>
      </c>
      <c r="D151" s="43" t="s">
        <v>115</v>
      </c>
      <c r="E151" s="42">
        <v>34.11</v>
      </c>
      <c r="F151" s="42">
        <v>5.9</v>
      </c>
      <c r="G151" s="42">
        <v>0</v>
      </c>
      <c r="H151" s="42">
        <v>0</v>
      </c>
    </row>
    <row r="152" spans="1:8" x14ac:dyDescent="0.2">
      <c r="A152" s="66" t="s">
        <v>113</v>
      </c>
      <c r="B152" s="43" t="s">
        <v>98</v>
      </c>
      <c r="C152" s="43" t="s">
        <v>80</v>
      </c>
      <c r="D152" s="43" t="s">
        <v>115</v>
      </c>
      <c r="E152" s="42">
        <v>40.299999999999997</v>
      </c>
      <c r="F152" s="42">
        <v>6.59</v>
      </c>
      <c r="G152" s="42">
        <v>0</v>
      </c>
      <c r="H152" s="42">
        <v>0</v>
      </c>
    </row>
    <row r="153" spans="1:8" x14ac:dyDescent="0.2">
      <c r="A153" s="66" t="s">
        <v>113</v>
      </c>
      <c r="B153" s="43" t="s">
        <v>96</v>
      </c>
      <c r="C153" s="43" t="s">
        <v>80</v>
      </c>
      <c r="D153" s="43" t="s">
        <v>115</v>
      </c>
      <c r="E153" s="42">
        <v>48.17</v>
      </c>
      <c r="F153" s="42">
        <v>7.08</v>
      </c>
      <c r="G153" s="42">
        <v>0</v>
      </c>
      <c r="H153" s="42">
        <v>0</v>
      </c>
    </row>
    <row r="154" spans="1:8" x14ac:dyDescent="0.2">
      <c r="A154" s="66" t="s">
        <v>113</v>
      </c>
      <c r="B154" s="43" t="s">
        <v>94</v>
      </c>
      <c r="C154" s="43" t="s">
        <v>80</v>
      </c>
      <c r="D154" s="43" t="s">
        <v>115</v>
      </c>
      <c r="E154" s="42">
        <v>4.6900000000000004</v>
      </c>
      <c r="F154" s="42">
        <v>0.47</v>
      </c>
      <c r="G154" s="42">
        <v>0</v>
      </c>
      <c r="H154" s="42">
        <v>0</v>
      </c>
    </row>
    <row r="155" spans="1:8" x14ac:dyDescent="0.2">
      <c r="A155" s="66" t="s">
        <v>113</v>
      </c>
      <c r="B155" s="43" t="s">
        <v>96</v>
      </c>
      <c r="C155" s="43" t="s">
        <v>80</v>
      </c>
      <c r="D155" s="43" t="s">
        <v>81</v>
      </c>
      <c r="E155" s="42">
        <v>280.63</v>
      </c>
      <c r="F155" s="42">
        <v>33.46</v>
      </c>
      <c r="G155" s="42">
        <v>265.27</v>
      </c>
      <c r="H155" s="42">
        <v>43.97</v>
      </c>
    </row>
    <row r="156" spans="1:8" x14ac:dyDescent="0.2">
      <c r="A156" s="66" t="s">
        <v>113</v>
      </c>
      <c r="B156" s="43" t="s">
        <v>93</v>
      </c>
      <c r="C156" s="43" t="s">
        <v>80</v>
      </c>
      <c r="D156" s="43" t="s">
        <v>81</v>
      </c>
      <c r="E156" s="42">
        <v>262.68</v>
      </c>
      <c r="F156" s="42">
        <v>23.86</v>
      </c>
      <c r="G156" s="42">
        <v>261.17</v>
      </c>
      <c r="H156" s="42">
        <v>41.75</v>
      </c>
    </row>
    <row r="157" spans="1:8" x14ac:dyDescent="0.2">
      <c r="A157" s="66" t="s">
        <v>113</v>
      </c>
      <c r="B157" s="43" t="s">
        <v>97</v>
      </c>
      <c r="C157" s="43" t="s">
        <v>80</v>
      </c>
      <c r="D157" s="43" t="s">
        <v>81</v>
      </c>
      <c r="E157" s="42">
        <v>271.91000000000003</v>
      </c>
      <c r="F157" s="42">
        <v>34.4</v>
      </c>
      <c r="G157" s="42">
        <v>250.08</v>
      </c>
      <c r="H157" s="42">
        <v>42.65</v>
      </c>
    </row>
    <row r="158" spans="1:8" x14ac:dyDescent="0.2">
      <c r="A158" s="66" t="s">
        <v>113</v>
      </c>
      <c r="B158" s="43" t="s">
        <v>95</v>
      </c>
      <c r="C158" s="43" t="s">
        <v>80</v>
      </c>
      <c r="D158" s="43" t="s">
        <v>81</v>
      </c>
      <c r="E158" s="42">
        <v>275.98</v>
      </c>
      <c r="F158" s="42">
        <v>22.85</v>
      </c>
      <c r="G158" s="42">
        <v>276.66000000000003</v>
      </c>
      <c r="H158" s="42">
        <v>45.25</v>
      </c>
    </row>
    <row r="159" spans="1:8" x14ac:dyDescent="0.2">
      <c r="A159" s="66" t="s">
        <v>113</v>
      </c>
      <c r="B159" s="43" t="s">
        <v>98</v>
      </c>
      <c r="C159" s="43" t="s">
        <v>80</v>
      </c>
      <c r="D159" s="43" t="s">
        <v>81</v>
      </c>
      <c r="E159" s="42">
        <v>433.92</v>
      </c>
      <c r="F159" s="42">
        <v>3.22</v>
      </c>
      <c r="G159" s="42">
        <v>278.52</v>
      </c>
      <c r="H159" s="42">
        <v>46.9</v>
      </c>
    </row>
    <row r="160" spans="1:8" x14ac:dyDescent="0.2">
      <c r="A160" s="66" t="s">
        <v>113</v>
      </c>
      <c r="B160" s="43" t="s">
        <v>92</v>
      </c>
      <c r="C160" s="43" t="s">
        <v>80</v>
      </c>
      <c r="D160" s="43" t="s">
        <v>81</v>
      </c>
      <c r="E160" s="42">
        <v>268.48</v>
      </c>
      <c r="F160" s="42">
        <v>37.82</v>
      </c>
      <c r="G160" s="42">
        <v>243.54</v>
      </c>
      <c r="H160" s="42">
        <v>38.79</v>
      </c>
    </row>
    <row r="161" spans="1:8" x14ac:dyDescent="0.2">
      <c r="A161" s="66" t="s">
        <v>113</v>
      </c>
      <c r="B161" s="43" t="s">
        <v>102</v>
      </c>
      <c r="C161" s="43" t="s">
        <v>80</v>
      </c>
      <c r="D161" s="43" t="s">
        <v>81</v>
      </c>
      <c r="E161" s="42">
        <v>245.88</v>
      </c>
      <c r="F161" s="42">
        <v>24.08</v>
      </c>
      <c r="G161" s="42">
        <v>238.32</v>
      </c>
      <c r="H161" s="42">
        <v>40.15</v>
      </c>
    </row>
    <row r="162" spans="1:8" x14ac:dyDescent="0.2">
      <c r="A162" s="66" t="s">
        <v>113</v>
      </c>
      <c r="B162" s="43" t="s">
        <v>90</v>
      </c>
      <c r="C162" s="43" t="s">
        <v>80</v>
      </c>
      <c r="D162" s="43" t="s">
        <v>81</v>
      </c>
      <c r="E162" s="42">
        <v>722.98</v>
      </c>
      <c r="F162" s="42">
        <v>91.99</v>
      </c>
      <c r="G162" s="42">
        <v>282.38</v>
      </c>
      <c r="H162" s="42">
        <v>40.98</v>
      </c>
    </row>
    <row r="163" spans="1:8" x14ac:dyDescent="0.2">
      <c r="A163" s="66" t="s">
        <v>113</v>
      </c>
      <c r="B163" s="43" t="s">
        <v>101</v>
      </c>
      <c r="C163" s="43" t="s">
        <v>80</v>
      </c>
      <c r="D163" s="43" t="s">
        <v>81</v>
      </c>
      <c r="E163" s="42">
        <v>254.42</v>
      </c>
      <c r="F163" s="42">
        <v>44.16</v>
      </c>
      <c r="G163" s="42">
        <v>255.75</v>
      </c>
      <c r="H163" s="42">
        <v>43.98</v>
      </c>
    </row>
    <row r="164" spans="1:8" x14ac:dyDescent="0.2">
      <c r="A164" s="66" t="s">
        <v>113</v>
      </c>
      <c r="B164" s="43" t="s">
        <v>94</v>
      </c>
      <c r="C164" s="43" t="s">
        <v>80</v>
      </c>
      <c r="D164" s="43" t="s">
        <v>81</v>
      </c>
      <c r="E164" s="42">
        <v>233.16</v>
      </c>
      <c r="F164" s="42">
        <v>23.75</v>
      </c>
      <c r="G164" s="42">
        <v>245.19</v>
      </c>
      <c r="H164" s="42">
        <v>39.869999999999997</v>
      </c>
    </row>
    <row r="165" spans="1:8" x14ac:dyDescent="0.2">
      <c r="A165" s="66" t="s">
        <v>113</v>
      </c>
      <c r="B165" s="43" t="s">
        <v>100</v>
      </c>
      <c r="C165" s="43" t="s">
        <v>80</v>
      </c>
      <c r="D165" s="43" t="s">
        <v>81</v>
      </c>
      <c r="E165" s="42">
        <v>419.51</v>
      </c>
      <c r="F165" s="42">
        <v>64.91</v>
      </c>
      <c r="G165" s="42">
        <v>820.6</v>
      </c>
      <c r="H165" s="42">
        <v>98.05</v>
      </c>
    </row>
    <row r="166" spans="1:8" x14ac:dyDescent="0.2">
      <c r="A166" s="66" t="s">
        <v>113</v>
      </c>
      <c r="B166" s="43" t="s">
        <v>91</v>
      </c>
      <c r="C166" s="43" t="s">
        <v>80</v>
      </c>
      <c r="D166" s="43" t="s">
        <v>81</v>
      </c>
      <c r="E166" s="42">
        <v>228.29</v>
      </c>
      <c r="F166" s="42">
        <v>36.35</v>
      </c>
      <c r="G166" s="42">
        <v>212.19</v>
      </c>
      <c r="H166" s="42">
        <v>33.700000000000003</v>
      </c>
    </row>
    <row r="167" spans="1:8" x14ac:dyDescent="0.2">
      <c r="A167" s="66" t="s">
        <v>113</v>
      </c>
      <c r="B167" s="43" t="s">
        <v>95</v>
      </c>
      <c r="C167" s="43" t="s">
        <v>80</v>
      </c>
      <c r="D167" s="43" t="s">
        <v>82</v>
      </c>
      <c r="E167" s="42">
        <v>181.41</v>
      </c>
      <c r="F167" s="42">
        <v>25.75</v>
      </c>
      <c r="G167" s="42">
        <v>176.74</v>
      </c>
      <c r="H167" s="42">
        <v>30.41</v>
      </c>
    </row>
    <row r="168" spans="1:8" x14ac:dyDescent="0.2">
      <c r="A168" s="66" t="s">
        <v>113</v>
      </c>
      <c r="B168" s="43" t="s">
        <v>102</v>
      </c>
      <c r="C168" s="43" t="s">
        <v>80</v>
      </c>
      <c r="D168" s="43" t="s">
        <v>82</v>
      </c>
      <c r="E168" s="42">
        <v>155.28</v>
      </c>
      <c r="F168" s="42">
        <v>20.11</v>
      </c>
      <c r="G168" s="42">
        <v>144.69</v>
      </c>
      <c r="H168" s="42">
        <v>24.06</v>
      </c>
    </row>
    <row r="169" spans="1:8" x14ac:dyDescent="0.2">
      <c r="A169" s="66" t="s">
        <v>113</v>
      </c>
      <c r="B169" s="43" t="s">
        <v>97</v>
      </c>
      <c r="C169" s="43" t="s">
        <v>80</v>
      </c>
      <c r="D169" s="43" t="s">
        <v>82</v>
      </c>
      <c r="E169" s="42">
        <v>167.75</v>
      </c>
      <c r="F169" s="42">
        <v>25.14</v>
      </c>
      <c r="G169" s="42">
        <v>147.41999999999999</v>
      </c>
      <c r="H169" s="42">
        <v>25.58</v>
      </c>
    </row>
    <row r="170" spans="1:8" x14ac:dyDescent="0.2">
      <c r="A170" s="66" t="s">
        <v>113</v>
      </c>
      <c r="B170" s="43" t="s">
        <v>93</v>
      </c>
      <c r="C170" s="43" t="s">
        <v>80</v>
      </c>
      <c r="D170" s="43" t="s">
        <v>82</v>
      </c>
      <c r="E170" s="42">
        <v>154.47</v>
      </c>
      <c r="F170" s="42">
        <v>18.260000000000002</v>
      </c>
      <c r="G170" s="42">
        <v>157.80000000000001</v>
      </c>
      <c r="H170" s="42">
        <v>27.35</v>
      </c>
    </row>
    <row r="171" spans="1:8" x14ac:dyDescent="0.2">
      <c r="A171" s="66" t="s">
        <v>113</v>
      </c>
      <c r="B171" s="43" t="s">
        <v>90</v>
      </c>
      <c r="C171" s="43" t="s">
        <v>80</v>
      </c>
      <c r="D171" s="43" t="s">
        <v>82</v>
      </c>
      <c r="E171" s="42">
        <v>624.38</v>
      </c>
      <c r="F171" s="42">
        <v>68.2</v>
      </c>
      <c r="G171" s="42">
        <v>209.7</v>
      </c>
      <c r="H171" s="42">
        <v>30.52</v>
      </c>
    </row>
    <row r="172" spans="1:8" x14ac:dyDescent="0.2">
      <c r="A172" s="66" t="s">
        <v>113</v>
      </c>
      <c r="B172" s="43" t="s">
        <v>92</v>
      </c>
      <c r="C172" s="43" t="s">
        <v>80</v>
      </c>
      <c r="D172" s="43" t="s">
        <v>82</v>
      </c>
      <c r="E172" s="42">
        <v>173.64</v>
      </c>
      <c r="F172" s="42">
        <v>26.43</v>
      </c>
      <c r="G172" s="42">
        <v>162.13</v>
      </c>
      <c r="H172" s="42">
        <v>26.5</v>
      </c>
    </row>
    <row r="173" spans="1:8" x14ac:dyDescent="0.2">
      <c r="A173" s="66" t="s">
        <v>113</v>
      </c>
      <c r="B173" s="43" t="s">
        <v>96</v>
      </c>
      <c r="C173" s="43" t="s">
        <v>80</v>
      </c>
      <c r="D173" s="43" t="s">
        <v>82</v>
      </c>
      <c r="E173" s="42">
        <v>153.53</v>
      </c>
      <c r="F173" s="42">
        <v>20.97</v>
      </c>
      <c r="G173" s="42">
        <v>157.97999999999999</v>
      </c>
      <c r="H173" s="42">
        <v>25.19</v>
      </c>
    </row>
    <row r="174" spans="1:8" x14ac:dyDescent="0.2">
      <c r="A174" s="66" t="s">
        <v>113</v>
      </c>
      <c r="B174" s="43" t="s">
        <v>91</v>
      </c>
      <c r="C174" s="43" t="s">
        <v>80</v>
      </c>
      <c r="D174" s="43" t="s">
        <v>82</v>
      </c>
      <c r="E174" s="42">
        <v>152.54</v>
      </c>
      <c r="F174" s="42">
        <v>29.05</v>
      </c>
      <c r="G174" s="42">
        <v>144.94999999999999</v>
      </c>
      <c r="H174" s="42">
        <v>22.79</v>
      </c>
    </row>
    <row r="175" spans="1:8" x14ac:dyDescent="0.2">
      <c r="A175" s="66" t="s">
        <v>113</v>
      </c>
      <c r="B175" s="43" t="s">
        <v>98</v>
      </c>
      <c r="C175" s="43" t="s">
        <v>80</v>
      </c>
      <c r="D175" s="43" t="s">
        <v>82</v>
      </c>
      <c r="E175" s="42">
        <v>187.56</v>
      </c>
      <c r="F175" s="42">
        <v>30</v>
      </c>
      <c r="G175" s="42">
        <v>191.76</v>
      </c>
      <c r="H175" s="42">
        <v>32.340000000000003</v>
      </c>
    </row>
    <row r="176" spans="1:8" x14ac:dyDescent="0.2">
      <c r="A176" s="66" t="s">
        <v>113</v>
      </c>
      <c r="B176" s="43" t="s">
        <v>100</v>
      </c>
      <c r="C176" s="43" t="s">
        <v>80</v>
      </c>
      <c r="D176" s="43" t="s">
        <v>82</v>
      </c>
      <c r="E176" s="42">
        <v>317.60000000000002</v>
      </c>
      <c r="F176" s="42">
        <v>42.73</v>
      </c>
      <c r="G176" s="42">
        <v>710.77</v>
      </c>
      <c r="H176" s="42">
        <v>79.67</v>
      </c>
    </row>
    <row r="177" spans="1:8" x14ac:dyDescent="0.2">
      <c r="A177" s="66" t="s">
        <v>113</v>
      </c>
      <c r="B177" s="43" t="s">
        <v>101</v>
      </c>
      <c r="C177" s="43" t="s">
        <v>80</v>
      </c>
      <c r="D177" s="43" t="s">
        <v>82</v>
      </c>
      <c r="E177" s="42">
        <v>183.27</v>
      </c>
      <c r="F177" s="42">
        <v>30.08</v>
      </c>
      <c r="G177" s="42">
        <v>175.59</v>
      </c>
      <c r="H177" s="42">
        <v>29.8</v>
      </c>
    </row>
    <row r="178" spans="1:8" x14ac:dyDescent="0.2">
      <c r="A178" s="66" t="s">
        <v>113</v>
      </c>
      <c r="B178" s="43" t="s">
        <v>94</v>
      </c>
      <c r="C178" s="43" t="s">
        <v>80</v>
      </c>
      <c r="D178" s="43" t="s">
        <v>82</v>
      </c>
      <c r="E178" s="42">
        <v>145.75</v>
      </c>
      <c r="F178" s="42">
        <v>22.67</v>
      </c>
      <c r="G178" s="42">
        <v>145.27000000000001</v>
      </c>
      <c r="H178" s="42">
        <v>24.02</v>
      </c>
    </row>
    <row r="179" spans="1:8" x14ac:dyDescent="0.2">
      <c r="A179" s="66" t="s">
        <v>113</v>
      </c>
      <c r="B179" s="43" t="s">
        <v>96</v>
      </c>
      <c r="C179" s="43" t="s">
        <v>80</v>
      </c>
      <c r="D179" s="43" t="s">
        <v>83</v>
      </c>
      <c r="E179" s="42">
        <v>285.72000000000003</v>
      </c>
      <c r="F179" s="42">
        <v>38.43</v>
      </c>
      <c r="G179" s="42">
        <v>312.86</v>
      </c>
      <c r="H179" s="42">
        <v>47.86</v>
      </c>
    </row>
    <row r="180" spans="1:8" x14ac:dyDescent="0.2">
      <c r="A180" s="66" t="s">
        <v>113</v>
      </c>
      <c r="B180" s="43" t="s">
        <v>97</v>
      </c>
      <c r="C180" s="43" t="s">
        <v>80</v>
      </c>
      <c r="D180" s="43" t="s">
        <v>83</v>
      </c>
      <c r="E180" s="42">
        <v>333.3</v>
      </c>
      <c r="F180" s="42">
        <v>22.87</v>
      </c>
      <c r="G180" s="42">
        <v>317.7</v>
      </c>
      <c r="H180" s="42">
        <v>51.52</v>
      </c>
    </row>
    <row r="181" spans="1:8" x14ac:dyDescent="0.2">
      <c r="A181" s="66" t="s">
        <v>113</v>
      </c>
      <c r="B181" s="43" t="s">
        <v>94</v>
      </c>
      <c r="C181" s="43" t="s">
        <v>80</v>
      </c>
      <c r="D181" s="43" t="s">
        <v>83</v>
      </c>
      <c r="E181" s="42">
        <v>282.83999999999997</v>
      </c>
      <c r="F181" s="42">
        <v>37.93</v>
      </c>
      <c r="G181" s="42">
        <v>276.23</v>
      </c>
      <c r="H181" s="42">
        <v>42.16</v>
      </c>
    </row>
    <row r="182" spans="1:8" x14ac:dyDescent="0.2">
      <c r="A182" s="66" t="s">
        <v>113</v>
      </c>
      <c r="B182" s="43" t="s">
        <v>93</v>
      </c>
      <c r="C182" s="43" t="s">
        <v>80</v>
      </c>
      <c r="D182" s="43" t="s">
        <v>83</v>
      </c>
      <c r="E182" s="42">
        <v>272.01</v>
      </c>
      <c r="F182" s="42">
        <v>19.66</v>
      </c>
      <c r="G182" s="42">
        <v>294.45</v>
      </c>
      <c r="H182" s="42">
        <v>45.72</v>
      </c>
    </row>
    <row r="183" spans="1:8" x14ac:dyDescent="0.2">
      <c r="A183" s="66" t="s">
        <v>113</v>
      </c>
      <c r="B183" s="43" t="s">
        <v>95</v>
      </c>
      <c r="C183" s="43" t="s">
        <v>80</v>
      </c>
      <c r="D183" s="43" t="s">
        <v>83</v>
      </c>
      <c r="E183" s="42">
        <v>338.38</v>
      </c>
      <c r="F183" s="42">
        <v>38.69</v>
      </c>
      <c r="G183" s="42">
        <v>342.1</v>
      </c>
      <c r="H183" s="42">
        <v>52.38</v>
      </c>
    </row>
    <row r="184" spans="1:8" x14ac:dyDescent="0.2">
      <c r="A184" s="66" t="s">
        <v>113</v>
      </c>
      <c r="B184" s="43" t="s">
        <v>100</v>
      </c>
      <c r="C184" s="43" t="s">
        <v>80</v>
      </c>
      <c r="D184" s="43" t="s">
        <v>83</v>
      </c>
      <c r="E184" s="42">
        <v>1025.0899999999999</v>
      </c>
      <c r="F184" s="42">
        <v>128.13999999999999</v>
      </c>
      <c r="G184" s="42">
        <v>1714.39</v>
      </c>
      <c r="H184" s="42">
        <v>181.64</v>
      </c>
    </row>
    <row r="185" spans="1:8" x14ac:dyDescent="0.2">
      <c r="A185" s="66" t="s">
        <v>113</v>
      </c>
      <c r="B185" s="43" t="s">
        <v>101</v>
      </c>
      <c r="C185" s="43" t="s">
        <v>80</v>
      </c>
      <c r="D185" s="43" t="s">
        <v>83</v>
      </c>
      <c r="E185" s="42">
        <v>271.11</v>
      </c>
      <c r="F185" s="42">
        <v>40.78</v>
      </c>
      <c r="G185" s="42">
        <v>325.70999999999998</v>
      </c>
      <c r="H185" s="42">
        <v>46.36</v>
      </c>
    </row>
    <row r="186" spans="1:8" x14ac:dyDescent="0.2">
      <c r="A186" s="66" t="s">
        <v>113</v>
      </c>
      <c r="B186" s="43" t="s">
        <v>92</v>
      </c>
      <c r="C186" s="43" t="s">
        <v>80</v>
      </c>
      <c r="D186" s="43" t="s">
        <v>83</v>
      </c>
      <c r="E186" s="42">
        <v>313.60000000000002</v>
      </c>
      <c r="F186" s="42">
        <v>42.64</v>
      </c>
      <c r="G186" s="42">
        <v>319.81</v>
      </c>
      <c r="H186" s="42">
        <v>42.08</v>
      </c>
    </row>
    <row r="187" spans="1:8" x14ac:dyDescent="0.2">
      <c r="A187" s="66" t="s">
        <v>113</v>
      </c>
      <c r="B187" s="43" t="s">
        <v>91</v>
      </c>
      <c r="C187" s="43" t="s">
        <v>80</v>
      </c>
      <c r="D187" s="43" t="s">
        <v>83</v>
      </c>
      <c r="E187" s="42">
        <v>271.63</v>
      </c>
      <c r="F187" s="42">
        <v>46.2</v>
      </c>
      <c r="G187" s="42">
        <v>290.66000000000003</v>
      </c>
      <c r="H187" s="42">
        <v>39.36</v>
      </c>
    </row>
    <row r="188" spans="1:8" x14ac:dyDescent="0.2">
      <c r="A188" s="66" t="s">
        <v>113</v>
      </c>
      <c r="B188" s="43" t="s">
        <v>98</v>
      </c>
      <c r="C188" s="43" t="s">
        <v>80</v>
      </c>
      <c r="D188" s="43" t="s">
        <v>83</v>
      </c>
      <c r="E188" s="42">
        <v>348.18</v>
      </c>
      <c r="F188" s="42">
        <v>44.53</v>
      </c>
      <c r="G188" s="42">
        <v>359.23</v>
      </c>
      <c r="H188" s="42">
        <v>57.49</v>
      </c>
    </row>
    <row r="189" spans="1:8" x14ac:dyDescent="0.2">
      <c r="A189" s="66" t="s">
        <v>113</v>
      </c>
      <c r="B189" s="43" t="s">
        <v>90</v>
      </c>
      <c r="C189" s="43" t="s">
        <v>80</v>
      </c>
      <c r="D189" s="43" t="s">
        <v>83</v>
      </c>
      <c r="E189" s="42">
        <v>1277.57</v>
      </c>
      <c r="F189" s="42">
        <v>140.38999999999999</v>
      </c>
      <c r="G189" s="42">
        <v>320.02999999999997</v>
      </c>
      <c r="H189" s="42">
        <v>43.09</v>
      </c>
    </row>
    <row r="190" spans="1:8" x14ac:dyDescent="0.2">
      <c r="A190" s="66" t="s">
        <v>113</v>
      </c>
      <c r="B190" s="43" t="s">
        <v>102</v>
      </c>
      <c r="C190" s="43" t="s">
        <v>80</v>
      </c>
      <c r="D190" s="43" t="s">
        <v>83</v>
      </c>
      <c r="E190" s="42">
        <v>274.62</v>
      </c>
      <c r="F190" s="42">
        <v>23.2</v>
      </c>
      <c r="G190" s="42">
        <v>286.19</v>
      </c>
      <c r="H190" s="42">
        <v>41.4</v>
      </c>
    </row>
    <row r="191" spans="1:8" x14ac:dyDescent="0.2">
      <c r="A191" s="66" t="s">
        <v>113</v>
      </c>
      <c r="B191" s="43" t="s">
        <v>98</v>
      </c>
      <c r="C191" s="43" t="s">
        <v>80</v>
      </c>
      <c r="D191" s="43" t="s">
        <v>84</v>
      </c>
      <c r="E191" s="42">
        <v>254.1</v>
      </c>
      <c r="F191" s="42">
        <v>40.42</v>
      </c>
      <c r="G191" s="42">
        <v>242.65</v>
      </c>
      <c r="H191" s="42">
        <v>39.950000000000003</v>
      </c>
    </row>
    <row r="192" spans="1:8" x14ac:dyDescent="0.2">
      <c r="A192" s="66" t="s">
        <v>113</v>
      </c>
      <c r="B192" s="43" t="s">
        <v>97</v>
      </c>
      <c r="C192" s="43" t="s">
        <v>80</v>
      </c>
      <c r="D192" s="43" t="s">
        <v>84</v>
      </c>
      <c r="E192" s="42">
        <v>262.69</v>
      </c>
      <c r="F192" s="42">
        <v>26.04</v>
      </c>
      <c r="G192" s="42">
        <v>210.34</v>
      </c>
      <c r="H192" s="42">
        <v>34.700000000000003</v>
      </c>
    </row>
    <row r="193" spans="1:8" x14ac:dyDescent="0.2">
      <c r="A193" s="66" t="s">
        <v>113</v>
      </c>
      <c r="B193" s="43" t="s">
        <v>100</v>
      </c>
      <c r="C193" s="43" t="s">
        <v>80</v>
      </c>
      <c r="D193" s="43" t="s">
        <v>84</v>
      </c>
      <c r="E193" s="42">
        <v>480.77</v>
      </c>
      <c r="F193" s="42">
        <v>59.66</v>
      </c>
      <c r="G193" s="42">
        <v>876.55</v>
      </c>
      <c r="H193" s="42">
        <v>93.07</v>
      </c>
    </row>
    <row r="194" spans="1:8" x14ac:dyDescent="0.2">
      <c r="A194" s="66" t="s">
        <v>113</v>
      </c>
      <c r="B194" s="43" t="s">
        <v>92</v>
      </c>
      <c r="C194" s="43" t="s">
        <v>80</v>
      </c>
      <c r="D194" s="43" t="s">
        <v>84</v>
      </c>
      <c r="E194" s="42">
        <v>253.84</v>
      </c>
      <c r="F194" s="42">
        <v>34.85</v>
      </c>
      <c r="G194" s="42">
        <v>226.86</v>
      </c>
      <c r="H194" s="42">
        <v>33.799999999999997</v>
      </c>
    </row>
    <row r="195" spans="1:8" x14ac:dyDescent="0.2">
      <c r="A195" s="66" t="s">
        <v>113</v>
      </c>
      <c r="B195" s="43" t="s">
        <v>102</v>
      </c>
      <c r="C195" s="43" t="s">
        <v>80</v>
      </c>
      <c r="D195" s="43" t="s">
        <v>84</v>
      </c>
      <c r="E195" s="42">
        <v>227.49</v>
      </c>
      <c r="F195" s="42">
        <v>28.14</v>
      </c>
      <c r="G195" s="42">
        <v>219.73</v>
      </c>
      <c r="H195" s="42">
        <v>32.94</v>
      </c>
    </row>
    <row r="196" spans="1:8" x14ac:dyDescent="0.2">
      <c r="A196" s="66" t="s">
        <v>113</v>
      </c>
      <c r="B196" s="43" t="s">
        <v>91</v>
      </c>
      <c r="C196" s="43" t="s">
        <v>80</v>
      </c>
      <c r="D196" s="43" t="s">
        <v>84</v>
      </c>
      <c r="E196" s="42">
        <v>213.31</v>
      </c>
      <c r="F196" s="42">
        <v>38.22</v>
      </c>
      <c r="G196" s="42">
        <v>208.1</v>
      </c>
      <c r="H196" s="42">
        <v>30.07</v>
      </c>
    </row>
    <row r="197" spans="1:8" x14ac:dyDescent="0.2">
      <c r="A197" s="66" t="s">
        <v>113</v>
      </c>
      <c r="B197" s="43" t="s">
        <v>101</v>
      </c>
      <c r="C197" s="43" t="s">
        <v>80</v>
      </c>
      <c r="D197" s="43" t="s">
        <v>84</v>
      </c>
      <c r="E197" s="42">
        <v>245.93</v>
      </c>
      <c r="F197" s="42">
        <v>37.58</v>
      </c>
      <c r="G197" s="42">
        <v>241.61</v>
      </c>
      <c r="H197" s="42">
        <v>37.43</v>
      </c>
    </row>
    <row r="198" spans="1:8" x14ac:dyDescent="0.2">
      <c r="A198" s="66" t="s">
        <v>113</v>
      </c>
      <c r="B198" s="43" t="s">
        <v>94</v>
      </c>
      <c r="C198" s="43" t="s">
        <v>80</v>
      </c>
      <c r="D198" s="43" t="s">
        <v>84</v>
      </c>
      <c r="E198" s="42">
        <v>239.29</v>
      </c>
      <c r="F198" s="42">
        <v>34.74</v>
      </c>
      <c r="G198" s="42">
        <v>215.12</v>
      </c>
      <c r="H198" s="42">
        <v>33.799999999999997</v>
      </c>
    </row>
    <row r="199" spans="1:8" x14ac:dyDescent="0.2">
      <c r="A199" s="66" t="s">
        <v>113</v>
      </c>
      <c r="B199" s="43" t="s">
        <v>96</v>
      </c>
      <c r="C199" s="43" t="s">
        <v>80</v>
      </c>
      <c r="D199" s="43" t="s">
        <v>84</v>
      </c>
      <c r="E199" s="42">
        <v>250.38</v>
      </c>
      <c r="F199" s="42">
        <v>35.01</v>
      </c>
      <c r="G199" s="42">
        <v>223.07</v>
      </c>
      <c r="H199" s="42">
        <v>34.770000000000003</v>
      </c>
    </row>
    <row r="200" spans="1:8" x14ac:dyDescent="0.2">
      <c r="A200" s="66" t="s">
        <v>113</v>
      </c>
      <c r="B200" s="43" t="s">
        <v>90</v>
      </c>
      <c r="C200" s="43" t="s">
        <v>80</v>
      </c>
      <c r="D200" s="43" t="s">
        <v>84</v>
      </c>
      <c r="E200" s="42">
        <v>814.33</v>
      </c>
      <c r="F200" s="42">
        <v>87.65</v>
      </c>
      <c r="G200" s="42">
        <v>277.49</v>
      </c>
      <c r="H200" s="42">
        <v>37.090000000000003</v>
      </c>
    </row>
    <row r="201" spans="1:8" x14ac:dyDescent="0.2">
      <c r="A201" s="66" t="s">
        <v>113</v>
      </c>
      <c r="B201" s="43" t="s">
        <v>93</v>
      </c>
      <c r="C201" s="43" t="s">
        <v>80</v>
      </c>
      <c r="D201" s="43" t="s">
        <v>84</v>
      </c>
      <c r="E201" s="42">
        <v>274.43</v>
      </c>
      <c r="F201" s="42">
        <v>21.9</v>
      </c>
      <c r="G201" s="42">
        <v>231.19</v>
      </c>
      <c r="H201" s="42">
        <v>36.1</v>
      </c>
    </row>
    <row r="202" spans="1:8" x14ac:dyDescent="0.2">
      <c r="A202" s="66" t="s">
        <v>113</v>
      </c>
      <c r="B202" s="43" t="s">
        <v>95</v>
      </c>
      <c r="C202" s="43" t="s">
        <v>80</v>
      </c>
      <c r="D202" s="43" t="s">
        <v>84</v>
      </c>
      <c r="E202" s="42">
        <v>269.08</v>
      </c>
      <c r="F202" s="42">
        <v>33.71</v>
      </c>
      <c r="G202" s="42">
        <v>262.26</v>
      </c>
      <c r="H202" s="42">
        <v>41.95</v>
      </c>
    </row>
    <row r="203" spans="1:8" x14ac:dyDescent="0.2">
      <c r="A203" s="66" t="s">
        <v>113</v>
      </c>
      <c r="B203" s="43" t="s">
        <v>92</v>
      </c>
      <c r="C203" s="43" t="s">
        <v>80</v>
      </c>
      <c r="D203" s="43" t="s">
        <v>85</v>
      </c>
      <c r="E203" s="42">
        <v>379.07</v>
      </c>
      <c r="F203" s="42">
        <v>54.73</v>
      </c>
      <c r="G203" s="42">
        <v>326.74</v>
      </c>
      <c r="H203" s="42">
        <v>45.14</v>
      </c>
    </row>
    <row r="204" spans="1:8" x14ac:dyDescent="0.2">
      <c r="A204" s="66" t="s">
        <v>113</v>
      </c>
      <c r="B204" s="43" t="s">
        <v>97</v>
      </c>
      <c r="C204" s="43" t="s">
        <v>80</v>
      </c>
      <c r="D204" s="43" t="s">
        <v>85</v>
      </c>
      <c r="E204" s="42">
        <v>402.53</v>
      </c>
      <c r="F204" s="42">
        <v>23.83</v>
      </c>
      <c r="G204" s="42">
        <v>299.33</v>
      </c>
      <c r="H204" s="42">
        <v>47.41</v>
      </c>
    </row>
    <row r="205" spans="1:8" x14ac:dyDescent="0.2">
      <c r="A205" s="66" t="s">
        <v>113</v>
      </c>
      <c r="B205" s="43" t="s">
        <v>102</v>
      </c>
      <c r="C205" s="43" t="s">
        <v>80</v>
      </c>
      <c r="D205" s="43" t="s">
        <v>85</v>
      </c>
      <c r="E205" s="42">
        <v>333.37</v>
      </c>
      <c r="F205" s="42">
        <v>27.77</v>
      </c>
      <c r="G205" s="42">
        <v>318.2</v>
      </c>
      <c r="H205" s="42">
        <v>42.66</v>
      </c>
    </row>
    <row r="206" spans="1:8" x14ac:dyDescent="0.2">
      <c r="A206" s="66" t="s">
        <v>113</v>
      </c>
      <c r="B206" s="43" t="s">
        <v>90</v>
      </c>
      <c r="C206" s="43" t="s">
        <v>80</v>
      </c>
      <c r="D206" s="43" t="s">
        <v>85</v>
      </c>
      <c r="E206" s="42">
        <v>1180.55</v>
      </c>
      <c r="F206" s="42">
        <v>123.49</v>
      </c>
      <c r="G206" s="42">
        <v>346.95</v>
      </c>
      <c r="H206" s="42">
        <v>47.37</v>
      </c>
    </row>
    <row r="207" spans="1:8" x14ac:dyDescent="0.2">
      <c r="A207" s="66" t="s">
        <v>113</v>
      </c>
      <c r="B207" s="43" t="s">
        <v>96</v>
      </c>
      <c r="C207" s="43" t="s">
        <v>80</v>
      </c>
      <c r="D207" s="43" t="s">
        <v>85</v>
      </c>
      <c r="E207" s="42">
        <v>369.64</v>
      </c>
      <c r="F207" s="42">
        <v>52.66</v>
      </c>
      <c r="G207" s="42">
        <v>331.26</v>
      </c>
      <c r="H207" s="42">
        <v>49.5</v>
      </c>
    </row>
    <row r="208" spans="1:8" x14ac:dyDescent="0.2">
      <c r="A208" s="66" t="s">
        <v>113</v>
      </c>
      <c r="B208" s="43" t="s">
        <v>91</v>
      </c>
      <c r="C208" s="43" t="s">
        <v>80</v>
      </c>
      <c r="D208" s="43" t="s">
        <v>85</v>
      </c>
      <c r="E208" s="42">
        <v>322.93</v>
      </c>
      <c r="F208" s="42">
        <v>54.37</v>
      </c>
      <c r="G208" s="42">
        <v>299.94</v>
      </c>
      <c r="H208" s="42">
        <v>39.25</v>
      </c>
    </row>
    <row r="209" spans="1:8" x14ac:dyDescent="0.2">
      <c r="A209" s="66" t="s">
        <v>113</v>
      </c>
      <c r="B209" s="43" t="s">
        <v>95</v>
      </c>
      <c r="C209" s="43" t="s">
        <v>80</v>
      </c>
      <c r="D209" s="43" t="s">
        <v>85</v>
      </c>
      <c r="E209" s="42">
        <v>404.93</v>
      </c>
      <c r="F209" s="42">
        <v>50.65</v>
      </c>
      <c r="G209" s="42">
        <v>333.87</v>
      </c>
      <c r="H209" s="42">
        <v>47.67</v>
      </c>
    </row>
    <row r="210" spans="1:8" x14ac:dyDescent="0.2">
      <c r="A210" s="66" t="s">
        <v>113</v>
      </c>
      <c r="B210" s="43" t="s">
        <v>98</v>
      </c>
      <c r="C210" s="43" t="s">
        <v>80</v>
      </c>
      <c r="D210" s="43" t="s">
        <v>85</v>
      </c>
      <c r="E210" s="42">
        <v>357.15</v>
      </c>
      <c r="F210" s="42">
        <v>55.84</v>
      </c>
      <c r="G210" s="42">
        <v>330.36</v>
      </c>
      <c r="H210" s="42">
        <v>54.35</v>
      </c>
    </row>
    <row r="211" spans="1:8" x14ac:dyDescent="0.2">
      <c r="A211" s="66" t="s">
        <v>113</v>
      </c>
      <c r="B211" s="43" t="s">
        <v>100</v>
      </c>
      <c r="C211" s="43" t="s">
        <v>80</v>
      </c>
      <c r="D211" s="43" t="s">
        <v>85</v>
      </c>
      <c r="E211" s="42">
        <v>627.62</v>
      </c>
      <c r="F211" s="42">
        <v>80.39</v>
      </c>
      <c r="G211" s="42">
        <v>1155.82</v>
      </c>
      <c r="H211" s="42">
        <v>119.53</v>
      </c>
    </row>
    <row r="212" spans="1:8" x14ac:dyDescent="0.2">
      <c r="A212" s="66" t="s">
        <v>113</v>
      </c>
      <c r="B212" s="43" t="s">
        <v>101</v>
      </c>
      <c r="C212" s="43" t="s">
        <v>80</v>
      </c>
      <c r="D212" s="43" t="s">
        <v>85</v>
      </c>
      <c r="E212" s="42">
        <v>335.25</v>
      </c>
      <c r="F212" s="42">
        <v>52.43</v>
      </c>
      <c r="G212" s="42">
        <v>317.13</v>
      </c>
      <c r="H212" s="42">
        <v>45.98</v>
      </c>
    </row>
    <row r="213" spans="1:8" x14ac:dyDescent="0.2">
      <c r="A213" s="66" t="s">
        <v>113</v>
      </c>
      <c r="B213" s="43" t="s">
        <v>94</v>
      </c>
      <c r="C213" s="43" t="s">
        <v>80</v>
      </c>
      <c r="D213" s="43" t="s">
        <v>85</v>
      </c>
      <c r="E213" s="42">
        <v>336.43</v>
      </c>
      <c r="F213" s="42">
        <v>47.82</v>
      </c>
      <c r="G213" s="42">
        <v>290.45999999999998</v>
      </c>
      <c r="H213" s="42">
        <v>42.55</v>
      </c>
    </row>
    <row r="214" spans="1:8" x14ac:dyDescent="0.2">
      <c r="A214" s="66" t="s">
        <v>113</v>
      </c>
      <c r="B214" s="43" t="s">
        <v>93</v>
      </c>
      <c r="C214" s="43" t="s">
        <v>80</v>
      </c>
      <c r="D214" s="43" t="s">
        <v>85</v>
      </c>
      <c r="E214" s="42">
        <v>348.5</v>
      </c>
      <c r="F214" s="42">
        <v>30.47</v>
      </c>
      <c r="G214" s="42">
        <v>320.58</v>
      </c>
      <c r="H214" s="42">
        <v>45.92</v>
      </c>
    </row>
    <row r="215" spans="1:8" x14ac:dyDescent="0.2">
      <c r="A215" s="66" t="s">
        <v>112</v>
      </c>
      <c r="B215" s="43" t="s">
        <v>91</v>
      </c>
      <c r="C215" s="43" t="s">
        <v>80</v>
      </c>
      <c r="D215" s="43" t="s">
        <v>86</v>
      </c>
      <c r="E215" s="42">
        <v>220.27</v>
      </c>
      <c r="F215" s="42">
        <v>38.82</v>
      </c>
      <c r="G215" s="42">
        <v>235.64</v>
      </c>
      <c r="H215" s="42">
        <v>34.840000000000003</v>
      </c>
    </row>
    <row r="216" spans="1:8" x14ac:dyDescent="0.2">
      <c r="A216" s="66" t="s">
        <v>113</v>
      </c>
      <c r="B216" s="43" t="s">
        <v>90</v>
      </c>
      <c r="C216" s="43" t="s">
        <v>80</v>
      </c>
      <c r="D216" s="43" t="s">
        <v>86</v>
      </c>
      <c r="E216" s="42">
        <v>1016.2</v>
      </c>
      <c r="F216" s="42">
        <v>115.76</v>
      </c>
      <c r="G216" s="42">
        <v>322.05</v>
      </c>
      <c r="H216" s="42">
        <v>45.29</v>
      </c>
    </row>
    <row r="217" spans="1:8" x14ac:dyDescent="0.2">
      <c r="A217" s="66" t="s">
        <v>113</v>
      </c>
      <c r="B217" s="43" t="s">
        <v>94</v>
      </c>
      <c r="C217" s="43" t="s">
        <v>80</v>
      </c>
      <c r="D217" s="43" t="s">
        <v>86</v>
      </c>
      <c r="E217" s="42">
        <v>214.26</v>
      </c>
      <c r="F217" s="42">
        <v>31.35</v>
      </c>
      <c r="G217" s="42">
        <v>239.39</v>
      </c>
      <c r="H217" s="42">
        <v>38.03</v>
      </c>
    </row>
    <row r="218" spans="1:8" x14ac:dyDescent="0.2">
      <c r="A218" s="66" t="s">
        <v>113</v>
      </c>
      <c r="B218" s="43" t="s">
        <v>97</v>
      </c>
      <c r="C218" s="43" t="s">
        <v>80</v>
      </c>
      <c r="D218" s="43" t="s">
        <v>86</v>
      </c>
      <c r="E218" s="42">
        <v>244.7</v>
      </c>
      <c r="F218" s="42">
        <v>23.43</v>
      </c>
      <c r="G218" s="42">
        <v>228.67</v>
      </c>
      <c r="H218" s="42">
        <v>37.979999999999997</v>
      </c>
    </row>
    <row r="219" spans="1:8" x14ac:dyDescent="0.2">
      <c r="A219" s="66" t="s">
        <v>113</v>
      </c>
      <c r="B219" s="43" t="s">
        <v>92</v>
      </c>
      <c r="C219" s="43" t="s">
        <v>80</v>
      </c>
      <c r="D219" s="43" t="s">
        <v>86</v>
      </c>
      <c r="E219" s="42">
        <v>268.51</v>
      </c>
      <c r="F219" s="42">
        <v>37.549999999999997</v>
      </c>
      <c r="G219" s="42">
        <v>251.38</v>
      </c>
      <c r="H219" s="42">
        <v>37.770000000000003</v>
      </c>
    </row>
    <row r="220" spans="1:8" x14ac:dyDescent="0.2">
      <c r="A220" s="66" t="s">
        <v>113</v>
      </c>
      <c r="B220" s="43" t="s">
        <v>93</v>
      </c>
      <c r="C220" s="43" t="s">
        <v>80</v>
      </c>
      <c r="D220" s="43" t="s">
        <v>86</v>
      </c>
      <c r="E220" s="42">
        <v>248.44</v>
      </c>
      <c r="F220" s="42">
        <v>22.45</v>
      </c>
      <c r="G220" s="42">
        <v>284.39</v>
      </c>
      <c r="H220" s="42">
        <v>44.03</v>
      </c>
    </row>
    <row r="221" spans="1:8" x14ac:dyDescent="0.2">
      <c r="A221" s="66" t="s">
        <v>113</v>
      </c>
      <c r="B221" s="43" t="s">
        <v>95</v>
      </c>
      <c r="C221" s="43" t="s">
        <v>80</v>
      </c>
      <c r="D221" s="43" t="s">
        <v>86</v>
      </c>
      <c r="E221" s="42">
        <v>272.66000000000003</v>
      </c>
      <c r="F221" s="42">
        <v>35.64</v>
      </c>
      <c r="G221" s="42">
        <v>304.45</v>
      </c>
      <c r="H221" s="42">
        <v>47.59</v>
      </c>
    </row>
    <row r="222" spans="1:8" x14ac:dyDescent="0.2">
      <c r="A222" s="66" t="s">
        <v>113</v>
      </c>
      <c r="B222" s="43" t="s">
        <v>96</v>
      </c>
      <c r="C222" s="43" t="s">
        <v>80</v>
      </c>
      <c r="D222" s="43" t="s">
        <v>86</v>
      </c>
      <c r="E222" s="42">
        <v>231.93</v>
      </c>
      <c r="F222" s="42">
        <v>35.32</v>
      </c>
      <c r="G222" s="42">
        <v>256.8</v>
      </c>
      <c r="H222" s="42">
        <v>40.08</v>
      </c>
    </row>
    <row r="223" spans="1:8" x14ac:dyDescent="0.2">
      <c r="A223" s="66" t="s">
        <v>113</v>
      </c>
      <c r="B223" s="43" t="s">
        <v>100</v>
      </c>
      <c r="C223" s="43" t="s">
        <v>80</v>
      </c>
      <c r="D223" s="43" t="s">
        <v>86</v>
      </c>
      <c r="E223" s="42">
        <v>481.18</v>
      </c>
      <c r="F223" s="42">
        <v>63.48</v>
      </c>
      <c r="G223" s="42">
        <v>1017.91</v>
      </c>
      <c r="H223" s="42">
        <v>108.91</v>
      </c>
    </row>
    <row r="224" spans="1:8" x14ac:dyDescent="0.2">
      <c r="A224" s="66" t="s">
        <v>113</v>
      </c>
      <c r="B224" s="43" t="s">
        <v>98</v>
      </c>
      <c r="C224" s="43" t="s">
        <v>80</v>
      </c>
      <c r="D224" s="43" t="s">
        <v>86</v>
      </c>
      <c r="E224" s="42">
        <v>232.71</v>
      </c>
      <c r="F224" s="42">
        <v>38.14</v>
      </c>
      <c r="G224" s="42">
        <v>285.5</v>
      </c>
      <c r="H224" s="42">
        <v>47.26</v>
      </c>
    </row>
    <row r="225" spans="1:8" x14ac:dyDescent="0.2">
      <c r="A225" s="66" t="s">
        <v>113</v>
      </c>
      <c r="B225" s="43" t="s">
        <v>101</v>
      </c>
      <c r="C225" s="43" t="s">
        <v>80</v>
      </c>
      <c r="D225" s="43" t="s">
        <v>86</v>
      </c>
      <c r="E225" s="42">
        <v>279.95999999999998</v>
      </c>
      <c r="F225" s="42">
        <v>44.19</v>
      </c>
      <c r="G225" s="42">
        <v>266.95</v>
      </c>
      <c r="H225" s="42">
        <v>43.43</v>
      </c>
    </row>
    <row r="226" spans="1:8" x14ac:dyDescent="0.2">
      <c r="A226" s="66" t="s">
        <v>113</v>
      </c>
      <c r="B226" s="43" t="s">
        <v>102</v>
      </c>
      <c r="C226" s="43" t="s">
        <v>80</v>
      </c>
      <c r="D226" s="43" t="s">
        <v>86</v>
      </c>
      <c r="E226" s="42">
        <v>234.67</v>
      </c>
      <c r="F226" s="42">
        <v>28.05</v>
      </c>
      <c r="G226" s="42">
        <v>269.73</v>
      </c>
      <c r="H226" s="42">
        <v>41.34</v>
      </c>
    </row>
    <row r="227" spans="1:8" x14ac:dyDescent="0.2">
      <c r="A227" s="66" t="s">
        <v>113</v>
      </c>
      <c r="B227" s="43" t="s">
        <v>91</v>
      </c>
      <c r="C227" s="43" t="s">
        <v>80</v>
      </c>
      <c r="D227" s="43" t="s">
        <v>87</v>
      </c>
      <c r="E227" s="42">
        <v>291.74</v>
      </c>
      <c r="F227" s="42">
        <v>44.69</v>
      </c>
      <c r="G227" s="42">
        <v>254.28</v>
      </c>
      <c r="H227" s="42">
        <v>37.11</v>
      </c>
    </row>
    <row r="228" spans="1:8" x14ac:dyDescent="0.2">
      <c r="A228" s="66" t="s">
        <v>113</v>
      </c>
      <c r="B228" s="43" t="s">
        <v>101</v>
      </c>
      <c r="C228" s="43" t="s">
        <v>80</v>
      </c>
      <c r="D228" s="43" t="s">
        <v>87</v>
      </c>
      <c r="E228" s="42">
        <v>318.35000000000002</v>
      </c>
      <c r="F228" s="42">
        <v>51</v>
      </c>
      <c r="G228" s="42">
        <v>277.76</v>
      </c>
      <c r="H228" s="42">
        <v>43.51</v>
      </c>
    </row>
    <row r="229" spans="1:8" x14ac:dyDescent="0.2">
      <c r="A229" s="66" t="s">
        <v>113</v>
      </c>
      <c r="B229" s="43" t="s">
        <v>102</v>
      </c>
      <c r="C229" s="43" t="s">
        <v>80</v>
      </c>
      <c r="D229" s="43" t="s">
        <v>87</v>
      </c>
      <c r="E229" s="42">
        <v>315.33999999999997</v>
      </c>
      <c r="F229" s="42">
        <v>36.68</v>
      </c>
      <c r="G229" s="42">
        <v>266.88</v>
      </c>
      <c r="H229" s="42">
        <v>40.24</v>
      </c>
    </row>
    <row r="230" spans="1:8" x14ac:dyDescent="0.2">
      <c r="A230" s="66" t="s">
        <v>113</v>
      </c>
      <c r="B230" s="43" t="s">
        <v>95</v>
      </c>
      <c r="C230" s="43" t="s">
        <v>80</v>
      </c>
      <c r="D230" s="43" t="s">
        <v>87</v>
      </c>
      <c r="E230" s="42">
        <v>373.55</v>
      </c>
      <c r="F230" s="42">
        <v>50.16</v>
      </c>
      <c r="G230" s="42">
        <v>315.3</v>
      </c>
      <c r="H230" s="42">
        <v>50.86</v>
      </c>
    </row>
    <row r="231" spans="1:8" x14ac:dyDescent="0.2">
      <c r="A231" s="66" t="s">
        <v>113</v>
      </c>
      <c r="B231" s="43" t="s">
        <v>97</v>
      </c>
      <c r="C231" s="43" t="s">
        <v>80</v>
      </c>
      <c r="D231" s="43" t="s">
        <v>87</v>
      </c>
      <c r="E231" s="42">
        <v>297.58999999999997</v>
      </c>
      <c r="F231" s="42">
        <v>45.55</v>
      </c>
      <c r="G231" s="42">
        <v>275.12</v>
      </c>
      <c r="H231" s="42">
        <v>45.16</v>
      </c>
    </row>
    <row r="232" spans="1:8" x14ac:dyDescent="0.2">
      <c r="A232" s="66" t="s">
        <v>113</v>
      </c>
      <c r="B232" s="43" t="s">
        <v>98</v>
      </c>
      <c r="C232" s="43" t="s">
        <v>80</v>
      </c>
      <c r="D232" s="43" t="s">
        <v>87</v>
      </c>
      <c r="E232" s="42">
        <v>406.97</v>
      </c>
      <c r="F232" s="42">
        <v>61.4</v>
      </c>
      <c r="G232" s="42">
        <v>331.61</v>
      </c>
      <c r="H232" s="42">
        <v>55.95</v>
      </c>
    </row>
    <row r="233" spans="1:8" x14ac:dyDescent="0.2">
      <c r="A233" s="66" t="s">
        <v>113</v>
      </c>
      <c r="B233" s="43" t="s">
        <v>96</v>
      </c>
      <c r="C233" s="43" t="s">
        <v>80</v>
      </c>
      <c r="D233" s="43" t="s">
        <v>87</v>
      </c>
      <c r="E233" s="42">
        <v>332.03</v>
      </c>
      <c r="F233" s="42">
        <v>48.2</v>
      </c>
      <c r="G233" s="42">
        <v>300.10000000000002</v>
      </c>
      <c r="H233" s="42">
        <v>46.12</v>
      </c>
    </row>
    <row r="234" spans="1:8" x14ac:dyDescent="0.2">
      <c r="A234" s="66" t="s">
        <v>113</v>
      </c>
      <c r="B234" s="43" t="s">
        <v>100</v>
      </c>
      <c r="C234" s="43" t="s">
        <v>80</v>
      </c>
      <c r="D234" s="43" t="s">
        <v>87</v>
      </c>
      <c r="E234" s="42">
        <v>623.88</v>
      </c>
      <c r="F234" s="42">
        <v>81.95</v>
      </c>
      <c r="G234" s="42">
        <v>1176.53</v>
      </c>
      <c r="H234" s="42">
        <v>126.93</v>
      </c>
    </row>
    <row r="235" spans="1:8" x14ac:dyDescent="0.2">
      <c r="A235" s="66" t="s">
        <v>113</v>
      </c>
      <c r="B235" s="43" t="s">
        <v>92</v>
      </c>
      <c r="C235" s="43" t="s">
        <v>80</v>
      </c>
      <c r="D235" s="43" t="s">
        <v>87</v>
      </c>
      <c r="E235" s="42">
        <v>327.42</v>
      </c>
      <c r="F235" s="42">
        <v>45.86</v>
      </c>
      <c r="G235" s="42">
        <v>283.2</v>
      </c>
      <c r="H235" s="42">
        <v>43.34</v>
      </c>
    </row>
    <row r="236" spans="1:8" x14ac:dyDescent="0.2">
      <c r="A236" s="66" t="s">
        <v>113</v>
      </c>
      <c r="B236" s="43" t="s">
        <v>93</v>
      </c>
      <c r="C236" s="43" t="s">
        <v>80</v>
      </c>
      <c r="D236" s="43" t="s">
        <v>87</v>
      </c>
      <c r="E236" s="42">
        <v>324.16000000000003</v>
      </c>
      <c r="F236" s="42">
        <v>32.380000000000003</v>
      </c>
      <c r="G236" s="42">
        <v>292.69</v>
      </c>
      <c r="H236" s="42">
        <v>48.59</v>
      </c>
    </row>
    <row r="237" spans="1:8" x14ac:dyDescent="0.2">
      <c r="A237" s="66" t="s">
        <v>113</v>
      </c>
      <c r="B237" s="43" t="s">
        <v>90</v>
      </c>
      <c r="C237" s="43" t="s">
        <v>80</v>
      </c>
      <c r="D237" s="43" t="s">
        <v>87</v>
      </c>
      <c r="E237" s="42">
        <v>1198.17</v>
      </c>
      <c r="F237" s="42">
        <v>124.87</v>
      </c>
      <c r="G237" s="42">
        <v>307.13</v>
      </c>
      <c r="H237" s="42">
        <v>44.22</v>
      </c>
    </row>
    <row r="238" spans="1:8" x14ac:dyDescent="0.2">
      <c r="A238" s="66" t="s">
        <v>113</v>
      </c>
      <c r="B238" s="43" t="s">
        <v>94</v>
      </c>
      <c r="C238" s="43" t="s">
        <v>80</v>
      </c>
      <c r="D238" s="43" t="s">
        <v>87</v>
      </c>
      <c r="E238" s="42">
        <v>304.24</v>
      </c>
      <c r="F238" s="42">
        <v>45.09</v>
      </c>
      <c r="G238" s="42">
        <v>264.92</v>
      </c>
      <c r="H238" s="42">
        <v>40.89</v>
      </c>
    </row>
    <row r="239" spans="1:8" x14ac:dyDescent="0.2">
      <c r="A239" s="66" t="s">
        <v>113</v>
      </c>
      <c r="B239" s="43" t="s">
        <v>91</v>
      </c>
      <c r="C239" s="43" t="s">
        <v>80</v>
      </c>
      <c r="D239" s="43" t="s">
        <v>88</v>
      </c>
      <c r="E239" s="42">
        <v>286.95999999999998</v>
      </c>
      <c r="F239" s="42">
        <v>48.41</v>
      </c>
      <c r="G239" s="42">
        <v>270</v>
      </c>
      <c r="H239" s="42">
        <v>39.97</v>
      </c>
    </row>
    <row r="240" spans="1:8" x14ac:dyDescent="0.2">
      <c r="A240" s="66" t="s">
        <v>113</v>
      </c>
      <c r="B240" s="43" t="s">
        <v>97</v>
      </c>
      <c r="C240" s="43" t="s">
        <v>80</v>
      </c>
      <c r="D240" s="43" t="s">
        <v>88</v>
      </c>
      <c r="E240" s="42">
        <v>364.04</v>
      </c>
      <c r="F240" s="42">
        <v>51.84</v>
      </c>
      <c r="G240" s="42">
        <v>282.68</v>
      </c>
      <c r="H240" s="42">
        <v>46.52</v>
      </c>
    </row>
    <row r="241" spans="1:8" x14ac:dyDescent="0.2">
      <c r="A241" s="66" t="s">
        <v>113</v>
      </c>
      <c r="B241" s="43" t="s">
        <v>100</v>
      </c>
      <c r="C241" s="43" t="s">
        <v>80</v>
      </c>
      <c r="D241" s="43" t="s">
        <v>88</v>
      </c>
      <c r="E241" s="42">
        <v>519.29</v>
      </c>
      <c r="F241" s="42">
        <v>66.099999999999994</v>
      </c>
      <c r="G241" s="42">
        <v>1124.26</v>
      </c>
      <c r="H241" s="42">
        <v>115.68</v>
      </c>
    </row>
    <row r="242" spans="1:8" x14ac:dyDescent="0.2">
      <c r="A242" s="66" t="s">
        <v>113</v>
      </c>
      <c r="B242" s="43" t="s">
        <v>90</v>
      </c>
      <c r="C242" s="43" t="s">
        <v>80</v>
      </c>
      <c r="D242" s="43" t="s">
        <v>88</v>
      </c>
      <c r="E242" s="42">
        <v>1123.73</v>
      </c>
      <c r="F242" s="42">
        <v>111.67</v>
      </c>
      <c r="G242" s="42">
        <v>392.85</v>
      </c>
      <c r="H242" s="42">
        <v>51.73</v>
      </c>
    </row>
    <row r="243" spans="1:8" x14ac:dyDescent="0.2">
      <c r="A243" s="66" t="s">
        <v>113</v>
      </c>
      <c r="B243" s="43" t="s">
        <v>93</v>
      </c>
      <c r="C243" s="43" t="s">
        <v>80</v>
      </c>
      <c r="D243" s="43" t="s">
        <v>88</v>
      </c>
      <c r="E243" s="42">
        <v>312.94</v>
      </c>
      <c r="F243" s="42">
        <v>29.05</v>
      </c>
      <c r="G243" s="42">
        <v>292.70999999999998</v>
      </c>
      <c r="H243" s="42">
        <v>47.76</v>
      </c>
    </row>
    <row r="244" spans="1:8" x14ac:dyDescent="0.2">
      <c r="A244" s="66" t="s">
        <v>113</v>
      </c>
      <c r="B244" s="43" t="s">
        <v>94</v>
      </c>
      <c r="C244" s="43" t="s">
        <v>80</v>
      </c>
      <c r="D244" s="43" t="s">
        <v>88</v>
      </c>
      <c r="E244" s="42">
        <v>312.94</v>
      </c>
      <c r="F244" s="42">
        <v>43.36</v>
      </c>
      <c r="G244" s="42">
        <v>267.17</v>
      </c>
      <c r="H244" s="42">
        <v>42.53</v>
      </c>
    </row>
    <row r="245" spans="1:8" x14ac:dyDescent="0.2">
      <c r="A245" s="66" t="s">
        <v>113</v>
      </c>
      <c r="B245" s="43" t="s">
        <v>96</v>
      </c>
      <c r="C245" s="43" t="s">
        <v>80</v>
      </c>
      <c r="D245" s="43" t="s">
        <v>88</v>
      </c>
      <c r="E245" s="42">
        <v>351.94</v>
      </c>
      <c r="F245" s="42">
        <v>48.8</v>
      </c>
      <c r="G245" s="42">
        <v>289.5</v>
      </c>
      <c r="H245" s="42">
        <v>44.52</v>
      </c>
    </row>
    <row r="246" spans="1:8" x14ac:dyDescent="0.2">
      <c r="A246" s="66" t="s">
        <v>113</v>
      </c>
      <c r="B246" s="43" t="s">
        <v>98</v>
      </c>
      <c r="C246" s="43" t="s">
        <v>80</v>
      </c>
      <c r="D246" s="43" t="s">
        <v>88</v>
      </c>
      <c r="E246" s="42">
        <v>420.78</v>
      </c>
      <c r="F246" s="42">
        <v>66.33</v>
      </c>
      <c r="G246" s="42">
        <v>359.23</v>
      </c>
      <c r="H246" s="42">
        <v>59.56</v>
      </c>
    </row>
    <row r="247" spans="1:8" x14ac:dyDescent="0.2">
      <c r="A247" s="66" t="s">
        <v>113</v>
      </c>
      <c r="B247" s="43" t="s">
        <v>92</v>
      </c>
      <c r="C247" s="43" t="s">
        <v>80</v>
      </c>
      <c r="D247" s="43" t="s">
        <v>88</v>
      </c>
      <c r="E247" s="42">
        <v>335.57</v>
      </c>
      <c r="F247" s="42">
        <v>46.32</v>
      </c>
      <c r="G247" s="42">
        <v>293.82</v>
      </c>
      <c r="H247" s="42">
        <v>44.88</v>
      </c>
    </row>
    <row r="248" spans="1:8" x14ac:dyDescent="0.2">
      <c r="A248" s="66" t="s">
        <v>113</v>
      </c>
      <c r="B248" s="43" t="s">
        <v>102</v>
      </c>
      <c r="C248" s="43" t="s">
        <v>80</v>
      </c>
      <c r="D248" s="43" t="s">
        <v>88</v>
      </c>
      <c r="E248" s="42">
        <v>331.12</v>
      </c>
      <c r="F248" s="42">
        <v>35.659999999999997</v>
      </c>
      <c r="G248" s="42">
        <v>281.42</v>
      </c>
      <c r="H248" s="42">
        <v>42.8</v>
      </c>
    </row>
    <row r="249" spans="1:8" x14ac:dyDescent="0.2">
      <c r="A249" s="66" t="s">
        <v>113</v>
      </c>
      <c r="B249" s="43" t="s">
        <v>95</v>
      </c>
      <c r="C249" s="43" t="s">
        <v>80</v>
      </c>
      <c r="D249" s="43" t="s">
        <v>88</v>
      </c>
      <c r="E249" s="42">
        <v>356.55</v>
      </c>
      <c r="F249" s="42">
        <v>44.95</v>
      </c>
      <c r="G249" s="42">
        <v>319.39</v>
      </c>
      <c r="H249" s="42">
        <v>51.42</v>
      </c>
    </row>
    <row r="250" spans="1:8" x14ac:dyDescent="0.2">
      <c r="A250" s="66" t="s">
        <v>113</v>
      </c>
      <c r="B250" s="43" t="s">
        <v>101</v>
      </c>
      <c r="C250" s="43" t="s">
        <v>80</v>
      </c>
      <c r="D250" s="43" t="s">
        <v>88</v>
      </c>
      <c r="E250" s="42">
        <v>343.59</v>
      </c>
      <c r="F250" s="42">
        <v>54.14</v>
      </c>
      <c r="G250" s="42">
        <v>323.08</v>
      </c>
      <c r="H250" s="42">
        <v>51.08</v>
      </c>
    </row>
    <row r="251" spans="1:8" x14ac:dyDescent="0.2">
      <c r="A251" s="66" t="s">
        <v>113</v>
      </c>
      <c r="B251" s="43" t="s">
        <v>94</v>
      </c>
      <c r="C251" s="43" t="s">
        <v>80</v>
      </c>
      <c r="D251" s="43" t="s">
        <v>89</v>
      </c>
      <c r="E251" s="42">
        <v>352.82</v>
      </c>
      <c r="F251" s="42">
        <v>51.02</v>
      </c>
      <c r="G251" s="42">
        <v>295.13</v>
      </c>
      <c r="H251" s="42">
        <v>45.87</v>
      </c>
    </row>
    <row r="252" spans="1:8" x14ac:dyDescent="0.2">
      <c r="A252" s="66" t="s">
        <v>113</v>
      </c>
      <c r="B252" s="43" t="s">
        <v>90</v>
      </c>
      <c r="C252" s="43" t="s">
        <v>80</v>
      </c>
      <c r="D252" s="43" t="s">
        <v>89</v>
      </c>
      <c r="E252" s="42">
        <v>792.71</v>
      </c>
      <c r="F252" s="42">
        <v>79.78</v>
      </c>
      <c r="G252" s="42">
        <v>298.39</v>
      </c>
      <c r="H252" s="42">
        <v>39.590000000000003</v>
      </c>
    </row>
    <row r="253" spans="1:8" x14ac:dyDescent="0.2">
      <c r="A253" s="66" t="s">
        <v>113</v>
      </c>
      <c r="B253" s="43" t="s">
        <v>101</v>
      </c>
      <c r="C253" s="43" t="s">
        <v>80</v>
      </c>
      <c r="D253" s="43" t="s">
        <v>89</v>
      </c>
      <c r="E253" s="42">
        <v>322.73</v>
      </c>
      <c r="F253" s="42">
        <v>51.42</v>
      </c>
      <c r="G253" s="42">
        <v>294.95999999999998</v>
      </c>
      <c r="H253" s="42">
        <v>46.71</v>
      </c>
    </row>
    <row r="254" spans="1:8" x14ac:dyDescent="0.2">
      <c r="A254" s="66" t="s">
        <v>113</v>
      </c>
      <c r="B254" s="43" t="s">
        <v>93</v>
      </c>
      <c r="C254" s="43" t="s">
        <v>80</v>
      </c>
      <c r="D254" s="43" t="s">
        <v>89</v>
      </c>
      <c r="E254" s="42">
        <v>334.3</v>
      </c>
      <c r="F254" s="42">
        <v>35.9</v>
      </c>
      <c r="G254" s="42">
        <v>279.93</v>
      </c>
      <c r="H254" s="42">
        <v>45.16</v>
      </c>
    </row>
    <row r="255" spans="1:8" x14ac:dyDescent="0.2">
      <c r="A255" s="66" t="s">
        <v>113</v>
      </c>
      <c r="B255" s="43" t="s">
        <v>92</v>
      </c>
      <c r="C255" s="43" t="s">
        <v>80</v>
      </c>
      <c r="D255" s="43" t="s">
        <v>89</v>
      </c>
      <c r="E255" s="42">
        <v>343.1</v>
      </c>
      <c r="F255" s="42">
        <v>48.08</v>
      </c>
      <c r="G255" s="42">
        <v>277.8</v>
      </c>
      <c r="H255" s="42">
        <v>42.96</v>
      </c>
    </row>
    <row r="256" spans="1:8" x14ac:dyDescent="0.2">
      <c r="A256" s="66" t="s">
        <v>113</v>
      </c>
      <c r="B256" s="43" t="s">
        <v>91</v>
      </c>
      <c r="C256" s="43" t="s">
        <v>80</v>
      </c>
      <c r="D256" s="43" t="s">
        <v>89</v>
      </c>
      <c r="E256" s="42">
        <v>305.27999999999997</v>
      </c>
      <c r="F256" s="42">
        <v>53.78</v>
      </c>
      <c r="G256" s="42">
        <v>252.9</v>
      </c>
      <c r="H256" s="42">
        <v>37.630000000000003</v>
      </c>
    </row>
    <row r="257" spans="1:8" x14ac:dyDescent="0.2">
      <c r="A257" s="66" t="s">
        <v>113</v>
      </c>
      <c r="B257" s="43" t="s">
        <v>95</v>
      </c>
      <c r="C257" s="43" t="s">
        <v>80</v>
      </c>
      <c r="D257" s="43" t="s">
        <v>89</v>
      </c>
      <c r="E257" s="42">
        <v>373.14</v>
      </c>
      <c r="F257" s="42">
        <v>50.52</v>
      </c>
      <c r="G257" s="42">
        <v>305.91000000000003</v>
      </c>
      <c r="H257" s="42">
        <v>51.52</v>
      </c>
    </row>
    <row r="258" spans="1:8" x14ac:dyDescent="0.2">
      <c r="A258" s="66" t="s">
        <v>113</v>
      </c>
      <c r="B258" s="43" t="s">
        <v>96</v>
      </c>
      <c r="C258" s="43" t="s">
        <v>80</v>
      </c>
      <c r="D258" s="43" t="s">
        <v>89</v>
      </c>
      <c r="E258" s="42">
        <v>361.99</v>
      </c>
      <c r="F258" s="42">
        <v>56.92</v>
      </c>
      <c r="G258" s="42">
        <v>304.24</v>
      </c>
      <c r="H258" s="42">
        <v>48.97</v>
      </c>
    </row>
    <row r="259" spans="1:8" x14ac:dyDescent="0.2">
      <c r="A259" s="66" t="s">
        <v>113</v>
      </c>
      <c r="B259" s="43" t="s">
        <v>98</v>
      </c>
      <c r="C259" s="43" t="s">
        <v>80</v>
      </c>
      <c r="D259" s="43" t="s">
        <v>89</v>
      </c>
      <c r="E259" s="42">
        <v>402.69</v>
      </c>
      <c r="F259" s="42">
        <v>64.59</v>
      </c>
      <c r="G259" s="42">
        <v>349.04</v>
      </c>
      <c r="H259" s="42">
        <v>57.76</v>
      </c>
    </row>
    <row r="260" spans="1:8" x14ac:dyDescent="0.2">
      <c r="A260" s="66" t="s">
        <v>113</v>
      </c>
      <c r="B260" s="43" t="s">
        <v>100</v>
      </c>
      <c r="C260" s="43" t="s">
        <v>80</v>
      </c>
      <c r="D260" s="43" t="s">
        <v>89</v>
      </c>
      <c r="E260" s="42">
        <v>513.35</v>
      </c>
      <c r="F260" s="42">
        <v>68.239999999999995</v>
      </c>
      <c r="G260" s="42">
        <v>891.3</v>
      </c>
      <c r="H260" s="42">
        <v>93.56</v>
      </c>
    </row>
    <row r="261" spans="1:8" x14ac:dyDescent="0.2">
      <c r="A261" s="66" t="s">
        <v>113</v>
      </c>
      <c r="B261" s="43" t="s">
        <v>102</v>
      </c>
      <c r="C261" s="43" t="s">
        <v>80</v>
      </c>
      <c r="D261" s="43" t="s">
        <v>89</v>
      </c>
      <c r="E261" s="42">
        <v>327.63</v>
      </c>
      <c r="F261" s="42">
        <v>41.58</v>
      </c>
      <c r="G261" s="42">
        <v>257.38</v>
      </c>
      <c r="H261" s="42">
        <v>39.74</v>
      </c>
    </row>
    <row r="262" spans="1:8" x14ac:dyDescent="0.2">
      <c r="A262" s="66" t="s">
        <v>113</v>
      </c>
      <c r="B262" s="43" t="s">
        <v>97</v>
      </c>
      <c r="C262" s="43" t="s">
        <v>80</v>
      </c>
      <c r="D262" s="43" t="s">
        <v>89</v>
      </c>
      <c r="E262" s="42">
        <v>342.97</v>
      </c>
      <c r="F262" s="42">
        <v>55.19</v>
      </c>
      <c r="G262" s="42">
        <v>292.06</v>
      </c>
      <c r="H262" s="42">
        <v>48.24</v>
      </c>
    </row>
    <row r="263" spans="1:8" x14ac:dyDescent="0.2">
      <c r="A263" s="66" t="s">
        <v>113</v>
      </c>
      <c r="B263" s="43" t="s">
        <v>100</v>
      </c>
      <c r="C263" s="43" t="s">
        <v>76</v>
      </c>
      <c r="D263" s="43" t="s">
        <v>99</v>
      </c>
      <c r="E263" s="42">
        <v>0</v>
      </c>
      <c r="F263" s="42">
        <v>0</v>
      </c>
      <c r="G263" s="42">
        <v>53.31</v>
      </c>
      <c r="H263" s="42">
        <v>5.26</v>
      </c>
    </row>
    <row r="264" spans="1:8" x14ac:dyDescent="0.2">
      <c r="A264" s="66" t="s">
        <v>113</v>
      </c>
      <c r="B264" s="43" t="s">
        <v>92</v>
      </c>
      <c r="C264" s="43" t="s">
        <v>76</v>
      </c>
      <c r="D264" s="43" t="s">
        <v>99</v>
      </c>
      <c r="E264" s="42">
        <v>0</v>
      </c>
      <c r="F264" s="42">
        <v>0</v>
      </c>
      <c r="G264" s="42">
        <v>16.75</v>
      </c>
      <c r="H264" s="42">
        <v>2.81</v>
      </c>
    </row>
    <row r="265" spans="1:8" x14ac:dyDescent="0.2">
      <c r="A265" s="66" t="s">
        <v>113</v>
      </c>
      <c r="B265" s="43" t="s">
        <v>98</v>
      </c>
      <c r="C265" s="43" t="s">
        <v>76</v>
      </c>
      <c r="D265" s="43" t="s">
        <v>99</v>
      </c>
      <c r="E265" s="42">
        <v>0</v>
      </c>
      <c r="F265" s="42">
        <v>0</v>
      </c>
      <c r="G265" s="42">
        <v>0</v>
      </c>
      <c r="H265" s="42">
        <v>0</v>
      </c>
    </row>
    <row r="266" spans="1:8" x14ac:dyDescent="0.2">
      <c r="A266" s="66" t="s">
        <v>113</v>
      </c>
      <c r="B266" s="43" t="s">
        <v>94</v>
      </c>
      <c r="C266" s="43" t="s">
        <v>76</v>
      </c>
      <c r="D266" s="43" t="s">
        <v>99</v>
      </c>
      <c r="E266" s="42">
        <v>0</v>
      </c>
      <c r="F266" s="42">
        <v>0</v>
      </c>
      <c r="G266" s="42">
        <v>9.17</v>
      </c>
      <c r="H266" s="42">
        <v>1.1200000000000001</v>
      </c>
    </row>
    <row r="267" spans="1:8" x14ac:dyDescent="0.2">
      <c r="A267" s="66" t="s">
        <v>113</v>
      </c>
      <c r="B267" s="43" t="s">
        <v>102</v>
      </c>
      <c r="C267" s="43" t="s">
        <v>76</v>
      </c>
      <c r="D267" s="43" t="s">
        <v>99</v>
      </c>
      <c r="E267" s="42">
        <v>0</v>
      </c>
      <c r="F267" s="42">
        <v>0</v>
      </c>
      <c r="G267" s="42">
        <v>11.22</v>
      </c>
      <c r="H267" s="42">
        <v>1.91</v>
      </c>
    </row>
    <row r="268" spans="1:8" x14ac:dyDescent="0.2">
      <c r="A268" s="66" t="s">
        <v>113</v>
      </c>
      <c r="B268" s="43" t="s">
        <v>91</v>
      </c>
      <c r="C268" s="43" t="s">
        <v>76</v>
      </c>
      <c r="D268" s="43" t="s">
        <v>99</v>
      </c>
      <c r="E268" s="42">
        <v>0</v>
      </c>
      <c r="F268" s="42">
        <v>0</v>
      </c>
      <c r="G268" s="42">
        <v>12.15</v>
      </c>
      <c r="H268" s="42">
        <v>1.93</v>
      </c>
    </row>
    <row r="269" spans="1:8" x14ac:dyDescent="0.2">
      <c r="A269" s="66" t="s">
        <v>113</v>
      </c>
      <c r="B269" s="43" t="s">
        <v>95</v>
      </c>
      <c r="C269" s="43" t="s">
        <v>76</v>
      </c>
      <c r="D269" s="43" t="s">
        <v>99</v>
      </c>
      <c r="E269" s="42">
        <v>0</v>
      </c>
      <c r="F269" s="42">
        <v>0</v>
      </c>
      <c r="G269" s="42">
        <v>12.45</v>
      </c>
      <c r="H269" s="42">
        <v>2.09</v>
      </c>
    </row>
    <row r="270" spans="1:8" x14ac:dyDescent="0.2">
      <c r="A270" s="66" t="s">
        <v>113</v>
      </c>
      <c r="B270" s="43" t="s">
        <v>96</v>
      </c>
      <c r="C270" s="43" t="s">
        <v>76</v>
      </c>
      <c r="D270" s="43" t="s">
        <v>99</v>
      </c>
      <c r="E270" s="42">
        <v>0</v>
      </c>
      <c r="F270" s="42">
        <v>0</v>
      </c>
      <c r="G270" s="42">
        <v>0</v>
      </c>
      <c r="H270" s="42">
        <v>0</v>
      </c>
    </row>
    <row r="271" spans="1:8" x14ac:dyDescent="0.2">
      <c r="A271" s="66" t="s">
        <v>113</v>
      </c>
      <c r="B271" s="43" t="s">
        <v>90</v>
      </c>
      <c r="C271" s="43" t="s">
        <v>76</v>
      </c>
      <c r="D271" s="43" t="s">
        <v>99</v>
      </c>
      <c r="E271" s="42">
        <v>0</v>
      </c>
      <c r="F271" s="42">
        <v>0</v>
      </c>
      <c r="G271" s="42">
        <v>19.16</v>
      </c>
      <c r="H271" s="42">
        <v>2.59</v>
      </c>
    </row>
    <row r="272" spans="1:8" x14ac:dyDescent="0.2">
      <c r="A272" s="66" t="s">
        <v>113</v>
      </c>
      <c r="B272" s="43" t="s">
        <v>101</v>
      </c>
      <c r="C272" s="43" t="s">
        <v>76</v>
      </c>
      <c r="D272" s="43" t="s">
        <v>99</v>
      </c>
      <c r="E272" s="42">
        <v>0</v>
      </c>
      <c r="F272" s="42">
        <v>0</v>
      </c>
      <c r="G272" s="42">
        <v>16.37</v>
      </c>
      <c r="H272" s="42">
        <v>2.71</v>
      </c>
    </row>
    <row r="273" spans="1:8" x14ac:dyDescent="0.2">
      <c r="A273" s="66" t="s">
        <v>113</v>
      </c>
      <c r="B273" s="43" t="s">
        <v>93</v>
      </c>
      <c r="C273" s="43" t="s">
        <v>76</v>
      </c>
      <c r="D273" s="43" t="s">
        <v>99</v>
      </c>
      <c r="E273" s="42">
        <v>0</v>
      </c>
      <c r="F273" s="42">
        <v>0</v>
      </c>
      <c r="G273" s="42">
        <v>12.52</v>
      </c>
      <c r="H273" s="42">
        <v>2.2400000000000002</v>
      </c>
    </row>
    <row r="274" spans="1:8" x14ac:dyDescent="0.2">
      <c r="A274" s="66" t="s">
        <v>113</v>
      </c>
      <c r="B274" s="43" t="s">
        <v>93</v>
      </c>
      <c r="C274" s="43" t="s">
        <v>76</v>
      </c>
      <c r="D274" s="43" t="s">
        <v>77</v>
      </c>
      <c r="E274" s="42">
        <v>115.76</v>
      </c>
      <c r="F274" s="42">
        <v>10.87</v>
      </c>
      <c r="G274" s="42">
        <v>129.96</v>
      </c>
      <c r="H274" s="42">
        <v>21.82</v>
      </c>
    </row>
    <row r="275" spans="1:8" x14ac:dyDescent="0.2">
      <c r="A275" s="66" t="s">
        <v>113</v>
      </c>
      <c r="B275" s="43" t="s">
        <v>100</v>
      </c>
      <c r="C275" s="43" t="s">
        <v>76</v>
      </c>
      <c r="D275" s="43" t="s">
        <v>77</v>
      </c>
      <c r="E275" s="42">
        <v>195.7</v>
      </c>
      <c r="F275" s="42">
        <v>25.73</v>
      </c>
      <c r="G275" s="42">
        <v>460.09</v>
      </c>
      <c r="H275" s="42">
        <v>49.75</v>
      </c>
    </row>
    <row r="276" spans="1:8" x14ac:dyDescent="0.2">
      <c r="A276" s="66" t="s">
        <v>113</v>
      </c>
      <c r="B276" s="43" t="s">
        <v>92</v>
      </c>
      <c r="C276" s="43" t="s">
        <v>76</v>
      </c>
      <c r="D276" s="43" t="s">
        <v>77</v>
      </c>
      <c r="E276" s="42">
        <v>129.47999999999999</v>
      </c>
      <c r="F276" s="42">
        <v>17.47</v>
      </c>
      <c r="G276" s="42">
        <v>119</v>
      </c>
      <c r="H276" s="42">
        <v>18.57</v>
      </c>
    </row>
    <row r="277" spans="1:8" x14ac:dyDescent="0.2">
      <c r="A277" s="66" t="s">
        <v>113</v>
      </c>
      <c r="B277" s="43" t="s">
        <v>91</v>
      </c>
      <c r="C277" s="43" t="s">
        <v>76</v>
      </c>
      <c r="D277" s="43" t="s">
        <v>77</v>
      </c>
      <c r="E277" s="42">
        <v>112.03</v>
      </c>
      <c r="F277" s="42">
        <v>18.47</v>
      </c>
      <c r="G277" s="42">
        <v>107.97</v>
      </c>
      <c r="H277" s="42">
        <v>16.95</v>
      </c>
    </row>
    <row r="278" spans="1:8" x14ac:dyDescent="0.2">
      <c r="A278" s="66" t="s">
        <v>113</v>
      </c>
      <c r="B278" s="43" t="s">
        <v>94</v>
      </c>
      <c r="C278" s="43" t="s">
        <v>76</v>
      </c>
      <c r="D278" s="43" t="s">
        <v>77</v>
      </c>
      <c r="E278" s="42">
        <v>114.19</v>
      </c>
      <c r="F278" s="42">
        <v>16.95</v>
      </c>
      <c r="G278" s="42">
        <v>112</v>
      </c>
      <c r="H278" s="42">
        <v>18.23</v>
      </c>
    </row>
    <row r="279" spans="1:8" x14ac:dyDescent="0.2">
      <c r="A279" s="66" t="s">
        <v>113</v>
      </c>
      <c r="B279" s="43" t="s">
        <v>96</v>
      </c>
      <c r="C279" s="43" t="s">
        <v>76</v>
      </c>
      <c r="D279" s="43" t="s">
        <v>77</v>
      </c>
      <c r="E279" s="42">
        <v>120.65</v>
      </c>
      <c r="F279" s="42">
        <v>18.059999999999999</v>
      </c>
      <c r="G279" s="42">
        <v>114.34</v>
      </c>
      <c r="H279" s="42">
        <v>18.28</v>
      </c>
    </row>
    <row r="280" spans="1:8" x14ac:dyDescent="0.2">
      <c r="A280" s="66" t="s">
        <v>113</v>
      </c>
      <c r="B280" s="43" t="s">
        <v>90</v>
      </c>
      <c r="C280" s="43" t="s">
        <v>76</v>
      </c>
      <c r="D280" s="43" t="s">
        <v>77</v>
      </c>
      <c r="E280" s="42">
        <v>412.34</v>
      </c>
      <c r="F280" s="42">
        <v>46.58</v>
      </c>
      <c r="G280" s="42">
        <v>149.72999999999999</v>
      </c>
      <c r="H280" s="42">
        <v>20.81</v>
      </c>
    </row>
    <row r="281" spans="1:8" x14ac:dyDescent="0.2">
      <c r="A281" s="66" t="s">
        <v>113</v>
      </c>
      <c r="B281" s="43" t="s">
        <v>102</v>
      </c>
      <c r="C281" s="43" t="s">
        <v>76</v>
      </c>
      <c r="D281" s="43" t="s">
        <v>77</v>
      </c>
      <c r="E281" s="42">
        <v>112.11</v>
      </c>
      <c r="F281" s="42">
        <v>13.58</v>
      </c>
      <c r="G281" s="42">
        <v>107.87</v>
      </c>
      <c r="H281" s="42">
        <v>17.510000000000002</v>
      </c>
    </row>
    <row r="282" spans="1:8" x14ac:dyDescent="0.2">
      <c r="A282" s="66" t="s">
        <v>113</v>
      </c>
      <c r="B282" s="43" t="s">
        <v>97</v>
      </c>
      <c r="C282" s="43" t="s">
        <v>76</v>
      </c>
      <c r="D282" s="43" t="s">
        <v>77</v>
      </c>
      <c r="E282" s="42">
        <v>123.76</v>
      </c>
      <c r="F282" s="42">
        <v>11.88</v>
      </c>
      <c r="G282" s="42">
        <v>105.82</v>
      </c>
      <c r="H282" s="42">
        <v>17.52</v>
      </c>
    </row>
    <row r="283" spans="1:8" x14ac:dyDescent="0.2">
      <c r="A283" s="66" t="s">
        <v>113</v>
      </c>
      <c r="B283" s="43" t="s">
        <v>95</v>
      </c>
      <c r="C283" s="43" t="s">
        <v>76</v>
      </c>
      <c r="D283" s="43" t="s">
        <v>77</v>
      </c>
      <c r="E283" s="42">
        <v>143.07</v>
      </c>
      <c r="F283" s="42">
        <v>18.05</v>
      </c>
      <c r="G283" s="42">
        <v>149.77000000000001</v>
      </c>
      <c r="H283" s="42">
        <v>24.51</v>
      </c>
    </row>
    <row r="284" spans="1:8" x14ac:dyDescent="0.2">
      <c r="A284" s="66" t="s">
        <v>113</v>
      </c>
      <c r="B284" s="43" t="s">
        <v>101</v>
      </c>
      <c r="C284" s="43" t="s">
        <v>76</v>
      </c>
      <c r="D284" s="43" t="s">
        <v>77</v>
      </c>
      <c r="E284" s="42">
        <v>124.98</v>
      </c>
      <c r="F284" s="42">
        <v>19.7</v>
      </c>
      <c r="G284" s="42">
        <v>125.19</v>
      </c>
      <c r="H284" s="42">
        <v>20.28</v>
      </c>
    </row>
    <row r="285" spans="1:8" x14ac:dyDescent="0.2">
      <c r="A285" s="66" t="s">
        <v>113</v>
      </c>
      <c r="B285" s="43" t="s">
        <v>98</v>
      </c>
      <c r="C285" s="43" t="s">
        <v>76</v>
      </c>
      <c r="D285" s="43" t="s">
        <v>77</v>
      </c>
      <c r="E285" s="42">
        <v>127.03</v>
      </c>
      <c r="F285" s="42">
        <v>15.46</v>
      </c>
      <c r="G285" s="42">
        <v>126.27</v>
      </c>
      <c r="H285" s="42">
        <v>21.55</v>
      </c>
    </row>
    <row r="286" spans="1:8" x14ac:dyDescent="0.2">
      <c r="A286" s="66" t="s">
        <v>113</v>
      </c>
      <c r="B286" s="43" t="s">
        <v>93</v>
      </c>
      <c r="C286" s="43" t="s">
        <v>76</v>
      </c>
      <c r="D286" s="43" t="s">
        <v>78</v>
      </c>
      <c r="E286" s="42">
        <v>145.94</v>
      </c>
      <c r="F286" s="42">
        <v>11.94</v>
      </c>
      <c r="G286" s="42">
        <v>152.22999999999999</v>
      </c>
      <c r="H286" s="42">
        <v>25.01</v>
      </c>
    </row>
    <row r="287" spans="1:8" x14ac:dyDescent="0.2">
      <c r="A287" s="66" t="s">
        <v>113</v>
      </c>
      <c r="B287" s="43" t="s">
        <v>100</v>
      </c>
      <c r="C287" s="43" t="s">
        <v>76</v>
      </c>
      <c r="D287" s="43" t="s">
        <v>78</v>
      </c>
      <c r="E287" s="42">
        <v>232.78</v>
      </c>
      <c r="F287" s="42">
        <v>30.94</v>
      </c>
      <c r="G287" s="42">
        <v>447.26</v>
      </c>
      <c r="H287" s="42">
        <v>49.09</v>
      </c>
    </row>
    <row r="288" spans="1:8" x14ac:dyDescent="0.2">
      <c r="A288" s="66" t="s">
        <v>113</v>
      </c>
      <c r="B288" s="43" t="s">
        <v>101</v>
      </c>
      <c r="C288" s="43" t="s">
        <v>76</v>
      </c>
      <c r="D288" s="43" t="s">
        <v>78</v>
      </c>
      <c r="E288" s="42">
        <v>172.92</v>
      </c>
      <c r="F288" s="42">
        <v>26.67</v>
      </c>
      <c r="G288" s="42">
        <v>157.41999999999999</v>
      </c>
      <c r="H288" s="42">
        <v>25.07</v>
      </c>
    </row>
    <row r="289" spans="1:8" x14ac:dyDescent="0.2">
      <c r="A289" s="66" t="s">
        <v>113</v>
      </c>
      <c r="B289" s="43" t="s">
        <v>91</v>
      </c>
      <c r="C289" s="43" t="s">
        <v>76</v>
      </c>
      <c r="D289" s="43" t="s">
        <v>78</v>
      </c>
      <c r="E289" s="42">
        <v>142.82</v>
      </c>
      <c r="F289" s="42">
        <v>24.1</v>
      </c>
      <c r="G289" s="42">
        <v>132.24</v>
      </c>
      <c r="H289" s="42">
        <v>19.59</v>
      </c>
    </row>
    <row r="290" spans="1:8" x14ac:dyDescent="0.2">
      <c r="A290" s="66" t="s">
        <v>113</v>
      </c>
      <c r="B290" s="43" t="s">
        <v>94</v>
      </c>
      <c r="C290" s="43" t="s">
        <v>76</v>
      </c>
      <c r="D290" s="43" t="s">
        <v>78</v>
      </c>
      <c r="E290" s="42">
        <v>152.57</v>
      </c>
      <c r="F290" s="42">
        <v>23.02</v>
      </c>
      <c r="G290" s="42">
        <v>149.53</v>
      </c>
      <c r="H290" s="42">
        <v>24.36</v>
      </c>
    </row>
    <row r="291" spans="1:8" x14ac:dyDescent="0.2">
      <c r="A291" s="66" t="s">
        <v>113</v>
      </c>
      <c r="B291" s="43" t="s">
        <v>90</v>
      </c>
      <c r="C291" s="43" t="s">
        <v>76</v>
      </c>
      <c r="D291" s="43" t="s">
        <v>78</v>
      </c>
      <c r="E291" s="42">
        <v>436.3</v>
      </c>
      <c r="F291" s="42">
        <v>43.42</v>
      </c>
      <c r="G291" s="42">
        <v>188.2</v>
      </c>
      <c r="H291" s="42">
        <v>25.33</v>
      </c>
    </row>
    <row r="292" spans="1:8" x14ac:dyDescent="0.2">
      <c r="A292" s="66" t="s">
        <v>113</v>
      </c>
      <c r="B292" s="43" t="s">
        <v>95</v>
      </c>
      <c r="C292" s="43" t="s">
        <v>76</v>
      </c>
      <c r="D292" s="43" t="s">
        <v>78</v>
      </c>
      <c r="E292" s="42">
        <v>162.71</v>
      </c>
      <c r="F292" s="42">
        <v>22.4</v>
      </c>
      <c r="G292" s="42">
        <v>161.24</v>
      </c>
      <c r="H292" s="42">
        <v>26.92</v>
      </c>
    </row>
    <row r="293" spans="1:8" x14ac:dyDescent="0.2">
      <c r="A293" s="66" t="s">
        <v>113</v>
      </c>
      <c r="B293" s="43" t="s">
        <v>92</v>
      </c>
      <c r="C293" s="43" t="s">
        <v>76</v>
      </c>
      <c r="D293" s="43" t="s">
        <v>78</v>
      </c>
      <c r="E293" s="42">
        <v>168.17</v>
      </c>
      <c r="F293" s="42">
        <v>23.92</v>
      </c>
      <c r="G293" s="42">
        <v>147.94</v>
      </c>
      <c r="H293" s="42">
        <v>22.87</v>
      </c>
    </row>
    <row r="294" spans="1:8" x14ac:dyDescent="0.2">
      <c r="A294" s="66" t="s">
        <v>113</v>
      </c>
      <c r="B294" s="43" t="s">
        <v>97</v>
      </c>
      <c r="C294" s="43" t="s">
        <v>76</v>
      </c>
      <c r="D294" s="43" t="s">
        <v>78</v>
      </c>
      <c r="E294" s="42">
        <v>145.47</v>
      </c>
      <c r="F294" s="42">
        <v>15.33</v>
      </c>
      <c r="G294" s="42">
        <v>153.76</v>
      </c>
      <c r="H294" s="42">
        <v>25.72</v>
      </c>
    </row>
    <row r="295" spans="1:8" x14ac:dyDescent="0.2">
      <c r="A295" s="66" t="s">
        <v>113</v>
      </c>
      <c r="B295" s="43" t="s">
        <v>102</v>
      </c>
      <c r="C295" s="43" t="s">
        <v>76</v>
      </c>
      <c r="D295" s="43" t="s">
        <v>78</v>
      </c>
      <c r="E295" s="42">
        <v>148.52000000000001</v>
      </c>
      <c r="F295" s="42">
        <v>19.23</v>
      </c>
      <c r="G295" s="42">
        <v>143.94</v>
      </c>
      <c r="H295" s="42">
        <v>21.87</v>
      </c>
    </row>
    <row r="296" spans="1:8" x14ac:dyDescent="0.2">
      <c r="A296" s="66" t="s">
        <v>113</v>
      </c>
      <c r="B296" s="43" t="s">
        <v>96</v>
      </c>
      <c r="C296" s="43" t="s">
        <v>76</v>
      </c>
      <c r="D296" s="43" t="s">
        <v>78</v>
      </c>
      <c r="E296" s="42">
        <v>154.07</v>
      </c>
      <c r="F296" s="42">
        <v>21.58</v>
      </c>
      <c r="G296" s="42">
        <v>157.25</v>
      </c>
      <c r="H296" s="42">
        <v>24.46</v>
      </c>
    </row>
    <row r="297" spans="1:8" x14ac:dyDescent="0.2">
      <c r="A297" s="66" t="s">
        <v>113</v>
      </c>
      <c r="B297" s="43" t="s">
        <v>98</v>
      </c>
      <c r="C297" s="43" t="s">
        <v>76</v>
      </c>
      <c r="D297" s="43" t="s">
        <v>78</v>
      </c>
      <c r="E297" s="42">
        <v>159.25</v>
      </c>
      <c r="F297" s="42">
        <v>35.19</v>
      </c>
      <c r="G297" s="42">
        <v>186.17</v>
      </c>
      <c r="H297" s="42">
        <v>30.77</v>
      </c>
    </row>
    <row r="298" spans="1:8" x14ac:dyDescent="0.2">
      <c r="A298" s="66" t="s">
        <v>112</v>
      </c>
      <c r="B298" s="43" t="s">
        <v>90</v>
      </c>
      <c r="C298" s="43" t="s">
        <v>76</v>
      </c>
      <c r="D298" s="43" t="s">
        <v>79</v>
      </c>
      <c r="E298" s="42">
        <v>391.05</v>
      </c>
      <c r="F298" s="42">
        <v>46.64</v>
      </c>
      <c r="G298" s="42">
        <v>163.62</v>
      </c>
      <c r="H298" s="42">
        <v>22.9</v>
      </c>
    </row>
    <row r="299" spans="1:8" x14ac:dyDescent="0.2">
      <c r="A299" s="66" t="s">
        <v>113</v>
      </c>
      <c r="B299" s="43" t="s">
        <v>94</v>
      </c>
      <c r="C299" s="43" t="s">
        <v>76</v>
      </c>
      <c r="D299" s="43" t="s">
        <v>79</v>
      </c>
      <c r="E299" s="42">
        <v>132.49</v>
      </c>
      <c r="F299" s="42">
        <v>20.89</v>
      </c>
      <c r="G299" s="42">
        <v>139.63999999999999</v>
      </c>
      <c r="H299" s="42">
        <v>22.21</v>
      </c>
    </row>
    <row r="300" spans="1:8" x14ac:dyDescent="0.2">
      <c r="A300" s="66" t="s">
        <v>113</v>
      </c>
      <c r="B300" s="43" t="s">
        <v>96</v>
      </c>
      <c r="C300" s="43" t="s">
        <v>76</v>
      </c>
      <c r="D300" s="43" t="s">
        <v>79</v>
      </c>
      <c r="E300" s="42">
        <v>134.09</v>
      </c>
      <c r="F300" s="42">
        <v>21.9</v>
      </c>
      <c r="G300" s="42">
        <v>147.9</v>
      </c>
      <c r="H300" s="42">
        <v>24.16</v>
      </c>
    </row>
    <row r="301" spans="1:8" x14ac:dyDescent="0.2">
      <c r="A301" s="66" t="s">
        <v>113</v>
      </c>
      <c r="B301" s="43" t="s">
        <v>98</v>
      </c>
      <c r="C301" s="43" t="s">
        <v>76</v>
      </c>
      <c r="D301" s="43" t="s">
        <v>79</v>
      </c>
      <c r="E301" s="42">
        <v>165.51</v>
      </c>
      <c r="F301" s="42">
        <v>20.75</v>
      </c>
      <c r="G301" s="42">
        <v>160.99</v>
      </c>
      <c r="H301" s="42">
        <v>27.62</v>
      </c>
    </row>
    <row r="302" spans="1:8" x14ac:dyDescent="0.2">
      <c r="A302" s="66" t="s">
        <v>113</v>
      </c>
      <c r="B302" s="43" t="s">
        <v>102</v>
      </c>
      <c r="C302" s="43" t="s">
        <v>76</v>
      </c>
      <c r="D302" s="43" t="s">
        <v>79</v>
      </c>
      <c r="E302" s="42">
        <v>128.97</v>
      </c>
      <c r="F302" s="42">
        <v>15.47</v>
      </c>
      <c r="G302" s="42">
        <v>142</v>
      </c>
      <c r="H302" s="42">
        <v>21.69</v>
      </c>
    </row>
    <row r="303" spans="1:8" x14ac:dyDescent="0.2">
      <c r="A303" s="66" t="s">
        <v>113</v>
      </c>
      <c r="B303" s="43" t="s">
        <v>95</v>
      </c>
      <c r="C303" s="43" t="s">
        <v>76</v>
      </c>
      <c r="D303" s="43" t="s">
        <v>79</v>
      </c>
      <c r="E303" s="42">
        <v>142.41999999999999</v>
      </c>
      <c r="F303" s="42">
        <v>19.920000000000002</v>
      </c>
      <c r="G303" s="42">
        <v>150.02000000000001</v>
      </c>
      <c r="H303" s="42">
        <v>24.5</v>
      </c>
    </row>
    <row r="304" spans="1:8" x14ac:dyDescent="0.2">
      <c r="A304" s="66" t="s">
        <v>113</v>
      </c>
      <c r="B304" s="43" t="s">
        <v>93</v>
      </c>
      <c r="C304" s="43" t="s">
        <v>76</v>
      </c>
      <c r="D304" s="43" t="s">
        <v>79</v>
      </c>
      <c r="E304" s="42">
        <v>127.86</v>
      </c>
      <c r="F304" s="42">
        <v>11.96</v>
      </c>
      <c r="G304" s="42">
        <v>139.94</v>
      </c>
      <c r="H304" s="42">
        <v>23.08</v>
      </c>
    </row>
    <row r="305" spans="1:8" x14ac:dyDescent="0.2">
      <c r="A305" s="66" t="s">
        <v>113</v>
      </c>
      <c r="B305" s="43" t="s">
        <v>100</v>
      </c>
      <c r="C305" s="43" t="s">
        <v>76</v>
      </c>
      <c r="D305" s="43" t="s">
        <v>79</v>
      </c>
      <c r="E305" s="42">
        <v>248.88</v>
      </c>
      <c r="F305" s="42">
        <v>34.549999999999997</v>
      </c>
      <c r="G305" s="42">
        <v>454.31</v>
      </c>
      <c r="H305" s="42">
        <v>50.37</v>
      </c>
    </row>
    <row r="306" spans="1:8" x14ac:dyDescent="0.2">
      <c r="A306" s="66" t="s">
        <v>113</v>
      </c>
      <c r="B306" s="43" t="s">
        <v>91</v>
      </c>
      <c r="C306" s="43" t="s">
        <v>76</v>
      </c>
      <c r="D306" s="43" t="s">
        <v>79</v>
      </c>
      <c r="E306" s="42">
        <v>121.16</v>
      </c>
      <c r="F306" s="42">
        <v>21.78</v>
      </c>
      <c r="G306" s="42">
        <v>133.79</v>
      </c>
      <c r="H306" s="42">
        <v>19.559999999999999</v>
      </c>
    </row>
    <row r="307" spans="1:8" x14ac:dyDescent="0.2">
      <c r="A307" s="66" t="s">
        <v>113</v>
      </c>
      <c r="B307" s="43" t="s">
        <v>101</v>
      </c>
      <c r="C307" s="43" t="s">
        <v>76</v>
      </c>
      <c r="D307" s="43" t="s">
        <v>79</v>
      </c>
      <c r="E307" s="42">
        <v>147.66</v>
      </c>
      <c r="F307" s="42">
        <v>24.04</v>
      </c>
      <c r="G307" s="42">
        <v>155.84</v>
      </c>
      <c r="H307" s="42">
        <v>29.5</v>
      </c>
    </row>
    <row r="308" spans="1:8" x14ac:dyDescent="0.2">
      <c r="A308" s="66" t="s">
        <v>113</v>
      </c>
      <c r="B308" s="43" t="s">
        <v>92</v>
      </c>
      <c r="C308" s="43" t="s">
        <v>76</v>
      </c>
      <c r="D308" s="43" t="s">
        <v>79</v>
      </c>
      <c r="E308" s="42">
        <v>154.78</v>
      </c>
      <c r="F308" s="42">
        <v>22.82</v>
      </c>
      <c r="G308" s="42">
        <v>148.91</v>
      </c>
      <c r="H308" s="42">
        <v>22.9</v>
      </c>
    </row>
    <row r="309" spans="1:8" x14ac:dyDescent="0.2">
      <c r="A309" s="66" t="s">
        <v>113</v>
      </c>
      <c r="B309" s="43" t="s">
        <v>97</v>
      </c>
      <c r="C309" s="43" t="s">
        <v>76</v>
      </c>
      <c r="D309" s="43" t="s">
        <v>79</v>
      </c>
      <c r="E309" s="42">
        <v>144.13</v>
      </c>
      <c r="F309" s="42">
        <v>15.6</v>
      </c>
      <c r="G309" s="42">
        <v>141.27000000000001</v>
      </c>
      <c r="H309" s="42">
        <v>24.1</v>
      </c>
    </row>
  </sheetData>
  <sortState ref="A169:H344">
    <sortCondition ref="C169:C344"/>
    <sortCondition ref="D169:D34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KPI（关键指标）</vt:lpstr>
      <vt:lpstr>KC</vt:lpstr>
      <vt:lpstr>（销售趋势）</vt:lpstr>
      <vt:lpstr>对应品类情况</vt:lpstr>
      <vt:lpstr>城市发展情况</vt:lpstr>
      <vt:lpstr>单品四象限 (2)</vt:lpstr>
      <vt:lpstr>单品四象限</vt:lpstr>
      <vt:lpstr>到货率趋势</vt:lpstr>
      <vt:lpstr>区域情况aaa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</dc:creator>
  <cp:lastModifiedBy>ora012</cp:lastModifiedBy>
  <dcterms:created xsi:type="dcterms:W3CDTF">2014-02-28T03:17:03Z</dcterms:created>
  <dcterms:modified xsi:type="dcterms:W3CDTF">2014-03-17T05:37:01Z</dcterms:modified>
</cp:coreProperties>
</file>