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8505" yWindow="105" windowWidth="10095" windowHeight="5280"/>
  </bookViews>
  <sheets>
    <sheet name="RMS-RA数据核对" sheetId="2" r:id="rId1"/>
    <sheet name="RA" sheetId="3" r:id="rId2"/>
    <sheet name="RMS" sheetId="4" r:id="rId3"/>
  </sheets>
  <calcPr calcId="125725"/>
  <fileRecoveryPr repairLoad="1"/>
</workbook>
</file>

<file path=xl/calcChain.xml><?xml version="1.0" encoding="utf-8"?>
<calcChain xmlns="http://schemas.openxmlformats.org/spreadsheetml/2006/main">
  <c r="J31" i="2"/>
  <c r="I31"/>
  <c r="H31"/>
  <c r="F31"/>
  <c r="E31"/>
  <c r="H34"/>
  <c r="H30"/>
  <c r="J41"/>
  <c r="I41"/>
  <c r="H41"/>
  <c r="F41"/>
  <c r="E41"/>
  <c r="G31" l="1"/>
  <c r="L31" s="1"/>
  <c r="K31"/>
  <c r="G41"/>
  <c r="L41" s="1"/>
  <c r="K41"/>
  <c r="E4"/>
  <c r="J36" l="1"/>
  <c r="I36"/>
  <c r="H36"/>
  <c r="F36"/>
  <c r="E36"/>
  <c r="J32"/>
  <c r="I32"/>
  <c r="H32"/>
  <c r="F32"/>
  <c r="E32"/>
  <c r="K32" l="1"/>
  <c r="K36"/>
  <c r="G36"/>
  <c r="L36" s="1"/>
  <c r="G32"/>
  <c r="L32" s="1"/>
  <c r="J39"/>
  <c r="J40"/>
  <c r="J33"/>
  <c r="J34"/>
  <c r="J35"/>
  <c r="I39"/>
  <c r="I40"/>
  <c r="I33"/>
  <c r="I34"/>
  <c r="I35"/>
  <c r="H33" l="1"/>
  <c r="H42" l="1"/>
  <c r="J8" l="1"/>
  <c r="F39" l="1"/>
  <c r="F40"/>
  <c r="F34"/>
  <c r="F35"/>
  <c r="E39"/>
  <c r="K39" s="1"/>
  <c r="E40"/>
  <c r="K40" s="1"/>
  <c r="E35"/>
  <c r="K35" s="1"/>
  <c r="E34"/>
  <c r="K34" s="1"/>
  <c r="F42"/>
  <c r="E13"/>
  <c r="F38"/>
  <c r="F37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3"/>
  <c r="F4"/>
  <c r="E42"/>
  <c r="E38"/>
  <c r="E37"/>
  <c r="E6"/>
  <c r="E7"/>
  <c r="E8"/>
  <c r="E9"/>
  <c r="E10"/>
  <c r="E11"/>
  <c r="E12"/>
  <c r="E14"/>
  <c r="E15"/>
  <c r="E16"/>
  <c r="E17"/>
  <c r="E18"/>
  <c r="E19"/>
  <c r="E20"/>
  <c r="E21"/>
  <c r="E22"/>
  <c r="E23"/>
  <c r="E24"/>
  <c r="E25"/>
  <c r="E26"/>
  <c r="E27"/>
  <c r="E28"/>
  <c r="E29"/>
  <c r="E30"/>
  <c r="E33"/>
  <c r="K33" s="1"/>
  <c r="E5"/>
  <c r="I30"/>
  <c r="I37"/>
  <c r="I38"/>
  <c r="I42"/>
  <c r="J4"/>
  <c r="J5"/>
  <c r="J6"/>
  <c r="J7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7"/>
  <c r="J38"/>
  <c r="J42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A4"/>
  <c r="H35"/>
  <c r="H37"/>
  <c r="H38"/>
  <c r="H39"/>
  <c r="H40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K15" l="1"/>
  <c r="K6"/>
  <c r="E3"/>
  <c r="K19"/>
  <c r="G37"/>
  <c r="L37" s="1"/>
  <c r="G38"/>
  <c r="L38" s="1"/>
  <c r="G30"/>
  <c r="L30" s="1"/>
  <c r="G42"/>
  <c r="L42" s="1"/>
  <c r="G39"/>
  <c r="L39" s="1"/>
  <c r="G34"/>
  <c r="L34" s="1"/>
  <c r="G40"/>
  <c r="L40" s="1"/>
  <c r="G35"/>
  <c r="L35" s="1"/>
  <c r="G29"/>
  <c r="L29" s="1"/>
  <c r="G33"/>
  <c r="L33" s="1"/>
  <c r="I3"/>
  <c r="K5"/>
  <c r="K7"/>
  <c r="K42"/>
  <c r="G19"/>
  <c r="L19" s="1"/>
  <c r="G11"/>
  <c r="L11" s="1"/>
  <c r="G7"/>
  <c r="L7" s="1"/>
  <c r="G5"/>
  <c r="L5" s="1"/>
  <c r="K38"/>
  <c r="K28"/>
  <c r="K26"/>
  <c r="K24"/>
  <c r="K22"/>
  <c r="K20"/>
  <c r="K18"/>
  <c r="K16"/>
  <c r="K14"/>
  <c r="K12"/>
  <c r="K10"/>
  <c r="K8"/>
  <c r="K4"/>
  <c r="K23"/>
  <c r="K21"/>
  <c r="G27"/>
  <c r="L27" s="1"/>
  <c r="G23"/>
  <c r="L23" s="1"/>
  <c r="G21"/>
  <c r="L21" s="1"/>
  <c r="G18"/>
  <c r="L18" s="1"/>
  <c r="K29"/>
  <c r="K13"/>
  <c r="G26"/>
  <c r="L26" s="1"/>
  <c r="G15"/>
  <c r="L15" s="1"/>
  <c r="G13"/>
  <c r="L13" s="1"/>
  <c r="G10"/>
  <c r="L10" s="1"/>
  <c r="G4"/>
  <c r="K37"/>
  <c r="K30"/>
  <c r="K27"/>
  <c r="K25"/>
  <c r="K17"/>
  <c r="K11"/>
  <c r="K9"/>
  <c r="G25"/>
  <c r="L25" s="1"/>
  <c r="G22"/>
  <c r="L22" s="1"/>
  <c r="G17"/>
  <c r="L17" s="1"/>
  <c r="G14"/>
  <c r="L14" s="1"/>
  <c r="G9"/>
  <c r="L9" s="1"/>
  <c r="G6"/>
  <c r="L6" s="1"/>
  <c r="G28"/>
  <c r="L28" s="1"/>
  <c r="G24"/>
  <c r="L24" s="1"/>
  <c r="G20"/>
  <c r="L20" s="1"/>
  <c r="G16"/>
  <c r="L16" s="1"/>
  <c r="G12"/>
  <c r="L12" s="1"/>
  <c r="G8"/>
  <c r="L8" s="1"/>
  <c r="J3"/>
  <c r="K3" l="1"/>
  <c r="L4"/>
  <c r="G3"/>
  <c r="L3" s="1"/>
</calcChain>
</file>

<file path=xl/sharedStrings.xml><?xml version="1.0" encoding="utf-8"?>
<sst xmlns="http://schemas.openxmlformats.org/spreadsheetml/2006/main" count="120" uniqueCount="79">
  <si>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</si>
  <si>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</si>
  <si>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</si>
  <si>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</si>
  <si>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</si>
  <si>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</si>
  <si>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</si>
  <si>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</si>
  <si>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</si>
  <si>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</si>
  <si>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</si>
  <si>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</si>
  <si>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</si>
  <si>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</si>
  <si>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</si>
  <si>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</si>
  <si>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</si>
  <si>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</si>
  <si>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</si>
  <si>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</si>
  <si>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</si>
  <si>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</si>
  <si>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</si>
  <si>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</si>
  <si>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</si>
  <si>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</si>
  <si>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</si>
  <si>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</si>
  <si>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</si>
  <si>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</si>
  <si>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</si>
  <si>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</si>
  <si>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</si>
  <si>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</si>
  <si>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</si>
  <si>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</si>
  <si>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</si>
  <si>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</si>
  <si>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</si>
  <si>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</si>
  <si>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46" type="noConversion"/>
  </si>
  <si>
    <t>COST</t>
    <phoneticPr fontId="46" type="noConversion"/>
  </si>
  <si>
    <t>成本</t>
    <phoneticPr fontId="46" type="noConversion"/>
  </si>
  <si>
    <t>销售金额差异</t>
    <phoneticPr fontId="46" type="noConversion"/>
  </si>
  <si>
    <t>销售成本差异</t>
    <phoneticPr fontId="46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</si>
  <si>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</si>
  <si>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</si>
  <si>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</si>
  <si>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</si>
  <si>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</si>
  <si>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</si>
  <si>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</si>
  <si>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</si>
  <si>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</si>
  <si>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</si>
  <si>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</si>
  <si>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</si>
  <si>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</si>
  <si>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DEPT</t>
  </si>
  <si>
    <t>QTY</t>
  </si>
  <si>
    <t>AMT</t>
  </si>
  <si>
    <t>COST</t>
  </si>
  <si>
    <t>PROFIT</t>
  </si>
  <si>
    <t>PROFIT_RATE</t>
  </si>
  <si>
    <t>70-手机通信自营</t>
  </si>
  <si>
    <r>
      <t>74-</t>
    </r>
    <r>
      <rPr>
        <sz val="8"/>
        <color rgb="FF000000"/>
        <rFont val="宋体"/>
        <family val="3"/>
        <charset val="134"/>
      </rPr>
      <t>赠品</t>
    </r>
    <phoneticPr fontId="46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</si>
  <si>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</si>
  <si>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46" type="noConversion"/>
  </si>
  <si>
    <t xml:space="preserve">   </t>
  </si>
  <si>
    <r>
      <t>40-</t>
    </r>
    <r>
      <rPr>
        <sz val="8"/>
        <color rgb="FF000000"/>
        <rFont val="宋体"/>
        <family val="3"/>
        <charset val="134"/>
      </rPr>
      <t>原材料</t>
    </r>
    <phoneticPr fontId="46" type="noConversion"/>
  </si>
  <si>
    <t>40-原材料</t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</si>
  <si>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46" type="noConversion"/>
  </si>
  <si>
    <t>910-市场部</t>
  </si>
  <si>
    <t>销售预算金额</t>
  </si>
  <si>
    <t>销售预算完成率</t>
  </si>
  <si>
    <t>客流量</t>
  </si>
  <si>
    <t>昨天客流量</t>
  </si>
  <si>
    <r>
      <t>43-</t>
    </r>
    <r>
      <rPr>
        <sz val="8"/>
        <color rgb="FF000000"/>
        <rFont val="宋体"/>
        <family val="3"/>
        <charset val="134"/>
      </rPr>
      <t>加工专柜</t>
    </r>
    <phoneticPr fontId="46" type="noConversion"/>
  </si>
  <si>
    <t>43-加工专柜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</si>
</sst>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  <numFmt numFmtId="180" formatCode="_(* #,##0.00_);_(* \(#,##0.00\);_(* &quot;-&quot;??_);_(@_)"/>
    <numFmt numFmtId="181" formatCode="_(* #,##0_);_(* \(#,##0\);_(* &quot;-&quot;_);_(@_)"/>
  </numFmts>
  <fonts count="101">
    <font>
      <sz val="10"/>
      <name val="Arial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10"/>
      <name val="Arial"/>
      <family val="2"/>
    </font>
    <font>
      <sz val="9"/>
      <name val="Segoe UI"/>
      <family val="2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23">
    <xf numFmtId="0" fontId="0" fillId="0" borderId="0"/>
    <xf numFmtId="0" fontId="61" fillId="0" borderId="0" applyNumberFormat="0" applyFill="0" applyBorder="0" applyAlignment="0" applyProtection="0"/>
    <xf numFmtId="0" fontId="62" fillId="0" borderId="1" applyNumberFormat="0" applyFill="0" applyAlignment="0" applyProtection="0"/>
    <xf numFmtId="0" fontId="63" fillId="0" borderId="2" applyNumberFormat="0" applyFill="0" applyAlignment="0" applyProtection="0"/>
    <xf numFmtId="0" fontId="64" fillId="0" borderId="3" applyNumberFormat="0" applyFill="0" applyAlignment="0" applyProtection="0"/>
    <xf numFmtId="0" fontId="64" fillId="0" borderId="0" applyNumberFormat="0" applyFill="0" applyBorder="0" applyAlignment="0" applyProtection="0"/>
    <xf numFmtId="0" fontId="67" fillId="2" borderId="0" applyNumberFormat="0" applyBorder="0" applyAlignment="0" applyProtection="0"/>
    <xf numFmtId="0" fontId="65" fillId="3" borderId="0" applyNumberFormat="0" applyBorder="0" applyAlignment="0" applyProtection="0"/>
    <xf numFmtId="0" fontId="74" fillId="4" borderId="0" applyNumberFormat="0" applyBorder="0" applyAlignment="0" applyProtection="0"/>
    <xf numFmtId="0" fontId="76" fillId="5" borderId="4" applyNumberFormat="0" applyAlignment="0" applyProtection="0"/>
    <xf numFmtId="0" fontId="75" fillId="6" borderId="5" applyNumberFormat="0" applyAlignment="0" applyProtection="0"/>
    <xf numFmtId="0" fontId="69" fillId="6" borderId="4" applyNumberFormat="0" applyAlignment="0" applyProtection="0"/>
    <xf numFmtId="0" fontId="73" fillId="0" borderId="6" applyNumberFormat="0" applyFill="0" applyAlignment="0" applyProtection="0"/>
    <xf numFmtId="0" fontId="70" fillId="7" borderId="7" applyNumberFormat="0" applyAlignment="0" applyProtection="0"/>
    <xf numFmtId="0" fontId="72" fillId="0" borderId="0" applyNumberFormat="0" applyFill="0" applyBorder="0" applyAlignment="0" applyProtection="0"/>
    <xf numFmtId="0" fontId="42" fillId="8" borderId="8" applyNumberFormat="0" applyFont="0" applyAlignment="0" applyProtection="0">
      <alignment vertical="center"/>
    </xf>
    <xf numFmtId="0" fontId="71" fillId="0" borderId="0" applyNumberFormat="0" applyFill="0" applyBorder="0" applyAlignment="0" applyProtection="0"/>
    <xf numFmtId="0" fontId="68" fillId="0" borderId="9" applyNumberFormat="0" applyFill="0" applyAlignment="0" applyProtection="0"/>
    <xf numFmtId="0" fontId="59" fillId="9" borderId="0" applyNumberFormat="0" applyBorder="0" applyAlignment="0" applyProtection="0"/>
    <xf numFmtId="0" fontId="58" fillId="10" borderId="0" applyNumberFormat="0" applyBorder="0" applyAlignment="0" applyProtection="0"/>
    <xf numFmtId="0" fontId="58" fillId="11" borderId="0" applyNumberFormat="0" applyBorder="0" applyAlignment="0" applyProtection="0"/>
    <xf numFmtId="0" fontId="59" fillId="12" borderId="0" applyNumberFormat="0" applyBorder="0" applyAlignment="0" applyProtection="0"/>
    <xf numFmtId="0" fontId="59" fillId="13" borderId="0" applyNumberFormat="0" applyBorder="0" applyAlignment="0" applyProtection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7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9" fillId="20" borderId="0" applyNumberFormat="0" applyBorder="0" applyAlignment="0" applyProtection="0"/>
    <xf numFmtId="0" fontId="59" fillId="21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9" fillId="24" borderId="0" applyNumberFormat="0" applyBorder="0" applyAlignment="0" applyProtection="0"/>
    <xf numFmtId="0" fontId="59" fillId="25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9" fillId="28" borderId="0" applyNumberFormat="0" applyBorder="0" applyAlignment="0" applyProtection="0"/>
    <xf numFmtId="0" fontId="59" fillId="29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9" fillId="32" borderId="0" applyNumberFormat="0" applyBorder="0" applyAlignment="0" applyProtection="0"/>
    <xf numFmtId="0" fontId="66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>
      <alignment vertical="top"/>
      <protection locked="0"/>
    </xf>
    <xf numFmtId="0" fontId="50" fillId="0" borderId="0"/>
    <xf numFmtId="0" fontId="51" fillId="0" borderId="0"/>
    <xf numFmtId="0" fontId="51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3" fillId="0" borderId="0"/>
    <xf numFmtId="0" fontId="56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7" fillId="0" borderId="0"/>
    <xf numFmtId="43" fontId="57" fillId="0" borderId="0" applyFont="0" applyFill="0" applyBorder="0" applyAlignment="0" applyProtection="0"/>
    <xf numFmtId="41" fontId="57" fillId="0" borderId="0" applyFont="0" applyFill="0" applyBorder="0" applyAlignment="0" applyProtection="0"/>
    <xf numFmtId="178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0" fontId="61" fillId="0" borderId="0" applyNumberFormat="0" applyFill="0" applyBorder="0" applyAlignment="0" applyProtection="0"/>
    <xf numFmtId="0" fontId="62" fillId="0" borderId="1" applyNumberFormat="0" applyFill="0" applyAlignment="0" applyProtection="0"/>
    <xf numFmtId="0" fontId="63" fillId="0" borderId="2" applyNumberFormat="0" applyFill="0" applyAlignment="0" applyProtection="0"/>
    <xf numFmtId="0" fontId="64" fillId="0" borderId="3" applyNumberFormat="0" applyFill="0" applyAlignment="0" applyProtection="0"/>
    <xf numFmtId="0" fontId="64" fillId="0" borderId="0" applyNumberFormat="0" applyFill="0" applyBorder="0" applyAlignment="0" applyProtection="0"/>
    <xf numFmtId="0" fontId="67" fillId="2" borderId="0" applyNumberFormat="0" applyBorder="0" applyAlignment="0" applyProtection="0"/>
    <xf numFmtId="0" fontId="65" fillId="3" borderId="0" applyNumberFormat="0" applyBorder="0" applyAlignment="0" applyProtection="0"/>
    <xf numFmtId="0" fontId="74" fillId="4" borderId="0" applyNumberFormat="0" applyBorder="0" applyAlignment="0" applyProtection="0"/>
    <xf numFmtId="0" fontId="76" fillId="5" borderId="4" applyNumberFormat="0" applyAlignment="0" applyProtection="0"/>
    <xf numFmtId="0" fontId="75" fillId="6" borderId="5" applyNumberFormat="0" applyAlignment="0" applyProtection="0"/>
    <xf numFmtId="0" fontId="69" fillId="6" borderId="4" applyNumberFormat="0" applyAlignment="0" applyProtection="0"/>
    <xf numFmtId="0" fontId="73" fillId="0" borderId="6" applyNumberFormat="0" applyFill="0" applyAlignment="0" applyProtection="0"/>
    <xf numFmtId="0" fontId="70" fillId="7" borderId="7" applyNumberFormat="0" applyAlignment="0" applyProtection="0"/>
    <xf numFmtId="0" fontId="72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68" fillId="0" borderId="9" applyNumberFormat="0" applyFill="0" applyAlignment="0" applyProtection="0"/>
    <xf numFmtId="0" fontId="59" fillId="9" borderId="0" applyNumberFormat="0" applyBorder="0" applyAlignment="0" applyProtection="0"/>
    <xf numFmtId="0" fontId="58" fillId="10" borderId="0" applyNumberFormat="0" applyBorder="0" applyAlignment="0" applyProtection="0"/>
    <xf numFmtId="0" fontId="58" fillId="11" borderId="0" applyNumberFormat="0" applyBorder="0" applyAlignment="0" applyProtection="0"/>
    <xf numFmtId="0" fontId="59" fillId="12" borderId="0" applyNumberFormat="0" applyBorder="0" applyAlignment="0" applyProtection="0"/>
    <xf numFmtId="0" fontId="59" fillId="13" borderId="0" applyNumberFormat="0" applyBorder="0" applyAlignment="0" applyProtection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7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9" fillId="20" borderId="0" applyNumberFormat="0" applyBorder="0" applyAlignment="0" applyProtection="0"/>
    <xf numFmtId="0" fontId="59" fillId="21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9" fillId="24" borderId="0" applyNumberFormat="0" applyBorder="0" applyAlignment="0" applyProtection="0"/>
    <xf numFmtId="0" fontId="59" fillId="25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9" fillId="28" borderId="0" applyNumberFormat="0" applyBorder="0" applyAlignment="0" applyProtection="0"/>
    <xf numFmtId="0" fontId="59" fillId="29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9" fillId="32" borderId="0" applyNumberFormat="0" applyBorder="0" applyAlignment="0" applyProtection="0"/>
    <xf numFmtId="0" fontId="66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>
      <alignment vertical="top"/>
      <protection locked="0"/>
    </xf>
    <xf numFmtId="0" fontId="60" fillId="38" borderId="21">
      <alignment vertical="center"/>
    </xf>
    <xf numFmtId="0" fontId="79" fillId="0" borderId="0"/>
    <xf numFmtId="180" fontId="81" fillId="0" borderId="0" applyFont="0" applyFill="0" applyBorder="0" applyAlignment="0" applyProtection="0"/>
    <xf numFmtId="181" fontId="81" fillId="0" borderId="0" applyFont="0" applyFill="0" applyBorder="0" applyAlignment="0" applyProtection="0"/>
    <xf numFmtId="178" fontId="81" fillId="0" borderId="0" applyFont="0" applyFill="0" applyBorder="0" applyAlignment="0" applyProtection="0"/>
    <xf numFmtId="179" fontId="81" fillId="0" borderId="0" applyFont="0" applyFill="0" applyBorder="0" applyAlignment="0" applyProtection="0"/>
    <xf numFmtId="0" fontId="41" fillId="8" borderId="8" applyNumberFormat="0" applyFont="0" applyAlignment="0" applyProtection="0">
      <alignment vertical="center"/>
    </xf>
    <xf numFmtId="0" fontId="40" fillId="8" borderId="8" applyNumberFormat="0" applyFont="0" applyAlignment="0" applyProtection="0">
      <alignment vertical="center"/>
    </xf>
    <xf numFmtId="0" fontId="39" fillId="8" borderId="8" applyNumberFormat="0" applyFont="0" applyAlignment="0" applyProtection="0">
      <alignment vertical="center"/>
    </xf>
    <xf numFmtId="0" fontId="38" fillId="8" borderId="8" applyNumberFormat="0" applyFont="0" applyAlignment="0" applyProtection="0">
      <alignment vertical="center"/>
    </xf>
    <xf numFmtId="0" fontId="37" fillId="8" borderId="8" applyNumberFormat="0" applyFont="0" applyAlignment="0" applyProtection="0">
      <alignment vertical="center"/>
    </xf>
    <xf numFmtId="0" fontId="36" fillId="8" borderId="8" applyNumberFormat="0" applyFont="0" applyAlignment="0" applyProtection="0">
      <alignment vertical="center"/>
    </xf>
    <xf numFmtId="0" fontId="35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30" fillId="8" borderId="8" applyNumberFormat="0" applyFont="0" applyAlignment="0" applyProtection="0">
      <alignment vertical="center"/>
    </xf>
    <xf numFmtId="0" fontId="2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27" fillId="8" borderId="8" applyNumberFormat="0" applyFont="0" applyAlignment="0" applyProtection="0">
      <alignment vertical="center"/>
    </xf>
    <xf numFmtId="0" fontId="26" fillId="8" borderId="8" applyNumberFormat="0" applyFont="0" applyAlignment="0" applyProtection="0">
      <alignment vertical="center"/>
    </xf>
    <xf numFmtId="0" fontId="25" fillId="0" borderId="0">
      <alignment vertical="center"/>
    </xf>
    <xf numFmtId="0" fontId="83" fillId="0" borderId="0" applyNumberFormat="0" applyFill="0" applyBorder="0" applyAlignment="0" applyProtection="0">
      <alignment vertical="center"/>
    </xf>
    <xf numFmtId="0" fontId="84" fillId="0" borderId="1" applyNumberFormat="0" applyFill="0" applyAlignment="0" applyProtection="0">
      <alignment vertical="center"/>
    </xf>
    <xf numFmtId="0" fontId="85" fillId="0" borderId="2" applyNumberFormat="0" applyFill="0" applyAlignment="0" applyProtection="0">
      <alignment vertical="center"/>
    </xf>
    <xf numFmtId="0" fontId="86" fillId="0" borderId="3" applyNumberFormat="0" applyFill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7" fillId="2" borderId="0" applyNumberFormat="0" applyBorder="0" applyAlignment="0" applyProtection="0">
      <alignment vertical="center"/>
    </xf>
    <xf numFmtId="0" fontId="88" fillId="3" borderId="0" applyNumberFormat="0" applyBorder="0" applyAlignment="0" applyProtection="0">
      <alignment vertical="center"/>
    </xf>
    <xf numFmtId="0" fontId="89" fillId="4" borderId="0" applyNumberFormat="0" applyBorder="0" applyAlignment="0" applyProtection="0">
      <alignment vertical="center"/>
    </xf>
    <xf numFmtId="0" fontId="90" fillId="5" borderId="4" applyNumberFormat="0" applyAlignment="0" applyProtection="0">
      <alignment vertical="center"/>
    </xf>
    <xf numFmtId="0" fontId="91" fillId="6" borderId="5" applyNumberFormat="0" applyAlignment="0" applyProtection="0">
      <alignment vertical="center"/>
    </xf>
    <xf numFmtId="0" fontId="92" fillId="6" borderId="4" applyNumberFormat="0" applyAlignment="0" applyProtection="0">
      <alignment vertical="center"/>
    </xf>
    <xf numFmtId="0" fontId="93" fillId="0" borderId="6" applyNumberFormat="0" applyFill="0" applyAlignment="0" applyProtection="0">
      <alignment vertical="center"/>
    </xf>
    <xf numFmtId="0" fontId="94" fillId="7" borderId="7" applyNumberFormat="0" applyAlignment="0" applyProtection="0">
      <alignment vertical="center"/>
    </xf>
    <xf numFmtId="0" fontId="95" fillId="0" borderId="0" applyNumberFormat="0" applyFill="0" applyBorder="0" applyAlignment="0" applyProtection="0">
      <alignment vertical="center"/>
    </xf>
    <xf numFmtId="0" fontId="25" fillId="8" borderId="8" applyNumberFormat="0" applyFont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97" fillId="0" borderId="9" applyNumberFormat="0" applyFill="0" applyAlignment="0" applyProtection="0">
      <alignment vertical="center"/>
    </xf>
    <xf numFmtId="0" fontId="98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98" fillId="12" borderId="0" applyNumberFormat="0" applyBorder="0" applyAlignment="0" applyProtection="0">
      <alignment vertical="center"/>
    </xf>
    <xf numFmtId="0" fontId="98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98" fillId="16" borderId="0" applyNumberFormat="0" applyBorder="0" applyAlignment="0" applyProtection="0">
      <alignment vertical="center"/>
    </xf>
    <xf numFmtId="0" fontId="98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98" fillId="20" borderId="0" applyNumberFormat="0" applyBorder="0" applyAlignment="0" applyProtection="0">
      <alignment vertical="center"/>
    </xf>
    <xf numFmtId="0" fontId="98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98" fillId="24" borderId="0" applyNumberFormat="0" applyBorder="0" applyAlignment="0" applyProtection="0">
      <alignment vertical="center"/>
    </xf>
    <xf numFmtId="0" fontId="98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98" fillId="28" borderId="0" applyNumberFormat="0" applyBorder="0" applyAlignment="0" applyProtection="0">
      <alignment vertical="center"/>
    </xf>
    <xf numFmtId="0" fontId="98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98" fillId="32" borderId="0" applyNumberFormat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100" fillId="0" borderId="0" applyNumberFormat="0" applyFill="0" applyBorder="0" applyAlignment="0" applyProtection="0">
      <alignment vertical="center"/>
    </xf>
    <xf numFmtId="0" fontId="24" fillId="0" borderId="0">
      <alignment vertical="center"/>
    </xf>
    <xf numFmtId="0" fontId="24" fillId="8" borderId="8" applyNumberFormat="0" applyFont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8" borderId="8" applyNumberFormat="0" applyFont="0" applyAlignment="0" applyProtection="0">
      <alignment vertical="center"/>
    </xf>
    <xf numFmtId="0" fontId="98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98" fillId="12" borderId="0" applyNumberFormat="0" applyBorder="0" applyAlignment="0" applyProtection="0">
      <alignment vertical="center"/>
    </xf>
    <xf numFmtId="0" fontId="98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98" fillId="16" borderId="0" applyNumberFormat="0" applyBorder="0" applyAlignment="0" applyProtection="0">
      <alignment vertical="center"/>
    </xf>
    <xf numFmtId="0" fontId="98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98" fillId="20" borderId="0" applyNumberFormat="0" applyBorder="0" applyAlignment="0" applyProtection="0">
      <alignment vertical="center"/>
    </xf>
    <xf numFmtId="0" fontId="98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98" fillId="24" borderId="0" applyNumberFormat="0" applyBorder="0" applyAlignment="0" applyProtection="0">
      <alignment vertical="center"/>
    </xf>
    <xf numFmtId="0" fontId="98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98" fillId="28" borderId="0" applyNumberFormat="0" applyBorder="0" applyAlignment="0" applyProtection="0">
      <alignment vertical="center"/>
    </xf>
    <xf numFmtId="0" fontId="98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98" fillId="32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8" borderId="8" applyNumberFormat="0" applyFont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8" borderId="8" applyNumberFormat="0" applyFont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8" borderId="8" applyNumberFormat="0" applyFont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8" borderId="8" applyNumberFormat="0" applyFont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8" borderId="8" applyNumberFormat="0" applyFon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8" borderId="8" applyNumberFormat="0" applyFont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8" borderId="8" applyNumberFormat="0" applyFon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8" borderId="8" applyNumberFormat="0" applyFon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8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8" borderId="8" applyNumberFormat="0" applyFon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8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8" borderId="8" applyNumberFormat="0" applyFon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8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8" borderId="8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8" borderId="8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</cellStyleXfs>
  <cellXfs count="84">
    <xf numFmtId="0" fontId="0" fillId="0" borderId="0" xfId="0"/>
    <xf numFmtId="0" fontId="43" fillId="0" borderId="0" xfId="0" applyFont="1"/>
    <xf numFmtId="177" fontId="43" fillId="0" borderId="0" xfId="0" applyNumberFormat="1" applyFont="1"/>
    <xf numFmtId="0" fontId="0" fillId="0" borderId="0" xfId="0" applyAlignment="1"/>
    <xf numFmtId="0" fontId="43" fillId="0" borderId="0" xfId="0" applyNumberFormat="1" applyFont="1"/>
    <xf numFmtId="0" fontId="44" fillId="0" borderId="18" xfId="0" applyFont="1" applyBorder="1" applyAlignment="1">
      <alignment wrapText="1"/>
    </xf>
    <xf numFmtId="0" fontId="44" fillId="0" borderId="18" xfId="0" applyNumberFormat="1" applyFont="1" applyBorder="1" applyAlignment="1">
      <alignment wrapText="1"/>
    </xf>
    <xf numFmtId="0" fontId="43" fillId="0" borderId="18" xfId="0" applyFont="1" applyBorder="1" applyAlignment="1">
      <alignment wrapText="1"/>
    </xf>
    <xf numFmtId="0" fontId="43" fillId="0" borderId="18" xfId="0" applyFont="1" applyBorder="1" applyAlignment="1">
      <alignment horizontal="right" vertical="center" wrapText="1"/>
    </xf>
    <xf numFmtId="49" fontId="44" fillId="36" borderId="18" xfId="0" applyNumberFormat="1" applyFont="1" applyFill="1" applyBorder="1" applyAlignment="1">
      <alignment vertical="center" wrapText="1"/>
    </xf>
    <xf numFmtId="49" fontId="47" fillId="37" borderId="18" xfId="0" applyNumberFormat="1" applyFont="1" applyFill="1" applyBorder="1" applyAlignment="1">
      <alignment horizontal="center" vertical="center" wrapText="1"/>
    </xf>
    <xf numFmtId="0" fontId="44" fillId="33" borderId="18" xfId="0" applyFont="1" applyFill="1" applyBorder="1" applyAlignment="1">
      <alignment vertical="center" wrapText="1"/>
    </xf>
    <xf numFmtId="0" fontId="44" fillId="33" borderId="18" xfId="0" applyNumberFormat="1" applyFont="1" applyFill="1" applyBorder="1" applyAlignment="1">
      <alignment vertical="center" wrapText="1"/>
    </xf>
    <xf numFmtId="0" fontId="44" fillId="36" borderId="18" xfId="0" applyFont="1" applyFill="1" applyBorder="1" applyAlignment="1">
      <alignment vertical="center" wrapText="1"/>
    </xf>
    <xf numFmtId="0" fontId="44" fillId="37" borderId="18" xfId="0" applyFont="1" applyFill="1" applyBorder="1" applyAlignment="1">
      <alignment vertical="center" wrapText="1"/>
    </xf>
    <xf numFmtId="4" fontId="44" fillId="36" borderId="18" xfId="0" applyNumberFormat="1" applyFont="1" applyFill="1" applyBorder="1" applyAlignment="1">
      <alignment horizontal="right" vertical="top" wrapText="1"/>
    </xf>
    <xf numFmtId="4" fontId="44" fillId="37" borderId="18" xfId="0" applyNumberFormat="1" applyFont="1" applyFill="1" applyBorder="1" applyAlignment="1">
      <alignment horizontal="right" vertical="top" wrapText="1"/>
    </xf>
    <xf numFmtId="177" fontId="43" fillId="36" borderId="18" xfId="0" applyNumberFormat="1" applyFont="1" applyFill="1" applyBorder="1" applyAlignment="1">
      <alignment horizontal="center" vertical="center"/>
    </xf>
    <xf numFmtId="177" fontId="43" fillId="37" borderId="18" xfId="0" applyNumberFormat="1" applyFont="1" applyFill="1" applyBorder="1" applyAlignment="1">
      <alignment horizontal="center" vertical="center"/>
    </xf>
    <xf numFmtId="177" fontId="48" fillId="0" borderId="18" xfId="0" applyNumberFormat="1" applyFont="1" applyBorder="1"/>
    <xf numFmtId="177" fontId="43" fillId="36" borderId="18" xfId="0" applyNumberFormat="1" applyFont="1" applyFill="1" applyBorder="1"/>
    <xf numFmtId="177" fontId="43" fillId="37" borderId="18" xfId="0" applyNumberFormat="1" applyFont="1" applyFill="1" applyBorder="1"/>
    <xf numFmtId="177" fontId="43" fillId="0" borderId="18" xfId="0" applyNumberFormat="1" applyFont="1" applyBorder="1"/>
    <xf numFmtId="49" fontId="44" fillId="0" borderId="18" xfId="0" applyNumberFormat="1" applyFont="1" applyFill="1" applyBorder="1" applyAlignment="1">
      <alignment vertical="center" wrapText="1"/>
    </xf>
    <xf numFmtId="0" fontId="44" fillId="0" borderId="18" xfId="0" applyFont="1" applyFill="1" applyBorder="1" applyAlignment="1">
      <alignment vertical="center" wrapText="1"/>
    </xf>
    <xf numFmtId="4" fontId="44" fillId="0" borderId="18" xfId="0" applyNumberFormat="1" applyFont="1" applyFill="1" applyBorder="1" applyAlignment="1">
      <alignment horizontal="right" vertical="top" wrapText="1"/>
    </xf>
    <xf numFmtId="0" fontId="43" fillId="0" borderId="0" xfId="0" applyFont="1" applyFill="1"/>
    <xf numFmtId="176" fontId="44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54" fillId="0" borderId="0" xfId="0" applyNumberFormat="1" applyFont="1" applyAlignment="1"/>
    <xf numFmtId="1" fontId="54" fillId="0" borderId="0" xfId="0" applyNumberFormat="1" applyFont="1" applyAlignment="1"/>
    <xf numFmtId="0" fontId="43" fillId="0" borderId="0" xfId="0" applyFont="1"/>
    <xf numFmtId="1" fontId="78" fillId="0" borderId="0" xfId="0" applyNumberFormat="1" applyFont="1" applyAlignment="1"/>
    <xf numFmtId="0" fontId="78" fillId="0" borderId="0" xfId="0" applyNumberFormat="1" applyFont="1" applyAlignment="1"/>
    <xf numFmtId="0" fontId="43" fillId="0" borderId="0" xfId="0" applyFont="1"/>
    <xf numFmtId="0" fontId="43" fillId="0" borderId="0" xfId="0" applyFont="1"/>
    <xf numFmtId="0" fontId="79" fillId="0" borderId="0" xfId="110"/>
    <xf numFmtId="0" fontId="80" fillId="0" borderId="0" xfId="110" applyNumberFormat="1" applyFont="1"/>
    <xf numFmtId="1" fontId="82" fillId="0" borderId="0" xfId="0" applyNumberFormat="1" applyFont="1" applyAlignment="1"/>
    <xf numFmtId="0" fontId="82" fillId="0" borderId="0" xfId="0" applyNumberFormat="1" applyFont="1" applyAlignment="1"/>
    <xf numFmtId="0" fontId="43" fillId="0" borderId="0" xfId="0" applyFont="1" applyAlignment="1">
      <alignment vertical="center"/>
    </xf>
    <xf numFmtId="49" fontId="44" fillId="33" borderId="0" xfId="0" applyNumberFormat="1" applyFont="1" applyFill="1" applyBorder="1" applyAlignment="1">
      <alignment horizontal="left" vertical="top" wrapText="1"/>
    </xf>
    <xf numFmtId="49" fontId="44" fillId="33" borderId="0" xfId="0" applyNumberFormat="1" applyFont="1" applyFill="1" applyBorder="1" applyAlignment="1">
      <alignment horizontal="left" vertical="top"/>
    </xf>
    <xf numFmtId="0" fontId="49" fillId="0" borderId="0" xfId="0" applyFont="1" applyAlignment="1">
      <alignment horizontal="left" wrapText="1"/>
    </xf>
    <xf numFmtId="0" fontId="55" fillId="0" borderId="19" xfId="0" applyFont="1" applyBorder="1" applyAlignment="1">
      <alignment horizontal="left" vertical="center" wrapText="1"/>
    </xf>
    <xf numFmtId="0" fontId="44" fillId="0" borderId="10" xfId="0" applyFont="1" applyBorder="1" applyAlignment="1">
      <alignment wrapText="1"/>
    </xf>
    <xf numFmtId="0" fontId="43" fillId="0" borderId="11" xfId="0" applyFont="1" applyBorder="1" applyAlignment="1">
      <alignment wrapText="1"/>
    </xf>
    <xf numFmtId="0" fontId="43" fillId="0" borderId="11" xfId="0" applyFont="1" applyBorder="1" applyAlignment="1">
      <alignment horizontal="right" vertical="center" wrapText="1"/>
    </xf>
    <xf numFmtId="49" fontId="44" fillId="33" borderId="10" xfId="0" applyNumberFormat="1" applyFont="1" applyFill="1" applyBorder="1" applyAlignment="1">
      <alignment vertical="center" wrapText="1"/>
    </xf>
    <xf numFmtId="49" fontId="44" fillId="33" borderId="12" xfId="0" applyNumberFormat="1" applyFont="1" applyFill="1" applyBorder="1" applyAlignment="1">
      <alignment vertical="center" wrapText="1"/>
    </xf>
    <xf numFmtId="0" fontId="44" fillId="33" borderId="10" xfId="0" applyFont="1" applyFill="1" applyBorder="1" applyAlignment="1">
      <alignment vertical="center" wrapText="1"/>
    </xf>
    <xf numFmtId="0" fontId="44" fillId="33" borderId="12" xfId="0" applyFont="1" applyFill="1" applyBorder="1" applyAlignment="1">
      <alignment vertical="center" wrapText="1"/>
    </xf>
    <xf numFmtId="4" fontId="45" fillId="34" borderId="10" xfId="0" applyNumberFormat="1" applyFont="1" applyFill="1" applyBorder="1" applyAlignment="1">
      <alignment horizontal="right" vertical="top" wrapText="1"/>
    </xf>
    <xf numFmtId="176" fontId="45" fillId="34" borderId="10" xfId="0" applyNumberFormat="1" applyFont="1" applyFill="1" applyBorder="1" applyAlignment="1">
      <alignment horizontal="right" vertical="top" wrapText="1"/>
    </xf>
    <xf numFmtId="176" fontId="45" fillId="34" borderId="12" xfId="0" applyNumberFormat="1" applyFont="1" applyFill="1" applyBorder="1" applyAlignment="1">
      <alignment horizontal="right" vertical="top" wrapText="1"/>
    </xf>
    <xf numFmtId="4" fontId="44" fillId="35" borderId="10" xfId="0" applyNumberFormat="1" applyFont="1" applyFill="1" applyBorder="1" applyAlignment="1">
      <alignment horizontal="right" vertical="top" wrapText="1"/>
    </xf>
    <xf numFmtId="176" fontId="44" fillId="35" borderId="10" xfId="0" applyNumberFormat="1" applyFont="1" applyFill="1" applyBorder="1" applyAlignment="1">
      <alignment horizontal="right" vertical="top" wrapText="1"/>
    </xf>
    <xf numFmtId="176" fontId="44" fillId="35" borderId="12" xfId="0" applyNumberFormat="1" applyFont="1" applyFill="1" applyBorder="1" applyAlignment="1">
      <alignment horizontal="right" vertical="top" wrapText="1"/>
    </xf>
    <xf numFmtId="0" fontId="44" fillId="35" borderId="10" xfId="0" applyFont="1" applyFill="1" applyBorder="1" applyAlignment="1">
      <alignment horizontal="right" vertical="top" wrapText="1"/>
    </xf>
    <xf numFmtId="0" fontId="44" fillId="35" borderId="12" xfId="0" applyFont="1" applyFill="1" applyBorder="1" applyAlignment="1">
      <alignment horizontal="right" vertical="top" wrapText="1"/>
    </xf>
    <xf numFmtId="4" fontId="44" fillId="35" borderId="13" xfId="0" applyNumberFormat="1" applyFont="1" applyFill="1" applyBorder="1" applyAlignment="1">
      <alignment horizontal="right" vertical="top" wrapText="1"/>
    </xf>
    <xf numFmtId="0" fontId="44" fillId="35" borderId="13" xfId="0" applyFont="1" applyFill="1" applyBorder="1" applyAlignment="1">
      <alignment horizontal="right" vertical="top" wrapText="1"/>
    </xf>
    <xf numFmtId="176" fontId="44" fillId="35" borderId="13" xfId="0" applyNumberFormat="1" applyFont="1" applyFill="1" applyBorder="1" applyAlignment="1">
      <alignment horizontal="right" vertical="top" wrapText="1"/>
    </xf>
    <xf numFmtId="176" fontId="44" fillId="35" borderId="20" xfId="0" applyNumberFormat="1" applyFont="1" applyFill="1" applyBorder="1" applyAlignment="1">
      <alignment horizontal="right" vertical="top" wrapText="1"/>
    </xf>
    <xf numFmtId="49" fontId="44" fillId="33" borderId="18" xfId="0" applyNumberFormat="1" applyFont="1" applyFill="1" applyBorder="1" applyAlignment="1">
      <alignment horizontal="left" vertical="top" wrapText="1"/>
    </xf>
    <xf numFmtId="49" fontId="44" fillId="33" borderId="22" xfId="0" applyNumberFormat="1" applyFont="1" applyFill="1" applyBorder="1" applyAlignment="1">
      <alignment horizontal="left" vertical="top" wrapText="1"/>
    </xf>
    <xf numFmtId="49" fontId="44" fillId="33" borderId="23" xfId="0" applyNumberFormat="1" applyFont="1" applyFill="1" applyBorder="1" applyAlignment="1">
      <alignment horizontal="left" vertical="top" wrapText="1"/>
    </xf>
    <xf numFmtId="0" fontId="44" fillId="33" borderId="18" xfId="0" applyFont="1" applyFill="1" applyBorder="1" applyAlignment="1">
      <alignment vertical="center" wrapText="1"/>
    </xf>
    <xf numFmtId="49" fontId="45" fillId="33" borderId="18" xfId="0" applyNumberFormat="1" applyFont="1" applyFill="1" applyBorder="1" applyAlignment="1">
      <alignment horizontal="left" vertical="top" wrapText="1"/>
    </xf>
    <xf numFmtId="14" fontId="44" fillId="33" borderId="18" xfId="0" applyNumberFormat="1" applyFont="1" applyFill="1" applyBorder="1" applyAlignment="1">
      <alignment vertical="center" wrapText="1"/>
    </xf>
    <xf numFmtId="49" fontId="44" fillId="33" borderId="13" xfId="0" applyNumberFormat="1" applyFont="1" applyFill="1" applyBorder="1" applyAlignment="1">
      <alignment horizontal="left" vertical="top" wrapText="1"/>
    </xf>
    <xf numFmtId="49" fontId="44" fillId="33" borderId="15" xfId="0" applyNumberFormat="1" applyFont="1" applyFill="1" applyBorder="1" applyAlignment="1">
      <alignment horizontal="left" vertical="top" wrapText="1"/>
    </xf>
    <xf numFmtId="0" fontId="43" fillId="0" borderId="0" xfId="0" applyFont="1" applyAlignment="1">
      <alignment wrapText="1"/>
    </xf>
    <xf numFmtId="0" fontId="43" fillId="0" borderId="19" xfId="0" applyFont="1" applyBorder="1" applyAlignment="1">
      <alignment wrapText="1"/>
    </xf>
    <xf numFmtId="0" fontId="43" fillId="0" borderId="0" xfId="0" applyFont="1" applyAlignment="1">
      <alignment horizontal="right" vertical="center" wrapText="1"/>
    </xf>
    <xf numFmtId="0" fontId="44" fillId="33" borderId="13" xfId="0" applyFont="1" applyFill="1" applyBorder="1" applyAlignment="1">
      <alignment vertical="center" wrapText="1"/>
    </xf>
    <xf numFmtId="0" fontId="44" fillId="33" borderId="15" xfId="0" applyFont="1" applyFill="1" applyBorder="1" applyAlignment="1">
      <alignment vertical="center" wrapText="1"/>
    </xf>
    <xf numFmtId="49" fontId="45" fillId="33" borderId="13" xfId="0" applyNumberFormat="1" applyFont="1" applyFill="1" applyBorder="1" applyAlignment="1">
      <alignment horizontal="left" vertical="top" wrapText="1"/>
    </xf>
    <xf numFmtId="49" fontId="45" fillId="33" borderId="14" xfId="0" applyNumberFormat="1" applyFont="1" applyFill="1" applyBorder="1" applyAlignment="1">
      <alignment horizontal="left" vertical="top" wrapText="1"/>
    </xf>
    <xf numFmtId="49" fontId="45" fillId="33" borderId="15" xfId="0" applyNumberFormat="1" applyFont="1" applyFill="1" applyBorder="1" applyAlignment="1">
      <alignment horizontal="left" vertical="top" wrapText="1"/>
    </xf>
    <xf numFmtId="14" fontId="44" fillId="33" borderId="12" xfId="0" applyNumberFormat="1" applyFont="1" applyFill="1" applyBorder="1" applyAlignment="1">
      <alignment vertical="center" wrapText="1"/>
    </xf>
    <xf numFmtId="14" fontId="44" fillId="33" borderId="16" xfId="0" applyNumberFormat="1" applyFont="1" applyFill="1" applyBorder="1" applyAlignment="1">
      <alignment vertical="center" wrapText="1"/>
    </xf>
    <xf numFmtId="14" fontId="44" fillId="33" borderId="17" xfId="0" applyNumberFormat="1" applyFont="1" applyFill="1" applyBorder="1" applyAlignment="1">
      <alignment vertical="center" wrapText="1"/>
    </xf>
  </cellXfs>
  <cellStyles count="523">
    <cellStyle name="20% - 强调文字颜色 1" xfId="19" builtinId="30" customBuiltin="1"/>
    <cellStyle name="20% - 强调文字颜色 1 2" xfId="192"/>
    <cellStyle name="20% - 强调文字颜色 2" xfId="23" builtinId="34" customBuiltin="1"/>
    <cellStyle name="20% - 强调文字颜色 2 2" xfId="196"/>
    <cellStyle name="20% - 强调文字颜色 3" xfId="27" builtinId="38" customBuiltin="1"/>
    <cellStyle name="20% - 强调文字颜色 3 2" xfId="200"/>
    <cellStyle name="20% - 强调文字颜色 4" xfId="31" builtinId="42" customBuiltin="1"/>
    <cellStyle name="20% - 强调文字颜色 4 2" xfId="204"/>
    <cellStyle name="20% - 强调文字颜色 5" xfId="35" builtinId="46" customBuiltin="1"/>
    <cellStyle name="20% - 强调文字颜色 5 2" xfId="208"/>
    <cellStyle name="20% - 强调文字颜色 6" xfId="39" builtinId="50" customBuiltin="1"/>
    <cellStyle name="20% - 强调文字颜色 6 2" xfId="212"/>
    <cellStyle name="20% - 着色 1 10" xfId="287"/>
    <cellStyle name="20% - 着色 1 11" xfId="301"/>
    <cellStyle name="20% - 着色 1 12" xfId="315"/>
    <cellStyle name="20% - 着色 1 13" xfId="329"/>
    <cellStyle name="20% - 着色 1 14" xfId="343"/>
    <cellStyle name="20% - 着色 1 15" xfId="357"/>
    <cellStyle name="20% - 着色 1 16" xfId="371"/>
    <cellStyle name="20% - 着色 1 17" xfId="385"/>
    <cellStyle name="20% - 着色 1 18" xfId="399"/>
    <cellStyle name="20% - 着色 1 19" xfId="413"/>
    <cellStyle name="20% - 着色 1 2" xfId="84"/>
    <cellStyle name="20% - 着色 1 20" xfId="427"/>
    <cellStyle name="20% - 着色 1 21" xfId="441"/>
    <cellStyle name="20% - 着色 1 22" xfId="455"/>
    <cellStyle name="20% - 着色 1 23" xfId="469"/>
    <cellStyle name="20% - 着色 1 24" xfId="483"/>
    <cellStyle name="20% - 着色 1 25" xfId="497"/>
    <cellStyle name="20% - 着色 1 26" xfId="511"/>
    <cellStyle name="20% - 着色 1 3" xfId="150"/>
    <cellStyle name="20% - 着色 1 4" xfId="177"/>
    <cellStyle name="20% - 着色 1 5" xfId="217"/>
    <cellStyle name="20% - 着色 1 6" xfId="231"/>
    <cellStyle name="20% - 着色 1 7" xfId="245"/>
    <cellStyle name="20% - 着色 1 8" xfId="259"/>
    <cellStyle name="20% - 着色 1 9" xfId="273"/>
    <cellStyle name="20% - 着色 2 10" xfId="289"/>
    <cellStyle name="20% - 着色 2 11" xfId="303"/>
    <cellStyle name="20% - 着色 2 12" xfId="317"/>
    <cellStyle name="20% - 着色 2 13" xfId="331"/>
    <cellStyle name="20% - 着色 2 14" xfId="345"/>
    <cellStyle name="20% - 着色 2 15" xfId="359"/>
    <cellStyle name="20% - 着色 2 16" xfId="373"/>
    <cellStyle name="20% - 着色 2 17" xfId="387"/>
    <cellStyle name="20% - 着色 2 18" xfId="401"/>
    <cellStyle name="20% - 着色 2 19" xfId="415"/>
    <cellStyle name="20% - 着色 2 2" xfId="88"/>
    <cellStyle name="20% - 着色 2 20" xfId="429"/>
    <cellStyle name="20% - 着色 2 21" xfId="443"/>
    <cellStyle name="20% - 着色 2 22" xfId="457"/>
    <cellStyle name="20% - 着色 2 23" xfId="471"/>
    <cellStyle name="20% - 着色 2 24" xfId="485"/>
    <cellStyle name="20% - 着色 2 25" xfId="499"/>
    <cellStyle name="20% - 着色 2 26" xfId="513"/>
    <cellStyle name="20% - 着色 2 3" xfId="154"/>
    <cellStyle name="20% - 着色 2 4" xfId="179"/>
    <cellStyle name="20% - 着色 2 5" xfId="219"/>
    <cellStyle name="20% - 着色 2 6" xfId="233"/>
    <cellStyle name="20% - 着色 2 7" xfId="247"/>
    <cellStyle name="20% - 着色 2 8" xfId="261"/>
    <cellStyle name="20% - 着色 2 9" xfId="275"/>
    <cellStyle name="20% - 着色 3 10" xfId="291"/>
    <cellStyle name="20% - 着色 3 11" xfId="305"/>
    <cellStyle name="20% - 着色 3 12" xfId="319"/>
    <cellStyle name="20% - 着色 3 13" xfId="333"/>
    <cellStyle name="20% - 着色 3 14" xfId="347"/>
    <cellStyle name="20% - 着色 3 15" xfId="361"/>
    <cellStyle name="20% - 着色 3 16" xfId="375"/>
    <cellStyle name="20% - 着色 3 17" xfId="389"/>
    <cellStyle name="20% - 着色 3 18" xfId="403"/>
    <cellStyle name="20% - 着色 3 19" xfId="417"/>
    <cellStyle name="20% - 着色 3 2" xfId="92"/>
    <cellStyle name="20% - 着色 3 20" xfId="431"/>
    <cellStyle name="20% - 着色 3 21" xfId="445"/>
    <cellStyle name="20% - 着色 3 22" xfId="459"/>
    <cellStyle name="20% - 着色 3 23" xfId="473"/>
    <cellStyle name="20% - 着色 3 24" xfId="487"/>
    <cellStyle name="20% - 着色 3 25" xfId="501"/>
    <cellStyle name="20% - 着色 3 26" xfId="515"/>
    <cellStyle name="20% - 着色 3 3" xfId="158"/>
    <cellStyle name="20% - 着色 3 4" xfId="181"/>
    <cellStyle name="20% - 着色 3 5" xfId="221"/>
    <cellStyle name="20% - 着色 3 6" xfId="235"/>
    <cellStyle name="20% - 着色 3 7" xfId="249"/>
    <cellStyle name="20% - 着色 3 8" xfId="263"/>
    <cellStyle name="20% - 着色 3 9" xfId="277"/>
    <cellStyle name="20% - 着色 4 10" xfId="293"/>
    <cellStyle name="20% - 着色 4 11" xfId="307"/>
    <cellStyle name="20% - 着色 4 12" xfId="321"/>
    <cellStyle name="20% - 着色 4 13" xfId="335"/>
    <cellStyle name="20% - 着色 4 14" xfId="349"/>
    <cellStyle name="20% - 着色 4 15" xfId="363"/>
    <cellStyle name="20% - 着色 4 16" xfId="377"/>
    <cellStyle name="20% - 着色 4 17" xfId="391"/>
    <cellStyle name="20% - 着色 4 18" xfId="405"/>
    <cellStyle name="20% - 着色 4 19" xfId="419"/>
    <cellStyle name="20% - 着色 4 2" xfId="96"/>
    <cellStyle name="20% - 着色 4 20" xfId="433"/>
    <cellStyle name="20% - 着色 4 21" xfId="447"/>
    <cellStyle name="20% - 着色 4 22" xfId="461"/>
    <cellStyle name="20% - 着色 4 23" xfId="475"/>
    <cellStyle name="20% - 着色 4 24" xfId="489"/>
    <cellStyle name="20% - 着色 4 25" xfId="503"/>
    <cellStyle name="20% - 着色 4 26" xfId="517"/>
    <cellStyle name="20% - 着色 4 3" xfId="162"/>
    <cellStyle name="20% - 着色 4 4" xfId="183"/>
    <cellStyle name="20% - 着色 4 5" xfId="223"/>
    <cellStyle name="20% - 着色 4 6" xfId="237"/>
    <cellStyle name="20% - 着色 4 7" xfId="251"/>
    <cellStyle name="20% - 着色 4 8" xfId="265"/>
    <cellStyle name="20% - 着色 4 9" xfId="279"/>
    <cellStyle name="20% - 着色 5 10" xfId="295"/>
    <cellStyle name="20% - 着色 5 11" xfId="309"/>
    <cellStyle name="20% - 着色 5 12" xfId="323"/>
    <cellStyle name="20% - 着色 5 13" xfId="337"/>
    <cellStyle name="20% - 着色 5 14" xfId="351"/>
    <cellStyle name="20% - 着色 5 15" xfId="365"/>
    <cellStyle name="20% - 着色 5 16" xfId="379"/>
    <cellStyle name="20% - 着色 5 17" xfId="393"/>
    <cellStyle name="20% - 着色 5 18" xfId="407"/>
    <cellStyle name="20% - 着色 5 19" xfId="421"/>
    <cellStyle name="20% - 着色 5 2" xfId="100"/>
    <cellStyle name="20% - 着色 5 20" xfId="435"/>
    <cellStyle name="20% - 着色 5 21" xfId="449"/>
    <cellStyle name="20% - 着色 5 22" xfId="463"/>
    <cellStyle name="20% - 着色 5 23" xfId="477"/>
    <cellStyle name="20% - 着色 5 24" xfId="491"/>
    <cellStyle name="20% - 着色 5 25" xfId="505"/>
    <cellStyle name="20% - 着色 5 26" xfId="519"/>
    <cellStyle name="20% - 着色 5 3" xfId="166"/>
    <cellStyle name="20% - 着色 5 4" xfId="185"/>
    <cellStyle name="20% - 着色 5 5" xfId="225"/>
    <cellStyle name="20% - 着色 5 6" xfId="239"/>
    <cellStyle name="20% - 着色 5 7" xfId="253"/>
    <cellStyle name="20% - 着色 5 8" xfId="267"/>
    <cellStyle name="20% - 着色 5 9" xfId="281"/>
    <cellStyle name="20% - 着色 6 10" xfId="297"/>
    <cellStyle name="20% - 着色 6 11" xfId="311"/>
    <cellStyle name="20% - 着色 6 12" xfId="325"/>
    <cellStyle name="20% - 着色 6 13" xfId="339"/>
    <cellStyle name="20% - 着色 6 14" xfId="353"/>
    <cellStyle name="20% - 着色 6 15" xfId="367"/>
    <cellStyle name="20% - 着色 6 16" xfId="381"/>
    <cellStyle name="20% - 着色 6 17" xfId="395"/>
    <cellStyle name="20% - 着色 6 18" xfId="409"/>
    <cellStyle name="20% - 着色 6 19" xfId="423"/>
    <cellStyle name="20% - 着色 6 2" xfId="104"/>
    <cellStyle name="20% - 着色 6 20" xfId="437"/>
    <cellStyle name="20% - 着色 6 21" xfId="451"/>
    <cellStyle name="20% - 着色 6 22" xfId="465"/>
    <cellStyle name="20% - 着色 6 23" xfId="479"/>
    <cellStyle name="20% - 着色 6 24" xfId="493"/>
    <cellStyle name="20% - 着色 6 25" xfId="507"/>
    <cellStyle name="20% - 着色 6 26" xfId="521"/>
    <cellStyle name="20% - 着色 6 3" xfId="170"/>
    <cellStyle name="20% - 着色 6 4" xfId="187"/>
    <cellStyle name="20% - 着色 6 5" xfId="227"/>
    <cellStyle name="20% - 着色 6 6" xfId="241"/>
    <cellStyle name="20% - 着色 6 7" xfId="255"/>
    <cellStyle name="20% - 着色 6 8" xfId="269"/>
    <cellStyle name="20% - 着色 6 9" xfId="283"/>
    <cellStyle name="40% - 强调文字颜色 1" xfId="20" builtinId="31" customBuiltin="1"/>
    <cellStyle name="40% - 强调文字颜色 1 2" xfId="193"/>
    <cellStyle name="40% - 强调文字颜色 2" xfId="24" builtinId="35" customBuiltin="1"/>
    <cellStyle name="40% - 强调文字颜色 2 2" xfId="197"/>
    <cellStyle name="40% - 强调文字颜色 3" xfId="28" builtinId="39" customBuiltin="1"/>
    <cellStyle name="40% - 强调文字颜色 3 2" xfId="201"/>
    <cellStyle name="40% - 强调文字颜色 4" xfId="32" builtinId="43" customBuiltin="1"/>
    <cellStyle name="40% - 强调文字颜色 4 2" xfId="205"/>
    <cellStyle name="40% - 强调文字颜色 5" xfId="36" builtinId="47" customBuiltin="1"/>
    <cellStyle name="40% - 强调文字颜色 5 2" xfId="209"/>
    <cellStyle name="40% - 强调文字颜色 6" xfId="40" builtinId="51" customBuiltin="1"/>
    <cellStyle name="40% - 强调文字颜色 6 2" xfId="213"/>
    <cellStyle name="40% - 着色 1 10" xfId="288"/>
    <cellStyle name="40% - 着色 1 11" xfId="302"/>
    <cellStyle name="40% - 着色 1 12" xfId="316"/>
    <cellStyle name="40% - 着色 1 13" xfId="330"/>
    <cellStyle name="40% - 着色 1 14" xfId="344"/>
    <cellStyle name="40% - 着色 1 15" xfId="358"/>
    <cellStyle name="40% - 着色 1 16" xfId="372"/>
    <cellStyle name="40% - 着色 1 17" xfId="386"/>
    <cellStyle name="40% - 着色 1 18" xfId="400"/>
    <cellStyle name="40% - 着色 1 19" xfId="414"/>
    <cellStyle name="40% - 着色 1 2" xfId="85"/>
    <cellStyle name="40% - 着色 1 20" xfId="428"/>
    <cellStyle name="40% - 着色 1 21" xfId="442"/>
    <cellStyle name="40% - 着色 1 22" xfId="456"/>
    <cellStyle name="40% - 着色 1 23" xfId="470"/>
    <cellStyle name="40% - 着色 1 24" xfId="484"/>
    <cellStyle name="40% - 着色 1 25" xfId="498"/>
    <cellStyle name="40% - 着色 1 26" xfId="512"/>
    <cellStyle name="40% - 着色 1 3" xfId="151"/>
    <cellStyle name="40% - 着色 1 4" xfId="178"/>
    <cellStyle name="40% - 着色 1 5" xfId="218"/>
    <cellStyle name="40% - 着色 1 6" xfId="232"/>
    <cellStyle name="40% - 着色 1 7" xfId="246"/>
    <cellStyle name="40% - 着色 1 8" xfId="260"/>
    <cellStyle name="40% - 着色 1 9" xfId="274"/>
    <cellStyle name="40% - 着色 2 10" xfId="290"/>
    <cellStyle name="40% - 着色 2 11" xfId="304"/>
    <cellStyle name="40% - 着色 2 12" xfId="318"/>
    <cellStyle name="40% - 着色 2 13" xfId="332"/>
    <cellStyle name="40% - 着色 2 14" xfId="346"/>
    <cellStyle name="40% - 着色 2 15" xfId="360"/>
    <cellStyle name="40% - 着色 2 16" xfId="374"/>
    <cellStyle name="40% - 着色 2 17" xfId="388"/>
    <cellStyle name="40% - 着色 2 18" xfId="402"/>
    <cellStyle name="40% - 着色 2 19" xfId="416"/>
    <cellStyle name="40% - 着色 2 2" xfId="89"/>
    <cellStyle name="40% - 着色 2 20" xfId="430"/>
    <cellStyle name="40% - 着色 2 21" xfId="444"/>
    <cellStyle name="40% - 着色 2 22" xfId="458"/>
    <cellStyle name="40% - 着色 2 23" xfId="472"/>
    <cellStyle name="40% - 着色 2 24" xfId="486"/>
    <cellStyle name="40% - 着色 2 25" xfId="500"/>
    <cellStyle name="40% - 着色 2 26" xfId="514"/>
    <cellStyle name="40% - 着色 2 3" xfId="155"/>
    <cellStyle name="40% - 着色 2 4" xfId="180"/>
    <cellStyle name="40% - 着色 2 5" xfId="220"/>
    <cellStyle name="40% - 着色 2 6" xfId="234"/>
    <cellStyle name="40% - 着色 2 7" xfId="248"/>
    <cellStyle name="40% - 着色 2 8" xfId="262"/>
    <cellStyle name="40% - 着色 2 9" xfId="276"/>
    <cellStyle name="40% - 着色 3 10" xfId="292"/>
    <cellStyle name="40% - 着色 3 11" xfId="306"/>
    <cellStyle name="40% - 着色 3 12" xfId="320"/>
    <cellStyle name="40% - 着色 3 13" xfId="334"/>
    <cellStyle name="40% - 着色 3 14" xfId="348"/>
    <cellStyle name="40% - 着色 3 15" xfId="362"/>
    <cellStyle name="40% - 着色 3 16" xfId="376"/>
    <cellStyle name="40% - 着色 3 17" xfId="390"/>
    <cellStyle name="40% - 着色 3 18" xfId="404"/>
    <cellStyle name="40% - 着色 3 19" xfId="418"/>
    <cellStyle name="40% - 着色 3 2" xfId="93"/>
    <cellStyle name="40% - 着色 3 20" xfId="432"/>
    <cellStyle name="40% - 着色 3 21" xfId="446"/>
    <cellStyle name="40% - 着色 3 22" xfId="460"/>
    <cellStyle name="40% - 着色 3 23" xfId="474"/>
    <cellStyle name="40% - 着色 3 24" xfId="488"/>
    <cellStyle name="40% - 着色 3 25" xfId="502"/>
    <cellStyle name="40% - 着色 3 26" xfId="516"/>
    <cellStyle name="40% - 着色 3 3" xfId="159"/>
    <cellStyle name="40% - 着色 3 4" xfId="182"/>
    <cellStyle name="40% - 着色 3 5" xfId="222"/>
    <cellStyle name="40% - 着色 3 6" xfId="236"/>
    <cellStyle name="40% - 着色 3 7" xfId="250"/>
    <cellStyle name="40% - 着色 3 8" xfId="264"/>
    <cellStyle name="40% - 着色 3 9" xfId="278"/>
    <cellStyle name="40% - 着色 4 10" xfId="294"/>
    <cellStyle name="40% - 着色 4 11" xfId="308"/>
    <cellStyle name="40% - 着色 4 12" xfId="322"/>
    <cellStyle name="40% - 着色 4 13" xfId="336"/>
    <cellStyle name="40% - 着色 4 14" xfId="350"/>
    <cellStyle name="40% - 着色 4 15" xfId="364"/>
    <cellStyle name="40% - 着色 4 16" xfId="378"/>
    <cellStyle name="40% - 着色 4 17" xfId="392"/>
    <cellStyle name="40% - 着色 4 18" xfId="406"/>
    <cellStyle name="40% - 着色 4 19" xfId="420"/>
    <cellStyle name="40% - 着色 4 2" xfId="97"/>
    <cellStyle name="40% - 着色 4 20" xfId="434"/>
    <cellStyle name="40% - 着色 4 21" xfId="448"/>
    <cellStyle name="40% - 着色 4 22" xfId="462"/>
    <cellStyle name="40% - 着色 4 23" xfId="476"/>
    <cellStyle name="40% - 着色 4 24" xfId="490"/>
    <cellStyle name="40% - 着色 4 25" xfId="504"/>
    <cellStyle name="40% - 着色 4 26" xfId="518"/>
    <cellStyle name="40% - 着色 4 3" xfId="163"/>
    <cellStyle name="40% - 着色 4 4" xfId="184"/>
    <cellStyle name="40% - 着色 4 5" xfId="224"/>
    <cellStyle name="40% - 着色 4 6" xfId="238"/>
    <cellStyle name="40% - 着色 4 7" xfId="252"/>
    <cellStyle name="40% - 着色 4 8" xfId="266"/>
    <cellStyle name="40% - 着色 4 9" xfId="280"/>
    <cellStyle name="40% - 着色 5 10" xfId="296"/>
    <cellStyle name="40% - 着色 5 11" xfId="310"/>
    <cellStyle name="40% - 着色 5 12" xfId="324"/>
    <cellStyle name="40% - 着色 5 13" xfId="338"/>
    <cellStyle name="40% - 着色 5 14" xfId="352"/>
    <cellStyle name="40% - 着色 5 15" xfId="366"/>
    <cellStyle name="40% - 着色 5 16" xfId="380"/>
    <cellStyle name="40% - 着色 5 17" xfId="394"/>
    <cellStyle name="40% - 着色 5 18" xfId="408"/>
    <cellStyle name="40% - 着色 5 19" xfId="422"/>
    <cellStyle name="40% - 着色 5 2" xfId="101"/>
    <cellStyle name="40% - 着色 5 20" xfId="436"/>
    <cellStyle name="40% - 着色 5 21" xfId="450"/>
    <cellStyle name="40% - 着色 5 22" xfId="464"/>
    <cellStyle name="40% - 着色 5 23" xfId="478"/>
    <cellStyle name="40% - 着色 5 24" xfId="492"/>
    <cellStyle name="40% - 着色 5 25" xfId="506"/>
    <cellStyle name="40% - 着色 5 26" xfId="520"/>
    <cellStyle name="40% - 着色 5 3" xfId="167"/>
    <cellStyle name="40% - 着色 5 4" xfId="186"/>
    <cellStyle name="40% - 着色 5 5" xfId="226"/>
    <cellStyle name="40% - 着色 5 6" xfId="240"/>
    <cellStyle name="40% - 着色 5 7" xfId="254"/>
    <cellStyle name="40% - 着色 5 8" xfId="268"/>
    <cellStyle name="40% - 着色 5 9" xfId="282"/>
    <cellStyle name="40% - 着色 6 10" xfId="298"/>
    <cellStyle name="40% - 着色 6 11" xfId="312"/>
    <cellStyle name="40% - 着色 6 12" xfId="326"/>
    <cellStyle name="40% - 着色 6 13" xfId="340"/>
    <cellStyle name="40% - 着色 6 14" xfId="354"/>
    <cellStyle name="40% - 着色 6 15" xfId="368"/>
    <cellStyle name="40% - 着色 6 16" xfId="382"/>
    <cellStyle name="40% - 着色 6 17" xfId="396"/>
    <cellStyle name="40% - 着色 6 18" xfId="410"/>
    <cellStyle name="40% - 着色 6 19" xfId="424"/>
    <cellStyle name="40% - 着色 6 2" xfId="105"/>
    <cellStyle name="40% - 着色 6 20" xfId="438"/>
    <cellStyle name="40% - 着色 6 21" xfId="452"/>
    <cellStyle name="40% - 着色 6 22" xfId="466"/>
    <cellStyle name="40% - 着色 6 23" xfId="480"/>
    <cellStyle name="40% - 着色 6 24" xfId="494"/>
    <cellStyle name="40% - 着色 6 25" xfId="508"/>
    <cellStyle name="40% - 着色 6 26" xfId="522"/>
    <cellStyle name="40% - 着色 6 3" xfId="171"/>
    <cellStyle name="40% - 着色 6 4" xfId="188"/>
    <cellStyle name="40% - 着色 6 5" xfId="228"/>
    <cellStyle name="40% - 着色 6 6" xfId="242"/>
    <cellStyle name="40% - 着色 6 7" xfId="256"/>
    <cellStyle name="40% - 着色 6 8" xfId="270"/>
    <cellStyle name="40% - 着色 6 9" xfId="284"/>
    <cellStyle name="60% - 强调文字颜色 1" xfId="21" builtinId="32" customBuiltin="1"/>
    <cellStyle name="60% - 强调文字颜色 1 2" xfId="194"/>
    <cellStyle name="60% - 强调文字颜色 2" xfId="25" builtinId="36" customBuiltin="1"/>
    <cellStyle name="60% - 强调文字颜色 2 2" xfId="198"/>
    <cellStyle name="60% - 强调文字颜色 3" xfId="29" builtinId="40" customBuiltin="1"/>
    <cellStyle name="60% - 强调文字颜色 3 2" xfId="202"/>
    <cellStyle name="60% - 强调文字颜色 4" xfId="33" builtinId="44" customBuiltin="1"/>
    <cellStyle name="60% - 强调文字颜色 4 2" xfId="206"/>
    <cellStyle name="60% - 强调文字颜色 5" xfId="37" builtinId="48" customBuiltin="1"/>
    <cellStyle name="60% - 强调文字颜色 5 2" xfId="210"/>
    <cellStyle name="60% - 强调文字颜色 6" xfId="41" builtinId="52" customBuiltin="1"/>
    <cellStyle name="60% - 强调文字颜色 6 2" xfId="214"/>
    <cellStyle name="60% - 着色 1 2" xfId="86"/>
    <cellStyle name="60% - 着色 1 3" xfId="152"/>
    <cellStyle name="60% - 着色 2 2" xfId="90"/>
    <cellStyle name="60% - 着色 2 3" xfId="156"/>
    <cellStyle name="60% - 着色 3 2" xfId="94"/>
    <cellStyle name="60% - 着色 3 3" xfId="160"/>
    <cellStyle name="60% - 着色 4 2" xfId="98"/>
    <cellStyle name="60% - 着色 4 3" xfId="164"/>
    <cellStyle name="60% - 着色 5 2" xfId="102"/>
    <cellStyle name="60% - 着色 5 3" xfId="168"/>
    <cellStyle name="60% - 着色 6 2" xfId="106"/>
    <cellStyle name="60% - 着色 6 3" xfId="172"/>
    <cellStyle name="OBI_ColHeader" xfId="109"/>
    <cellStyle name="标题" xfId="1" builtinId="15" customBuiltin="1"/>
    <cellStyle name="标题 1" xfId="2" builtinId="16" customBuiltin="1"/>
    <cellStyle name="标题 1 2" xfId="68"/>
    <cellStyle name="标题 1 3" xfId="133"/>
    <cellStyle name="标题 2" xfId="3" builtinId="17" customBuiltin="1"/>
    <cellStyle name="标题 2 2" xfId="69"/>
    <cellStyle name="标题 2 3" xfId="134"/>
    <cellStyle name="标题 3" xfId="4" builtinId="18" customBuiltin="1"/>
    <cellStyle name="标题 3 2" xfId="70"/>
    <cellStyle name="标题 3 3" xfId="135"/>
    <cellStyle name="标题 4" xfId="5" builtinId="19" customBuiltin="1"/>
    <cellStyle name="标题 4 2" xfId="71"/>
    <cellStyle name="标题 4 3" xfId="136"/>
    <cellStyle name="标题 5" xfId="53"/>
    <cellStyle name="标题 6" xfId="67"/>
    <cellStyle name="标题 7" xfId="132"/>
    <cellStyle name="差" xfId="7" builtinId="27" customBuiltin="1"/>
    <cellStyle name="差 2" xfId="73"/>
    <cellStyle name="差 3" xfId="138"/>
    <cellStyle name="常规" xfId="0" builtinId="0" customBuiltin="1"/>
    <cellStyle name="常规 10" xfId="52"/>
    <cellStyle name="常规 10 2" xfId="61"/>
    <cellStyle name="常规 11" xfId="62"/>
    <cellStyle name="常规 12" xfId="110"/>
    <cellStyle name="常规 13" xfId="131"/>
    <cellStyle name="常规 14" xfId="175"/>
    <cellStyle name="常规 15" xfId="189"/>
    <cellStyle name="常规 16" xfId="215"/>
    <cellStyle name="常规 17" xfId="229"/>
    <cellStyle name="常规 18" xfId="243"/>
    <cellStyle name="常规 19" xfId="257"/>
    <cellStyle name="常规 2" xfId="44"/>
    <cellStyle name="常规 20" xfId="271"/>
    <cellStyle name="常规 21" xfId="285"/>
    <cellStyle name="常规 22" xfId="299"/>
    <cellStyle name="常规 23" xfId="313"/>
    <cellStyle name="常规 24" xfId="327"/>
    <cellStyle name="常规 25" xfId="341"/>
    <cellStyle name="常规 26" xfId="355"/>
    <cellStyle name="常规 27" xfId="369"/>
    <cellStyle name="常规 28" xfId="383"/>
    <cellStyle name="常规 29" xfId="397"/>
    <cellStyle name="常规 3" xfId="45"/>
    <cellStyle name="常规 3 2" xfId="54"/>
    <cellStyle name="常规 30" xfId="411"/>
    <cellStyle name="常规 31" xfId="425"/>
    <cellStyle name="常规 32" xfId="439"/>
    <cellStyle name="常规 33" xfId="453"/>
    <cellStyle name="常规 34" xfId="467"/>
    <cellStyle name="常规 35" xfId="481"/>
    <cellStyle name="常规 36" xfId="495"/>
    <cellStyle name="常规 37" xfId="509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超链接 3" xfId="173"/>
    <cellStyle name="好" xfId="6" builtinId="26" customBuiltin="1"/>
    <cellStyle name="好 2" xfId="72"/>
    <cellStyle name="好 3" xfId="137"/>
    <cellStyle name="汇总" xfId="17" builtinId="25" customBuiltin="1"/>
    <cellStyle name="汇总 2" xfId="82"/>
    <cellStyle name="汇总 3" xfId="148"/>
    <cellStyle name="货币" xfId="113" builtinId="4" customBuiltin="1"/>
    <cellStyle name="货币 2" xfId="65"/>
    <cellStyle name="货币[0]" xfId="114" builtinId="7" customBuiltin="1"/>
    <cellStyle name="货币[0] 2" xfId="66"/>
    <cellStyle name="计算" xfId="11" builtinId="22" customBuiltin="1"/>
    <cellStyle name="计算 2" xfId="77"/>
    <cellStyle name="计算 3" xfId="142"/>
    <cellStyle name="检查单元格" xfId="13" builtinId="23" customBuiltin="1"/>
    <cellStyle name="检查单元格 2" xfId="79"/>
    <cellStyle name="检查单元格 3" xfId="144"/>
    <cellStyle name="解释性文本" xfId="16" builtinId="53" customBuiltin="1"/>
    <cellStyle name="解释性文本 2" xfId="81"/>
    <cellStyle name="解释性文本 3" xfId="147"/>
    <cellStyle name="警告文本" xfId="14" builtinId="11" customBuiltin="1"/>
    <cellStyle name="警告文本 2" xfId="80"/>
    <cellStyle name="警告文本 3" xfId="145"/>
    <cellStyle name="链接单元格" xfId="12" builtinId="24" customBuiltin="1"/>
    <cellStyle name="链接单元格 2" xfId="78"/>
    <cellStyle name="链接单元格 3" xfId="143"/>
    <cellStyle name="千位分隔" xfId="111" builtinId="3" customBuiltin="1"/>
    <cellStyle name="千位分隔 2" xfId="63"/>
    <cellStyle name="千位分隔[0]" xfId="112" builtinId="6" customBuiltin="1"/>
    <cellStyle name="千位分隔[0] 2" xfId="64"/>
    <cellStyle name="强调文字颜色 1" xfId="18" builtinId="29" customBuiltin="1"/>
    <cellStyle name="强调文字颜色 1 2" xfId="191"/>
    <cellStyle name="强调文字颜色 2" xfId="22" builtinId="33" customBuiltin="1"/>
    <cellStyle name="强调文字颜色 2 2" xfId="195"/>
    <cellStyle name="强调文字颜色 3" xfId="26" builtinId="37" customBuiltin="1"/>
    <cellStyle name="强调文字颜色 3 2" xfId="199"/>
    <cellStyle name="强调文字颜色 4" xfId="30" builtinId="41" customBuiltin="1"/>
    <cellStyle name="强调文字颜色 4 2" xfId="203"/>
    <cellStyle name="强调文字颜色 5" xfId="34" builtinId="45" customBuiltin="1"/>
    <cellStyle name="强调文字颜色 5 2" xfId="207"/>
    <cellStyle name="强调文字颜色 6" xfId="38" builtinId="49" customBuiltin="1"/>
    <cellStyle name="强调文字颜色 6 2" xfId="211"/>
    <cellStyle name="适中" xfId="8" builtinId="28" customBuiltin="1"/>
    <cellStyle name="适中 2" xfId="74"/>
    <cellStyle name="适中 3" xfId="139"/>
    <cellStyle name="输出" xfId="10" builtinId="21" customBuiltin="1"/>
    <cellStyle name="输出 2" xfId="76"/>
    <cellStyle name="输出 3" xfId="141"/>
    <cellStyle name="输入" xfId="9" builtinId="20" customBuiltin="1"/>
    <cellStyle name="输入 2" xfId="75"/>
    <cellStyle name="输入 3" xfId="140"/>
    <cellStyle name="已访问的超链接" xfId="43" builtinId="9" customBuiltin="1"/>
    <cellStyle name="已访问的超链接 2" xfId="108"/>
    <cellStyle name="已访问的超链接 3" xfId="174"/>
    <cellStyle name="着色 1 2" xfId="83"/>
    <cellStyle name="着色 1 3" xfId="149"/>
    <cellStyle name="着色 2 2" xfId="87"/>
    <cellStyle name="着色 2 3" xfId="153"/>
    <cellStyle name="着色 3 2" xfId="91"/>
    <cellStyle name="着色 3 3" xfId="157"/>
    <cellStyle name="着色 4 2" xfId="95"/>
    <cellStyle name="着色 4 3" xfId="161"/>
    <cellStyle name="着色 5 2" xfId="99"/>
    <cellStyle name="着色 5 3" xfId="165"/>
    <cellStyle name="着色 6 2" xfId="103"/>
    <cellStyle name="着色 6 3" xfId="169"/>
    <cellStyle name="注释" xfId="15" builtinId="10" customBuiltin="1"/>
    <cellStyle name="注释 10" xfId="123"/>
    <cellStyle name="注释 11" xfId="124"/>
    <cellStyle name="注释 12" xfId="125"/>
    <cellStyle name="注释 13" xfId="126"/>
    <cellStyle name="注释 14" xfId="127"/>
    <cellStyle name="注释 15" xfId="128"/>
    <cellStyle name="注释 16" xfId="129"/>
    <cellStyle name="注释 17" xfId="130"/>
    <cellStyle name="注释 18" xfId="146"/>
    <cellStyle name="注释 19" xfId="176"/>
    <cellStyle name="注释 2" xfId="115"/>
    <cellStyle name="注释 20" xfId="190"/>
    <cellStyle name="注释 21" xfId="216"/>
    <cellStyle name="注释 22" xfId="230"/>
    <cellStyle name="注释 23" xfId="244"/>
    <cellStyle name="注释 24" xfId="258"/>
    <cellStyle name="注释 25" xfId="272"/>
    <cellStyle name="注释 26" xfId="286"/>
    <cellStyle name="注释 27" xfId="300"/>
    <cellStyle name="注释 28" xfId="314"/>
    <cellStyle name="注释 29" xfId="328"/>
    <cellStyle name="注释 3" xfId="116"/>
    <cellStyle name="注释 30" xfId="342"/>
    <cellStyle name="注释 31" xfId="356"/>
    <cellStyle name="注释 32" xfId="370"/>
    <cellStyle name="注释 33" xfId="384"/>
    <cellStyle name="注释 34" xfId="398"/>
    <cellStyle name="注释 35" xfId="412"/>
    <cellStyle name="注释 36" xfId="426"/>
    <cellStyle name="注释 37" xfId="440"/>
    <cellStyle name="注释 38" xfId="454"/>
    <cellStyle name="注释 39" xfId="468"/>
    <cellStyle name="注释 4" xfId="117"/>
    <cellStyle name="注释 40" xfId="482"/>
    <cellStyle name="注释 41" xfId="496"/>
    <cellStyle name="注释 42" xfId="510"/>
    <cellStyle name="注释 5" xfId="118"/>
    <cellStyle name="注释 6" xfId="119"/>
    <cellStyle name="注释 7" xfId="120"/>
    <cellStyle name="注释 8" xfId="121"/>
    <cellStyle name="注释 9" xfId="12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671" Type="http://schemas.openxmlformats.org/officeDocument/2006/relationships/hyperlink" Target="cid:7a4c69bc2" TargetMode="External"/><Relationship Id="rId769" Type="http://schemas.openxmlformats.org/officeDocument/2006/relationships/hyperlink" Target="cid:c2d90b252" TargetMode="External"/><Relationship Id="rId21" Type="http://schemas.openxmlformats.org/officeDocument/2006/relationships/hyperlink" Target="cid:97a5ff112" TargetMode="External"/><Relationship Id="rId324" Type="http://schemas.openxmlformats.org/officeDocument/2006/relationships/image" Target="cid:756b0d1e13" TargetMode="External"/><Relationship Id="rId531" Type="http://schemas.openxmlformats.org/officeDocument/2006/relationships/hyperlink" Target="cid:9de9f65e2" TargetMode="External"/><Relationship Id="rId629" Type="http://schemas.openxmlformats.org/officeDocument/2006/relationships/hyperlink" Target="cid:ee19d12f2" TargetMode="External"/><Relationship Id="rId170" Type="http://schemas.openxmlformats.org/officeDocument/2006/relationships/image" Target="cid:1600d1f413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682" Type="http://schemas.openxmlformats.org/officeDocument/2006/relationships/image" Target="cid:9d3b197613" TargetMode="External"/><Relationship Id="rId32" Type="http://schemas.openxmlformats.org/officeDocument/2006/relationships/image" Target="cid:a711f732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542" Type="http://schemas.openxmlformats.org/officeDocument/2006/relationships/image" Target="cid:c1f4b6d313" TargetMode="External"/><Relationship Id="rId181" Type="http://schemas.openxmlformats.org/officeDocument/2006/relationships/hyperlink" Target="cid:482d44f6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86" Type="http://schemas.openxmlformats.org/officeDocument/2006/relationships/image" Target="cid:f41228aa13" TargetMode="External"/><Relationship Id="rId693" Type="http://schemas.openxmlformats.org/officeDocument/2006/relationships/hyperlink" Target="cid:c66f33332" TargetMode="External"/><Relationship Id="rId707" Type="http://schemas.openxmlformats.org/officeDocument/2006/relationships/hyperlink" Target="cid:ff5408d62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346" Type="http://schemas.openxmlformats.org/officeDocument/2006/relationships/image" Target="cid:bc84eb1013" TargetMode="External"/><Relationship Id="rId553" Type="http://schemas.openxmlformats.org/officeDocument/2006/relationships/hyperlink" Target="cid:ebcc17232" TargetMode="External"/><Relationship Id="rId760" Type="http://schemas.openxmlformats.org/officeDocument/2006/relationships/image" Target="cid:9ec8b4d8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497" Type="http://schemas.openxmlformats.org/officeDocument/2006/relationships/hyperlink" Target="cid:225aa59d2" TargetMode="External"/><Relationship Id="rId620" Type="http://schemas.openxmlformats.org/officeDocument/2006/relationships/image" Target="cid:c58b0f2713" TargetMode="External"/><Relationship Id="rId662" Type="http://schemas.openxmlformats.org/officeDocument/2006/relationships/image" Target="cid:55245cd713" TargetMode="External"/><Relationship Id="rId718" Type="http://schemas.openxmlformats.org/officeDocument/2006/relationships/image" Target="cid:420775fc13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22" Type="http://schemas.openxmlformats.org/officeDocument/2006/relationships/image" Target="cid:7a2e86d013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564" Type="http://schemas.openxmlformats.org/officeDocument/2006/relationships/image" Target="cid:f2a015013" TargetMode="External"/><Relationship Id="rId771" Type="http://schemas.openxmlformats.org/officeDocument/2006/relationships/hyperlink" Target="cid:c7e6133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466" Type="http://schemas.openxmlformats.org/officeDocument/2006/relationships/image" Target="cid:70e2548113" TargetMode="External"/><Relationship Id="rId631" Type="http://schemas.openxmlformats.org/officeDocument/2006/relationships/hyperlink" Target="cid:f336addb2" TargetMode="External"/><Relationship Id="rId673" Type="http://schemas.openxmlformats.org/officeDocument/2006/relationships/hyperlink" Target="cid:7f43d4242" TargetMode="External"/><Relationship Id="rId729" Type="http://schemas.openxmlformats.org/officeDocument/2006/relationships/hyperlink" Target="cid:568c44a82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533" Type="http://schemas.openxmlformats.org/officeDocument/2006/relationships/hyperlink" Target="cid:a3e4f28f2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575" Type="http://schemas.openxmlformats.org/officeDocument/2006/relationships/hyperlink" Target="cid:3d8c6a572" TargetMode="External"/><Relationship Id="rId740" Type="http://schemas.openxmlformats.org/officeDocument/2006/relationships/image" Target="cid:7052b15f13" TargetMode="External"/><Relationship Id="rId782" Type="http://schemas.openxmlformats.org/officeDocument/2006/relationships/image" Target="cid:fb682104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477" Type="http://schemas.openxmlformats.org/officeDocument/2006/relationships/hyperlink" Target="cid:d507c8292" TargetMode="External"/><Relationship Id="rId600" Type="http://schemas.openxmlformats.org/officeDocument/2006/relationships/image" Target="cid:7cd4f13913" TargetMode="External"/><Relationship Id="rId642" Type="http://schemas.openxmlformats.org/officeDocument/2006/relationships/image" Target="cid:cffdcff13" TargetMode="External"/><Relationship Id="rId684" Type="http://schemas.openxmlformats.org/officeDocument/2006/relationships/image" Target="cid:a2dc87f013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502" Type="http://schemas.openxmlformats.org/officeDocument/2006/relationships/image" Target="cid:36f12f0113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544" Type="http://schemas.openxmlformats.org/officeDocument/2006/relationships/image" Target="cid:c7314bf313" TargetMode="External"/><Relationship Id="rId586" Type="http://schemas.openxmlformats.org/officeDocument/2006/relationships/image" Target="cid:61b2a1ef13" TargetMode="External"/><Relationship Id="rId751" Type="http://schemas.openxmlformats.org/officeDocument/2006/relationships/hyperlink" Target="cid:946c3ec42" TargetMode="External"/><Relationship Id="rId793" Type="http://schemas.openxmlformats.org/officeDocument/2006/relationships/hyperlink" Target="cid:9bc9652" TargetMode="External"/><Relationship Id="rId807" Type="http://schemas.openxmlformats.org/officeDocument/2006/relationships/hyperlink" Target="cid:24991674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611" Type="http://schemas.openxmlformats.org/officeDocument/2006/relationships/hyperlink" Target="cid:a5fed8522" TargetMode="External"/><Relationship Id="rId653" Type="http://schemas.openxmlformats.org/officeDocument/2006/relationships/hyperlink" Target="cid:3648ce612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88" Type="http://schemas.openxmlformats.org/officeDocument/2006/relationships/image" Target="cid:f921107413" TargetMode="External"/><Relationship Id="rId695" Type="http://schemas.openxmlformats.org/officeDocument/2006/relationships/hyperlink" Target="cid:cbad980a2" TargetMode="External"/><Relationship Id="rId709" Type="http://schemas.openxmlformats.org/officeDocument/2006/relationships/hyperlink" Target="cid:43e25e42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513" Type="http://schemas.openxmlformats.org/officeDocument/2006/relationships/hyperlink" Target="cid:5c15928c2" TargetMode="External"/><Relationship Id="rId555" Type="http://schemas.openxmlformats.org/officeDocument/2006/relationships/hyperlink" Target="cid:f049fb932" TargetMode="External"/><Relationship Id="rId597" Type="http://schemas.openxmlformats.org/officeDocument/2006/relationships/hyperlink" Target="cid:77ad0c782" TargetMode="External"/><Relationship Id="rId720" Type="http://schemas.openxmlformats.org/officeDocument/2006/relationships/image" Target="cid:420970b213" TargetMode="External"/><Relationship Id="rId762" Type="http://schemas.openxmlformats.org/officeDocument/2006/relationships/image" Target="cid:b35bc59113" TargetMode="External"/><Relationship Id="rId818" Type="http://schemas.openxmlformats.org/officeDocument/2006/relationships/image" Target="cid:43b740c4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622" Type="http://schemas.openxmlformats.org/officeDocument/2006/relationships/image" Target="cid:ca1bb4ac13" TargetMode="External"/><Relationship Id="rId261" Type="http://schemas.openxmlformats.org/officeDocument/2006/relationships/hyperlink" Target="cid:7804080e2" TargetMode="External"/><Relationship Id="rId499" Type="http://schemas.openxmlformats.org/officeDocument/2006/relationships/hyperlink" Target="cid:31c440202" TargetMode="External"/><Relationship Id="rId664" Type="http://schemas.openxmlformats.org/officeDocument/2006/relationships/image" Target="cid:5a66da5c13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524" Type="http://schemas.openxmlformats.org/officeDocument/2006/relationships/image" Target="cid:7f1ab22313" TargetMode="External"/><Relationship Id="rId566" Type="http://schemas.openxmlformats.org/officeDocument/2006/relationships/image" Target="cid:1486e01413" TargetMode="External"/><Relationship Id="rId731" Type="http://schemas.openxmlformats.org/officeDocument/2006/relationships/hyperlink" Target="cid:5bbb61042" TargetMode="External"/><Relationship Id="rId773" Type="http://schemas.openxmlformats.org/officeDocument/2006/relationships/hyperlink" Target="cid:d76c2dbf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633" Type="http://schemas.openxmlformats.org/officeDocument/2006/relationships/hyperlink" Target="cid:2a34ef72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675" Type="http://schemas.openxmlformats.org/officeDocument/2006/relationships/hyperlink" Target="cid:8378b63d2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535" Type="http://schemas.openxmlformats.org/officeDocument/2006/relationships/hyperlink" Target="cid:a82808e22" TargetMode="External"/><Relationship Id="rId577" Type="http://schemas.openxmlformats.org/officeDocument/2006/relationships/hyperlink" Target="cid:42aef7972" TargetMode="External"/><Relationship Id="rId700" Type="http://schemas.openxmlformats.org/officeDocument/2006/relationships/image" Target="cid:e02c11b513" TargetMode="External"/><Relationship Id="rId742" Type="http://schemas.openxmlformats.org/officeDocument/2006/relationships/image" Target="cid:75900290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602" Type="http://schemas.openxmlformats.org/officeDocument/2006/relationships/image" Target="cid:81fbe07713" TargetMode="External"/><Relationship Id="rId784" Type="http://schemas.openxmlformats.org/officeDocument/2006/relationships/image" Target="cid:fb6aaa1213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479" Type="http://schemas.openxmlformats.org/officeDocument/2006/relationships/hyperlink" Target="cid:db19d21f2" TargetMode="External"/><Relationship Id="rId644" Type="http://schemas.openxmlformats.org/officeDocument/2006/relationships/image" Target="cid:1212874113" TargetMode="External"/><Relationship Id="rId686" Type="http://schemas.openxmlformats.org/officeDocument/2006/relationships/image" Target="cid:a3929bb113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546" Type="http://schemas.openxmlformats.org/officeDocument/2006/relationships/image" Target="cid:cc488cb713" TargetMode="External"/><Relationship Id="rId711" Type="http://schemas.openxmlformats.org/officeDocument/2006/relationships/hyperlink" Target="cid:97be4272" TargetMode="External"/><Relationship Id="rId753" Type="http://schemas.openxmlformats.org/officeDocument/2006/relationships/hyperlink" Target="cid:95e4b25b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588" Type="http://schemas.openxmlformats.org/officeDocument/2006/relationships/image" Target="cid:680b06d213" TargetMode="External"/><Relationship Id="rId795" Type="http://schemas.openxmlformats.org/officeDocument/2006/relationships/hyperlink" Target="cid:6aca8262" TargetMode="External"/><Relationship Id="rId809" Type="http://schemas.openxmlformats.org/officeDocument/2006/relationships/hyperlink" Target="cid:29d8f0842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613" Type="http://schemas.openxmlformats.org/officeDocument/2006/relationships/hyperlink" Target="cid:ab8186602" TargetMode="External"/><Relationship Id="rId655" Type="http://schemas.openxmlformats.org/officeDocument/2006/relationships/hyperlink" Target="cid:3c6b66212" TargetMode="External"/><Relationship Id="rId697" Type="http://schemas.openxmlformats.org/officeDocument/2006/relationships/hyperlink" Target="cid:db546e002" TargetMode="External"/><Relationship Id="rId820" Type="http://schemas.openxmlformats.org/officeDocument/2006/relationships/image" Target="cid:43bdc69f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515" Type="http://schemas.openxmlformats.org/officeDocument/2006/relationships/hyperlink" Target="cid:617250ef2" TargetMode="External"/><Relationship Id="rId722" Type="http://schemas.openxmlformats.org/officeDocument/2006/relationships/image" Target="cid:420b729c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557" Type="http://schemas.openxmlformats.org/officeDocument/2006/relationships/hyperlink" Target="cid:f57373d02" TargetMode="External"/><Relationship Id="rId599" Type="http://schemas.openxmlformats.org/officeDocument/2006/relationships/hyperlink" Target="cid:7cd4f1142" TargetMode="External"/><Relationship Id="rId764" Type="http://schemas.openxmlformats.org/officeDocument/2006/relationships/image" Target="cid:b365409313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624" Type="http://schemas.openxmlformats.org/officeDocument/2006/relationships/image" Target="cid:cf309d6013" TargetMode="External"/><Relationship Id="rId666" Type="http://schemas.openxmlformats.org/officeDocument/2006/relationships/image" Target="cid:5f8f72ba13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470" Type="http://schemas.openxmlformats.org/officeDocument/2006/relationships/image" Target="cid:1643af9513" TargetMode="External"/><Relationship Id="rId526" Type="http://schemas.openxmlformats.org/officeDocument/2006/relationships/image" Target="cid:842f442513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568" Type="http://schemas.openxmlformats.org/officeDocument/2006/relationships/image" Target="cid:1b05e04f13" TargetMode="External"/><Relationship Id="rId733" Type="http://schemas.openxmlformats.org/officeDocument/2006/relationships/hyperlink" Target="cid:6b31fc6a2" TargetMode="External"/><Relationship Id="rId775" Type="http://schemas.openxmlformats.org/officeDocument/2006/relationships/hyperlink" Target="cid:d76e47a02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635" Type="http://schemas.openxmlformats.org/officeDocument/2006/relationships/hyperlink" Target="cid:2a6400a2" TargetMode="External"/><Relationship Id="rId677" Type="http://schemas.openxmlformats.org/officeDocument/2006/relationships/hyperlink" Target="cid:92f0c2722" TargetMode="External"/><Relationship Id="rId800" Type="http://schemas.openxmlformats.org/officeDocument/2006/relationships/image" Target="cid:109a725b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481" Type="http://schemas.openxmlformats.org/officeDocument/2006/relationships/hyperlink" Target="cid:e9adde472" TargetMode="External"/><Relationship Id="rId702" Type="http://schemas.openxmlformats.org/officeDocument/2006/relationships/image" Target="cid:e552dc09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537" Type="http://schemas.openxmlformats.org/officeDocument/2006/relationships/hyperlink" Target="cid:ad5e98cf2" TargetMode="External"/><Relationship Id="rId579" Type="http://schemas.openxmlformats.org/officeDocument/2006/relationships/hyperlink" Target="cid:521d87e62" TargetMode="External"/><Relationship Id="rId744" Type="http://schemas.openxmlformats.org/officeDocument/2006/relationships/image" Target="cid:7baceff413" TargetMode="External"/><Relationship Id="rId786" Type="http://schemas.openxmlformats.org/officeDocument/2006/relationships/image" Target="cid:fb6c356d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590" Type="http://schemas.openxmlformats.org/officeDocument/2006/relationships/image" Target="cid:546d451e13" TargetMode="External"/><Relationship Id="rId604" Type="http://schemas.openxmlformats.org/officeDocument/2006/relationships/image" Target="cid:880ae98a13" TargetMode="External"/><Relationship Id="rId646" Type="http://schemas.openxmlformats.org/officeDocument/2006/relationships/image" Target="cid:174ffe7613" TargetMode="External"/><Relationship Id="rId811" Type="http://schemas.openxmlformats.org/officeDocument/2006/relationships/hyperlink" Target="cid:2f0174c2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506" Type="http://schemas.openxmlformats.org/officeDocument/2006/relationships/image" Target="cid:413c742113" TargetMode="External"/><Relationship Id="rId688" Type="http://schemas.openxmlformats.org/officeDocument/2006/relationships/image" Target="cid:a7986da9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492" Type="http://schemas.openxmlformats.org/officeDocument/2006/relationships/image" Target="cid:12de1e3b13" TargetMode="External"/><Relationship Id="rId548" Type="http://schemas.openxmlformats.org/officeDocument/2006/relationships/image" Target="cid:d15f957713" TargetMode="External"/><Relationship Id="rId713" Type="http://schemas.openxmlformats.org/officeDocument/2006/relationships/hyperlink" Target="cid:f6972582" TargetMode="External"/><Relationship Id="rId755" Type="http://schemas.openxmlformats.org/officeDocument/2006/relationships/hyperlink" Target="cid:96ccbd6b2" TargetMode="External"/><Relationship Id="rId797" Type="http://schemas.openxmlformats.org/officeDocument/2006/relationships/hyperlink" Target="cid:ae8ec212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615" Type="http://schemas.openxmlformats.org/officeDocument/2006/relationships/hyperlink" Target="cid:ba9273f62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657" Type="http://schemas.openxmlformats.org/officeDocument/2006/relationships/hyperlink" Target="cid:4accbf962" TargetMode="External"/><Relationship Id="rId699" Type="http://schemas.openxmlformats.org/officeDocument/2006/relationships/hyperlink" Target="cid:e02c118e2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6f2111c2" TargetMode="External"/><Relationship Id="rId517" Type="http://schemas.openxmlformats.org/officeDocument/2006/relationships/hyperlink" Target="cid:66098c0e2" TargetMode="External"/><Relationship Id="rId559" Type="http://schemas.openxmlformats.org/officeDocument/2006/relationships/hyperlink" Target="cid:a077f902" TargetMode="External"/><Relationship Id="rId724" Type="http://schemas.openxmlformats.org/officeDocument/2006/relationships/image" Target="cid:4721f69613" TargetMode="External"/><Relationship Id="rId766" Type="http://schemas.openxmlformats.org/officeDocument/2006/relationships/image" Target="cid:b86af5df13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570" Type="http://schemas.openxmlformats.org/officeDocument/2006/relationships/image" Target="cid:2e1706e013" TargetMode="External"/><Relationship Id="rId626" Type="http://schemas.openxmlformats.org/officeDocument/2006/relationships/image" Target="cid:cfefaa3513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668" Type="http://schemas.openxmlformats.org/officeDocument/2006/relationships/image" Target="cid:744bebe3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472" Type="http://schemas.openxmlformats.org/officeDocument/2006/relationships/image" Target="cid:c5b52bf313" TargetMode="External"/><Relationship Id="rId528" Type="http://schemas.openxmlformats.org/officeDocument/2006/relationships/image" Target="cid:894d42c613" TargetMode="External"/><Relationship Id="rId735" Type="http://schemas.openxmlformats.org/officeDocument/2006/relationships/hyperlink" Target="cid:6b33b76e2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581" Type="http://schemas.openxmlformats.org/officeDocument/2006/relationships/hyperlink" Target="cid:574488562" TargetMode="External"/><Relationship Id="rId777" Type="http://schemas.openxmlformats.org/officeDocument/2006/relationships/hyperlink" Target="cid:d77172592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637" Type="http://schemas.openxmlformats.org/officeDocument/2006/relationships/hyperlink" Target="cid:2a827322" TargetMode="External"/><Relationship Id="rId679" Type="http://schemas.openxmlformats.org/officeDocument/2006/relationships/hyperlink" Target="cid:981a02282" TargetMode="External"/><Relationship Id="rId802" Type="http://schemas.openxmlformats.org/officeDocument/2006/relationships/image" Target="cid:1f7f761c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83" Type="http://schemas.openxmlformats.org/officeDocument/2006/relationships/hyperlink" Target="cid:eed1948d2" TargetMode="External"/><Relationship Id="rId539" Type="http://schemas.openxmlformats.org/officeDocument/2006/relationships/hyperlink" Target="cid:b26ab2aa2" TargetMode="External"/><Relationship Id="rId690" Type="http://schemas.openxmlformats.org/officeDocument/2006/relationships/image" Target="cid:bc352fc613" TargetMode="External"/><Relationship Id="rId704" Type="http://schemas.openxmlformats.org/officeDocument/2006/relationships/image" Target="cid:ea7a712f13" TargetMode="External"/><Relationship Id="rId746" Type="http://schemas.openxmlformats.org/officeDocument/2006/relationships/image" Target="cid:7fce308213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43" Type="http://schemas.openxmlformats.org/officeDocument/2006/relationships/hyperlink" Target="cid:b85e622f2" TargetMode="External"/><Relationship Id="rId550" Type="http://schemas.openxmlformats.org/officeDocument/2006/relationships/image" Target="cid:d68ab9df13" TargetMode="External"/><Relationship Id="rId788" Type="http://schemas.openxmlformats.org/officeDocument/2006/relationships/image" Target="cid:fb6e27cb13" TargetMode="External"/><Relationship Id="rId82" Type="http://schemas.openxmlformats.org/officeDocument/2006/relationships/image" Target="cid:27d6fe1a13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592" Type="http://schemas.openxmlformats.org/officeDocument/2006/relationships/image" Target="cid:58d5456613" TargetMode="External"/><Relationship Id="rId606" Type="http://schemas.openxmlformats.org/officeDocument/2006/relationships/image" Target="cid:968b5fea13" TargetMode="External"/><Relationship Id="rId648" Type="http://schemas.openxmlformats.org/officeDocument/2006/relationships/image" Target="cid:26b6ba8e13" TargetMode="External"/><Relationship Id="rId813" Type="http://schemas.openxmlformats.org/officeDocument/2006/relationships/hyperlink" Target="cid:34302f7c2" TargetMode="External"/><Relationship Id="rId245" Type="http://schemas.openxmlformats.org/officeDocument/2006/relationships/hyperlink" Target="cid:451c38c72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52" Type="http://schemas.openxmlformats.org/officeDocument/2006/relationships/image" Target="cid:6ea40ed913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715" Type="http://schemas.openxmlformats.org/officeDocument/2006/relationships/hyperlink" Target="cid:2d6dbc512" TargetMode="External"/><Relationship Id="rId105" Type="http://schemas.openxmlformats.org/officeDocument/2006/relationships/hyperlink" Target="cid:7f5152d02" TargetMode="External"/><Relationship Id="rId147" Type="http://schemas.openxmlformats.org/officeDocument/2006/relationships/hyperlink" Target="cid:e39a52552" TargetMode="External"/><Relationship Id="rId312" Type="http://schemas.openxmlformats.org/officeDocument/2006/relationships/image" Target="cid:3176d9a713" TargetMode="External"/><Relationship Id="rId354" Type="http://schemas.openxmlformats.org/officeDocument/2006/relationships/image" Target="cid:d123290d13" TargetMode="External"/><Relationship Id="rId757" Type="http://schemas.openxmlformats.org/officeDocument/2006/relationships/hyperlink" Target="cid:999433e22" TargetMode="External"/><Relationship Id="rId799" Type="http://schemas.openxmlformats.org/officeDocument/2006/relationships/hyperlink" Target="cid:109a72352" TargetMode="External"/><Relationship Id="rId51" Type="http://schemas.openxmlformats.org/officeDocument/2006/relationships/hyperlink" Target="cid:dfd5ec9a2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96" Type="http://schemas.openxmlformats.org/officeDocument/2006/relationships/image" Target="cid:1aa77f6213" TargetMode="External"/><Relationship Id="rId561" Type="http://schemas.openxmlformats.org/officeDocument/2006/relationships/hyperlink" Target="cid:ac5444b2" TargetMode="External"/><Relationship Id="rId617" Type="http://schemas.openxmlformats.org/officeDocument/2006/relationships/hyperlink" Target="cid:bfc298fa2" TargetMode="External"/><Relationship Id="rId659" Type="http://schemas.openxmlformats.org/officeDocument/2006/relationships/hyperlink" Target="cid:500228512" TargetMode="External"/><Relationship Id="rId214" Type="http://schemas.openxmlformats.org/officeDocument/2006/relationships/image" Target="cid:c8f5e14113" TargetMode="External"/><Relationship Id="rId256" Type="http://schemas.openxmlformats.org/officeDocument/2006/relationships/image" Target="cid:688eac9213" TargetMode="External"/><Relationship Id="rId298" Type="http://schemas.openxmlformats.org/officeDocument/2006/relationships/image" Target="cid:f8f29cbf13" TargetMode="External"/><Relationship Id="rId421" Type="http://schemas.openxmlformats.org/officeDocument/2006/relationships/hyperlink" Target="cid:8c0050b92" TargetMode="External"/><Relationship Id="rId463" Type="http://schemas.openxmlformats.org/officeDocument/2006/relationships/hyperlink" Target="cid:cd46ec842" TargetMode="External"/><Relationship Id="rId519" Type="http://schemas.openxmlformats.org/officeDocument/2006/relationships/hyperlink" Target="cid:6a60cd972" TargetMode="External"/><Relationship Id="rId670" Type="http://schemas.openxmlformats.org/officeDocument/2006/relationships/image" Target="cid:75c2f99b13" TargetMode="External"/><Relationship Id="rId116" Type="http://schemas.openxmlformats.org/officeDocument/2006/relationships/image" Target="cid:9917345813" TargetMode="External"/><Relationship Id="rId158" Type="http://schemas.openxmlformats.org/officeDocument/2006/relationships/image" Target="cid:14277013" TargetMode="External"/><Relationship Id="rId323" Type="http://schemas.openxmlformats.org/officeDocument/2006/relationships/hyperlink" Target="cid:756b0cf62" TargetMode="External"/><Relationship Id="rId530" Type="http://schemas.openxmlformats.org/officeDocument/2006/relationships/image" Target="cid:8e741fe313" TargetMode="External"/><Relationship Id="rId726" Type="http://schemas.openxmlformats.org/officeDocument/2006/relationships/image" Target="cid:4c59840513" TargetMode="External"/><Relationship Id="rId768" Type="http://schemas.openxmlformats.org/officeDocument/2006/relationships/image" Target="cid:bd9ba6a513" TargetMode="External"/><Relationship Id="rId20" Type="http://schemas.openxmlformats.org/officeDocument/2006/relationships/image" Target="cid:883d555513" TargetMode="External"/><Relationship Id="rId62" Type="http://schemas.openxmlformats.org/officeDocument/2006/relationships/image" Target="cid:f456204213" TargetMode="External"/><Relationship Id="rId365" Type="http://schemas.openxmlformats.org/officeDocument/2006/relationships/hyperlink" Target="cid:238fd04e2" TargetMode="External"/><Relationship Id="rId572" Type="http://schemas.openxmlformats.org/officeDocument/2006/relationships/image" Target="cid:33374fa113" TargetMode="External"/><Relationship Id="rId628" Type="http://schemas.openxmlformats.org/officeDocument/2006/relationships/image" Target="cid:e8e5efd513" TargetMode="External"/><Relationship Id="rId225" Type="http://schemas.openxmlformats.org/officeDocument/2006/relationships/hyperlink" Target="cid:fd1fb7c42" TargetMode="External"/><Relationship Id="rId267" Type="http://schemas.openxmlformats.org/officeDocument/2006/relationships/hyperlink" Target="cid:96e6ab7e2" TargetMode="External"/><Relationship Id="rId432" Type="http://schemas.openxmlformats.org/officeDocument/2006/relationships/image" Target="cid:b011a0c113" TargetMode="External"/><Relationship Id="rId474" Type="http://schemas.openxmlformats.org/officeDocument/2006/relationships/image" Target="cid:cac018c913" TargetMode="External"/><Relationship Id="rId127" Type="http://schemas.openxmlformats.org/officeDocument/2006/relationships/hyperlink" Target="cid:b8b36ac52" TargetMode="External"/><Relationship Id="rId681" Type="http://schemas.openxmlformats.org/officeDocument/2006/relationships/hyperlink" Target="cid:9d3b194e2" TargetMode="External"/><Relationship Id="rId737" Type="http://schemas.openxmlformats.org/officeDocument/2006/relationships/hyperlink" Target="cid:6b354abe2" TargetMode="External"/><Relationship Id="rId779" Type="http://schemas.openxmlformats.org/officeDocument/2006/relationships/hyperlink" Target="cid:dc8b34262" TargetMode="External"/><Relationship Id="rId31" Type="http://schemas.openxmlformats.org/officeDocument/2006/relationships/hyperlink" Target="cid:a711f70c2" TargetMode="External"/><Relationship Id="rId73" Type="http://schemas.openxmlformats.org/officeDocument/2006/relationships/hyperlink" Target="cid:1338c5792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76" Type="http://schemas.openxmlformats.org/officeDocument/2006/relationships/image" Target="cid:4cbb716013" TargetMode="External"/><Relationship Id="rId541" Type="http://schemas.openxmlformats.org/officeDocument/2006/relationships/hyperlink" Target="cid:c1f4b6ac2" TargetMode="External"/><Relationship Id="rId583" Type="http://schemas.openxmlformats.org/officeDocument/2006/relationships/hyperlink" Target="cid:5d65a7c02" TargetMode="External"/><Relationship Id="rId639" Type="http://schemas.openxmlformats.org/officeDocument/2006/relationships/hyperlink" Target="cid:8ce58662" TargetMode="External"/><Relationship Id="rId790" Type="http://schemas.openxmlformats.org/officeDocument/2006/relationships/image" Target="cid:fb7148b313" TargetMode="External"/><Relationship Id="rId804" Type="http://schemas.openxmlformats.org/officeDocument/2006/relationships/image" Target="cid:1f81bd4f13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36" Type="http://schemas.openxmlformats.org/officeDocument/2006/relationships/image" Target="cid:1128430c13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43" Type="http://schemas.openxmlformats.org/officeDocument/2006/relationships/hyperlink" Target="cid:de6f2be72" TargetMode="External"/><Relationship Id="rId650" Type="http://schemas.openxmlformats.org/officeDocument/2006/relationships/image" Target="cid:2be8618a13" TargetMode="External"/><Relationship Id="rId303" Type="http://schemas.openxmlformats.org/officeDocument/2006/relationships/hyperlink" Target="cid:85846372" TargetMode="External"/><Relationship Id="rId485" Type="http://schemas.openxmlformats.org/officeDocument/2006/relationships/hyperlink" Target="cid:f412288c2" TargetMode="External"/><Relationship Id="rId692" Type="http://schemas.openxmlformats.org/officeDocument/2006/relationships/image" Target="cid:c229ee5013" TargetMode="External"/><Relationship Id="rId706" Type="http://schemas.openxmlformats.org/officeDocument/2006/relationships/image" Target="cid:ef98077f13" TargetMode="External"/><Relationship Id="rId748" Type="http://schemas.openxmlformats.org/officeDocument/2006/relationships/image" Target="cid:8f452d1413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510" Type="http://schemas.openxmlformats.org/officeDocument/2006/relationships/image" Target="cid:55e6272213" TargetMode="External"/><Relationship Id="rId552" Type="http://schemas.openxmlformats.org/officeDocument/2006/relationships/image" Target="cid:e606bc1c13" TargetMode="External"/><Relationship Id="rId594" Type="http://schemas.openxmlformats.org/officeDocument/2006/relationships/image" Target="cid:5deba76d13" TargetMode="External"/><Relationship Id="rId608" Type="http://schemas.openxmlformats.org/officeDocument/2006/relationships/image" Target="cid:9ba56f9813" TargetMode="External"/><Relationship Id="rId815" Type="http://schemas.openxmlformats.org/officeDocument/2006/relationships/hyperlink" Target="cid:43b151e9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496" Type="http://schemas.openxmlformats.org/officeDocument/2006/relationships/image" Target="cid:1def42a013" TargetMode="External"/><Relationship Id="rId661" Type="http://schemas.openxmlformats.org/officeDocument/2006/relationships/hyperlink" Target="cid:55245ca62" TargetMode="External"/><Relationship Id="rId717" Type="http://schemas.openxmlformats.org/officeDocument/2006/relationships/hyperlink" Target="cid:420775d92" TargetMode="External"/><Relationship Id="rId759" Type="http://schemas.openxmlformats.org/officeDocument/2006/relationships/hyperlink" Target="cid:9ec8b4b22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521" Type="http://schemas.openxmlformats.org/officeDocument/2006/relationships/hyperlink" Target="cid:7a2e86af2" TargetMode="External"/><Relationship Id="rId563" Type="http://schemas.openxmlformats.org/officeDocument/2006/relationships/hyperlink" Target="cid:f2a01292" TargetMode="External"/><Relationship Id="rId619" Type="http://schemas.openxmlformats.org/officeDocument/2006/relationships/hyperlink" Target="cid:c58b0eff2" TargetMode="External"/><Relationship Id="rId770" Type="http://schemas.openxmlformats.org/officeDocument/2006/relationships/image" Target="cid:c2d90b4b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630" Type="http://schemas.openxmlformats.org/officeDocument/2006/relationships/image" Target="cid:ee19d15713" TargetMode="External"/><Relationship Id="rId672" Type="http://schemas.openxmlformats.org/officeDocument/2006/relationships/image" Target="cid:7a4c69e413" TargetMode="External"/><Relationship Id="rId728" Type="http://schemas.openxmlformats.org/officeDocument/2006/relationships/image" Target="cid:517be94b13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532" Type="http://schemas.openxmlformats.org/officeDocument/2006/relationships/image" Target="cid:9de9f68413" TargetMode="External"/><Relationship Id="rId574" Type="http://schemas.openxmlformats.org/officeDocument/2006/relationships/image" Target="cid:396108aa13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781" Type="http://schemas.openxmlformats.org/officeDocument/2006/relationships/hyperlink" Target="cid:fb6820db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476" Type="http://schemas.openxmlformats.org/officeDocument/2006/relationships/image" Target="cid:cfe0646113" TargetMode="External"/><Relationship Id="rId641" Type="http://schemas.openxmlformats.org/officeDocument/2006/relationships/hyperlink" Target="cid:cffdcdd2" TargetMode="External"/><Relationship Id="rId683" Type="http://schemas.openxmlformats.org/officeDocument/2006/relationships/hyperlink" Target="cid:a2dc87c62" TargetMode="External"/><Relationship Id="rId739" Type="http://schemas.openxmlformats.org/officeDocument/2006/relationships/hyperlink" Target="cid:7052b1372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501" Type="http://schemas.openxmlformats.org/officeDocument/2006/relationships/hyperlink" Target="cid:36f12ed32" TargetMode="External"/><Relationship Id="rId543" Type="http://schemas.openxmlformats.org/officeDocument/2006/relationships/hyperlink" Target="cid:c7314bce2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585" Type="http://schemas.openxmlformats.org/officeDocument/2006/relationships/hyperlink" Target="cid:61b2a1cb2" TargetMode="External"/><Relationship Id="rId750" Type="http://schemas.openxmlformats.org/officeDocument/2006/relationships/image" Target="cid:8f467b5c13" TargetMode="External"/><Relationship Id="rId792" Type="http://schemas.openxmlformats.org/officeDocument/2006/relationships/image" Target="cid:fb743edf13" TargetMode="External"/><Relationship Id="rId806" Type="http://schemas.openxmlformats.org/officeDocument/2006/relationships/image" Target="cid:1f8528f113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487" Type="http://schemas.openxmlformats.org/officeDocument/2006/relationships/hyperlink" Target="cid:f92110532" TargetMode="External"/><Relationship Id="rId610" Type="http://schemas.openxmlformats.org/officeDocument/2006/relationships/image" Target="cid:a0d8010713" TargetMode="External"/><Relationship Id="rId652" Type="http://schemas.openxmlformats.org/officeDocument/2006/relationships/image" Target="cid:312c577b13" TargetMode="External"/><Relationship Id="rId694" Type="http://schemas.openxmlformats.org/officeDocument/2006/relationships/image" Target="cid:c66f335a13" TargetMode="External"/><Relationship Id="rId708" Type="http://schemas.openxmlformats.org/officeDocument/2006/relationships/image" Target="cid:ff5408fb13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512" Type="http://schemas.openxmlformats.org/officeDocument/2006/relationships/image" Target="cid:55e9400c13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554" Type="http://schemas.openxmlformats.org/officeDocument/2006/relationships/image" Target="cid:ebcc174e13" TargetMode="External"/><Relationship Id="rId596" Type="http://schemas.openxmlformats.org/officeDocument/2006/relationships/image" Target="cid:6329896713" TargetMode="External"/><Relationship Id="rId761" Type="http://schemas.openxmlformats.org/officeDocument/2006/relationships/hyperlink" Target="cid:b35bc5672" TargetMode="External"/><Relationship Id="rId817" Type="http://schemas.openxmlformats.org/officeDocument/2006/relationships/hyperlink" Target="cid:43b7409c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498" Type="http://schemas.openxmlformats.org/officeDocument/2006/relationships/image" Target="cid:225aa5c413" TargetMode="External"/><Relationship Id="rId621" Type="http://schemas.openxmlformats.org/officeDocument/2006/relationships/hyperlink" Target="cid:ca1bb4892" TargetMode="External"/><Relationship Id="rId663" Type="http://schemas.openxmlformats.org/officeDocument/2006/relationships/hyperlink" Target="cid:5a66da322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23" Type="http://schemas.openxmlformats.org/officeDocument/2006/relationships/hyperlink" Target="cid:7f1ab1eb2" TargetMode="External"/><Relationship Id="rId719" Type="http://schemas.openxmlformats.org/officeDocument/2006/relationships/hyperlink" Target="cid:420970872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565" Type="http://schemas.openxmlformats.org/officeDocument/2006/relationships/hyperlink" Target="cid:1486dfc62" TargetMode="External"/><Relationship Id="rId730" Type="http://schemas.openxmlformats.org/officeDocument/2006/relationships/image" Target="cid:568c44cc13" TargetMode="External"/><Relationship Id="rId772" Type="http://schemas.openxmlformats.org/officeDocument/2006/relationships/image" Target="cid:c7e61363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632" Type="http://schemas.openxmlformats.org/officeDocument/2006/relationships/image" Target="cid:f336ae0513" TargetMode="External"/><Relationship Id="rId271" Type="http://schemas.openxmlformats.org/officeDocument/2006/relationships/hyperlink" Target="cid:bb0725832" TargetMode="External"/><Relationship Id="rId674" Type="http://schemas.openxmlformats.org/officeDocument/2006/relationships/image" Target="cid:7f43d44913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534" Type="http://schemas.openxmlformats.org/officeDocument/2006/relationships/image" Target="cid:a3e4f30613" TargetMode="External"/><Relationship Id="rId576" Type="http://schemas.openxmlformats.org/officeDocument/2006/relationships/image" Target="cid:3d8c6a7b13" TargetMode="External"/><Relationship Id="rId741" Type="http://schemas.openxmlformats.org/officeDocument/2006/relationships/hyperlink" Target="cid:759002632" TargetMode="External"/><Relationship Id="rId783" Type="http://schemas.openxmlformats.org/officeDocument/2006/relationships/hyperlink" Target="cid:fb6aa9ef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601" Type="http://schemas.openxmlformats.org/officeDocument/2006/relationships/hyperlink" Target="cid:81fbe0502" TargetMode="External"/><Relationship Id="rId643" Type="http://schemas.openxmlformats.org/officeDocument/2006/relationships/hyperlink" Target="cid:1212871a2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Relationship Id="rId685" Type="http://schemas.openxmlformats.org/officeDocument/2006/relationships/hyperlink" Target="cid:a3929b8d2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503" Type="http://schemas.openxmlformats.org/officeDocument/2006/relationships/hyperlink" Target="cid:3c1017e92" TargetMode="External"/><Relationship Id="rId545" Type="http://schemas.openxmlformats.org/officeDocument/2006/relationships/hyperlink" Target="cid:cc488c802" TargetMode="External"/><Relationship Id="rId587" Type="http://schemas.openxmlformats.org/officeDocument/2006/relationships/hyperlink" Target="cid:680b06b02" TargetMode="External"/><Relationship Id="rId710" Type="http://schemas.openxmlformats.org/officeDocument/2006/relationships/image" Target="cid:43e260c13" TargetMode="External"/><Relationship Id="rId752" Type="http://schemas.openxmlformats.org/officeDocument/2006/relationships/image" Target="cid:946c3eea13" TargetMode="External"/><Relationship Id="rId808" Type="http://schemas.openxmlformats.org/officeDocument/2006/relationships/image" Target="cid:2499168f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612" Type="http://schemas.openxmlformats.org/officeDocument/2006/relationships/image" Target="cid:a5fed86e13" TargetMode="External"/><Relationship Id="rId794" Type="http://schemas.openxmlformats.org/officeDocument/2006/relationships/image" Target="cid:9bc98d13" TargetMode="External"/><Relationship Id="rId251" Type="http://schemas.openxmlformats.org/officeDocument/2006/relationships/hyperlink" Target="cid:53f9d4bf2" TargetMode="External"/><Relationship Id="rId489" Type="http://schemas.openxmlformats.org/officeDocument/2006/relationships/hyperlink" Target="cid:dbb20812" TargetMode="External"/><Relationship Id="rId654" Type="http://schemas.openxmlformats.org/officeDocument/2006/relationships/image" Target="cid:3648ce8a13" TargetMode="External"/><Relationship Id="rId696" Type="http://schemas.openxmlformats.org/officeDocument/2006/relationships/image" Target="cid:cbad983213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514" Type="http://schemas.openxmlformats.org/officeDocument/2006/relationships/image" Target="cid:5c1592af13" TargetMode="External"/><Relationship Id="rId556" Type="http://schemas.openxmlformats.org/officeDocument/2006/relationships/image" Target="cid:f049fbb413" TargetMode="External"/><Relationship Id="rId721" Type="http://schemas.openxmlformats.org/officeDocument/2006/relationships/hyperlink" Target="cid:420b72782" TargetMode="External"/><Relationship Id="rId763" Type="http://schemas.openxmlformats.org/officeDocument/2006/relationships/hyperlink" Target="cid:b3654071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598" Type="http://schemas.openxmlformats.org/officeDocument/2006/relationships/image" Target="cid:77ad0c9f13" TargetMode="External"/><Relationship Id="rId819" Type="http://schemas.openxmlformats.org/officeDocument/2006/relationships/hyperlink" Target="cid:43bdc6752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623" Type="http://schemas.openxmlformats.org/officeDocument/2006/relationships/hyperlink" Target="cid:cf309d412" TargetMode="External"/><Relationship Id="rId665" Type="http://schemas.openxmlformats.org/officeDocument/2006/relationships/hyperlink" Target="cid:5f8f72912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525" Type="http://schemas.openxmlformats.org/officeDocument/2006/relationships/hyperlink" Target="cid:842f44012" TargetMode="External"/><Relationship Id="rId567" Type="http://schemas.openxmlformats.org/officeDocument/2006/relationships/hyperlink" Target="cid:1b05e0252" TargetMode="External"/><Relationship Id="rId732" Type="http://schemas.openxmlformats.org/officeDocument/2006/relationships/image" Target="cid:5bbb6129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774" Type="http://schemas.openxmlformats.org/officeDocument/2006/relationships/image" Target="cid:d76c2ded13" TargetMode="External"/><Relationship Id="rId427" Type="http://schemas.openxmlformats.org/officeDocument/2006/relationships/hyperlink" Target="cid:a5bfde7a2" TargetMode="External"/><Relationship Id="rId469" Type="http://schemas.openxmlformats.org/officeDocument/2006/relationships/hyperlink" Target="cid:1643af6f2" TargetMode="External"/><Relationship Id="rId634" Type="http://schemas.openxmlformats.org/officeDocument/2006/relationships/image" Target="cid:2a34f1913" TargetMode="External"/><Relationship Id="rId676" Type="http://schemas.openxmlformats.org/officeDocument/2006/relationships/image" Target="cid:8378b66013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480" Type="http://schemas.openxmlformats.org/officeDocument/2006/relationships/image" Target="cid:db19d24313" TargetMode="External"/><Relationship Id="rId536" Type="http://schemas.openxmlformats.org/officeDocument/2006/relationships/image" Target="cid:a828098c13" TargetMode="External"/><Relationship Id="rId701" Type="http://schemas.openxmlformats.org/officeDocument/2006/relationships/hyperlink" Target="cid:e552dbe7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578" Type="http://schemas.openxmlformats.org/officeDocument/2006/relationships/image" Target="cid:42aef7bf13" TargetMode="External"/><Relationship Id="rId743" Type="http://schemas.openxmlformats.org/officeDocument/2006/relationships/hyperlink" Target="cid:7bacefcd2" TargetMode="External"/><Relationship Id="rId785" Type="http://schemas.openxmlformats.org/officeDocument/2006/relationships/hyperlink" Target="cid:fb6c35502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603" Type="http://schemas.openxmlformats.org/officeDocument/2006/relationships/hyperlink" Target="cid:880ae9622" TargetMode="External"/><Relationship Id="rId645" Type="http://schemas.openxmlformats.org/officeDocument/2006/relationships/hyperlink" Target="cid:174ffe452" TargetMode="External"/><Relationship Id="rId687" Type="http://schemas.openxmlformats.org/officeDocument/2006/relationships/hyperlink" Target="cid:a7986d812" TargetMode="External"/><Relationship Id="rId810" Type="http://schemas.openxmlformats.org/officeDocument/2006/relationships/image" Target="cid:29d8f0ac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Relationship Id="rId712" Type="http://schemas.openxmlformats.org/officeDocument/2006/relationships/image" Target="cid:97be442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547" Type="http://schemas.openxmlformats.org/officeDocument/2006/relationships/hyperlink" Target="cid:d15f95592" TargetMode="External"/><Relationship Id="rId589" Type="http://schemas.openxmlformats.org/officeDocument/2006/relationships/hyperlink" Target="cid:546d44f72" TargetMode="External"/><Relationship Id="rId754" Type="http://schemas.openxmlformats.org/officeDocument/2006/relationships/image" Target="cid:95e4b27913" TargetMode="External"/><Relationship Id="rId796" Type="http://schemas.openxmlformats.org/officeDocument/2006/relationships/image" Target="cid:6aca84c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614" Type="http://schemas.openxmlformats.org/officeDocument/2006/relationships/image" Target="cid:ab81868f13" TargetMode="External"/><Relationship Id="rId656" Type="http://schemas.openxmlformats.org/officeDocument/2006/relationships/image" Target="cid:3c6b665113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516" Type="http://schemas.openxmlformats.org/officeDocument/2006/relationships/image" Target="cid:6172511713" TargetMode="External"/><Relationship Id="rId698" Type="http://schemas.openxmlformats.org/officeDocument/2006/relationships/image" Target="cid:db546e28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558" Type="http://schemas.openxmlformats.org/officeDocument/2006/relationships/image" Target="cid:f57373f413" TargetMode="External"/><Relationship Id="rId723" Type="http://schemas.openxmlformats.org/officeDocument/2006/relationships/hyperlink" Target="cid:4721f66f2" TargetMode="External"/><Relationship Id="rId765" Type="http://schemas.openxmlformats.org/officeDocument/2006/relationships/hyperlink" Target="cid:b86af5b42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625" Type="http://schemas.openxmlformats.org/officeDocument/2006/relationships/hyperlink" Target="cid:cfefaa112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471" Type="http://schemas.openxmlformats.org/officeDocument/2006/relationships/hyperlink" Target="cid:c5b52bce2" TargetMode="External"/><Relationship Id="rId667" Type="http://schemas.openxmlformats.org/officeDocument/2006/relationships/hyperlink" Target="cid:744bebba2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527" Type="http://schemas.openxmlformats.org/officeDocument/2006/relationships/hyperlink" Target="cid:894d429c2" TargetMode="External"/><Relationship Id="rId569" Type="http://schemas.openxmlformats.org/officeDocument/2006/relationships/hyperlink" Target="cid:2e1706bb2" TargetMode="External"/><Relationship Id="rId734" Type="http://schemas.openxmlformats.org/officeDocument/2006/relationships/image" Target="cid:6b31fc9213" TargetMode="External"/><Relationship Id="rId776" Type="http://schemas.openxmlformats.org/officeDocument/2006/relationships/image" Target="cid:d76e47c9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580" Type="http://schemas.openxmlformats.org/officeDocument/2006/relationships/image" Target="cid:521d880d13" TargetMode="External"/><Relationship Id="rId636" Type="http://schemas.openxmlformats.org/officeDocument/2006/relationships/image" Target="cid:2a6402f13" TargetMode="External"/><Relationship Id="rId801" Type="http://schemas.openxmlformats.org/officeDocument/2006/relationships/hyperlink" Target="cid:1f7f75f2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678" Type="http://schemas.openxmlformats.org/officeDocument/2006/relationships/image" Target="cid:92f0c299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482" Type="http://schemas.openxmlformats.org/officeDocument/2006/relationships/image" Target="cid:e9adde6813" TargetMode="External"/><Relationship Id="rId538" Type="http://schemas.openxmlformats.org/officeDocument/2006/relationships/image" Target="cid:ad5e98f313" TargetMode="External"/><Relationship Id="rId703" Type="http://schemas.openxmlformats.org/officeDocument/2006/relationships/hyperlink" Target="cid:ea7a71042" TargetMode="External"/><Relationship Id="rId745" Type="http://schemas.openxmlformats.org/officeDocument/2006/relationships/hyperlink" Target="cid:7fce305b2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591" Type="http://schemas.openxmlformats.org/officeDocument/2006/relationships/hyperlink" Target="cid:58d545402" TargetMode="External"/><Relationship Id="rId605" Type="http://schemas.openxmlformats.org/officeDocument/2006/relationships/hyperlink" Target="cid:968b5fc82" TargetMode="External"/><Relationship Id="rId787" Type="http://schemas.openxmlformats.org/officeDocument/2006/relationships/hyperlink" Target="cid:fb6e27a72" TargetMode="External"/><Relationship Id="rId812" Type="http://schemas.openxmlformats.org/officeDocument/2006/relationships/image" Target="cid:2f0174e6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647" Type="http://schemas.openxmlformats.org/officeDocument/2006/relationships/hyperlink" Target="cid:26b6ba682" TargetMode="External"/><Relationship Id="rId689" Type="http://schemas.openxmlformats.org/officeDocument/2006/relationships/hyperlink" Target="cid:bc352f9f2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549" Type="http://schemas.openxmlformats.org/officeDocument/2006/relationships/hyperlink" Target="cid:d68ab9b72" TargetMode="External"/><Relationship Id="rId714" Type="http://schemas.openxmlformats.org/officeDocument/2006/relationships/image" Target="cid:f69728013" TargetMode="External"/><Relationship Id="rId756" Type="http://schemas.openxmlformats.org/officeDocument/2006/relationships/image" Target="cid:96ccbd9513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560" Type="http://schemas.openxmlformats.org/officeDocument/2006/relationships/image" Target="cid:a077fb613" TargetMode="External"/><Relationship Id="rId798" Type="http://schemas.openxmlformats.org/officeDocument/2006/relationships/image" Target="cid:ae8ec4813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616" Type="http://schemas.openxmlformats.org/officeDocument/2006/relationships/image" Target="cid:ba92741a13" TargetMode="External"/><Relationship Id="rId658" Type="http://schemas.openxmlformats.org/officeDocument/2006/relationships/image" Target="cid:4accbfba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518" Type="http://schemas.openxmlformats.org/officeDocument/2006/relationships/image" Target="cid:66098c3213" TargetMode="External"/><Relationship Id="rId725" Type="http://schemas.openxmlformats.org/officeDocument/2006/relationships/hyperlink" Target="cid:4c5983de2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Relationship Id="rId767" Type="http://schemas.openxmlformats.org/officeDocument/2006/relationships/hyperlink" Target="cid:bd9ba67f2" TargetMode="External"/><Relationship Id="rId61" Type="http://schemas.openxmlformats.org/officeDocument/2006/relationships/hyperlink" Target="cid:f456201d2" TargetMode="External"/><Relationship Id="rId199" Type="http://schemas.openxmlformats.org/officeDocument/2006/relationships/hyperlink" Target="cid:9fc12dd62" TargetMode="External"/><Relationship Id="rId571" Type="http://schemas.openxmlformats.org/officeDocument/2006/relationships/hyperlink" Target="cid:33374f782" TargetMode="External"/><Relationship Id="rId627" Type="http://schemas.openxmlformats.org/officeDocument/2006/relationships/hyperlink" Target="cid:e8e5efae2" TargetMode="External"/><Relationship Id="rId669" Type="http://schemas.openxmlformats.org/officeDocument/2006/relationships/hyperlink" Target="cid:75c2f921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66" Type="http://schemas.openxmlformats.org/officeDocument/2006/relationships/image" Target="cid:8c9b568c13" TargetMode="External"/><Relationship Id="rId431" Type="http://schemas.openxmlformats.org/officeDocument/2006/relationships/hyperlink" Target="cid:b011a09e2" TargetMode="External"/><Relationship Id="rId473" Type="http://schemas.openxmlformats.org/officeDocument/2006/relationships/hyperlink" Target="cid:cac018a42" TargetMode="External"/><Relationship Id="rId529" Type="http://schemas.openxmlformats.org/officeDocument/2006/relationships/hyperlink" Target="cid:8e741fbb2" TargetMode="External"/><Relationship Id="rId680" Type="http://schemas.openxmlformats.org/officeDocument/2006/relationships/image" Target="cid:981a024813" TargetMode="External"/><Relationship Id="rId736" Type="http://schemas.openxmlformats.org/officeDocument/2006/relationships/image" Target="cid:6b33b79413" TargetMode="External"/><Relationship Id="rId30" Type="http://schemas.openxmlformats.org/officeDocument/2006/relationships/image" Target="cid:a1ed202213" TargetMode="External"/><Relationship Id="rId126" Type="http://schemas.openxmlformats.org/officeDocument/2006/relationships/image" Target="cid:b8993aa413" TargetMode="External"/><Relationship Id="rId168" Type="http://schemas.openxmlformats.org/officeDocument/2006/relationships/image" Target="cid:fa4c68513" TargetMode="External"/><Relationship Id="rId333" Type="http://schemas.openxmlformats.org/officeDocument/2006/relationships/hyperlink" Target="cid:934e91b52" TargetMode="External"/><Relationship Id="rId540" Type="http://schemas.openxmlformats.org/officeDocument/2006/relationships/image" Target="cid:b26ab2d413" TargetMode="External"/><Relationship Id="rId778" Type="http://schemas.openxmlformats.org/officeDocument/2006/relationships/image" Target="cid:d771728413" TargetMode="External"/><Relationship Id="rId72" Type="http://schemas.openxmlformats.org/officeDocument/2006/relationships/image" Target="cid:e111a3a13" TargetMode="External"/><Relationship Id="rId375" Type="http://schemas.openxmlformats.org/officeDocument/2006/relationships/hyperlink" Target="cid:4cbb713d2" TargetMode="External"/><Relationship Id="rId582" Type="http://schemas.openxmlformats.org/officeDocument/2006/relationships/image" Target="cid:5744887d13" TargetMode="External"/><Relationship Id="rId638" Type="http://schemas.openxmlformats.org/officeDocument/2006/relationships/image" Target="cid:2a8275a13" TargetMode="External"/><Relationship Id="rId803" Type="http://schemas.openxmlformats.org/officeDocument/2006/relationships/hyperlink" Target="cid:1f81bd2c2" TargetMode="External"/><Relationship Id="rId3" Type="http://schemas.openxmlformats.org/officeDocument/2006/relationships/image" Target="cid:650096f013" TargetMode="External"/><Relationship Id="rId235" Type="http://schemas.openxmlformats.org/officeDocument/2006/relationships/hyperlink" Target="cid:112842e72" TargetMode="External"/><Relationship Id="rId277" Type="http://schemas.openxmlformats.org/officeDocument/2006/relationships/hyperlink" Target="cid:bbbea9ec2" TargetMode="External"/><Relationship Id="rId400" Type="http://schemas.openxmlformats.org/officeDocument/2006/relationships/image" Target="cid:25d848f913" TargetMode="External"/><Relationship Id="rId442" Type="http://schemas.openxmlformats.org/officeDocument/2006/relationships/image" Target="cid:d943ccea13" TargetMode="External"/><Relationship Id="rId484" Type="http://schemas.openxmlformats.org/officeDocument/2006/relationships/image" Target="cid:eed194b213" TargetMode="External"/><Relationship Id="rId705" Type="http://schemas.openxmlformats.org/officeDocument/2006/relationships/hyperlink" Target="cid:ef9807592" TargetMode="External"/><Relationship Id="rId137" Type="http://schemas.openxmlformats.org/officeDocument/2006/relationships/hyperlink" Target="cid:dc21ce9c2" TargetMode="External"/><Relationship Id="rId302" Type="http://schemas.openxmlformats.org/officeDocument/2006/relationships/image" Target="cid:41f092313" TargetMode="External"/><Relationship Id="rId344" Type="http://schemas.openxmlformats.org/officeDocument/2006/relationships/image" Target="cid:b85e625313" TargetMode="External"/><Relationship Id="rId691" Type="http://schemas.openxmlformats.org/officeDocument/2006/relationships/hyperlink" Target="cid:c229ee2d2" TargetMode="External"/><Relationship Id="rId747" Type="http://schemas.openxmlformats.org/officeDocument/2006/relationships/hyperlink" Target="cid:8f452ced2" TargetMode="External"/><Relationship Id="rId789" Type="http://schemas.openxmlformats.org/officeDocument/2006/relationships/hyperlink" Target="cid:fb7148952" TargetMode="External"/><Relationship Id="rId41" Type="http://schemas.openxmlformats.org/officeDocument/2006/relationships/hyperlink" Target="cid:c0d5d5872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86" Type="http://schemas.openxmlformats.org/officeDocument/2006/relationships/image" Target="cid:d80d7c7b13" TargetMode="External"/><Relationship Id="rId551" Type="http://schemas.openxmlformats.org/officeDocument/2006/relationships/hyperlink" Target="cid:e606bbf52" TargetMode="External"/><Relationship Id="rId593" Type="http://schemas.openxmlformats.org/officeDocument/2006/relationships/hyperlink" Target="cid:5deba7452" TargetMode="External"/><Relationship Id="rId607" Type="http://schemas.openxmlformats.org/officeDocument/2006/relationships/hyperlink" Target="cid:9ba56f752" TargetMode="External"/><Relationship Id="rId649" Type="http://schemas.openxmlformats.org/officeDocument/2006/relationships/hyperlink" Target="cid:2be861642" TargetMode="External"/><Relationship Id="rId814" Type="http://schemas.openxmlformats.org/officeDocument/2006/relationships/image" Target="cid:34302f9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46" Type="http://schemas.openxmlformats.org/officeDocument/2006/relationships/image" Target="cid:451c38e513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53" Type="http://schemas.openxmlformats.org/officeDocument/2006/relationships/hyperlink" Target="cid:7e78fe482" TargetMode="External"/><Relationship Id="rId509" Type="http://schemas.openxmlformats.org/officeDocument/2006/relationships/hyperlink" Target="cid:55e626f22" TargetMode="External"/><Relationship Id="rId660" Type="http://schemas.openxmlformats.org/officeDocument/2006/relationships/image" Target="cid:5002287713" TargetMode="External"/><Relationship Id="rId106" Type="http://schemas.openxmlformats.org/officeDocument/2006/relationships/image" Target="cid:7f5152f613" TargetMode="External"/><Relationship Id="rId313" Type="http://schemas.openxmlformats.org/officeDocument/2006/relationships/hyperlink" Target="cid:460f5a652" TargetMode="External"/><Relationship Id="rId495" Type="http://schemas.openxmlformats.org/officeDocument/2006/relationships/hyperlink" Target="cid:1def42792" TargetMode="External"/><Relationship Id="rId716" Type="http://schemas.openxmlformats.org/officeDocument/2006/relationships/image" Target="cid:2d6dbc7513" TargetMode="External"/><Relationship Id="rId758" Type="http://schemas.openxmlformats.org/officeDocument/2006/relationships/image" Target="cid:9994340713" TargetMode="External"/><Relationship Id="rId10" Type="http://schemas.openxmlformats.org/officeDocument/2006/relationships/image" Target="cid:7395293113" TargetMode="External"/><Relationship Id="rId52" Type="http://schemas.openxmlformats.org/officeDocument/2006/relationships/image" Target="cid:dfd5ecc813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355" Type="http://schemas.openxmlformats.org/officeDocument/2006/relationships/hyperlink" Target="cid:d64e53542" TargetMode="External"/><Relationship Id="rId397" Type="http://schemas.openxmlformats.org/officeDocument/2006/relationships/hyperlink" Target="cid:1fd500ac2" TargetMode="External"/><Relationship Id="rId520" Type="http://schemas.openxmlformats.org/officeDocument/2006/relationships/image" Target="cid:6a60cdbf13" TargetMode="External"/><Relationship Id="rId562" Type="http://schemas.openxmlformats.org/officeDocument/2006/relationships/image" Target="cid:ac5447513" TargetMode="External"/><Relationship Id="rId618" Type="http://schemas.openxmlformats.org/officeDocument/2006/relationships/image" Target="cid:bfc2992113" TargetMode="External"/><Relationship Id="rId215" Type="http://schemas.openxmlformats.org/officeDocument/2006/relationships/hyperlink" Target="cid:d85c69912" TargetMode="External"/><Relationship Id="rId257" Type="http://schemas.openxmlformats.org/officeDocument/2006/relationships/hyperlink" Target="cid:72d9e8a72" TargetMode="External"/><Relationship Id="rId422" Type="http://schemas.openxmlformats.org/officeDocument/2006/relationships/image" Target="cid:8c0050da13" TargetMode="External"/><Relationship Id="rId464" Type="http://schemas.openxmlformats.org/officeDocument/2006/relationships/image" Target="cid:cd46eca713" TargetMode="External"/><Relationship Id="rId299" Type="http://schemas.openxmlformats.org/officeDocument/2006/relationships/hyperlink" Target="cid:fe112e742" TargetMode="External"/><Relationship Id="rId727" Type="http://schemas.openxmlformats.org/officeDocument/2006/relationships/hyperlink" Target="cid:517be92e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66" Type="http://schemas.openxmlformats.org/officeDocument/2006/relationships/image" Target="cid:238fd07013" TargetMode="External"/><Relationship Id="rId573" Type="http://schemas.openxmlformats.org/officeDocument/2006/relationships/hyperlink" Target="cid:396108812" TargetMode="External"/><Relationship Id="rId780" Type="http://schemas.openxmlformats.org/officeDocument/2006/relationships/image" Target="cid:dc8b344c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640" Type="http://schemas.openxmlformats.org/officeDocument/2006/relationships/image" Target="cid:8ce589313" TargetMode="External"/><Relationship Id="rId738" Type="http://schemas.openxmlformats.org/officeDocument/2006/relationships/image" Target="cid:6b354ae213" TargetMode="External"/><Relationship Id="rId74" Type="http://schemas.openxmlformats.org/officeDocument/2006/relationships/image" Target="cid:1338c59c13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84" Type="http://schemas.openxmlformats.org/officeDocument/2006/relationships/image" Target="cid:5d65a7e413" TargetMode="External"/><Relationship Id="rId805" Type="http://schemas.openxmlformats.org/officeDocument/2006/relationships/hyperlink" Target="cid:1f8528cb2" TargetMode="External"/><Relationship Id="rId5" Type="http://schemas.openxmlformats.org/officeDocument/2006/relationships/hyperlink" Target="cid:738f7e472" TargetMode="External"/><Relationship Id="rId237" Type="http://schemas.openxmlformats.org/officeDocument/2006/relationships/hyperlink" Target="cid:207b4f192" TargetMode="External"/><Relationship Id="rId791" Type="http://schemas.openxmlformats.org/officeDocument/2006/relationships/hyperlink" Target="cid:fb743ebb2" TargetMode="External"/><Relationship Id="rId444" Type="http://schemas.openxmlformats.org/officeDocument/2006/relationships/image" Target="cid:de6f2c0e13" TargetMode="External"/><Relationship Id="rId651" Type="http://schemas.openxmlformats.org/officeDocument/2006/relationships/hyperlink" Target="cid:312c57532" TargetMode="External"/><Relationship Id="rId749" Type="http://schemas.openxmlformats.org/officeDocument/2006/relationships/hyperlink" Target="cid:8f467b35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88" Type="http://schemas.openxmlformats.org/officeDocument/2006/relationships/image" Target="cid:dceb387013" TargetMode="External"/><Relationship Id="rId511" Type="http://schemas.openxmlformats.org/officeDocument/2006/relationships/hyperlink" Target="cid:55e93fe82" TargetMode="External"/><Relationship Id="rId609" Type="http://schemas.openxmlformats.org/officeDocument/2006/relationships/hyperlink" Target="cid:a0d800e02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595" Type="http://schemas.openxmlformats.org/officeDocument/2006/relationships/hyperlink" Target="cid:632989442" TargetMode="External"/><Relationship Id="rId816" Type="http://schemas.openxmlformats.org/officeDocument/2006/relationships/image" Target="cid:43b15211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9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1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3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5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7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9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1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3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5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7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9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1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3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5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7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9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35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1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3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5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7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9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1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3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5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7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9" name="Picture 2" descr="cid:a077fb613">
          <a:hlinkClick xmlns:r="http://schemas.openxmlformats.org/officeDocument/2006/relationships" r:id="rId5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1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3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5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7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9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1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3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5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7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9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1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3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5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7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9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1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3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5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7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9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1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3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5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7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9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1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3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5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7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9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1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3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5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7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9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1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3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5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7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9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1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3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5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7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9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1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3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5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7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9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1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3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5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7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9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1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3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5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7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9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1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3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5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7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9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1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3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5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7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9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1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3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5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7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9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1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3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5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7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9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1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3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5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7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9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1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3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5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7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9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1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3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5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7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9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0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1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3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5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7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9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1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3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5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7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9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1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3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5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7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9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1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3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5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7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9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1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3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5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7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9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1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3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5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7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9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1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3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5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7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9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1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3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5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7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9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1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3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5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7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9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1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3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5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7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9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1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3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5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7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9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1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3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5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7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9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1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3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5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7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9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1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3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5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7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9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1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3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5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7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9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1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3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5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7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9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1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3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5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7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9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1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3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5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7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9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1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3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5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7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9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1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3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5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7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9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1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3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5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7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9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1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3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5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7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9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1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3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5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7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9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1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3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5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7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9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1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3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5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7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9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1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3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5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7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9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1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3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5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7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9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1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3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5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7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9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1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3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5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7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9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1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3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5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7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9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1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3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5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7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9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1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3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5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7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9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1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3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5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7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9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1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3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5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7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9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1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3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5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7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9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1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3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5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7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9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1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3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5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1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61912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7" name="Picture 2" descr="cid:ac5447513">
          <a:hlinkClick xmlns:r="http://schemas.openxmlformats.org/officeDocument/2006/relationships" r:id="rId5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9" name="Picture 2" descr="cid:f2a015013">
          <a:hlinkClick xmlns:r="http://schemas.openxmlformats.org/officeDocument/2006/relationships" r:id="rId5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4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1" name="Picture 2" descr="cid:1486e01413">
          <a:hlinkClick xmlns:r="http://schemas.openxmlformats.org/officeDocument/2006/relationships" r:id="rId5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6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3" name="Picture 2" descr="cid:1b05e04f13">
          <a:hlinkClick xmlns:r="http://schemas.openxmlformats.org/officeDocument/2006/relationships" r:id="rId5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8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2</xdr:row>
      <xdr:rowOff>9525</xdr:rowOff>
    </xdr:to>
    <xdr:pic>
      <xdr:nvPicPr>
        <xdr:cNvPr id="1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5" name="Picture 2" descr="cid:2e1706e013">
          <a:hlinkClick xmlns:r="http://schemas.openxmlformats.org/officeDocument/2006/relationships" r:id="rId5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0" cstate="print"/>
        <a:srcRect/>
        <a:stretch>
          <a:fillRect/>
        </a:stretch>
      </xdr:blipFill>
      <xdr:spPr bwMode="auto">
        <a:xfrm>
          <a:off x="17478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7" name="Picture 2" descr="cid:33374fa113">
          <a:hlinkClick xmlns:r="http://schemas.openxmlformats.org/officeDocument/2006/relationships" r:id="rId5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9" name="Picture 2" descr="cid:396108aa13">
          <a:hlinkClick xmlns:r="http://schemas.openxmlformats.org/officeDocument/2006/relationships" r:id="rId5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1" name="Picture 2" descr="cid:3d8c6a7b13">
          <a:hlinkClick xmlns:r="http://schemas.openxmlformats.org/officeDocument/2006/relationships" r:id="rId5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3" name="Picture 2" descr="cid:42aef7bf13">
          <a:hlinkClick xmlns:r="http://schemas.openxmlformats.org/officeDocument/2006/relationships" r:id="rId5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8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5" name="Picture 2" descr="cid:521d880d13">
          <a:hlinkClick xmlns:r="http://schemas.openxmlformats.org/officeDocument/2006/relationships" r:id="rId5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0" cstate="print"/>
        <a:srcRect/>
        <a:stretch>
          <a:fillRect/>
        </a:stretch>
      </xdr:blipFill>
      <xdr:spPr bwMode="auto">
        <a:xfrm>
          <a:off x="17554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7" name="Picture 2" descr="cid:5744887d13">
          <a:hlinkClick xmlns:r="http://schemas.openxmlformats.org/officeDocument/2006/relationships" r:id="rId5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9" name="Picture 2" descr="cid:5d65a7e413">
          <a:hlinkClick xmlns:r="http://schemas.openxmlformats.org/officeDocument/2006/relationships" r:id="rId5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1" name="Picture 2" descr="cid:61b2a1ef13">
          <a:hlinkClick xmlns:r="http://schemas.openxmlformats.org/officeDocument/2006/relationships" r:id="rId5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3" name="Picture 2" descr="cid:680b06d213">
          <a:hlinkClick xmlns:r="http://schemas.openxmlformats.org/officeDocument/2006/relationships" r:id="rId5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8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5" name="Picture 2" descr="cid:546d451e13">
          <a:hlinkClick xmlns:r="http://schemas.openxmlformats.org/officeDocument/2006/relationships" r:id="rId5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7" name="Picture 2" descr="cid:58d5456613">
          <a:hlinkClick xmlns:r="http://schemas.openxmlformats.org/officeDocument/2006/relationships" r:id="rId5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9" name="Picture 2" descr="cid:5deba76d13">
          <a:hlinkClick xmlns:r="http://schemas.openxmlformats.org/officeDocument/2006/relationships" r:id="rId5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1" name="Picture 2" descr="cid:6329896713">
          <a:hlinkClick xmlns:r="http://schemas.openxmlformats.org/officeDocument/2006/relationships" r:id="rId5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3" name="Picture 2" descr="cid:77ad0c9f13">
          <a:hlinkClick xmlns:r="http://schemas.openxmlformats.org/officeDocument/2006/relationships" r:id="rId5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8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5" name="Picture 2" descr="cid:7cd4f13913">
          <a:hlinkClick xmlns:r="http://schemas.openxmlformats.org/officeDocument/2006/relationships" r:id="rId5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7" name="Picture 2" descr="cid:81fbe07713">
          <a:hlinkClick xmlns:r="http://schemas.openxmlformats.org/officeDocument/2006/relationships" r:id="rId6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9" name="Picture 2" descr="cid:880ae98a13">
          <a:hlinkClick xmlns:r="http://schemas.openxmlformats.org/officeDocument/2006/relationships" r:id="rId6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1" name="Picture 2" descr="cid:968b5fea13">
          <a:hlinkClick xmlns:r="http://schemas.openxmlformats.org/officeDocument/2006/relationships" r:id="rId6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6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3" name="Picture 2" descr="cid:9ba56f9813">
          <a:hlinkClick xmlns:r="http://schemas.openxmlformats.org/officeDocument/2006/relationships" r:id="rId6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5" name="Picture 2" descr="cid:a0d8010713">
          <a:hlinkClick xmlns:r="http://schemas.openxmlformats.org/officeDocument/2006/relationships" r:id="rId6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7" name="Picture 2" descr="cid:a5fed86e13">
          <a:hlinkClick xmlns:r="http://schemas.openxmlformats.org/officeDocument/2006/relationships" r:id="rId6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9" name="Picture 2" descr="cid:ab81868f13">
          <a:hlinkClick xmlns:r="http://schemas.openxmlformats.org/officeDocument/2006/relationships" r:id="rId6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1" name="Picture 2" descr="cid:ba92741a13">
          <a:hlinkClick xmlns:r="http://schemas.openxmlformats.org/officeDocument/2006/relationships" r:id="rId6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3" name="Picture 2" descr="cid:bfc2992113">
          <a:hlinkClick xmlns:r="http://schemas.openxmlformats.org/officeDocument/2006/relationships" r:id="rId6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5" name="Picture 2" descr="cid:c58b0f2713">
          <a:hlinkClick xmlns:r="http://schemas.openxmlformats.org/officeDocument/2006/relationships" r:id="rId6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7" name="Picture 2" descr="cid:ca1bb4ac13">
          <a:hlinkClick xmlns:r="http://schemas.openxmlformats.org/officeDocument/2006/relationships" r:id="rId6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9" name="Picture 2" descr="cid:cf309d6013">
          <a:hlinkClick xmlns:r="http://schemas.openxmlformats.org/officeDocument/2006/relationships" r:id="rId6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4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1" name="Picture 2" descr="cid:cfefaa3513">
          <a:hlinkClick xmlns:r="http://schemas.openxmlformats.org/officeDocument/2006/relationships" r:id="rId6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6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3" name="Picture 2" descr="cid:e8e5efd513">
          <a:hlinkClick xmlns:r="http://schemas.openxmlformats.org/officeDocument/2006/relationships" r:id="rId6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5" name="Picture 2" descr="cid:ee19d15713">
          <a:hlinkClick xmlns:r="http://schemas.openxmlformats.org/officeDocument/2006/relationships" r:id="rId6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7" name="Picture 2" descr="cid:f336ae0513">
          <a:hlinkClick xmlns:r="http://schemas.openxmlformats.org/officeDocument/2006/relationships" r:id="rId6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9" name="Picture 2" descr="cid:2a34f1913">
          <a:hlinkClick xmlns:r="http://schemas.openxmlformats.org/officeDocument/2006/relationships" r:id="rId6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1" name="Picture 2" descr="cid:2a6402f13">
          <a:hlinkClick xmlns:r="http://schemas.openxmlformats.org/officeDocument/2006/relationships" r:id="rId6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3" name="Picture 2" descr="cid:2a8275a13">
          <a:hlinkClick xmlns:r="http://schemas.openxmlformats.org/officeDocument/2006/relationships" r:id="rId6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5" name="Picture 2" descr="cid:8ce589313">
          <a:hlinkClick xmlns:r="http://schemas.openxmlformats.org/officeDocument/2006/relationships" r:id="rId6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7" name="Picture 2" descr="cid:cffdcff13">
          <a:hlinkClick xmlns:r="http://schemas.openxmlformats.org/officeDocument/2006/relationships" r:id="rId6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9" name="Picture 2" descr="cid:1212874113">
          <a:hlinkClick xmlns:r="http://schemas.openxmlformats.org/officeDocument/2006/relationships" r:id="rId6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1" name="Picture 2" descr="cid:174ffe7613">
          <a:hlinkClick xmlns:r="http://schemas.openxmlformats.org/officeDocument/2006/relationships" r:id="rId6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3" name="Picture 2" descr="cid:26b6ba8e13">
          <a:hlinkClick xmlns:r="http://schemas.openxmlformats.org/officeDocument/2006/relationships" r:id="rId6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5" name="Picture 2" descr="cid:2be8618a13">
          <a:hlinkClick xmlns:r="http://schemas.openxmlformats.org/officeDocument/2006/relationships" r:id="rId6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7" name="Picture 2" descr="cid:312c577b13">
          <a:hlinkClick xmlns:r="http://schemas.openxmlformats.org/officeDocument/2006/relationships" r:id="rId6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2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9" name="Picture 2" descr="cid:3648ce8a13">
          <a:hlinkClick xmlns:r="http://schemas.openxmlformats.org/officeDocument/2006/relationships" r:id="rId6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1" name="Picture 2" descr="cid:3c6b665113">
          <a:hlinkClick xmlns:r="http://schemas.openxmlformats.org/officeDocument/2006/relationships" r:id="rId6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3" name="Picture 2" descr="cid:4accbfba13">
          <a:hlinkClick xmlns:r="http://schemas.openxmlformats.org/officeDocument/2006/relationships" r:id="rId6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5" name="Picture 2" descr="cid:5002287713">
          <a:hlinkClick xmlns:r="http://schemas.openxmlformats.org/officeDocument/2006/relationships" r:id="rId6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7" name="Picture 2" descr="cid:55245cd713">
          <a:hlinkClick xmlns:r="http://schemas.openxmlformats.org/officeDocument/2006/relationships" r:id="rId6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9" name="Picture 2" descr="cid:5a66da5c13">
          <a:hlinkClick xmlns:r="http://schemas.openxmlformats.org/officeDocument/2006/relationships" r:id="rId6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1" name="Picture 2" descr="cid:5f8f72ba13">
          <a:hlinkClick xmlns:r="http://schemas.openxmlformats.org/officeDocument/2006/relationships" r:id="rId6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3" name="Picture 2" descr="cid:744bebe313">
          <a:hlinkClick xmlns:r="http://schemas.openxmlformats.org/officeDocument/2006/relationships" r:id="rId6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5" name="Picture 2" descr="cid:75c2f99b13">
          <a:hlinkClick xmlns:r="http://schemas.openxmlformats.org/officeDocument/2006/relationships" r:id="rId6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7" name="Picture 2" descr="cid:7a4c69e413">
          <a:hlinkClick xmlns:r="http://schemas.openxmlformats.org/officeDocument/2006/relationships" r:id="rId6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9" name="Picture 2" descr="cid:7f43d44913">
          <a:hlinkClick xmlns:r="http://schemas.openxmlformats.org/officeDocument/2006/relationships" r:id="rId6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1" name="Picture 2" descr="cid:8378b66013">
          <a:hlinkClick xmlns:r="http://schemas.openxmlformats.org/officeDocument/2006/relationships" r:id="rId6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3" name="Picture 2" descr="cid:92f0c29913">
          <a:hlinkClick xmlns:r="http://schemas.openxmlformats.org/officeDocument/2006/relationships" r:id="rId6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5" name="Picture 2" descr="cid:981a024813">
          <a:hlinkClick xmlns:r="http://schemas.openxmlformats.org/officeDocument/2006/relationships" r:id="rId6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7" name="Picture 2" descr="cid:9d3b197613">
          <a:hlinkClick xmlns:r="http://schemas.openxmlformats.org/officeDocument/2006/relationships" r:id="rId6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9" name="Picture 2" descr="cid:a2dc87f013">
          <a:hlinkClick xmlns:r="http://schemas.openxmlformats.org/officeDocument/2006/relationships" r:id="rId6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4" cstate="print"/>
        <a:srcRect/>
        <a:stretch>
          <a:fillRect/>
        </a:stretch>
      </xdr:blipFill>
      <xdr:spPr bwMode="auto">
        <a:xfrm>
          <a:off x="2114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1" name="Picture 2" descr="cid:a3929bb113">
          <a:hlinkClick xmlns:r="http://schemas.openxmlformats.org/officeDocument/2006/relationships" r:id="rId6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6" cstate="print"/>
        <a:srcRect/>
        <a:stretch>
          <a:fillRect/>
        </a:stretch>
      </xdr:blipFill>
      <xdr:spPr bwMode="auto">
        <a:xfrm>
          <a:off x="212217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3" name="Picture 2" descr="cid:a7986da913">
          <a:hlinkClick xmlns:r="http://schemas.openxmlformats.org/officeDocument/2006/relationships" r:id="rId6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5" name="Picture 2" descr="cid:bc352fc613">
          <a:hlinkClick xmlns:r="http://schemas.openxmlformats.org/officeDocument/2006/relationships" r:id="rId6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7" name="Picture 2" descr="cid:c229ee5013">
          <a:hlinkClick xmlns:r="http://schemas.openxmlformats.org/officeDocument/2006/relationships" r:id="rId6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9" name="Picture 2" descr="cid:c66f335a13">
          <a:hlinkClick xmlns:r="http://schemas.openxmlformats.org/officeDocument/2006/relationships" r:id="rId6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1" name="Picture 2" descr="cid:cbad983213">
          <a:hlinkClick xmlns:r="http://schemas.openxmlformats.org/officeDocument/2006/relationships" r:id="rId6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3" name="Picture 2" descr="cid:db546e2813">
          <a:hlinkClick xmlns:r="http://schemas.openxmlformats.org/officeDocument/2006/relationships" r:id="rId6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5" name="Picture 2" descr="cid:e02c11b513">
          <a:hlinkClick xmlns:r="http://schemas.openxmlformats.org/officeDocument/2006/relationships" r:id="rId6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7" name="Picture 2" descr="cid:e552dc0913">
          <a:hlinkClick xmlns:r="http://schemas.openxmlformats.org/officeDocument/2006/relationships" r:id="rId7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9" name="Picture 2" descr="cid:ea7a712f13">
          <a:hlinkClick xmlns:r="http://schemas.openxmlformats.org/officeDocument/2006/relationships" r:id="rId7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1" name="Picture 2" descr="cid:ef98077f13">
          <a:hlinkClick xmlns:r="http://schemas.openxmlformats.org/officeDocument/2006/relationships" r:id="rId7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3" name="Picture 2" descr="cid:ff5408fb13">
          <a:hlinkClick xmlns:r="http://schemas.openxmlformats.org/officeDocument/2006/relationships" r:id="rId7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8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5" name="Picture 2" descr="cid:43e260c13">
          <a:hlinkClick xmlns:r="http://schemas.openxmlformats.org/officeDocument/2006/relationships" r:id="rId7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7" name="Picture 2" descr="cid:97be44213">
          <a:hlinkClick xmlns:r="http://schemas.openxmlformats.org/officeDocument/2006/relationships" r:id="rId7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9" name="Picture 2" descr="cid:f69728013">
          <a:hlinkClick xmlns:r="http://schemas.openxmlformats.org/officeDocument/2006/relationships" r:id="rId7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4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1" name="Picture 2" descr="cid:2d6dbc7513">
          <a:hlinkClick xmlns:r="http://schemas.openxmlformats.org/officeDocument/2006/relationships" r:id="rId7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6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3" name="Picture 2" descr="cid:420775fc13">
          <a:hlinkClick xmlns:r="http://schemas.openxmlformats.org/officeDocument/2006/relationships" r:id="rId7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5" name="Picture 2" descr="cid:420970b213">
          <a:hlinkClick xmlns:r="http://schemas.openxmlformats.org/officeDocument/2006/relationships" r:id="rId7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7" name="Picture 2" descr="cid:420b729c13">
          <a:hlinkClick xmlns:r="http://schemas.openxmlformats.org/officeDocument/2006/relationships" r:id="rId7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9" name="Picture 2" descr="cid:4721f69613">
          <a:hlinkClick xmlns:r="http://schemas.openxmlformats.org/officeDocument/2006/relationships" r:id="rId7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1" name="Picture 2" descr="cid:4c59840513">
          <a:hlinkClick xmlns:r="http://schemas.openxmlformats.org/officeDocument/2006/relationships" r:id="rId7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3" name="Picture 2" descr="cid:517be94b13">
          <a:hlinkClick xmlns:r="http://schemas.openxmlformats.org/officeDocument/2006/relationships" r:id="rId7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5" name="Picture 2" descr="cid:568c44cc13">
          <a:hlinkClick xmlns:r="http://schemas.openxmlformats.org/officeDocument/2006/relationships" r:id="rId7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7" name="Picture 2" descr="cid:5bbb612913">
          <a:hlinkClick xmlns:r="http://schemas.openxmlformats.org/officeDocument/2006/relationships" r:id="rId7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9" name="Picture 2" descr="cid:6b31fc9213">
          <a:hlinkClick xmlns:r="http://schemas.openxmlformats.org/officeDocument/2006/relationships" r:id="rId7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1" name="Picture 2" descr="cid:6b33b79413">
          <a:hlinkClick xmlns:r="http://schemas.openxmlformats.org/officeDocument/2006/relationships" r:id="rId7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6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3" name="Picture 2" descr="cid:6b354ae213">
          <a:hlinkClick xmlns:r="http://schemas.openxmlformats.org/officeDocument/2006/relationships" r:id="rId7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5" name="Picture 2" descr="cid:7052b15f13">
          <a:hlinkClick xmlns:r="http://schemas.openxmlformats.org/officeDocument/2006/relationships" r:id="rId7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0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7" name="Picture 2" descr="cid:7590029013">
          <a:hlinkClick xmlns:r="http://schemas.openxmlformats.org/officeDocument/2006/relationships" r:id="rId7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9" name="Picture 2" descr="cid:7baceff413">
          <a:hlinkClick xmlns:r="http://schemas.openxmlformats.org/officeDocument/2006/relationships" r:id="rId7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1" name="Picture 2" descr="cid:7fce308213">
          <a:hlinkClick xmlns:r="http://schemas.openxmlformats.org/officeDocument/2006/relationships" r:id="rId7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3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5" name="Picture 2" descr="cid:8f467b5c13">
          <a:hlinkClick xmlns:r="http://schemas.openxmlformats.org/officeDocument/2006/relationships" r:id="rId7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7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9" name="Picture 2" descr="cid:946c3eea13">
          <a:hlinkClick xmlns:r="http://schemas.openxmlformats.org/officeDocument/2006/relationships" r:id="rId7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1" name="Picture 2" descr="cid:95e4b27913">
          <a:hlinkClick xmlns:r="http://schemas.openxmlformats.org/officeDocument/2006/relationships" r:id="rId7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4" cstate="print"/>
        <a:srcRect/>
        <a:stretch>
          <a:fillRect/>
        </a:stretch>
      </xdr:blipFill>
      <xdr:spPr bwMode="auto">
        <a:xfrm>
          <a:off x="200596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3" name="Picture 2" descr="cid:96ccbd9513">
          <a:hlinkClick xmlns:r="http://schemas.openxmlformats.org/officeDocument/2006/relationships" r:id="rId7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6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5" name="Picture 2" descr="cid:9994340713">
          <a:hlinkClick xmlns:r="http://schemas.openxmlformats.org/officeDocument/2006/relationships" r:id="rId7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7" name="Picture 2" descr="cid:9ec8b4d813">
          <a:hlinkClick xmlns:r="http://schemas.openxmlformats.org/officeDocument/2006/relationships" r:id="rId7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9" name="Picture 2" descr="cid:b35bc59113">
          <a:hlinkClick xmlns:r="http://schemas.openxmlformats.org/officeDocument/2006/relationships" r:id="rId7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1" name="Picture 2" descr="cid:b365409313">
          <a:hlinkClick xmlns:r="http://schemas.openxmlformats.org/officeDocument/2006/relationships" r:id="rId7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3" name="Picture 2" descr="cid:b86af5df13">
          <a:hlinkClick xmlns:r="http://schemas.openxmlformats.org/officeDocument/2006/relationships" r:id="rId7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5" name="Picture 2" descr="cid:bd9ba6a513">
          <a:hlinkClick xmlns:r="http://schemas.openxmlformats.org/officeDocument/2006/relationships" r:id="rId7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7" name="Picture 2" descr="cid:c2d90b4b13">
          <a:hlinkClick xmlns:r="http://schemas.openxmlformats.org/officeDocument/2006/relationships" r:id="rId7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9" name="Picture 2" descr="cid:c7e6136313">
          <a:hlinkClick xmlns:r="http://schemas.openxmlformats.org/officeDocument/2006/relationships" r:id="rId7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1" name="Picture 2" descr="cid:d76c2ded13">
          <a:hlinkClick xmlns:r="http://schemas.openxmlformats.org/officeDocument/2006/relationships" r:id="rId7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4" cstate="print"/>
        <a:srcRect/>
        <a:stretch>
          <a:fillRect/>
        </a:stretch>
      </xdr:blipFill>
      <xdr:spPr bwMode="auto">
        <a:xfrm>
          <a:off x="20135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3" name="Picture 2" descr="cid:d76e47c913">
          <a:hlinkClick xmlns:r="http://schemas.openxmlformats.org/officeDocument/2006/relationships" r:id="rId7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5" name="Picture 2" descr="cid:d771728413">
          <a:hlinkClick xmlns:r="http://schemas.openxmlformats.org/officeDocument/2006/relationships" r:id="rId7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7" name="Picture 2" descr="cid:dc8b344c13">
          <a:hlinkClick xmlns:r="http://schemas.openxmlformats.org/officeDocument/2006/relationships" r:id="rId7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9" name="Picture 2" descr="cid:fb68210413">
          <a:hlinkClick xmlns:r="http://schemas.openxmlformats.org/officeDocument/2006/relationships" r:id="rId7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1" name="Picture 2" descr="cid:fb6aaa1213">
          <a:hlinkClick xmlns:r="http://schemas.openxmlformats.org/officeDocument/2006/relationships" r:id="rId7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3" name="Picture 2" descr="cid:fb6c356d13">
          <a:hlinkClick xmlns:r="http://schemas.openxmlformats.org/officeDocument/2006/relationships" r:id="rId7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5" name="Picture 2" descr="cid:fb6e27cb13">
          <a:hlinkClick xmlns:r="http://schemas.openxmlformats.org/officeDocument/2006/relationships" r:id="rId7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7" name="Picture 2" descr="cid:fb7148b313">
          <a:hlinkClick xmlns:r="http://schemas.openxmlformats.org/officeDocument/2006/relationships" r:id="rId7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9" name="Picture 2" descr="cid:fb743edf13">
          <a:hlinkClick xmlns:r="http://schemas.openxmlformats.org/officeDocument/2006/relationships" r:id="rId7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1" name="Picture 2" descr="cid:9bc98d13">
          <a:hlinkClick xmlns:r="http://schemas.openxmlformats.org/officeDocument/2006/relationships" r:id="rId7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3" name="Picture 2" descr="cid:6aca84c13">
          <a:hlinkClick xmlns:r="http://schemas.openxmlformats.org/officeDocument/2006/relationships" r:id="rId7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5" name="Picture 2" descr="cid:ae8ec4813">
          <a:hlinkClick xmlns:r="http://schemas.openxmlformats.org/officeDocument/2006/relationships" r:id="rId7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7" name="Picture 2" descr="cid:109a725b13">
          <a:hlinkClick xmlns:r="http://schemas.openxmlformats.org/officeDocument/2006/relationships" r:id="rId7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9" name="Picture 2" descr="cid:1f7f761c13">
          <a:hlinkClick xmlns:r="http://schemas.openxmlformats.org/officeDocument/2006/relationships" r:id="rId8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1" name="Picture 2" descr="cid:1f81bd4f13">
          <a:hlinkClick xmlns:r="http://schemas.openxmlformats.org/officeDocument/2006/relationships" r:id="rId8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3" name="Picture 2" descr="cid:1f8528f113">
          <a:hlinkClick xmlns:r="http://schemas.openxmlformats.org/officeDocument/2006/relationships" r:id="rId8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5" name="Picture 2" descr="cid:2499168f13">
          <a:hlinkClick xmlns:r="http://schemas.openxmlformats.org/officeDocument/2006/relationships" r:id="rId8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7" name="Picture 2" descr="cid:29d8f0ac13">
          <a:hlinkClick xmlns:r="http://schemas.openxmlformats.org/officeDocument/2006/relationships" r:id="rId8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9" name="Picture 2" descr="cid:2f0174e613">
          <a:hlinkClick xmlns:r="http://schemas.openxmlformats.org/officeDocument/2006/relationships" r:id="rId8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1" name="Picture 2" descr="cid:34302f9b13">
          <a:hlinkClick xmlns:r="http://schemas.openxmlformats.org/officeDocument/2006/relationships" r:id="rId8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4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3" name="Picture 2" descr="cid:43b1521113">
          <a:hlinkClick xmlns:r="http://schemas.openxmlformats.org/officeDocument/2006/relationships" r:id="rId8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5" name="Picture 2" descr="cid:43b740c413">
          <a:hlinkClick xmlns:r="http://schemas.openxmlformats.org/officeDocument/2006/relationships" r:id="rId8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7" name="Picture 2" descr="cid:43bdc69f13">
          <a:hlinkClick xmlns:r="http://schemas.openxmlformats.org/officeDocument/2006/relationships" r:id="rId8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M42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D56" sqref="D56"/>
    </sheetView>
  </sheetViews>
  <sheetFormatPr defaultRowHeight="11.25"/>
  <cols>
    <col min="1" max="1" width="9.7109375" style="1" customWidth="1"/>
    <col min="2" max="2" width="4.5703125" style="4" customWidth="1"/>
    <col min="3" max="4" width="9.140625" style="1"/>
    <col min="5" max="5" width="12.28515625" style="1" customWidth="1"/>
    <col min="6" max="6" width="13.7109375" style="26" customWidth="1"/>
    <col min="7" max="7" width="14.28515625" style="1" customWidth="1"/>
    <col min="8" max="8" width="11.85546875" style="26" customWidth="1"/>
    <col min="9" max="9" width="11.28515625" style="2" customWidth="1"/>
    <col min="10" max="10" width="12.85546875" style="2" customWidth="1"/>
    <col min="11" max="12" width="9.85546875" style="2" customWidth="1"/>
    <col min="13" max="16384" width="9.140625" style="1"/>
  </cols>
  <sheetData>
    <row r="1" spans="1:13">
      <c r="A1" s="5"/>
      <c r="B1" s="6"/>
      <c r="C1" s="7"/>
      <c r="D1" s="8"/>
      <c r="E1" s="9" t="s">
        <v>0</v>
      </c>
      <c r="F1" s="23" t="s">
        <v>1</v>
      </c>
      <c r="G1" s="10" t="s">
        <v>42</v>
      </c>
      <c r="H1" s="23" t="s">
        <v>2</v>
      </c>
      <c r="I1" s="17" t="s">
        <v>40</v>
      </c>
      <c r="J1" s="18" t="s">
        <v>41</v>
      </c>
      <c r="K1" s="19" t="s">
        <v>43</v>
      </c>
      <c r="L1" s="19" t="s">
        <v>44</v>
      </c>
    </row>
    <row r="2" spans="1:13">
      <c r="A2" s="11" t="s">
        <v>3</v>
      </c>
      <c r="B2" s="12"/>
      <c r="C2" s="68" t="s">
        <v>4</v>
      </c>
      <c r="D2" s="68"/>
      <c r="E2" s="13"/>
      <c r="F2" s="24"/>
      <c r="G2" s="14"/>
      <c r="H2" s="24"/>
      <c r="I2" s="20"/>
      <c r="J2" s="21"/>
      <c r="K2" s="22"/>
      <c r="L2" s="22"/>
    </row>
    <row r="3" spans="1:13">
      <c r="A3" s="69" t="s">
        <v>5</v>
      </c>
      <c r="B3" s="69"/>
      <c r="C3" s="69"/>
      <c r="D3" s="69"/>
      <c r="E3" s="15">
        <f>SUM(E4:E42)</f>
        <v>30651790.045900006</v>
      </c>
      <c r="F3" s="25">
        <f>RA!I7</f>
        <v>1207612.7067</v>
      </c>
      <c r="G3" s="16">
        <f>SUM(G4:G42)</f>
        <v>29444177.339200009</v>
      </c>
      <c r="H3" s="27">
        <f>RA!J7</f>
        <v>3.9397787368752102</v>
      </c>
      <c r="I3" s="20">
        <f>SUM(I4:I42)</f>
        <v>30651795.448587339</v>
      </c>
      <c r="J3" s="21">
        <f>SUM(J4:J42)</f>
        <v>29444177.189749245</v>
      </c>
      <c r="K3" s="22">
        <f>E3-I3</f>
        <v>-5.4026873335242271</v>
      </c>
      <c r="L3" s="22">
        <f>G3-J3</f>
        <v>0.14945076406002045</v>
      </c>
    </row>
    <row r="4" spans="1:13">
      <c r="A4" s="70">
        <f>RA!A8</f>
        <v>42582</v>
      </c>
      <c r="B4" s="12">
        <v>12</v>
      </c>
      <c r="C4" s="65" t="s">
        <v>6</v>
      </c>
      <c r="D4" s="65"/>
      <c r="E4" s="15">
        <f>VLOOKUP(C4,RA!B8:D35,3,0)</f>
        <v>968460.6727</v>
      </c>
      <c r="F4" s="25">
        <f>VLOOKUP(C4,RA!B8:I38,8,0)</f>
        <v>191963.01300000001</v>
      </c>
      <c r="G4" s="16">
        <f t="shared" ref="G4:G42" si="0">E4-F4</f>
        <v>776497.65969999996</v>
      </c>
      <c r="H4" s="27">
        <f>RA!J8</f>
        <v>19.821456710763599</v>
      </c>
      <c r="I4" s="20">
        <f>VLOOKUP(B4,RMS!B:D,3,FALSE)</f>
        <v>968461.47502564103</v>
      </c>
      <c r="J4" s="21">
        <f>VLOOKUP(B4,RMS!B:E,4,FALSE)</f>
        <v>776497.67492735002</v>
      </c>
      <c r="K4" s="22">
        <f t="shared" ref="K4:K42" si="1">E4-I4</f>
        <v>-0.80232564103789628</v>
      </c>
      <c r="L4" s="22">
        <f t="shared" ref="L4:L42" si="2">G4-J4</f>
        <v>-1.522735005710274E-2</v>
      </c>
    </row>
    <row r="5" spans="1:13">
      <c r="A5" s="70"/>
      <c r="B5" s="12">
        <v>13</v>
      </c>
      <c r="C5" s="65" t="s">
        <v>7</v>
      </c>
      <c r="D5" s="65"/>
      <c r="E5" s="15">
        <f>VLOOKUP(C5,RA!B8:D36,3,0)</f>
        <v>316624.9987</v>
      </c>
      <c r="F5" s="25">
        <f>VLOOKUP(C5,RA!B9:I39,8,0)</f>
        <v>26392.862799999999</v>
      </c>
      <c r="G5" s="16">
        <f t="shared" si="0"/>
        <v>290232.13589999999</v>
      </c>
      <c r="H5" s="27">
        <f>RA!J9</f>
        <v>8.3356850875211705</v>
      </c>
      <c r="I5" s="20">
        <f>VLOOKUP(B5,RMS!B:D,3,FALSE)</f>
        <v>316625.04969572602</v>
      </c>
      <c r="J5" s="21">
        <f>VLOOKUP(B5,RMS!B:E,4,FALSE)</f>
        <v>290232.14712136798</v>
      </c>
      <c r="K5" s="22">
        <f t="shared" si="1"/>
        <v>-5.0995726021938026E-2</v>
      </c>
      <c r="L5" s="22">
        <f t="shared" si="2"/>
        <v>-1.1221367982216179E-2</v>
      </c>
      <c r="M5" s="32"/>
    </row>
    <row r="6" spans="1:13">
      <c r="A6" s="70"/>
      <c r="B6" s="12">
        <v>14</v>
      </c>
      <c r="C6" s="65" t="s">
        <v>8</v>
      </c>
      <c r="D6" s="65"/>
      <c r="E6" s="15">
        <f>VLOOKUP(C6,RA!B10:D37,3,0)</f>
        <v>184839.30410000001</v>
      </c>
      <c r="F6" s="25">
        <f>VLOOKUP(C6,RA!B10:I40,8,0)</f>
        <v>46782.717499999999</v>
      </c>
      <c r="G6" s="16">
        <f t="shared" si="0"/>
        <v>138056.58660000001</v>
      </c>
      <c r="H6" s="27">
        <f>RA!J10</f>
        <v>25.3099402899126</v>
      </c>
      <c r="I6" s="20">
        <f>VLOOKUP(B6,RMS!B:D,3,FALSE)</f>
        <v>184842.00195948899</v>
      </c>
      <c r="J6" s="21">
        <f>VLOOKUP(B6,RMS!B:E,4,FALSE)</f>
        <v>138056.58537889601</v>
      </c>
      <c r="K6" s="22">
        <f>E6-I6</f>
        <v>-2.6978594889806118</v>
      </c>
      <c r="L6" s="22">
        <f t="shared" si="2"/>
        <v>1.2211040011607111E-3</v>
      </c>
      <c r="M6" s="32"/>
    </row>
    <row r="7" spans="1:13">
      <c r="A7" s="70"/>
      <c r="B7" s="12">
        <v>15</v>
      </c>
      <c r="C7" s="65" t="s">
        <v>9</v>
      </c>
      <c r="D7" s="65"/>
      <c r="E7" s="15">
        <f>VLOOKUP(C7,RA!B10:D38,3,0)</f>
        <v>67472.210900000005</v>
      </c>
      <c r="F7" s="25">
        <f>VLOOKUP(C7,RA!B11:I41,8,0)</f>
        <v>8498.6908999999996</v>
      </c>
      <c r="G7" s="16">
        <f t="shared" si="0"/>
        <v>58973.520000000004</v>
      </c>
      <c r="H7" s="27">
        <f>RA!J11</f>
        <v>12.595838770713801</v>
      </c>
      <c r="I7" s="20">
        <f>VLOOKUP(B7,RMS!B:D,3,FALSE)</f>
        <v>67472.288547840595</v>
      </c>
      <c r="J7" s="21">
        <f>VLOOKUP(B7,RMS!B:E,4,FALSE)</f>
        <v>58973.519903229702</v>
      </c>
      <c r="K7" s="22">
        <f t="shared" si="1"/>
        <v>-7.7647840589634143E-2</v>
      </c>
      <c r="L7" s="22">
        <f t="shared" si="2"/>
        <v>9.6770301752258092E-5</v>
      </c>
      <c r="M7" s="32"/>
    </row>
    <row r="8" spans="1:13">
      <c r="A8" s="70"/>
      <c r="B8" s="12">
        <v>16</v>
      </c>
      <c r="C8" s="65" t="s">
        <v>10</v>
      </c>
      <c r="D8" s="65"/>
      <c r="E8" s="15">
        <f>VLOOKUP(C8,RA!B12:D38,3,0)</f>
        <v>286792.88750000001</v>
      </c>
      <c r="F8" s="25">
        <f>VLOOKUP(C8,RA!B12:I42,8,0)</f>
        <v>64721.365899999997</v>
      </c>
      <c r="G8" s="16">
        <f t="shared" si="0"/>
        <v>222071.52160000001</v>
      </c>
      <c r="H8" s="27">
        <f>RA!J12</f>
        <v>22.5672841694863</v>
      </c>
      <c r="I8" s="20">
        <f>VLOOKUP(B8,RMS!B:D,3,FALSE)</f>
        <v>286792.88014700898</v>
      </c>
      <c r="J8" s="21">
        <f>VLOOKUP(B8,RMS!B:E,4,FALSE)</f>
        <v>222071.519788034</v>
      </c>
      <c r="K8" s="22">
        <f t="shared" si="1"/>
        <v>7.3529910296201706E-3</v>
      </c>
      <c r="L8" s="22">
        <f t="shared" si="2"/>
        <v>1.8119660089723766E-3</v>
      </c>
      <c r="M8" s="32"/>
    </row>
    <row r="9" spans="1:13">
      <c r="A9" s="70"/>
      <c r="B9" s="12">
        <v>17</v>
      </c>
      <c r="C9" s="65" t="s">
        <v>11</v>
      </c>
      <c r="D9" s="65"/>
      <c r="E9" s="15">
        <f>VLOOKUP(C9,RA!B12:D39,3,0)</f>
        <v>394221.36920000002</v>
      </c>
      <c r="F9" s="25">
        <f>VLOOKUP(C9,RA!B13:I43,8,0)</f>
        <v>92241.289099999995</v>
      </c>
      <c r="G9" s="16">
        <f t="shared" si="0"/>
        <v>301980.08010000002</v>
      </c>
      <c r="H9" s="27">
        <f>RA!J13</f>
        <v>23.3983483156143</v>
      </c>
      <c r="I9" s="20">
        <f>VLOOKUP(B9,RMS!B:D,3,FALSE)</f>
        <v>394221.57428290602</v>
      </c>
      <c r="J9" s="21">
        <f>VLOOKUP(B9,RMS!B:E,4,FALSE)</f>
        <v>301980.08043418801</v>
      </c>
      <c r="K9" s="22">
        <f t="shared" si="1"/>
        <v>-0.20508290600264445</v>
      </c>
      <c r="L9" s="22">
        <f t="shared" si="2"/>
        <v>-3.3418799284845591E-4</v>
      </c>
      <c r="M9" s="32"/>
    </row>
    <row r="10" spans="1:13">
      <c r="A10" s="70"/>
      <c r="B10" s="12">
        <v>18</v>
      </c>
      <c r="C10" s="65" t="s">
        <v>12</v>
      </c>
      <c r="D10" s="65"/>
      <c r="E10" s="15">
        <f>VLOOKUP(C10,RA!B14:D40,3,0)</f>
        <v>156943.71840000001</v>
      </c>
      <c r="F10" s="25">
        <f>VLOOKUP(C10,RA!B14:I43,8,0)</f>
        <v>32072.124500000002</v>
      </c>
      <c r="G10" s="16">
        <f t="shared" si="0"/>
        <v>124871.59390000001</v>
      </c>
      <c r="H10" s="27">
        <f>RA!J14</f>
        <v>20.4354305014351</v>
      </c>
      <c r="I10" s="20">
        <f>VLOOKUP(B10,RMS!B:D,3,FALSE)</f>
        <v>156943.75421709401</v>
      </c>
      <c r="J10" s="21">
        <f>VLOOKUP(B10,RMS!B:E,4,FALSE)</f>
        <v>124871.597721368</v>
      </c>
      <c r="K10" s="22">
        <f t="shared" si="1"/>
        <v>-3.58170940016862E-2</v>
      </c>
      <c r="L10" s="22">
        <f t="shared" si="2"/>
        <v>-3.8213679945329204E-3</v>
      </c>
      <c r="M10" s="32"/>
    </row>
    <row r="11" spans="1:13">
      <c r="A11" s="70"/>
      <c r="B11" s="12">
        <v>19</v>
      </c>
      <c r="C11" s="65" t="s">
        <v>13</v>
      </c>
      <c r="D11" s="65"/>
      <c r="E11" s="15">
        <f>VLOOKUP(C11,RA!B14:D41,3,0)</f>
        <v>171938.68410000001</v>
      </c>
      <c r="F11" s="25">
        <f>VLOOKUP(C11,RA!B15:I44,8,0)</f>
        <v>7393.2365</v>
      </c>
      <c r="G11" s="16">
        <f t="shared" si="0"/>
        <v>164545.44760000001</v>
      </c>
      <c r="H11" s="27">
        <f>RA!J15</f>
        <v>4.2999261851393902</v>
      </c>
      <c r="I11" s="20">
        <f>VLOOKUP(B11,RMS!B:D,3,FALSE)</f>
        <v>171938.84777692301</v>
      </c>
      <c r="J11" s="21">
        <f>VLOOKUP(B11,RMS!B:E,4,FALSE)</f>
        <v>164545.447201709</v>
      </c>
      <c r="K11" s="22">
        <f t="shared" si="1"/>
        <v>-0.16367692299536429</v>
      </c>
      <c r="L11" s="22">
        <f t="shared" si="2"/>
        <v>3.9829101297073066E-4</v>
      </c>
      <c r="M11" s="32"/>
    </row>
    <row r="12" spans="1:13">
      <c r="A12" s="70"/>
      <c r="B12" s="12">
        <v>21</v>
      </c>
      <c r="C12" s="65" t="s">
        <v>14</v>
      </c>
      <c r="D12" s="65"/>
      <c r="E12" s="15">
        <f>VLOOKUP(C12,RA!B16:D42,3,0)</f>
        <v>1600686.4287</v>
      </c>
      <c r="F12" s="25">
        <f>VLOOKUP(C12,RA!B16:I45,8,0)</f>
        <v>-38160.048600000002</v>
      </c>
      <c r="G12" s="16">
        <f t="shared" si="0"/>
        <v>1638846.4773000001</v>
      </c>
      <c r="H12" s="27">
        <f>RA!J16</f>
        <v>-2.3839802672027202</v>
      </c>
      <c r="I12" s="20">
        <f>VLOOKUP(B12,RMS!B:D,3,FALSE)</f>
        <v>1600685.03027335</v>
      </c>
      <c r="J12" s="21">
        <f>VLOOKUP(B12,RMS!B:E,4,FALSE)</f>
        <v>1638846.4775666699</v>
      </c>
      <c r="K12" s="22">
        <f t="shared" si="1"/>
        <v>1.3984266500920057</v>
      </c>
      <c r="L12" s="22">
        <f t="shared" si="2"/>
        <v>-2.6666978374123573E-4</v>
      </c>
      <c r="M12" s="32"/>
    </row>
    <row r="13" spans="1:13">
      <c r="A13" s="70"/>
      <c r="B13" s="12">
        <v>22</v>
      </c>
      <c r="C13" s="65" t="s">
        <v>15</v>
      </c>
      <c r="D13" s="65"/>
      <c r="E13" s="15">
        <f>VLOOKUP(C13,RA!B16:D43,3,0)</f>
        <v>940191.94389999995</v>
      </c>
      <c r="F13" s="25">
        <f>VLOOKUP(C13,RA!B17:I46,8,0)</f>
        <v>39266.325900000003</v>
      </c>
      <c r="G13" s="16">
        <f t="shared" si="0"/>
        <v>900925.6179999999</v>
      </c>
      <c r="H13" s="27">
        <f>RA!J17</f>
        <v>4.1764159068540598</v>
      </c>
      <c r="I13" s="20">
        <f>VLOOKUP(B13,RMS!B:D,3,FALSE)</f>
        <v>940191.94558119704</v>
      </c>
      <c r="J13" s="21">
        <f>VLOOKUP(B13,RMS!B:E,4,FALSE)</f>
        <v>900925.61567179498</v>
      </c>
      <c r="K13" s="22">
        <f t="shared" si="1"/>
        <v>-1.6811970854178071E-3</v>
      </c>
      <c r="L13" s="22">
        <f t="shared" si="2"/>
        <v>2.3282049223780632E-3</v>
      </c>
      <c r="M13" s="32"/>
    </row>
    <row r="14" spans="1:13">
      <c r="A14" s="70"/>
      <c r="B14" s="12">
        <v>23</v>
      </c>
      <c r="C14" s="65" t="s">
        <v>16</v>
      </c>
      <c r="D14" s="65"/>
      <c r="E14" s="15">
        <f>VLOOKUP(C14,RA!B18:D43,3,0)</f>
        <v>2660063.4964000001</v>
      </c>
      <c r="F14" s="25">
        <f>VLOOKUP(C14,RA!B18:I47,8,0)</f>
        <v>235351.06210000001</v>
      </c>
      <c r="G14" s="16">
        <f t="shared" si="0"/>
        <v>2424712.4342999998</v>
      </c>
      <c r="H14" s="27">
        <f>RA!J18</f>
        <v>8.8475730905864705</v>
      </c>
      <c r="I14" s="20">
        <f>VLOOKUP(B14,RMS!B:D,3,FALSE)</f>
        <v>2660062.55259316</v>
      </c>
      <c r="J14" s="21">
        <f>VLOOKUP(B14,RMS!B:E,4,FALSE)</f>
        <v>2424712.4136504298</v>
      </c>
      <c r="K14" s="22">
        <f t="shared" si="1"/>
        <v>0.9438068401068449</v>
      </c>
      <c r="L14" s="22">
        <f t="shared" si="2"/>
        <v>2.0649570040404797E-2</v>
      </c>
      <c r="M14" s="32"/>
    </row>
    <row r="15" spans="1:13">
      <c r="A15" s="70"/>
      <c r="B15" s="12">
        <v>24</v>
      </c>
      <c r="C15" s="65" t="s">
        <v>17</v>
      </c>
      <c r="D15" s="65"/>
      <c r="E15" s="15">
        <f>VLOOKUP(C15,RA!B18:D44,3,0)</f>
        <v>891489.772</v>
      </c>
      <c r="F15" s="25">
        <f>VLOOKUP(C15,RA!B19:I48,8,0)</f>
        <v>5969.7538000000004</v>
      </c>
      <c r="G15" s="16">
        <f t="shared" si="0"/>
        <v>885520.01820000005</v>
      </c>
      <c r="H15" s="27">
        <f>RA!J19</f>
        <v>0.66963794622200101</v>
      </c>
      <c r="I15" s="20">
        <f>VLOOKUP(B15,RMS!B:D,3,FALSE)</f>
        <v>891489.79659572605</v>
      </c>
      <c r="J15" s="21">
        <f>VLOOKUP(B15,RMS!B:E,4,FALSE)</f>
        <v>885520.01733162405</v>
      </c>
      <c r="K15" s="22">
        <f t="shared" si="1"/>
        <v>-2.4595726048573852E-2</v>
      </c>
      <c r="L15" s="22">
        <f t="shared" si="2"/>
        <v>8.6837599519640207E-4</v>
      </c>
      <c r="M15" s="32"/>
    </row>
    <row r="16" spans="1:13">
      <c r="A16" s="70"/>
      <c r="B16" s="12">
        <v>25</v>
      </c>
      <c r="C16" s="65" t="s">
        <v>18</v>
      </c>
      <c r="D16" s="65"/>
      <c r="E16" s="15">
        <f>VLOOKUP(C16,RA!B20:D45,3,0)</f>
        <v>2142074.5029000002</v>
      </c>
      <c r="F16" s="25">
        <f>VLOOKUP(C16,RA!B20:I49,8,0)</f>
        <v>-143256.6618</v>
      </c>
      <c r="G16" s="16">
        <f t="shared" si="0"/>
        <v>2285331.1647000001</v>
      </c>
      <c r="H16" s="27">
        <f>RA!J20</f>
        <v>-6.6877534654399398</v>
      </c>
      <c r="I16" s="20">
        <f>VLOOKUP(B16,RMS!B:D,3,FALSE)</f>
        <v>2142074.4341730298</v>
      </c>
      <c r="J16" s="21">
        <f>VLOOKUP(B16,RMS!B:E,4,FALSE)</f>
        <v>2285331.1647000001</v>
      </c>
      <c r="K16" s="22">
        <f t="shared" si="1"/>
        <v>6.8726970348507166E-2</v>
      </c>
      <c r="L16" s="22">
        <f t="shared" si="2"/>
        <v>0</v>
      </c>
      <c r="M16" s="32"/>
    </row>
    <row r="17" spans="1:13">
      <c r="A17" s="70"/>
      <c r="B17" s="12">
        <v>26</v>
      </c>
      <c r="C17" s="65" t="s">
        <v>19</v>
      </c>
      <c r="D17" s="65"/>
      <c r="E17" s="15">
        <f>VLOOKUP(C17,RA!B20:D46,3,0)</f>
        <v>589108.35019999999</v>
      </c>
      <c r="F17" s="25">
        <f>VLOOKUP(C17,RA!B21:I50,8,0)</f>
        <v>141474.78829999999</v>
      </c>
      <c r="G17" s="16">
        <f t="shared" si="0"/>
        <v>447633.56189999997</v>
      </c>
      <c r="H17" s="27">
        <f>RA!J21</f>
        <v>24.015070954599398</v>
      </c>
      <c r="I17" s="20">
        <f>VLOOKUP(B17,RMS!B:D,3,FALSE)</f>
        <v>589108.44524900499</v>
      </c>
      <c r="J17" s="21">
        <f>VLOOKUP(B17,RMS!B:E,4,FALSE)</f>
        <v>447633.56196818699</v>
      </c>
      <c r="K17" s="22">
        <f t="shared" si="1"/>
        <v>-9.5049005001783371E-2</v>
      </c>
      <c r="L17" s="22">
        <f t="shared" si="2"/>
        <v>-6.8187015131115913E-5</v>
      </c>
      <c r="M17" s="32"/>
    </row>
    <row r="18" spans="1:13">
      <c r="A18" s="70"/>
      <c r="B18" s="12">
        <v>27</v>
      </c>
      <c r="C18" s="65" t="s">
        <v>20</v>
      </c>
      <c r="D18" s="65"/>
      <c r="E18" s="15">
        <f>VLOOKUP(C18,RA!B22:D47,3,0)</f>
        <v>1826255.196</v>
      </c>
      <c r="F18" s="25">
        <f>VLOOKUP(C18,RA!B22:I51,8,0)</f>
        <v>85796.393700000001</v>
      </c>
      <c r="G18" s="16">
        <f t="shared" si="0"/>
        <v>1740458.8023000001</v>
      </c>
      <c r="H18" s="27">
        <f>RA!J22</f>
        <v>4.6979411140303702</v>
      </c>
      <c r="I18" s="20">
        <f>VLOOKUP(B18,RMS!B:D,3,FALSE)</f>
        <v>1826256.9643458</v>
      </c>
      <c r="J18" s="21">
        <f>VLOOKUP(B18,RMS!B:E,4,FALSE)</f>
        <v>1740458.80140136</v>
      </c>
      <c r="K18" s="22">
        <f t="shared" si="1"/>
        <v>-1.7683457999955863</v>
      </c>
      <c r="L18" s="22">
        <f t="shared" si="2"/>
        <v>8.9864013716578484E-4</v>
      </c>
      <c r="M18" s="32"/>
    </row>
    <row r="19" spans="1:13">
      <c r="A19" s="70"/>
      <c r="B19" s="12">
        <v>29</v>
      </c>
      <c r="C19" s="65" t="s">
        <v>21</v>
      </c>
      <c r="D19" s="65"/>
      <c r="E19" s="15">
        <f>VLOOKUP(C19,RA!B22:D48,3,0)</f>
        <v>4594241.3091000002</v>
      </c>
      <c r="F19" s="25">
        <f>VLOOKUP(C19,RA!B23:I52,8,0)</f>
        <v>65170.549099999997</v>
      </c>
      <c r="G19" s="16">
        <f t="shared" si="0"/>
        <v>4529070.76</v>
      </c>
      <c r="H19" s="27">
        <f>RA!J23</f>
        <v>1.4185269060837999</v>
      </c>
      <c r="I19" s="20">
        <f>VLOOKUP(B19,RMS!B:D,3,FALSE)</f>
        <v>4594242.6510598296</v>
      </c>
      <c r="J19" s="21">
        <f>VLOOKUP(B19,RMS!B:E,4,FALSE)</f>
        <v>4529070.7908598296</v>
      </c>
      <c r="K19" s="22">
        <f t="shared" si="1"/>
        <v>-1.341959829442203</v>
      </c>
      <c r="L19" s="22">
        <f t="shared" si="2"/>
        <v>-3.0859829857945442E-2</v>
      </c>
      <c r="M19" s="32"/>
    </row>
    <row r="20" spans="1:13">
      <c r="A20" s="70"/>
      <c r="B20" s="12">
        <v>31</v>
      </c>
      <c r="C20" s="65" t="s">
        <v>22</v>
      </c>
      <c r="D20" s="65"/>
      <c r="E20" s="15">
        <f>VLOOKUP(C20,RA!B24:D49,3,0)</f>
        <v>358533.94469999999</v>
      </c>
      <c r="F20" s="25">
        <f>VLOOKUP(C20,RA!B24:I53,8,0)</f>
        <v>53600.694900000002</v>
      </c>
      <c r="G20" s="16">
        <f t="shared" si="0"/>
        <v>304933.24979999999</v>
      </c>
      <c r="H20" s="27">
        <f>RA!J24</f>
        <v>14.9499637879057</v>
      </c>
      <c r="I20" s="20">
        <f>VLOOKUP(B20,RMS!B:D,3,FALSE)</f>
        <v>358533.98769274598</v>
      </c>
      <c r="J20" s="21">
        <f>VLOOKUP(B20,RMS!B:E,4,FALSE)</f>
        <v>304933.24190873699</v>
      </c>
      <c r="K20" s="22">
        <f t="shared" si="1"/>
        <v>-4.2992745991796255E-2</v>
      </c>
      <c r="L20" s="22">
        <f t="shared" si="2"/>
        <v>7.8912629978731275E-3</v>
      </c>
      <c r="M20" s="32"/>
    </row>
    <row r="21" spans="1:13">
      <c r="A21" s="70"/>
      <c r="B21" s="12">
        <v>32</v>
      </c>
      <c r="C21" s="65" t="s">
        <v>23</v>
      </c>
      <c r="D21" s="65"/>
      <c r="E21" s="15">
        <f>VLOOKUP(C21,RA!B24:D50,3,0)</f>
        <v>417615.89169999998</v>
      </c>
      <c r="F21" s="25">
        <f>VLOOKUP(C21,RA!B25:I54,8,0)</f>
        <v>30907.883600000001</v>
      </c>
      <c r="G21" s="16">
        <f t="shared" si="0"/>
        <v>386708.00809999998</v>
      </c>
      <c r="H21" s="27">
        <f>RA!J25</f>
        <v>7.4010314775576402</v>
      </c>
      <c r="I21" s="20">
        <f>VLOOKUP(B21,RMS!B:D,3,FALSE)</f>
        <v>417615.87793885497</v>
      </c>
      <c r="J21" s="21">
        <f>VLOOKUP(B21,RMS!B:E,4,FALSE)</f>
        <v>386708.004178109</v>
      </c>
      <c r="K21" s="22">
        <f t="shared" si="1"/>
        <v>1.3761145004536957E-2</v>
      </c>
      <c r="L21" s="22">
        <f t="shared" si="2"/>
        <v>3.9218909805640578E-3</v>
      </c>
      <c r="M21" s="32"/>
    </row>
    <row r="22" spans="1:13">
      <c r="A22" s="70"/>
      <c r="B22" s="12">
        <v>33</v>
      </c>
      <c r="C22" s="65" t="s">
        <v>24</v>
      </c>
      <c r="D22" s="65"/>
      <c r="E22" s="15">
        <f>VLOOKUP(C22,RA!B26:D51,3,0)</f>
        <v>894219.84640000004</v>
      </c>
      <c r="F22" s="25">
        <f>VLOOKUP(C22,RA!B26:I55,8,0)</f>
        <v>170784.7838</v>
      </c>
      <c r="G22" s="16">
        <f t="shared" si="0"/>
        <v>723435.06260000006</v>
      </c>
      <c r="H22" s="27">
        <f>RA!J26</f>
        <v>19.0987467441653</v>
      </c>
      <c r="I22" s="20">
        <f>VLOOKUP(B22,RMS!B:D,3,FALSE)</f>
        <v>894219.59712014196</v>
      </c>
      <c r="J22" s="21">
        <f>VLOOKUP(B22,RMS!B:E,4,FALSE)</f>
        <v>723435.07291746896</v>
      </c>
      <c r="K22" s="22">
        <f t="shared" si="1"/>
        <v>0.24927985807880759</v>
      </c>
      <c r="L22" s="22">
        <f t="shared" si="2"/>
        <v>-1.0317468899302185E-2</v>
      </c>
      <c r="M22" s="32"/>
    </row>
    <row r="23" spans="1:13">
      <c r="A23" s="70"/>
      <c r="B23" s="12">
        <v>34</v>
      </c>
      <c r="C23" s="65" t="s">
        <v>25</v>
      </c>
      <c r="D23" s="65"/>
      <c r="E23" s="15">
        <f>VLOOKUP(C23,RA!B26:D52,3,0)</f>
        <v>261884.44889999999</v>
      </c>
      <c r="F23" s="25">
        <f>VLOOKUP(C23,RA!B27:I56,8,0)</f>
        <v>65129.786399999997</v>
      </c>
      <c r="G23" s="16">
        <f t="shared" si="0"/>
        <v>196754.66249999998</v>
      </c>
      <c r="H23" s="27">
        <f>RA!J27</f>
        <v>24.869665485509501</v>
      </c>
      <c r="I23" s="20">
        <f>VLOOKUP(B23,RMS!B:D,3,FALSE)</f>
        <v>261884.24316861</v>
      </c>
      <c r="J23" s="21">
        <f>VLOOKUP(B23,RMS!B:E,4,FALSE)</f>
        <v>196754.67567924099</v>
      </c>
      <c r="K23" s="22">
        <f t="shared" si="1"/>
        <v>0.20573138998588547</v>
      </c>
      <c r="L23" s="22">
        <f t="shared" si="2"/>
        <v>-1.3179241010220721E-2</v>
      </c>
      <c r="M23" s="32"/>
    </row>
    <row r="24" spans="1:13">
      <c r="A24" s="70"/>
      <c r="B24" s="12">
        <v>35</v>
      </c>
      <c r="C24" s="65" t="s">
        <v>26</v>
      </c>
      <c r="D24" s="65"/>
      <c r="E24" s="15">
        <f>VLOOKUP(C24,RA!B28:D53,3,0)</f>
        <v>1280561.0869</v>
      </c>
      <c r="F24" s="25">
        <f>VLOOKUP(C24,RA!B28:I57,8,0)</f>
        <v>58484.175999999999</v>
      </c>
      <c r="G24" s="16">
        <f t="shared" si="0"/>
        <v>1222076.9109</v>
      </c>
      <c r="H24" s="27">
        <f>RA!J28</f>
        <v>4.5670742769155401</v>
      </c>
      <c r="I24" s="20">
        <f>VLOOKUP(B24,RMS!B:D,3,FALSE)</f>
        <v>1280561.24376283</v>
      </c>
      <c r="J24" s="21">
        <f>VLOOKUP(B24,RMS!B:E,4,FALSE)</f>
        <v>1222076.89629469</v>
      </c>
      <c r="K24" s="22">
        <f t="shared" si="1"/>
        <v>-0.1568628300447017</v>
      </c>
      <c r="L24" s="22">
        <f t="shared" si="2"/>
        <v>1.460531004704535E-2</v>
      </c>
      <c r="M24" s="32"/>
    </row>
    <row r="25" spans="1:13">
      <c r="A25" s="70"/>
      <c r="B25" s="12">
        <v>36</v>
      </c>
      <c r="C25" s="65" t="s">
        <v>27</v>
      </c>
      <c r="D25" s="65"/>
      <c r="E25" s="15">
        <f>VLOOKUP(C25,RA!B28:D54,3,0)</f>
        <v>874137.77110000001</v>
      </c>
      <c r="F25" s="25">
        <f>VLOOKUP(C25,RA!B29:I58,8,0)</f>
        <v>134497.65700000001</v>
      </c>
      <c r="G25" s="16">
        <f t="shared" si="0"/>
        <v>739640.11410000001</v>
      </c>
      <c r="H25" s="27">
        <f>RA!J29</f>
        <v>15.3863225508206</v>
      </c>
      <c r="I25" s="20">
        <f>VLOOKUP(B25,RMS!B:D,3,FALSE)</f>
        <v>874138.46007787599</v>
      </c>
      <c r="J25" s="21">
        <f>VLOOKUP(B25,RMS!B:E,4,FALSE)</f>
        <v>739640.09299655398</v>
      </c>
      <c r="K25" s="22">
        <f t="shared" si="1"/>
        <v>-0.68897787597961724</v>
      </c>
      <c r="L25" s="22">
        <f t="shared" si="2"/>
        <v>2.1103446022607386E-2</v>
      </c>
      <c r="M25" s="32"/>
    </row>
    <row r="26" spans="1:13">
      <c r="A26" s="70"/>
      <c r="B26" s="12">
        <v>37</v>
      </c>
      <c r="C26" s="65" t="s">
        <v>67</v>
      </c>
      <c r="D26" s="65"/>
      <c r="E26" s="15">
        <f>VLOOKUP(C26,RA!B30:D55,3,0)</f>
        <v>1447344.6387</v>
      </c>
      <c r="F26" s="25">
        <f>VLOOKUP(C26,RA!B30:I59,8,0)</f>
        <v>146632.06640000001</v>
      </c>
      <c r="G26" s="16">
        <f t="shared" si="0"/>
        <v>1300712.5723000001</v>
      </c>
      <c r="H26" s="27">
        <f>RA!J30</f>
        <v>10.131109238204999</v>
      </c>
      <c r="I26" s="20">
        <f>VLOOKUP(B26,RMS!B:D,3,FALSE)</f>
        <v>1447344.5665681399</v>
      </c>
      <c r="J26" s="21">
        <f>VLOOKUP(B26,RMS!B:E,4,FALSE)</f>
        <v>1300712.5386234701</v>
      </c>
      <c r="K26" s="22">
        <f t="shared" si="1"/>
        <v>7.2131860069930553E-2</v>
      </c>
      <c r="L26" s="22">
        <f t="shared" si="2"/>
        <v>3.3676530001685023E-2</v>
      </c>
      <c r="M26" s="32"/>
    </row>
    <row r="27" spans="1:13">
      <c r="A27" s="70"/>
      <c r="B27" s="12">
        <v>38</v>
      </c>
      <c r="C27" s="65" t="s">
        <v>29</v>
      </c>
      <c r="D27" s="65"/>
      <c r="E27" s="15">
        <f>VLOOKUP(C27,RA!B30:D56,3,0)</f>
        <v>2261811.6453</v>
      </c>
      <c r="F27" s="25">
        <f>VLOOKUP(C27,RA!B31:I60,8,0)</f>
        <v>-84815.035099999994</v>
      </c>
      <c r="G27" s="16">
        <f t="shared" si="0"/>
        <v>2346626.6804</v>
      </c>
      <c r="H27" s="27">
        <f>RA!J31</f>
        <v>-3.7498717135108901</v>
      </c>
      <c r="I27" s="20">
        <f>VLOOKUP(B27,RMS!B:D,3,FALSE)</f>
        <v>2261811.9080964602</v>
      </c>
      <c r="J27" s="21">
        <f>VLOOKUP(B27,RMS!B:E,4,FALSE)</f>
        <v>2346626.5372035401</v>
      </c>
      <c r="K27" s="22">
        <f t="shared" si="1"/>
        <v>-0.26279646018519998</v>
      </c>
      <c r="L27" s="22">
        <f t="shared" si="2"/>
        <v>0.1431964598596096</v>
      </c>
      <c r="M27" s="32"/>
    </row>
    <row r="28" spans="1:13">
      <c r="A28" s="70"/>
      <c r="B28" s="12">
        <v>39</v>
      </c>
      <c r="C28" s="65" t="s">
        <v>30</v>
      </c>
      <c r="D28" s="65"/>
      <c r="E28" s="15">
        <f>VLOOKUP(C28,RA!B32:D57,3,0)</f>
        <v>131987.2016</v>
      </c>
      <c r="F28" s="25">
        <f>VLOOKUP(C28,RA!B32:I61,8,0)</f>
        <v>29061.043099999999</v>
      </c>
      <c r="G28" s="16">
        <f t="shared" si="0"/>
        <v>102926.15850000001</v>
      </c>
      <c r="H28" s="27">
        <f>RA!J32</f>
        <v>22.018076561750501</v>
      </c>
      <c r="I28" s="20">
        <f>VLOOKUP(B28,RMS!B:D,3,FALSE)</f>
        <v>131987.135582672</v>
      </c>
      <c r="J28" s="21">
        <f>VLOOKUP(B28,RMS!B:E,4,FALSE)</f>
        <v>102926.181160048</v>
      </c>
      <c r="K28" s="22">
        <f t="shared" si="1"/>
        <v>6.601732800481841E-2</v>
      </c>
      <c r="L28" s="22">
        <f t="shared" si="2"/>
        <v>-2.2660047994577326E-2</v>
      </c>
      <c r="M28" s="32"/>
    </row>
    <row r="29" spans="1:13">
      <c r="A29" s="70"/>
      <c r="B29" s="12">
        <v>40</v>
      </c>
      <c r="C29" s="65" t="s">
        <v>69</v>
      </c>
      <c r="D29" s="65"/>
      <c r="E29" s="15">
        <f>VLOOKUP(C29,RA!B32:D58,3,0)</f>
        <v>4.7788000000000004</v>
      </c>
      <c r="F29" s="25">
        <f>VLOOKUP(C29,RA!B33:I62,8,0)</f>
        <v>8.0600000000000005E-2</v>
      </c>
      <c r="G29" s="16">
        <f t="shared" si="0"/>
        <v>4.6981999999999999</v>
      </c>
      <c r="H29" s="27">
        <f>RA!J33</f>
        <v>1.6866158868335099</v>
      </c>
      <c r="I29" s="20">
        <f>VLOOKUP(B29,RMS!B:D,3,FALSE)</f>
        <v>4.7788000000000004</v>
      </c>
      <c r="J29" s="21">
        <f>VLOOKUP(B29,RMS!B:E,4,FALSE)</f>
        <v>4.6981999999999999</v>
      </c>
      <c r="K29" s="22">
        <f t="shared" si="1"/>
        <v>0</v>
      </c>
      <c r="L29" s="22">
        <f t="shared" si="2"/>
        <v>0</v>
      </c>
      <c r="M29" s="32"/>
    </row>
    <row r="30" spans="1:13">
      <c r="A30" s="70"/>
      <c r="B30" s="12">
        <v>42</v>
      </c>
      <c r="C30" s="65" t="s">
        <v>31</v>
      </c>
      <c r="D30" s="65"/>
      <c r="E30" s="15">
        <f>VLOOKUP(C30,RA!B34:D60,3,0)</f>
        <v>244121.8265</v>
      </c>
      <c r="F30" s="25">
        <f>VLOOKUP(C30,RA!B34:I64,8,0)</f>
        <v>31230.916399999998</v>
      </c>
      <c r="G30" s="16">
        <f t="shared" si="0"/>
        <v>212890.91010000001</v>
      </c>
      <c r="H30" s="27">
        <f>RA!J34</f>
        <v>12.7931684142139</v>
      </c>
      <c r="I30" s="20">
        <f>VLOOKUP(B30,RMS!B:D,3,FALSE)</f>
        <v>244121.85029999999</v>
      </c>
      <c r="J30" s="21">
        <f>VLOOKUP(B30,RMS!B:E,4,FALSE)</f>
        <v>212890.8996</v>
      </c>
      <c r="K30" s="22">
        <f t="shared" si="1"/>
        <v>-2.3799999995389953E-2</v>
      </c>
      <c r="L30" s="22">
        <f t="shared" si="2"/>
        <v>1.0500000003958121E-2</v>
      </c>
      <c r="M30" s="32"/>
    </row>
    <row r="31" spans="1:13" s="36" customFormat="1" ht="12" thickBot="1">
      <c r="A31" s="70"/>
      <c r="B31" s="12">
        <v>43</v>
      </c>
      <c r="C31" s="43" t="s">
        <v>77</v>
      </c>
      <c r="D31" s="42"/>
      <c r="E31" s="15">
        <f>VLOOKUP(C31,RA!B35:D61,3,0)</f>
        <v>0</v>
      </c>
      <c r="F31" s="25">
        <f>VLOOKUP(C31,RA!B35:I65,8,0)</f>
        <v>0</v>
      </c>
      <c r="G31" s="16">
        <f t="shared" si="0"/>
        <v>0</v>
      </c>
      <c r="H31" s="27">
        <f>RA!J35</f>
        <v>0</v>
      </c>
      <c r="I31" s="20">
        <f>VLOOKUP(B31,RMS!B:D,3,FALSE)</f>
        <v>0</v>
      </c>
      <c r="J31" s="21">
        <f>VLOOKUP(B31,RMS!B:E,4,FALSE)</f>
        <v>0</v>
      </c>
      <c r="K31" s="22">
        <f t="shared" si="1"/>
        <v>0</v>
      </c>
      <c r="L31" s="22">
        <f t="shared" si="2"/>
        <v>0</v>
      </c>
    </row>
    <row r="32" spans="1:13" s="35" customFormat="1" ht="12" thickBot="1">
      <c r="A32" s="70"/>
      <c r="B32" s="12">
        <v>70</v>
      </c>
      <c r="C32" s="71" t="s">
        <v>64</v>
      </c>
      <c r="D32" s="72"/>
      <c r="E32" s="15">
        <f>VLOOKUP(C32,RA!B34:D61,3,0)</f>
        <v>1252845.32</v>
      </c>
      <c r="F32" s="25">
        <f>VLOOKUP(C32,RA!B34:I65,8,0)</f>
        <v>-50001.26</v>
      </c>
      <c r="G32" s="16">
        <f t="shared" si="0"/>
        <v>1302846.58</v>
      </c>
      <c r="H32" s="27">
        <f>RA!J34</f>
        <v>12.7931684142139</v>
      </c>
      <c r="I32" s="20">
        <f>VLOOKUP(B32,RMS!B:D,3,FALSE)</f>
        <v>1252845.32</v>
      </c>
      <c r="J32" s="21">
        <f>VLOOKUP(B32,RMS!B:E,4,FALSE)</f>
        <v>1302846.58</v>
      </c>
      <c r="K32" s="22">
        <f t="shared" si="1"/>
        <v>0</v>
      </c>
      <c r="L32" s="22">
        <f t="shared" si="2"/>
        <v>0</v>
      </c>
    </row>
    <row r="33" spans="1:13">
      <c r="A33" s="70"/>
      <c r="B33" s="12">
        <v>71</v>
      </c>
      <c r="C33" s="65" t="s">
        <v>35</v>
      </c>
      <c r="D33" s="65"/>
      <c r="E33" s="15">
        <f>VLOOKUP(C33,RA!B34:D61,3,0)</f>
        <v>575920.71</v>
      </c>
      <c r="F33" s="25">
        <f>VLOOKUP(C33,RA!B34:I65,8,0)</f>
        <v>-82769.179999999993</v>
      </c>
      <c r="G33" s="16">
        <f t="shared" si="0"/>
        <v>658689.8899999999</v>
      </c>
      <c r="H33" s="27">
        <f>RA!J34</f>
        <v>12.7931684142139</v>
      </c>
      <c r="I33" s="20">
        <f>VLOOKUP(B33,RMS!B:D,3,FALSE)</f>
        <v>575920.71</v>
      </c>
      <c r="J33" s="21">
        <f>VLOOKUP(B33,RMS!B:E,4,FALSE)</f>
        <v>658689.89</v>
      </c>
      <c r="K33" s="22">
        <f t="shared" si="1"/>
        <v>0</v>
      </c>
      <c r="L33" s="22">
        <f t="shared" si="2"/>
        <v>0</v>
      </c>
      <c r="M33" s="32"/>
    </row>
    <row r="34" spans="1:13">
      <c r="A34" s="70"/>
      <c r="B34" s="12">
        <v>72</v>
      </c>
      <c r="C34" s="65" t="s">
        <v>36</v>
      </c>
      <c r="D34" s="65"/>
      <c r="E34" s="15">
        <f>VLOOKUP(C34,RA!B34:D62,3,0)</f>
        <v>1129359.8700000001</v>
      </c>
      <c r="F34" s="25">
        <f>VLOOKUP(C34,RA!B34:I66,8,0)</f>
        <v>-39323.300000000003</v>
      </c>
      <c r="G34" s="16">
        <f t="shared" si="0"/>
        <v>1168683.1700000002</v>
      </c>
      <c r="H34" s="27">
        <f>RA!J35</f>
        <v>0</v>
      </c>
      <c r="I34" s="20">
        <f>VLOOKUP(B34,RMS!B:D,3,FALSE)</f>
        <v>1129359.8700000001</v>
      </c>
      <c r="J34" s="21">
        <f>VLOOKUP(B34,RMS!B:E,4,FALSE)</f>
        <v>1168683.17</v>
      </c>
      <c r="K34" s="22">
        <f t="shared" si="1"/>
        <v>0</v>
      </c>
      <c r="L34" s="22">
        <f t="shared" si="2"/>
        <v>0</v>
      </c>
      <c r="M34" s="32"/>
    </row>
    <row r="35" spans="1:13">
      <c r="A35" s="70"/>
      <c r="B35" s="12">
        <v>73</v>
      </c>
      <c r="C35" s="65" t="s">
        <v>37</v>
      </c>
      <c r="D35" s="65"/>
      <c r="E35" s="15">
        <f>VLOOKUP(C35,RA!B34:D63,3,0)</f>
        <v>565443.93999999994</v>
      </c>
      <c r="F35" s="25">
        <f>VLOOKUP(C35,RA!B34:I67,8,0)</f>
        <v>-111716.25</v>
      </c>
      <c r="G35" s="16">
        <f t="shared" si="0"/>
        <v>677160.19</v>
      </c>
      <c r="H35" s="27">
        <f>RA!J34</f>
        <v>12.7931684142139</v>
      </c>
      <c r="I35" s="20">
        <f>VLOOKUP(B35,RMS!B:D,3,FALSE)</f>
        <v>565443.93999999994</v>
      </c>
      <c r="J35" s="21">
        <f>VLOOKUP(B35,RMS!B:E,4,FALSE)</f>
        <v>677160.19</v>
      </c>
      <c r="K35" s="22">
        <f t="shared" si="1"/>
        <v>0</v>
      </c>
      <c r="L35" s="22">
        <f t="shared" si="2"/>
        <v>0</v>
      </c>
      <c r="M35" s="32"/>
    </row>
    <row r="36" spans="1:13" s="35" customFormat="1">
      <c r="A36" s="70"/>
      <c r="B36" s="12">
        <v>74</v>
      </c>
      <c r="C36" s="65" t="s">
        <v>65</v>
      </c>
      <c r="D36" s="65"/>
      <c r="E36" s="15">
        <f>VLOOKUP(C36,RA!B35:D64,3,0)</f>
        <v>0</v>
      </c>
      <c r="F36" s="25">
        <f>VLOOKUP(C36,RA!B35:I68,8,0)</f>
        <v>0</v>
      </c>
      <c r="G36" s="16">
        <f t="shared" si="0"/>
        <v>0</v>
      </c>
      <c r="H36" s="27">
        <f>RA!J35</f>
        <v>0</v>
      </c>
      <c r="I36" s="20">
        <f>VLOOKUP(B36,RMS!B:D,3,FALSE)</f>
        <v>0</v>
      </c>
      <c r="J36" s="21">
        <f>VLOOKUP(B36,RMS!B:E,4,FALSE)</f>
        <v>0</v>
      </c>
      <c r="K36" s="22">
        <f t="shared" si="1"/>
        <v>0</v>
      </c>
      <c r="L36" s="22">
        <f t="shared" si="2"/>
        <v>0</v>
      </c>
    </row>
    <row r="37" spans="1:13" ht="11.25" customHeight="1">
      <c r="A37" s="70"/>
      <c r="B37" s="12">
        <v>75</v>
      </c>
      <c r="C37" s="65" t="s">
        <v>32</v>
      </c>
      <c r="D37" s="65"/>
      <c r="E37" s="15">
        <f>VLOOKUP(C37,RA!B8:D64,3,0)</f>
        <v>73363.248099999997</v>
      </c>
      <c r="F37" s="25">
        <f>VLOOKUP(C37,RA!B8:I68,8,0)</f>
        <v>4092.0731999999998</v>
      </c>
      <c r="G37" s="16">
        <f t="shared" si="0"/>
        <v>69271.174899999998</v>
      </c>
      <c r="H37" s="27">
        <f>RA!J35</f>
        <v>0</v>
      </c>
      <c r="I37" s="20">
        <f>VLOOKUP(B37,RMS!B:D,3,FALSE)</f>
        <v>73363.247863247903</v>
      </c>
      <c r="J37" s="21">
        <f>VLOOKUP(B37,RMS!B:E,4,FALSE)</f>
        <v>69271.175213675204</v>
      </c>
      <c r="K37" s="22">
        <f t="shared" si="1"/>
        <v>2.3675209376960993E-4</v>
      </c>
      <c r="L37" s="22">
        <f t="shared" si="2"/>
        <v>-3.136752056889236E-4</v>
      </c>
      <c r="M37" s="32"/>
    </row>
    <row r="38" spans="1:13">
      <c r="A38" s="70"/>
      <c r="B38" s="12">
        <v>76</v>
      </c>
      <c r="C38" s="65" t="s">
        <v>33</v>
      </c>
      <c r="D38" s="65"/>
      <c r="E38" s="15">
        <f>VLOOKUP(C38,RA!B8:D65,3,0)</f>
        <v>672703.7476</v>
      </c>
      <c r="F38" s="25">
        <f>VLOOKUP(C38,RA!B8:I69,8,0)</f>
        <v>1412.8633</v>
      </c>
      <c r="G38" s="16">
        <f t="shared" si="0"/>
        <v>671290.88430000003</v>
      </c>
      <c r="H38" s="27">
        <f>RA!J36</f>
        <v>-3.9910162253708998</v>
      </c>
      <c r="I38" s="20">
        <f>VLOOKUP(B38,RMS!B:D,3,FALSE)</f>
        <v>672703.73524444399</v>
      </c>
      <c r="J38" s="21">
        <f>VLOOKUP(B38,RMS!B:E,4,FALSE)</f>
        <v>671290.88952820504</v>
      </c>
      <c r="K38" s="22">
        <f t="shared" si="1"/>
        <v>1.2355556013062596E-2</v>
      </c>
      <c r="L38" s="22">
        <f t="shared" si="2"/>
        <v>-5.2282050019130111E-3</v>
      </c>
      <c r="M38" s="32"/>
    </row>
    <row r="39" spans="1:13">
      <c r="A39" s="70"/>
      <c r="B39" s="12">
        <v>77</v>
      </c>
      <c r="C39" s="65" t="s">
        <v>38</v>
      </c>
      <c r="D39" s="65"/>
      <c r="E39" s="15">
        <f>VLOOKUP(C39,RA!B9:D66,3,0)</f>
        <v>250333.35</v>
      </c>
      <c r="F39" s="25">
        <f>VLOOKUP(C39,RA!B9:I70,8,0)</f>
        <v>-34228.07</v>
      </c>
      <c r="G39" s="16">
        <f t="shared" si="0"/>
        <v>284561.42</v>
      </c>
      <c r="H39" s="27">
        <f>RA!J37</f>
        <v>-14.3716276499242</v>
      </c>
      <c r="I39" s="20">
        <f>VLOOKUP(B39,RMS!B:D,3,FALSE)</f>
        <v>250333.35</v>
      </c>
      <c r="J39" s="21">
        <f>VLOOKUP(B39,RMS!B:E,4,FALSE)</f>
        <v>284561.42</v>
      </c>
      <c r="K39" s="22">
        <f t="shared" si="1"/>
        <v>0</v>
      </c>
      <c r="L39" s="22">
        <f t="shared" si="2"/>
        <v>0</v>
      </c>
      <c r="M39" s="32"/>
    </row>
    <row r="40" spans="1:13">
      <c r="A40" s="70"/>
      <c r="B40" s="12">
        <v>78</v>
      </c>
      <c r="C40" s="65" t="s">
        <v>39</v>
      </c>
      <c r="D40" s="65"/>
      <c r="E40" s="15">
        <f>VLOOKUP(C40,RA!B10:D67,3,0)</f>
        <v>119022.22</v>
      </c>
      <c r="F40" s="25">
        <f>VLOOKUP(C40,RA!B10:I71,8,0)</f>
        <v>15703.81</v>
      </c>
      <c r="G40" s="16">
        <f t="shared" si="0"/>
        <v>103318.41</v>
      </c>
      <c r="H40" s="27">
        <f>RA!J38</f>
        <v>-3.4819105091807501</v>
      </c>
      <c r="I40" s="20">
        <f>VLOOKUP(B40,RMS!B:D,3,FALSE)</f>
        <v>119022.22</v>
      </c>
      <c r="J40" s="21">
        <f>VLOOKUP(B40,RMS!B:E,4,FALSE)</f>
        <v>103318.41</v>
      </c>
      <c r="K40" s="22">
        <f t="shared" si="1"/>
        <v>0</v>
      </c>
      <c r="L40" s="22">
        <f t="shared" si="2"/>
        <v>0</v>
      </c>
      <c r="M40" s="32"/>
    </row>
    <row r="41" spans="1:13" s="36" customFormat="1">
      <c r="A41" s="70"/>
      <c r="B41" s="12">
        <v>9101</v>
      </c>
      <c r="C41" s="66" t="s">
        <v>71</v>
      </c>
      <c r="D41" s="67"/>
      <c r="E41" s="15">
        <f>VLOOKUP(C41,RA!B11:D68,3,0)</f>
        <v>0</v>
      </c>
      <c r="F41" s="25">
        <f>VLOOKUP(C41,RA!B11:I72,8,0)</f>
        <v>0</v>
      </c>
      <c r="G41" s="16">
        <f t="shared" si="0"/>
        <v>0</v>
      </c>
      <c r="H41" s="27">
        <f>RA!J39</f>
        <v>-19.7572636466844</v>
      </c>
      <c r="I41" s="20">
        <f>VLOOKUP(B41,RMS!B:D,3,FALSE)</f>
        <v>0</v>
      </c>
      <c r="J41" s="21">
        <f>VLOOKUP(B41,RMS!B:E,4,FALSE)</f>
        <v>0</v>
      </c>
      <c r="K41" s="22">
        <f t="shared" si="1"/>
        <v>0</v>
      </c>
      <c r="L41" s="22">
        <f t="shared" si="2"/>
        <v>0</v>
      </c>
    </row>
    <row r="42" spans="1:13">
      <c r="A42" s="70"/>
      <c r="B42" s="12">
        <v>99</v>
      </c>
      <c r="C42" s="65" t="s">
        <v>34</v>
      </c>
      <c r="D42" s="65"/>
      <c r="E42" s="15">
        <f>VLOOKUP(C42,RA!B8:D68,3,0)</f>
        <v>49169.714800000002</v>
      </c>
      <c r="F42" s="25">
        <f>VLOOKUP(C42,RA!B8:I72,8,0)</f>
        <v>7250.5043999999998</v>
      </c>
      <c r="G42" s="16">
        <f t="shared" si="0"/>
        <v>41919.210400000004</v>
      </c>
      <c r="H42" s="27">
        <f>RA!J39</f>
        <v>-19.7572636466844</v>
      </c>
      <c r="I42" s="20">
        <f>VLOOKUP(B42,RMS!B:D,3,FALSE)</f>
        <v>49169.714847591</v>
      </c>
      <c r="J42" s="21">
        <f>VLOOKUP(B42,RMS!B:E,4,FALSE)</f>
        <v>41919.210619468999</v>
      </c>
      <c r="K42" s="22">
        <f t="shared" si="1"/>
        <v>-4.7590998292434961E-5</v>
      </c>
      <c r="L42" s="22">
        <f t="shared" si="2"/>
        <v>-2.1946899505564943E-4</v>
      </c>
      <c r="M42" s="32"/>
    </row>
  </sheetData>
  <mergeCells count="41">
    <mergeCell ref="C2:D2"/>
    <mergeCell ref="C4:D4"/>
    <mergeCell ref="C5:D5"/>
    <mergeCell ref="C6:D6"/>
    <mergeCell ref="C7:D7"/>
    <mergeCell ref="A3:D3"/>
    <mergeCell ref="A4:A42"/>
    <mergeCell ref="C30:D30"/>
    <mergeCell ref="C33:D33"/>
    <mergeCell ref="C34:D34"/>
    <mergeCell ref="C35:D35"/>
    <mergeCell ref="C37:D37"/>
    <mergeCell ref="C32:D32"/>
    <mergeCell ref="C36:D36"/>
    <mergeCell ref="C29:D29"/>
    <mergeCell ref="C27:D27"/>
    <mergeCell ref="C38:D38"/>
    <mergeCell ref="C39:D39"/>
    <mergeCell ref="C42:D42"/>
    <mergeCell ref="C40:D40"/>
    <mergeCell ref="C10:D10"/>
    <mergeCell ref="C23:D23"/>
    <mergeCell ref="C24:D24"/>
    <mergeCell ref="C25:D25"/>
    <mergeCell ref="C26:D26"/>
    <mergeCell ref="C28:D28"/>
    <mergeCell ref="C41:D41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46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W46"/>
  <sheetViews>
    <sheetView workbookViewId="0">
      <selection sqref="A1:XFD1048576"/>
    </sheetView>
  </sheetViews>
  <sheetFormatPr defaultRowHeight="11.25"/>
  <cols>
    <col min="1" max="1" width="8.85546875" style="41" customWidth="1"/>
    <col min="2" max="3" width="9.140625" style="41"/>
    <col min="4" max="5" width="13.140625" style="41" bestFit="1" customWidth="1"/>
    <col min="6" max="7" width="14" style="41" bestFit="1" customWidth="1"/>
    <col min="8" max="8" width="9.140625" style="41"/>
    <col min="9" max="9" width="14" style="41" bestFit="1" customWidth="1"/>
    <col min="10" max="10" width="9.140625" style="41"/>
    <col min="11" max="11" width="14" style="41" bestFit="1" customWidth="1"/>
    <col min="12" max="12" width="12" style="41" bestFit="1" customWidth="1"/>
    <col min="13" max="13" width="14" style="41" bestFit="1" customWidth="1"/>
    <col min="14" max="15" width="15.85546875" style="41" bestFit="1" customWidth="1"/>
    <col min="16" max="18" width="12" style="41" bestFit="1" customWidth="1"/>
    <col min="19" max="20" width="9.140625" style="41"/>
    <col min="21" max="21" width="12" style="41" bestFit="1" customWidth="1"/>
    <col min="22" max="22" width="41.140625" style="41" bestFit="1" customWidth="1"/>
    <col min="23" max="16384" width="9.140625" style="41"/>
  </cols>
  <sheetData>
    <row r="1" spans="1:23" ht="12.75">
      <c r="A1" s="73"/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44" t="s">
        <v>45</v>
      </c>
      <c r="W1" s="75"/>
    </row>
    <row r="2" spans="1:23" ht="12.75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  <c r="U2" s="73"/>
      <c r="V2" s="44"/>
      <c r="W2" s="75"/>
    </row>
    <row r="3" spans="1:23" ht="23.25" thickBot="1">
      <c r="A3" s="73"/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  <c r="U3" s="73"/>
      <c r="V3" s="45" t="s">
        <v>46</v>
      </c>
      <c r="W3" s="75"/>
    </row>
    <row r="4" spans="1:23" ht="12.75" thickTop="1" thickBot="1">
      <c r="A4" s="74"/>
      <c r="B4" s="74"/>
      <c r="C4" s="74"/>
      <c r="D4" s="74"/>
      <c r="E4" s="74"/>
      <c r="F4" s="74"/>
      <c r="G4" s="74"/>
      <c r="H4" s="74"/>
      <c r="I4" s="74"/>
      <c r="J4" s="74"/>
      <c r="K4" s="74"/>
      <c r="L4" s="74"/>
      <c r="M4" s="74"/>
      <c r="N4" s="74"/>
      <c r="O4" s="74"/>
      <c r="P4" s="74"/>
      <c r="Q4" s="74"/>
      <c r="R4" s="74"/>
      <c r="S4" s="74"/>
      <c r="T4" s="74"/>
      <c r="U4" s="74"/>
      <c r="W4" s="75"/>
    </row>
    <row r="5" spans="1:23" ht="22.5" thickTop="1" thickBot="1">
      <c r="A5" s="46"/>
      <c r="B5" s="47"/>
      <c r="C5" s="48"/>
      <c r="D5" s="49" t="s">
        <v>0</v>
      </c>
      <c r="E5" s="49" t="s">
        <v>73</v>
      </c>
      <c r="F5" s="49" t="s">
        <v>74</v>
      </c>
      <c r="G5" s="49" t="s">
        <v>47</v>
      </c>
      <c r="H5" s="49" t="s">
        <v>48</v>
      </c>
      <c r="I5" s="49" t="s">
        <v>1</v>
      </c>
      <c r="J5" s="49" t="s">
        <v>2</v>
      </c>
      <c r="K5" s="49" t="s">
        <v>49</v>
      </c>
      <c r="L5" s="49" t="s">
        <v>50</v>
      </c>
      <c r="M5" s="49" t="s">
        <v>51</v>
      </c>
      <c r="N5" s="49" t="s">
        <v>52</v>
      </c>
      <c r="O5" s="49" t="s">
        <v>53</v>
      </c>
      <c r="P5" s="49" t="s">
        <v>75</v>
      </c>
      <c r="Q5" s="49" t="s">
        <v>76</v>
      </c>
      <c r="R5" s="49" t="s">
        <v>54</v>
      </c>
      <c r="S5" s="49" t="s">
        <v>55</v>
      </c>
      <c r="T5" s="49" t="s">
        <v>56</v>
      </c>
      <c r="U5" s="50" t="s">
        <v>57</v>
      </c>
    </row>
    <row r="6" spans="1:23" ht="12" thickBot="1">
      <c r="A6" s="51" t="s">
        <v>3</v>
      </c>
      <c r="B6" s="76" t="s">
        <v>4</v>
      </c>
      <c r="C6" s="77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2"/>
    </row>
    <row r="7" spans="1:23" ht="12" thickBot="1">
      <c r="A7" s="78" t="s">
        <v>5</v>
      </c>
      <c r="B7" s="79"/>
      <c r="C7" s="80"/>
      <c r="D7" s="53">
        <v>30651790.045899998</v>
      </c>
      <c r="E7" s="53">
        <v>28794718.483399998</v>
      </c>
      <c r="F7" s="54">
        <v>106.44934786763299</v>
      </c>
      <c r="G7" s="53">
        <v>33377629.185699999</v>
      </c>
      <c r="H7" s="54">
        <v>-8.1666649378675196</v>
      </c>
      <c r="I7" s="53">
        <v>1207612.7067</v>
      </c>
      <c r="J7" s="54">
        <v>3.9397787368752102</v>
      </c>
      <c r="K7" s="53">
        <v>-250207.7879</v>
      </c>
      <c r="L7" s="54">
        <v>-0.74962720242334302</v>
      </c>
      <c r="M7" s="54">
        <v>-5.8264393240335304</v>
      </c>
      <c r="N7" s="53">
        <v>612010763.34230006</v>
      </c>
      <c r="O7" s="53">
        <v>4669757690.9385996</v>
      </c>
      <c r="P7" s="53">
        <v>1295547</v>
      </c>
      <c r="Q7" s="53">
        <v>1248879</v>
      </c>
      <c r="R7" s="54">
        <v>3.7367911543071801</v>
      </c>
      <c r="S7" s="53">
        <v>23.6593423827156</v>
      </c>
      <c r="T7" s="53">
        <v>24.1616236469666</v>
      </c>
      <c r="U7" s="55">
        <v>-2.12297221167898</v>
      </c>
    </row>
    <row r="8" spans="1:23" ht="12" thickBot="1">
      <c r="A8" s="81">
        <v>42582</v>
      </c>
      <c r="B8" s="71" t="s">
        <v>6</v>
      </c>
      <c r="C8" s="72"/>
      <c r="D8" s="56">
        <v>968460.6727</v>
      </c>
      <c r="E8" s="56">
        <v>981289.22950000002</v>
      </c>
      <c r="F8" s="57">
        <v>98.692683419491303</v>
      </c>
      <c r="G8" s="56">
        <v>1042652.2166</v>
      </c>
      <c r="H8" s="57">
        <v>-7.1156558935761201</v>
      </c>
      <c r="I8" s="56">
        <v>191963.01300000001</v>
      </c>
      <c r="J8" s="57">
        <v>19.821456710763599</v>
      </c>
      <c r="K8" s="56">
        <v>46403.326399999998</v>
      </c>
      <c r="L8" s="57">
        <v>4.4505085838993601</v>
      </c>
      <c r="M8" s="57">
        <v>3.1368373324202001</v>
      </c>
      <c r="N8" s="56">
        <v>22457966.210900001</v>
      </c>
      <c r="O8" s="56">
        <v>167567033.78189999</v>
      </c>
      <c r="P8" s="56">
        <v>52271</v>
      </c>
      <c r="Q8" s="56">
        <v>48772</v>
      </c>
      <c r="R8" s="57">
        <v>7.1741983105060303</v>
      </c>
      <c r="S8" s="56">
        <v>18.527685957796901</v>
      </c>
      <c r="T8" s="56">
        <v>18.066674397195101</v>
      </c>
      <c r="U8" s="58">
        <v>2.4882306492665398</v>
      </c>
    </row>
    <row r="9" spans="1:23" ht="12" thickBot="1">
      <c r="A9" s="82"/>
      <c r="B9" s="71" t="s">
        <v>7</v>
      </c>
      <c r="C9" s="72"/>
      <c r="D9" s="56">
        <v>316624.9987</v>
      </c>
      <c r="E9" s="56">
        <v>180039.2886</v>
      </c>
      <c r="F9" s="57">
        <v>175.864391134903</v>
      </c>
      <c r="G9" s="56">
        <v>121407.1416</v>
      </c>
      <c r="H9" s="57">
        <v>160.796024457263</v>
      </c>
      <c r="I9" s="56">
        <v>26392.862799999999</v>
      </c>
      <c r="J9" s="57">
        <v>8.3356850875211705</v>
      </c>
      <c r="K9" s="56">
        <v>23458.504000000001</v>
      </c>
      <c r="L9" s="57">
        <v>19.322177996158299</v>
      </c>
      <c r="M9" s="57">
        <v>0.12508720931223899</v>
      </c>
      <c r="N9" s="56">
        <v>3416330.3868</v>
      </c>
      <c r="O9" s="56">
        <v>23823741.4617</v>
      </c>
      <c r="P9" s="56">
        <v>6532</v>
      </c>
      <c r="Q9" s="56">
        <v>6010</v>
      </c>
      <c r="R9" s="57">
        <v>8.6855241264559098</v>
      </c>
      <c r="S9" s="56">
        <v>48.472902434170202</v>
      </c>
      <c r="T9" s="56">
        <v>17.161804143094798</v>
      </c>
      <c r="U9" s="58">
        <v>64.595055626384607</v>
      </c>
    </row>
    <row r="10" spans="1:23" ht="12" thickBot="1">
      <c r="A10" s="82"/>
      <c r="B10" s="71" t="s">
        <v>8</v>
      </c>
      <c r="C10" s="72"/>
      <c r="D10" s="56">
        <v>184839.30410000001</v>
      </c>
      <c r="E10" s="56">
        <v>297111.23050000001</v>
      </c>
      <c r="F10" s="57">
        <v>62.2121566353918</v>
      </c>
      <c r="G10" s="56">
        <v>359284.7475</v>
      </c>
      <c r="H10" s="57">
        <v>-48.553534380136703</v>
      </c>
      <c r="I10" s="56">
        <v>46782.717499999999</v>
      </c>
      <c r="J10" s="57">
        <v>25.3099402899126</v>
      </c>
      <c r="K10" s="56">
        <v>49943.192900000002</v>
      </c>
      <c r="L10" s="57">
        <v>13.900727277603099</v>
      </c>
      <c r="M10" s="57">
        <v>-6.3281404661654994E-2</v>
      </c>
      <c r="N10" s="56">
        <v>4775536.6611000001</v>
      </c>
      <c r="O10" s="56">
        <v>41057463.050499998</v>
      </c>
      <c r="P10" s="56">
        <v>126907</v>
      </c>
      <c r="Q10" s="56">
        <v>121575</v>
      </c>
      <c r="R10" s="57">
        <v>4.3857701007608396</v>
      </c>
      <c r="S10" s="56">
        <v>1.4564941579266699</v>
      </c>
      <c r="T10" s="56">
        <v>1.4279592317499501</v>
      </c>
      <c r="U10" s="58">
        <v>1.9591514336962199</v>
      </c>
    </row>
    <row r="11" spans="1:23" ht="12" thickBot="1">
      <c r="A11" s="82"/>
      <c r="B11" s="71" t="s">
        <v>9</v>
      </c>
      <c r="C11" s="72"/>
      <c r="D11" s="56">
        <v>67472.210900000005</v>
      </c>
      <c r="E11" s="56">
        <v>78977.105599999995</v>
      </c>
      <c r="F11" s="57">
        <v>85.432620488436896</v>
      </c>
      <c r="G11" s="56">
        <v>57298.713900000002</v>
      </c>
      <c r="H11" s="57">
        <v>17.7551925820799</v>
      </c>
      <c r="I11" s="56">
        <v>8498.6908999999996</v>
      </c>
      <c r="J11" s="57">
        <v>12.595838770713801</v>
      </c>
      <c r="K11" s="56">
        <v>3362.8409999999999</v>
      </c>
      <c r="L11" s="57">
        <v>5.8689641897878602</v>
      </c>
      <c r="M11" s="57">
        <v>1.52723542385739</v>
      </c>
      <c r="N11" s="56">
        <v>1839575.1542</v>
      </c>
      <c r="O11" s="56">
        <v>14116855.779100001</v>
      </c>
      <c r="P11" s="56">
        <v>3962</v>
      </c>
      <c r="Q11" s="56">
        <v>3744</v>
      </c>
      <c r="R11" s="57">
        <v>5.8226495726495697</v>
      </c>
      <c r="S11" s="56">
        <v>17.029836168601701</v>
      </c>
      <c r="T11" s="56">
        <v>16.941840758546999</v>
      </c>
      <c r="U11" s="58">
        <v>0.51671319197391097</v>
      </c>
    </row>
    <row r="12" spans="1:23" ht="12" thickBot="1">
      <c r="A12" s="82"/>
      <c r="B12" s="71" t="s">
        <v>10</v>
      </c>
      <c r="C12" s="72"/>
      <c r="D12" s="56">
        <v>286792.88750000001</v>
      </c>
      <c r="E12" s="56">
        <v>247174.92490000001</v>
      </c>
      <c r="F12" s="57">
        <v>116.028309755137</v>
      </c>
      <c r="G12" s="56">
        <v>322368.6998</v>
      </c>
      <c r="H12" s="57">
        <v>-11.035752640399499</v>
      </c>
      <c r="I12" s="56">
        <v>64721.365899999997</v>
      </c>
      <c r="J12" s="57">
        <v>22.5672841694863</v>
      </c>
      <c r="K12" s="56">
        <v>-39351.294199999997</v>
      </c>
      <c r="L12" s="57">
        <v>-12.2069215232167</v>
      </c>
      <c r="M12" s="57">
        <v>-2.64470742870764</v>
      </c>
      <c r="N12" s="56">
        <v>6004034.9537000004</v>
      </c>
      <c r="O12" s="56">
        <v>50654716.5625</v>
      </c>
      <c r="P12" s="56">
        <v>3096</v>
      </c>
      <c r="Q12" s="56">
        <v>3028</v>
      </c>
      <c r="R12" s="57">
        <v>2.24570673712021</v>
      </c>
      <c r="S12" s="56">
        <v>92.633361595607198</v>
      </c>
      <c r="T12" s="56">
        <v>90.162974735799196</v>
      </c>
      <c r="U12" s="58">
        <v>2.6668435834084501</v>
      </c>
    </row>
    <row r="13" spans="1:23" ht="12" thickBot="1">
      <c r="A13" s="82"/>
      <c r="B13" s="71" t="s">
        <v>11</v>
      </c>
      <c r="C13" s="72"/>
      <c r="D13" s="56">
        <v>394221.36920000002</v>
      </c>
      <c r="E13" s="56">
        <v>498194.82150000002</v>
      </c>
      <c r="F13" s="57">
        <v>79.129961249506906</v>
      </c>
      <c r="G13" s="56">
        <v>748546.11100000003</v>
      </c>
      <c r="H13" s="57">
        <v>-47.335058801741603</v>
      </c>
      <c r="I13" s="56">
        <v>92241.289099999995</v>
      </c>
      <c r="J13" s="57">
        <v>23.3983483156143</v>
      </c>
      <c r="K13" s="56">
        <v>-153440.7452</v>
      </c>
      <c r="L13" s="57">
        <v>-20.498502756899601</v>
      </c>
      <c r="M13" s="57">
        <v>-1.6011525099136401</v>
      </c>
      <c r="N13" s="56">
        <v>8680703.4465999994</v>
      </c>
      <c r="O13" s="56">
        <v>71449966.838400006</v>
      </c>
      <c r="P13" s="56">
        <v>17664</v>
      </c>
      <c r="Q13" s="56">
        <v>15935</v>
      </c>
      <c r="R13" s="57">
        <v>10.850329463445201</v>
      </c>
      <c r="S13" s="56">
        <v>22.317785846920302</v>
      </c>
      <c r="T13" s="56">
        <v>21.654177609036701</v>
      </c>
      <c r="U13" s="58">
        <v>2.9734501551154202</v>
      </c>
    </row>
    <row r="14" spans="1:23" ht="12" thickBot="1">
      <c r="A14" s="82"/>
      <c r="B14" s="71" t="s">
        <v>12</v>
      </c>
      <c r="C14" s="72"/>
      <c r="D14" s="56">
        <v>156943.71840000001</v>
      </c>
      <c r="E14" s="56">
        <v>207539.49890000001</v>
      </c>
      <c r="F14" s="57">
        <v>75.621131992624299</v>
      </c>
      <c r="G14" s="56">
        <v>255302.57860000001</v>
      </c>
      <c r="H14" s="57">
        <v>-38.526387292823102</v>
      </c>
      <c r="I14" s="56">
        <v>32072.124500000002</v>
      </c>
      <c r="J14" s="57">
        <v>20.4354305014351</v>
      </c>
      <c r="K14" s="56">
        <v>38204.456899999997</v>
      </c>
      <c r="L14" s="57">
        <v>14.964383481554099</v>
      </c>
      <c r="M14" s="57">
        <v>-0.160513534220663</v>
      </c>
      <c r="N14" s="56">
        <v>3902510.9114000001</v>
      </c>
      <c r="O14" s="56">
        <v>32475394.975400001</v>
      </c>
      <c r="P14" s="56">
        <v>3556</v>
      </c>
      <c r="Q14" s="56">
        <v>3312</v>
      </c>
      <c r="R14" s="57">
        <v>7.3671497584541203</v>
      </c>
      <c r="S14" s="56">
        <v>44.134903937007898</v>
      </c>
      <c r="T14" s="56">
        <v>43.512804227053103</v>
      </c>
      <c r="U14" s="58">
        <v>1.40954132548387</v>
      </c>
    </row>
    <row r="15" spans="1:23" ht="12" thickBot="1">
      <c r="A15" s="82"/>
      <c r="B15" s="71" t="s">
        <v>13</v>
      </c>
      <c r="C15" s="72"/>
      <c r="D15" s="56">
        <v>171938.68410000001</v>
      </c>
      <c r="E15" s="56">
        <v>202007.20569999999</v>
      </c>
      <c r="F15" s="57">
        <v>85.115124237372697</v>
      </c>
      <c r="G15" s="56">
        <v>209067.49669999999</v>
      </c>
      <c r="H15" s="57">
        <v>-17.7592467437814</v>
      </c>
      <c r="I15" s="56">
        <v>7393.2365</v>
      </c>
      <c r="J15" s="57">
        <v>4.2999261851393902</v>
      </c>
      <c r="K15" s="56">
        <v>9058.4891000000007</v>
      </c>
      <c r="L15" s="57">
        <v>4.3328060281883101</v>
      </c>
      <c r="M15" s="57">
        <v>-0.18383337238878</v>
      </c>
      <c r="N15" s="56">
        <v>3354098.1746</v>
      </c>
      <c r="O15" s="56">
        <v>27374866.2971</v>
      </c>
      <c r="P15" s="56">
        <v>8936</v>
      </c>
      <c r="Q15" s="56">
        <v>8053</v>
      </c>
      <c r="R15" s="57">
        <v>10.964857816962599</v>
      </c>
      <c r="S15" s="56">
        <v>19.241124004028698</v>
      </c>
      <c r="T15" s="56">
        <v>18.405762014156199</v>
      </c>
      <c r="U15" s="58">
        <v>4.3415446503932396</v>
      </c>
    </row>
    <row r="16" spans="1:23" ht="12" thickBot="1">
      <c r="A16" s="82"/>
      <c r="B16" s="71" t="s">
        <v>14</v>
      </c>
      <c r="C16" s="72"/>
      <c r="D16" s="56">
        <v>1600686.4287</v>
      </c>
      <c r="E16" s="56">
        <v>1448412.0064999999</v>
      </c>
      <c r="F16" s="57">
        <v>110.513198006965</v>
      </c>
      <c r="G16" s="56">
        <v>2033289.6435</v>
      </c>
      <c r="H16" s="57">
        <v>-21.2760250947494</v>
      </c>
      <c r="I16" s="56">
        <v>-38160.048600000002</v>
      </c>
      <c r="J16" s="57">
        <v>-2.3839802672027202</v>
      </c>
      <c r="K16" s="56">
        <v>-197952.1876</v>
      </c>
      <c r="L16" s="57">
        <v>-9.7355626746445907</v>
      </c>
      <c r="M16" s="57">
        <v>-0.80722593135919496</v>
      </c>
      <c r="N16" s="56">
        <v>33995819.019699998</v>
      </c>
      <c r="O16" s="56">
        <v>240383094.36430001</v>
      </c>
      <c r="P16" s="56">
        <v>87117</v>
      </c>
      <c r="Q16" s="56">
        <v>85137</v>
      </c>
      <c r="R16" s="57">
        <v>2.32566334261251</v>
      </c>
      <c r="S16" s="56">
        <v>18.373984741210101</v>
      </c>
      <c r="T16" s="56">
        <v>16.792833078449998</v>
      </c>
      <c r="U16" s="58">
        <v>8.6053824743512592</v>
      </c>
    </row>
    <row r="17" spans="1:21" ht="12" thickBot="1">
      <c r="A17" s="82"/>
      <c r="B17" s="71" t="s">
        <v>15</v>
      </c>
      <c r="C17" s="72"/>
      <c r="D17" s="56">
        <v>940191.94389999995</v>
      </c>
      <c r="E17" s="56">
        <v>1155788.3770000001</v>
      </c>
      <c r="F17" s="57">
        <v>81.346374700565093</v>
      </c>
      <c r="G17" s="56">
        <v>1225692.2106000001</v>
      </c>
      <c r="H17" s="57">
        <v>-23.292982057888899</v>
      </c>
      <c r="I17" s="56">
        <v>39266.325900000003</v>
      </c>
      <c r="J17" s="57">
        <v>4.1764159068540598</v>
      </c>
      <c r="K17" s="56">
        <v>1119.2453</v>
      </c>
      <c r="L17" s="57">
        <v>9.1315363703919003E-2</v>
      </c>
      <c r="M17" s="57">
        <v>34.082859762734799</v>
      </c>
      <c r="N17" s="56">
        <v>22679517.339400001</v>
      </c>
      <c r="O17" s="56">
        <v>245856925.36430001</v>
      </c>
      <c r="P17" s="56">
        <v>17668</v>
      </c>
      <c r="Q17" s="56">
        <v>17459</v>
      </c>
      <c r="R17" s="57">
        <v>1.1970903259064001</v>
      </c>
      <c r="S17" s="56">
        <v>53.214395738057497</v>
      </c>
      <c r="T17" s="56">
        <v>73.574598247322299</v>
      </c>
      <c r="U17" s="58">
        <v>-38.260704132554402</v>
      </c>
    </row>
    <row r="18" spans="1:21" ht="12" thickBot="1">
      <c r="A18" s="82"/>
      <c r="B18" s="71" t="s">
        <v>16</v>
      </c>
      <c r="C18" s="72"/>
      <c r="D18" s="56">
        <v>2660063.4964000001</v>
      </c>
      <c r="E18" s="56">
        <v>2792376.3887999998</v>
      </c>
      <c r="F18" s="57">
        <v>95.261638333188301</v>
      </c>
      <c r="G18" s="56">
        <v>2721875.7538000001</v>
      </c>
      <c r="H18" s="57">
        <v>-2.2709433857774002</v>
      </c>
      <c r="I18" s="56">
        <v>235351.06210000001</v>
      </c>
      <c r="J18" s="57">
        <v>8.8475730905864705</v>
      </c>
      <c r="K18" s="56">
        <v>-53471.865400000002</v>
      </c>
      <c r="L18" s="57">
        <v>-1.9645226394095401</v>
      </c>
      <c r="M18" s="57">
        <v>-5.4013998827128997</v>
      </c>
      <c r="N18" s="56">
        <v>59706784.961300001</v>
      </c>
      <c r="O18" s="56">
        <v>486929897.31910002</v>
      </c>
      <c r="P18" s="56">
        <v>108608</v>
      </c>
      <c r="Q18" s="56">
        <v>104095</v>
      </c>
      <c r="R18" s="57">
        <v>4.3354627984053096</v>
      </c>
      <c r="S18" s="56">
        <v>24.492334785651199</v>
      </c>
      <c r="T18" s="56">
        <v>21.968404809068598</v>
      </c>
      <c r="U18" s="58">
        <v>10.304979082929901</v>
      </c>
    </row>
    <row r="19" spans="1:21" ht="12" thickBot="1">
      <c r="A19" s="82"/>
      <c r="B19" s="71" t="s">
        <v>17</v>
      </c>
      <c r="C19" s="72"/>
      <c r="D19" s="56">
        <v>891489.772</v>
      </c>
      <c r="E19" s="56">
        <v>842452.9669</v>
      </c>
      <c r="F19" s="57">
        <v>105.820717241989</v>
      </c>
      <c r="G19" s="56">
        <v>1307829.5329</v>
      </c>
      <c r="H19" s="57">
        <v>-31.834405817155901</v>
      </c>
      <c r="I19" s="56">
        <v>5969.7538000000004</v>
      </c>
      <c r="J19" s="57">
        <v>0.66963794622200101</v>
      </c>
      <c r="K19" s="56">
        <v>-105244.8953</v>
      </c>
      <c r="L19" s="57">
        <v>-8.0472945940155096</v>
      </c>
      <c r="M19" s="57">
        <v>-1.0567225021506601</v>
      </c>
      <c r="N19" s="56">
        <v>15084376.113299999</v>
      </c>
      <c r="O19" s="56">
        <v>142094517.9325</v>
      </c>
      <c r="P19" s="56">
        <v>13486</v>
      </c>
      <c r="Q19" s="56">
        <v>11989</v>
      </c>
      <c r="R19" s="57">
        <v>12.486445908749699</v>
      </c>
      <c r="S19" s="56">
        <v>66.104832567106598</v>
      </c>
      <c r="T19" s="56">
        <v>65.872753198765494</v>
      </c>
      <c r="U19" s="58">
        <v>0.351077764406246</v>
      </c>
    </row>
    <row r="20" spans="1:21" ht="12" thickBot="1">
      <c r="A20" s="82"/>
      <c r="B20" s="71" t="s">
        <v>18</v>
      </c>
      <c r="C20" s="72"/>
      <c r="D20" s="56">
        <v>2142074.5029000002</v>
      </c>
      <c r="E20" s="56">
        <v>2416691.3435</v>
      </c>
      <c r="F20" s="57">
        <v>88.636660559131101</v>
      </c>
      <c r="G20" s="56">
        <v>2607568.4051000001</v>
      </c>
      <c r="H20" s="57">
        <v>-17.851646817378501</v>
      </c>
      <c r="I20" s="56">
        <v>-143256.6618</v>
      </c>
      <c r="J20" s="57">
        <v>-6.6877534654399398</v>
      </c>
      <c r="K20" s="56">
        <v>-78704.561799999996</v>
      </c>
      <c r="L20" s="57">
        <v>-3.0183124494861202</v>
      </c>
      <c r="M20" s="57">
        <v>0.820182445892228</v>
      </c>
      <c r="N20" s="56">
        <v>36563820.306000002</v>
      </c>
      <c r="O20" s="56">
        <v>267186023.1388</v>
      </c>
      <c r="P20" s="56">
        <v>58654</v>
      </c>
      <c r="Q20" s="56">
        <v>61034</v>
      </c>
      <c r="R20" s="57">
        <v>-3.8994658714814698</v>
      </c>
      <c r="S20" s="56">
        <v>36.520518684147703</v>
      </c>
      <c r="T20" s="56">
        <v>47.8127446324999</v>
      </c>
      <c r="U20" s="58">
        <v>-30.9202233572158</v>
      </c>
    </row>
    <row r="21" spans="1:21" ht="12" thickBot="1">
      <c r="A21" s="82"/>
      <c r="B21" s="71" t="s">
        <v>19</v>
      </c>
      <c r="C21" s="72"/>
      <c r="D21" s="56">
        <v>589108.35019999999</v>
      </c>
      <c r="E21" s="56">
        <v>568419.49419999996</v>
      </c>
      <c r="F21" s="57">
        <v>103.63971612710399</v>
      </c>
      <c r="G21" s="56">
        <v>500483.49</v>
      </c>
      <c r="H21" s="57">
        <v>17.707848904266601</v>
      </c>
      <c r="I21" s="56">
        <v>141474.78829999999</v>
      </c>
      <c r="J21" s="57">
        <v>24.015070954599398</v>
      </c>
      <c r="K21" s="56">
        <v>26535.606800000001</v>
      </c>
      <c r="L21" s="57">
        <v>5.3019944374189096</v>
      </c>
      <c r="M21" s="57">
        <v>4.33150756137975</v>
      </c>
      <c r="N21" s="56">
        <v>11956747.327500001</v>
      </c>
      <c r="O21" s="56">
        <v>88780552.506400004</v>
      </c>
      <c r="P21" s="56">
        <v>40297</v>
      </c>
      <c r="Q21" s="56">
        <v>37263</v>
      </c>
      <c r="R21" s="57">
        <v>8.1421248960094506</v>
      </c>
      <c r="S21" s="56">
        <v>14.6191614810035</v>
      </c>
      <c r="T21" s="56">
        <v>15.4894513190028</v>
      </c>
      <c r="U21" s="58">
        <v>-5.9530763042058998</v>
      </c>
    </row>
    <row r="22" spans="1:21" ht="12" thickBot="1">
      <c r="A22" s="82"/>
      <c r="B22" s="71" t="s">
        <v>20</v>
      </c>
      <c r="C22" s="72"/>
      <c r="D22" s="56">
        <v>1826255.196</v>
      </c>
      <c r="E22" s="56">
        <v>1894569.1342</v>
      </c>
      <c r="F22" s="57">
        <v>96.394222994198302</v>
      </c>
      <c r="G22" s="56">
        <v>1649393.5072000001</v>
      </c>
      <c r="H22" s="57">
        <v>10.7228316364746</v>
      </c>
      <c r="I22" s="56">
        <v>85796.393700000001</v>
      </c>
      <c r="J22" s="57">
        <v>4.6979411140303702</v>
      </c>
      <c r="K22" s="56">
        <v>164577.1458</v>
      </c>
      <c r="L22" s="57">
        <v>9.97804011484107</v>
      </c>
      <c r="M22" s="57">
        <v>-0.47868585712221001</v>
      </c>
      <c r="N22" s="56">
        <v>46727841.400799997</v>
      </c>
      <c r="O22" s="56">
        <v>311983932.14060003</v>
      </c>
      <c r="P22" s="56">
        <v>103963</v>
      </c>
      <c r="Q22" s="56">
        <v>101762</v>
      </c>
      <c r="R22" s="57">
        <v>2.16288988030895</v>
      </c>
      <c r="S22" s="56">
        <v>17.566395698469702</v>
      </c>
      <c r="T22" s="56">
        <v>17.783044314184099</v>
      </c>
      <c r="U22" s="58">
        <v>-1.23331285161306</v>
      </c>
    </row>
    <row r="23" spans="1:21" ht="12" thickBot="1">
      <c r="A23" s="82"/>
      <c r="B23" s="71" t="s">
        <v>21</v>
      </c>
      <c r="C23" s="72"/>
      <c r="D23" s="56">
        <v>4594241.3091000002</v>
      </c>
      <c r="E23" s="56">
        <v>4952277.9418000001</v>
      </c>
      <c r="F23" s="57">
        <v>92.770263767346904</v>
      </c>
      <c r="G23" s="56">
        <v>4846663.7511999998</v>
      </c>
      <c r="H23" s="57">
        <v>-5.2081690634614803</v>
      </c>
      <c r="I23" s="56">
        <v>65170.549099999997</v>
      </c>
      <c r="J23" s="57">
        <v>1.4185269060837999</v>
      </c>
      <c r="K23" s="56">
        <v>6040.8577999999998</v>
      </c>
      <c r="L23" s="57">
        <v>0.124639506887688</v>
      </c>
      <c r="M23" s="57">
        <v>9.7882938578689895</v>
      </c>
      <c r="N23" s="56">
        <v>85374841.630799994</v>
      </c>
      <c r="O23" s="56">
        <v>681030283.30149996</v>
      </c>
      <c r="P23" s="56">
        <v>114343</v>
      </c>
      <c r="Q23" s="56">
        <v>104493</v>
      </c>
      <c r="R23" s="57">
        <v>9.42646875867284</v>
      </c>
      <c r="S23" s="56">
        <v>40.179471494538397</v>
      </c>
      <c r="T23" s="56">
        <v>39.419099992344002</v>
      </c>
      <c r="U23" s="58">
        <v>1.89243778952578</v>
      </c>
    </row>
    <row r="24" spans="1:21" ht="12" thickBot="1">
      <c r="A24" s="82"/>
      <c r="B24" s="71" t="s">
        <v>22</v>
      </c>
      <c r="C24" s="72"/>
      <c r="D24" s="56">
        <v>358533.94469999999</v>
      </c>
      <c r="E24" s="56">
        <v>356622.85690000001</v>
      </c>
      <c r="F24" s="57">
        <v>100.53588483268101</v>
      </c>
      <c r="G24" s="56">
        <v>333861.28629999998</v>
      </c>
      <c r="H24" s="57">
        <v>7.39009265597499</v>
      </c>
      <c r="I24" s="56">
        <v>53600.694900000002</v>
      </c>
      <c r="J24" s="57">
        <v>14.9499637879057</v>
      </c>
      <c r="K24" s="56">
        <v>44190.608899999999</v>
      </c>
      <c r="L24" s="57">
        <v>13.2362183677359</v>
      </c>
      <c r="M24" s="57">
        <v>0.21294311697071899</v>
      </c>
      <c r="N24" s="56">
        <v>9583360.1421000008</v>
      </c>
      <c r="O24" s="56">
        <v>64824486.157099999</v>
      </c>
      <c r="P24" s="56">
        <v>33246</v>
      </c>
      <c r="Q24" s="56">
        <v>32877</v>
      </c>
      <c r="R24" s="57">
        <v>1.12236517930469</v>
      </c>
      <c r="S24" s="56">
        <v>10.7842731366179</v>
      </c>
      <c r="T24" s="56">
        <v>10.642908717340401</v>
      </c>
      <c r="U24" s="58">
        <v>1.31083863962558</v>
      </c>
    </row>
    <row r="25" spans="1:21" ht="12" thickBot="1">
      <c r="A25" s="82"/>
      <c r="B25" s="71" t="s">
        <v>23</v>
      </c>
      <c r="C25" s="72"/>
      <c r="D25" s="56">
        <v>417615.89169999998</v>
      </c>
      <c r="E25" s="56">
        <v>457934.21149999998</v>
      </c>
      <c r="F25" s="57">
        <v>91.195608716821098</v>
      </c>
      <c r="G25" s="56">
        <v>354388.6312</v>
      </c>
      <c r="H25" s="57">
        <v>17.841221453946002</v>
      </c>
      <c r="I25" s="56">
        <v>30907.883600000001</v>
      </c>
      <c r="J25" s="57">
        <v>7.4010314775576402</v>
      </c>
      <c r="K25" s="56">
        <v>17267.134399999999</v>
      </c>
      <c r="L25" s="57">
        <v>4.8723725536938201</v>
      </c>
      <c r="M25" s="57">
        <v>0.78998338021854997</v>
      </c>
      <c r="N25" s="56">
        <v>9616517.2824000008</v>
      </c>
      <c r="O25" s="56">
        <v>77910868.6743</v>
      </c>
      <c r="P25" s="56">
        <v>25024</v>
      </c>
      <c r="Q25" s="56">
        <v>24309</v>
      </c>
      <c r="R25" s="57">
        <v>2.9412974618454202</v>
      </c>
      <c r="S25" s="56">
        <v>16.6886145979859</v>
      </c>
      <c r="T25" s="56">
        <v>16.8610945493439</v>
      </c>
      <c r="U25" s="58">
        <v>-1.03351869231103</v>
      </c>
    </row>
    <row r="26" spans="1:21" ht="12" thickBot="1">
      <c r="A26" s="82"/>
      <c r="B26" s="71" t="s">
        <v>24</v>
      </c>
      <c r="C26" s="72"/>
      <c r="D26" s="56">
        <v>894219.84640000004</v>
      </c>
      <c r="E26" s="56">
        <v>1063838.1601</v>
      </c>
      <c r="F26" s="57">
        <v>84.056003999324901</v>
      </c>
      <c r="G26" s="56">
        <v>1321822.7927999999</v>
      </c>
      <c r="H26" s="57">
        <v>-32.349491076199001</v>
      </c>
      <c r="I26" s="56">
        <v>170784.7838</v>
      </c>
      <c r="J26" s="57">
        <v>19.0987467441653</v>
      </c>
      <c r="K26" s="56">
        <v>114156.97139999999</v>
      </c>
      <c r="L26" s="57">
        <v>8.6363294703205096</v>
      </c>
      <c r="M26" s="57">
        <v>0.49605216138381197</v>
      </c>
      <c r="N26" s="56">
        <v>22590272.064199999</v>
      </c>
      <c r="O26" s="56">
        <v>153603510.05160001</v>
      </c>
      <c r="P26" s="56">
        <v>63171</v>
      </c>
      <c r="Q26" s="56">
        <v>61469</v>
      </c>
      <c r="R26" s="57">
        <v>2.76887536807171</v>
      </c>
      <c r="S26" s="56">
        <v>14.1555436260309</v>
      </c>
      <c r="T26" s="56">
        <v>14.3467756072166</v>
      </c>
      <c r="U26" s="58">
        <v>-1.3509335016569299</v>
      </c>
    </row>
    <row r="27" spans="1:21" ht="12" thickBot="1">
      <c r="A27" s="82"/>
      <c r="B27" s="71" t="s">
        <v>25</v>
      </c>
      <c r="C27" s="72"/>
      <c r="D27" s="56">
        <v>261884.44889999999</v>
      </c>
      <c r="E27" s="56">
        <v>400569.20630000002</v>
      </c>
      <c r="F27" s="57">
        <v>65.378078190030905</v>
      </c>
      <c r="G27" s="56">
        <v>256501.54749999999</v>
      </c>
      <c r="H27" s="57">
        <v>2.0985843759870502</v>
      </c>
      <c r="I27" s="56">
        <v>65129.786399999997</v>
      </c>
      <c r="J27" s="57">
        <v>24.869665485509501</v>
      </c>
      <c r="K27" s="56">
        <v>69483.728400000007</v>
      </c>
      <c r="L27" s="57">
        <v>27.089009433754001</v>
      </c>
      <c r="M27" s="57">
        <v>-6.2661317984196996E-2</v>
      </c>
      <c r="N27" s="56">
        <v>7439968.9650999997</v>
      </c>
      <c r="O27" s="56">
        <v>51578464.842600003</v>
      </c>
      <c r="P27" s="56">
        <v>32208</v>
      </c>
      <c r="Q27" s="56">
        <v>30813</v>
      </c>
      <c r="R27" s="57">
        <v>4.5273099016648803</v>
      </c>
      <c r="S27" s="56">
        <v>8.1310372857675102</v>
      </c>
      <c r="T27" s="56">
        <v>8.2418918540875605</v>
      </c>
      <c r="U27" s="58">
        <v>-1.3633508791564799</v>
      </c>
    </row>
    <row r="28" spans="1:21" ht="12" thickBot="1">
      <c r="A28" s="82"/>
      <c r="B28" s="71" t="s">
        <v>26</v>
      </c>
      <c r="C28" s="72"/>
      <c r="D28" s="56">
        <v>1280561.0869</v>
      </c>
      <c r="E28" s="56">
        <v>1338848.4357</v>
      </c>
      <c r="F28" s="57">
        <v>95.646456518468796</v>
      </c>
      <c r="G28" s="56">
        <v>1257888.6932000001</v>
      </c>
      <c r="H28" s="57">
        <v>1.8024165271986601</v>
      </c>
      <c r="I28" s="56">
        <v>58484.175999999999</v>
      </c>
      <c r="J28" s="57">
        <v>4.5670742769155401</v>
      </c>
      <c r="K28" s="56">
        <v>-16074.4871</v>
      </c>
      <c r="L28" s="57">
        <v>-1.27789423554698</v>
      </c>
      <c r="M28" s="57">
        <v>-4.6383229919665698</v>
      </c>
      <c r="N28" s="56">
        <v>30882348.823399998</v>
      </c>
      <c r="O28" s="56">
        <v>219665011.45919999</v>
      </c>
      <c r="P28" s="56">
        <v>52320</v>
      </c>
      <c r="Q28" s="56">
        <v>51984</v>
      </c>
      <c r="R28" s="57">
        <v>0.64635272391504495</v>
      </c>
      <c r="S28" s="56">
        <v>24.475555942278302</v>
      </c>
      <c r="T28" s="56">
        <v>24.711785851415801</v>
      </c>
      <c r="U28" s="58">
        <v>-0.96516667361773401</v>
      </c>
    </row>
    <row r="29" spans="1:21" ht="12" thickBot="1">
      <c r="A29" s="82"/>
      <c r="B29" s="71" t="s">
        <v>27</v>
      </c>
      <c r="C29" s="72"/>
      <c r="D29" s="56">
        <v>874137.77110000001</v>
      </c>
      <c r="E29" s="56">
        <v>842720.46970000002</v>
      </c>
      <c r="F29" s="57">
        <v>103.72808096273999</v>
      </c>
      <c r="G29" s="56">
        <v>761034.39190000005</v>
      </c>
      <c r="H29" s="57">
        <v>14.861796050718</v>
      </c>
      <c r="I29" s="56">
        <v>134497.65700000001</v>
      </c>
      <c r="J29" s="57">
        <v>15.3863225508206</v>
      </c>
      <c r="K29" s="56">
        <v>107578.4669</v>
      </c>
      <c r="L29" s="57">
        <v>14.1358219871535</v>
      </c>
      <c r="M29" s="57">
        <v>0.25022842280344898</v>
      </c>
      <c r="N29" s="56">
        <v>20341865.383900002</v>
      </c>
      <c r="O29" s="56">
        <v>160178752.0821</v>
      </c>
      <c r="P29" s="56">
        <v>123316</v>
      </c>
      <c r="Q29" s="56">
        <v>120340</v>
      </c>
      <c r="R29" s="57">
        <v>2.4729931859730701</v>
      </c>
      <c r="S29" s="56">
        <v>7.0885997851049298</v>
      </c>
      <c r="T29" s="56">
        <v>7.0886206838956296</v>
      </c>
      <c r="U29" s="58">
        <v>-2.9482255071200001E-4</v>
      </c>
    </row>
    <row r="30" spans="1:21" ht="12" thickBot="1">
      <c r="A30" s="82"/>
      <c r="B30" s="71" t="s">
        <v>28</v>
      </c>
      <c r="C30" s="72"/>
      <c r="D30" s="56">
        <v>1447344.6387</v>
      </c>
      <c r="E30" s="56">
        <v>2049583.6813999999</v>
      </c>
      <c r="F30" s="57">
        <v>70.6165184585861</v>
      </c>
      <c r="G30" s="56">
        <v>1848310.6924000001</v>
      </c>
      <c r="H30" s="57">
        <v>-21.693650063742901</v>
      </c>
      <c r="I30" s="56">
        <v>146632.06640000001</v>
      </c>
      <c r="J30" s="57">
        <v>10.131109238204999</v>
      </c>
      <c r="K30" s="56">
        <v>142837.70800000001</v>
      </c>
      <c r="L30" s="57">
        <v>7.72801394199195</v>
      </c>
      <c r="M30" s="57">
        <v>2.6564122689506999E-2</v>
      </c>
      <c r="N30" s="56">
        <v>34929468.947099999</v>
      </c>
      <c r="O30" s="56">
        <v>253222000.4183</v>
      </c>
      <c r="P30" s="56">
        <v>99487</v>
      </c>
      <c r="Q30" s="56">
        <v>92260</v>
      </c>
      <c r="R30" s="57">
        <v>7.83329720355517</v>
      </c>
      <c r="S30" s="56">
        <v>14.5480780272799</v>
      </c>
      <c r="T30" s="56">
        <v>15.2703819401691</v>
      </c>
      <c r="U30" s="58">
        <v>-4.96494390210656</v>
      </c>
    </row>
    <row r="31" spans="1:21" ht="12" thickBot="1">
      <c r="A31" s="82"/>
      <c r="B31" s="71" t="s">
        <v>29</v>
      </c>
      <c r="C31" s="72"/>
      <c r="D31" s="56">
        <v>2261811.6453</v>
      </c>
      <c r="E31" s="56">
        <v>1861098.9310999999</v>
      </c>
      <c r="F31" s="57">
        <v>121.530973313877</v>
      </c>
      <c r="G31" s="56">
        <v>3063920.1055000001</v>
      </c>
      <c r="H31" s="57">
        <v>-26.1791571771126</v>
      </c>
      <c r="I31" s="56">
        <v>-84815.035099999994</v>
      </c>
      <c r="J31" s="57">
        <v>-3.7498717135108901</v>
      </c>
      <c r="K31" s="56">
        <v>-121619.8419</v>
      </c>
      <c r="L31" s="57">
        <v>-3.9694194924235102</v>
      </c>
      <c r="M31" s="57">
        <v>-0.30262172870001097</v>
      </c>
      <c r="N31" s="56">
        <v>35468818.325800002</v>
      </c>
      <c r="O31" s="56">
        <v>271111632.29869998</v>
      </c>
      <c r="P31" s="56">
        <v>54005</v>
      </c>
      <c r="Q31" s="56">
        <v>55924</v>
      </c>
      <c r="R31" s="57">
        <v>-3.43144267219798</v>
      </c>
      <c r="S31" s="56">
        <v>41.881522920099997</v>
      </c>
      <c r="T31" s="56">
        <v>55.624172303483299</v>
      </c>
      <c r="U31" s="58">
        <v>-32.813155838676202</v>
      </c>
    </row>
    <row r="32" spans="1:21" ht="12" thickBot="1">
      <c r="A32" s="82"/>
      <c r="B32" s="71" t="s">
        <v>30</v>
      </c>
      <c r="C32" s="72"/>
      <c r="D32" s="56">
        <v>131987.2016</v>
      </c>
      <c r="E32" s="56">
        <v>148148.4135</v>
      </c>
      <c r="F32" s="57">
        <v>89.091201506521699</v>
      </c>
      <c r="G32" s="56">
        <v>126057.6972</v>
      </c>
      <c r="H32" s="57">
        <v>4.7038019349127103</v>
      </c>
      <c r="I32" s="56">
        <v>29061.043099999999</v>
      </c>
      <c r="J32" s="57">
        <v>22.018076561750501</v>
      </c>
      <c r="K32" s="56">
        <v>31918.348600000001</v>
      </c>
      <c r="L32" s="57">
        <v>25.320428112659499</v>
      </c>
      <c r="M32" s="57">
        <v>-8.9519214662627994E-2</v>
      </c>
      <c r="N32" s="56">
        <v>3693375.7289999998</v>
      </c>
      <c r="O32" s="56">
        <v>26461972.196400002</v>
      </c>
      <c r="P32" s="56">
        <v>24938</v>
      </c>
      <c r="Q32" s="56">
        <v>25152</v>
      </c>
      <c r="R32" s="57">
        <v>-0.85082697201017699</v>
      </c>
      <c r="S32" s="56">
        <v>5.2926137460903</v>
      </c>
      <c r="T32" s="56">
        <v>5.2286867445928804</v>
      </c>
      <c r="U32" s="58">
        <v>1.2078531433481601</v>
      </c>
    </row>
    <row r="33" spans="1:21" ht="12" thickBot="1">
      <c r="A33" s="82"/>
      <c r="B33" s="71" t="s">
        <v>70</v>
      </c>
      <c r="C33" s="72"/>
      <c r="D33" s="56">
        <v>4.7788000000000004</v>
      </c>
      <c r="E33" s="59"/>
      <c r="F33" s="59"/>
      <c r="G33" s="59"/>
      <c r="H33" s="59"/>
      <c r="I33" s="56">
        <v>8.0600000000000005E-2</v>
      </c>
      <c r="J33" s="57">
        <v>1.6866158868335099</v>
      </c>
      <c r="K33" s="59"/>
      <c r="L33" s="59"/>
      <c r="M33" s="59"/>
      <c r="N33" s="56">
        <v>136.98140000000001</v>
      </c>
      <c r="O33" s="56">
        <v>462.28</v>
      </c>
      <c r="P33" s="56">
        <v>2</v>
      </c>
      <c r="Q33" s="59"/>
      <c r="R33" s="59"/>
      <c r="S33" s="56">
        <v>2.3894000000000002</v>
      </c>
      <c r="T33" s="59"/>
      <c r="U33" s="60"/>
    </row>
    <row r="34" spans="1:21" ht="12" thickBot="1">
      <c r="A34" s="82"/>
      <c r="B34" s="71" t="s">
        <v>31</v>
      </c>
      <c r="C34" s="72"/>
      <c r="D34" s="56">
        <v>244121.8265</v>
      </c>
      <c r="E34" s="56">
        <v>273561.64010000002</v>
      </c>
      <c r="F34" s="57">
        <v>89.238325377330597</v>
      </c>
      <c r="G34" s="56">
        <v>227512.82279999999</v>
      </c>
      <c r="H34" s="57">
        <v>7.3002494960912703</v>
      </c>
      <c r="I34" s="56">
        <v>31230.916399999998</v>
      </c>
      <c r="J34" s="57">
        <v>12.7931684142139</v>
      </c>
      <c r="K34" s="56">
        <v>17653.8269</v>
      </c>
      <c r="L34" s="57">
        <v>7.7594865567287101</v>
      </c>
      <c r="M34" s="57">
        <v>0.76907344661910104</v>
      </c>
      <c r="N34" s="56">
        <v>6002449.1769000003</v>
      </c>
      <c r="O34" s="56">
        <v>42418240.127499998</v>
      </c>
      <c r="P34" s="56">
        <v>16704</v>
      </c>
      <c r="Q34" s="56">
        <v>15608</v>
      </c>
      <c r="R34" s="57">
        <v>7.0220399794976904</v>
      </c>
      <c r="S34" s="56">
        <v>14.614572946599599</v>
      </c>
      <c r="T34" s="56">
        <v>14.3608641658124</v>
      </c>
      <c r="U34" s="58">
        <v>1.73599859341935</v>
      </c>
    </row>
    <row r="35" spans="1:21" ht="12" thickBot="1">
      <c r="A35" s="82"/>
      <c r="B35" s="71" t="s">
        <v>78</v>
      </c>
      <c r="C35" s="72"/>
      <c r="D35" s="59"/>
      <c r="E35" s="59"/>
      <c r="F35" s="59"/>
      <c r="G35" s="59"/>
      <c r="H35" s="59"/>
      <c r="I35" s="59"/>
      <c r="J35" s="59"/>
      <c r="K35" s="59"/>
      <c r="L35" s="59"/>
      <c r="M35" s="59"/>
      <c r="N35" s="56">
        <v>60.768700000000003</v>
      </c>
      <c r="O35" s="56">
        <v>434482.78769999999</v>
      </c>
      <c r="P35" s="59"/>
      <c r="Q35" s="59"/>
      <c r="R35" s="59"/>
      <c r="S35" s="59"/>
      <c r="T35" s="59"/>
      <c r="U35" s="60"/>
    </row>
    <row r="36" spans="1:21" ht="12" thickBot="1">
      <c r="A36" s="82"/>
      <c r="B36" s="71" t="s">
        <v>64</v>
      </c>
      <c r="C36" s="72"/>
      <c r="D36" s="56">
        <v>1252845.32</v>
      </c>
      <c r="E36" s="59"/>
      <c r="F36" s="59"/>
      <c r="G36" s="56">
        <v>145688.94</v>
      </c>
      <c r="H36" s="57">
        <v>759.94538775558397</v>
      </c>
      <c r="I36" s="56">
        <v>-50001.26</v>
      </c>
      <c r="J36" s="57">
        <v>-3.9910162253708998</v>
      </c>
      <c r="K36" s="56">
        <v>518.53</v>
      </c>
      <c r="L36" s="57">
        <v>0.35591582998681998</v>
      </c>
      <c r="M36" s="57">
        <v>-97.428866217962295</v>
      </c>
      <c r="N36" s="56">
        <v>5681788.0199999996</v>
      </c>
      <c r="O36" s="56">
        <v>35152036.270000003</v>
      </c>
      <c r="P36" s="56">
        <v>119</v>
      </c>
      <c r="Q36" s="56">
        <v>222</v>
      </c>
      <c r="R36" s="57">
        <v>-46.396396396396398</v>
      </c>
      <c r="S36" s="56">
        <v>10528.111932773099</v>
      </c>
      <c r="T36" s="56">
        <v>1430.67369369369</v>
      </c>
      <c r="U36" s="58">
        <v>86.410918663961695</v>
      </c>
    </row>
    <row r="37" spans="1:21" ht="12" thickBot="1">
      <c r="A37" s="82"/>
      <c r="B37" s="71" t="s">
        <v>35</v>
      </c>
      <c r="C37" s="72"/>
      <c r="D37" s="56">
        <v>575920.71</v>
      </c>
      <c r="E37" s="59"/>
      <c r="F37" s="59"/>
      <c r="G37" s="56">
        <v>905384.84</v>
      </c>
      <c r="H37" s="57">
        <v>-36.3894021022044</v>
      </c>
      <c r="I37" s="56">
        <v>-82769.179999999993</v>
      </c>
      <c r="J37" s="57">
        <v>-14.3716276499242</v>
      </c>
      <c r="K37" s="56">
        <v>-143437.42000000001</v>
      </c>
      <c r="L37" s="57">
        <v>-15.842701762048501</v>
      </c>
      <c r="M37" s="57">
        <v>-0.42295964330646801</v>
      </c>
      <c r="N37" s="56">
        <v>8520881.0999999996</v>
      </c>
      <c r="O37" s="56">
        <v>88461097.519999996</v>
      </c>
      <c r="P37" s="56">
        <v>223</v>
      </c>
      <c r="Q37" s="56">
        <v>233</v>
      </c>
      <c r="R37" s="57">
        <v>-4.2918454935622297</v>
      </c>
      <c r="S37" s="56">
        <v>2582.60408071749</v>
      </c>
      <c r="T37" s="56">
        <v>2442.1891845493601</v>
      </c>
      <c r="U37" s="58">
        <v>5.4369501394547104</v>
      </c>
    </row>
    <row r="38" spans="1:21" ht="12" thickBot="1">
      <c r="A38" s="82"/>
      <c r="B38" s="71" t="s">
        <v>36</v>
      </c>
      <c r="C38" s="72"/>
      <c r="D38" s="56">
        <v>1129359.8700000001</v>
      </c>
      <c r="E38" s="59"/>
      <c r="F38" s="59"/>
      <c r="G38" s="56">
        <v>777512.83</v>
      </c>
      <c r="H38" s="57">
        <v>45.252891839739803</v>
      </c>
      <c r="I38" s="56">
        <v>-39323.300000000003</v>
      </c>
      <c r="J38" s="57">
        <v>-3.4819105091807501</v>
      </c>
      <c r="K38" s="56">
        <v>-88444.81</v>
      </c>
      <c r="L38" s="57">
        <v>-11.375350552093099</v>
      </c>
      <c r="M38" s="57">
        <v>-0.55539166176059396</v>
      </c>
      <c r="N38" s="56">
        <v>19894306.41</v>
      </c>
      <c r="O38" s="56">
        <v>84393824.530000001</v>
      </c>
      <c r="P38" s="56">
        <v>429</v>
      </c>
      <c r="Q38" s="56">
        <v>400</v>
      </c>
      <c r="R38" s="57">
        <v>7.25</v>
      </c>
      <c r="S38" s="56">
        <v>2632.5404895104898</v>
      </c>
      <c r="T38" s="56">
        <v>2819.37185</v>
      </c>
      <c r="U38" s="58">
        <v>-7.0969985545882599</v>
      </c>
    </row>
    <row r="39" spans="1:21" ht="12" thickBot="1">
      <c r="A39" s="82"/>
      <c r="B39" s="71" t="s">
        <v>37</v>
      </c>
      <c r="C39" s="72"/>
      <c r="D39" s="56">
        <v>565443.93999999994</v>
      </c>
      <c r="E39" s="59"/>
      <c r="F39" s="59"/>
      <c r="G39" s="56">
        <v>719914.13</v>
      </c>
      <c r="H39" s="57">
        <v>-21.456752071250499</v>
      </c>
      <c r="I39" s="56">
        <v>-111716.25</v>
      </c>
      <c r="J39" s="57">
        <v>-19.7572636466844</v>
      </c>
      <c r="K39" s="56">
        <v>-160239.20000000001</v>
      </c>
      <c r="L39" s="57">
        <v>-22.2580990318943</v>
      </c>
      <c r="M39" s="57">
        <v>-0.30281572798666001</v>
      </c>
      <c r="N39" s="56">
        <v>9300292.0199999996</v>
      </c>
      <c r="O39" s="56">
        <v>61485239</v>
      </c>
      <c r="P39" s="56">
        <v>298</v>
      </c>
      <c r="Q39" s="56">
        <v>330</v>
      </c>
      <c r="R39" s="57">
        <v>-9.6969696969696901</v>
      </c>
      <c r="S39" s="56">
        <v>1897.4628859060399</v>
      </c>
      <c r="T39" s="56">
        <v>1874.92209090909</v>
      </c>
      <c r="U39" s="58">
        <v>1.18794392050446</v>
      </c>
    </row>
    <row r="40" spans="1:21" ht="12" thickBot="1">
      <c r="A40" s="82"/>
      <c r="B40" s="71" t="s">
        <v>66</v>
      </c>
      <c r="C40" s="72"/>
      <c r="D40" s="59"/>
      <c r="E40" s="59"/>
      <c r="F40" s="59"/>
      <c r="G40" s="56">
        <v>8.59</v>
      </c>
      <c r="H40" s="59"/>
      <c r="I40" s="59"/>
      <c r="J40" s="59"/>
      <c r="K40" s="56">
        <v>7.74</v>
      </c>
      <c r="L40" s="57">
        <v>90.104772991850993</v>
      </c>
      <c r="M40" s="59"/>
      <c r="N40" s="56">
        <v>78.02</v>
      </c>
      <c r="O40" s="56">
        <v>1380.85</v>
      </c>
      <c r="P40" s="59"/>
      <c r="Q40" s="59"/>
      <c r="R40" s="59"/>
      <c r="S40" s="59"/>
      <c r="T40" s="59"/>
      <c r="U40" s="60"/>
    </row>
    <row r="41" spans="1:21" ht="12" thickBot="1">
      <c r="A41" s="82"/>
      <c r="B41" s="71" t="s">
        <v>32</v>
      </c>
      <c r="C41" s="72"/>
      <c r="D41" s="56">
        <v>73363.248099999997</v>
      </c>
      <c r="E41" s="59"/>
      <c r="F41" s="59"/>
      <c r="G41" s="56">
        <v>157770.08489999999</v>
      </c>
      <c r="H41" s="57">
        <v>-53.499899460344402</v>
      </c>
      <c r="I41" s="56">
        <v>4092.0731999999998</v>
      </c>
      <c r="J41" s="57">
        <v>5.5778244638543999</v>
      </c>
      <c r="K41" s="56">
        <v>8421.6190000000006</v>
      </c>
      <c r="L41" s="57">
        <v>5.3379061089673003</v>
      </c>
      <c r="M41" s="57">
        <v>-0.51409898737998005</v>
      </c>
      <c r="N41" s="56">
        <v>1613219.2302000001</v>
      </c>
      <c r="O41" s="56">
        <v>16286482.4673</v>
      </c>
      <c r="P41" s="56">
        <v>80</v>
      </c>
      <c r="Q41" s="56">
        <v>86</v>
      </c>
      <c r="R41" s="57">
        <v>-6.9767441860465098</v>
      </c>
      <c r="S41" s="56">
        <v>917.04060125000001</v>
      </c>
      <c r="T41" s="56">
        <v>499.433510465116</v>
      </c>
      <c r="U41" s="58">
        <v>45.538560693567099</v>
      </c>
    </row>
    <row r="42" spans="1:21" ht="12" thickBot="1">
      <c r="A42" s="82"/>
      <c r="B42" s="71" t="s">
        <v>33</v>
      </c>
      <c r="C42" s="72"/>
      <c r="D42" s="56">
        <v>672703.7476</v>
      </c>
      <c r="E42" s="56">
        <v>1238471.5190000001</v>
      </c>
      <c r="F42" s="57">
        <v>54.317256172606399</v>
      </c>
      <c r="G42" s="56">
        <v>518910.9241</v>
      </c>
      <c r="H42" s="57">
        <v>29.6376153126355</v>
      </c>
      <c r="I42" s="56">
        <v>1412.8633</v>
      </c>
      <c r="J42" s="57">
        <v>0.210027564888803</v>
      </c>
      <c r="K42" s="56">
        <v>15162.752500000001</v>
      </c>
      <c r="L42" s="57">
        <v>2.9220337818669599</v>
      </c>
      <c r="M42" s="57">
        <v>-0.90682013044795096</v>
      </c>
      <c r="N42" s="56">
        <v>13452081.072000001</v>
      </c>
      <c r="O42" s="56">
        <v>104579025.8929</v>
      </c>
      <c r="P42" s="56">
        <v>2672</v>
      </c>
      <c r="Q42" s="56">
        <v>2941</v>
      </c>
      <c r="R42" s="57">
        <v>-9.1465487929275806</v>
      </c>
      <c r="S42" s="56">
        <v>251.76038458083801</v>
      </c>
      <c r="T42" s="56">
        <v>261.06208755525302</v>
      </c>
      <c r="U42" s="58">
        <v>-3.6946650641250001</v>
      </c>
    </row>
    <row r="43" spans="1:21" ht="12" thickBot="1">
      <c r="A43" s="82"/>
      <c r="B43" s="71" t="s">
        <v>38</v>
      </c>
      <c r="C43" s="72"/>
      <c r="D43" s="56">
        <v>250333.35</v>
      </c>
      <c r="E43" s="59"/>
      <c r="F43" s="59"/>
      <c r="G43" s="56">
        <v>333272.71000000002</v>
      </c>
      <c r="H43" s="57">
        <v>-24.886334077578699</v>
      </c>
      <c r="I43" s="56">
        <v>-34228.07</v>
      </c>
      <c r="J43" s="57">
        <v>-13.672996426564801</v>
      </c>
      <c r="K43" s="56">
        <v>-63240.58</v>
      </c>
      <c r="L43" s="57">
        <v>-18.975625096936401</v>
      </c>
      <c r="M43" s="57">
        <v>-0.458764135306792</v>
      </c>
      <c r="N43" s="56">
        <v>3803681.63</v>
      </c>
      <c r="O43" s="56">
        <v>41582609.369999997</v>
      </c>
      <c r="P43" s="56">
        <v>152</v>
      </c>
      <c r="Q43" s="56">
        <v>148</v>
      </c>
      <c r="R43" s="57">
        <v>2.7027027027027</v>
      </c>
      <c r="S43" s="56">
        <v>1646.9299342105301</v>
      </c>
      <c r="T43" s="56">
        <v>1848.16391891892</v>
      </c>
      <c r="U43" s="58">
        <v>-12.218733810607199</v>
      </c>
    </row>
    <row r="44" spans="1:21" ht="12" thickBot="1">
      <c r="A44" s="82"/>
      <c r="B44" s="71" t="s">
        <v>39</v>
      </c>
      <c r="C44" s="72"/>
      <c r="D44" s="56">
        <v>119022.22</v>
      </c>
      <c r="E44" s="59"/>
      <c r="F44" s="59"/>
      <c r="G44" s="56">
        <v>212965.81</v>
      </c>
      <c r="H44" s="57">
        <v>-44.1120525402646</v>
      </c>
      <c r="I44" s="56">
        <v>15703.81</v>
      </c>
      <c r="J44" s="57">
        <v>13.194015369567101</v>
      </c>
      <c r="K44" s="56">
        <v>28142.400000000001</v>
      </c>
      <c r="L44" s="57">
        <v>13.214515513077</v>
      </c>
      <c r="M44" s="57">
        <v>-0.44198753482290098</v>
      </c>
      <c r="N44" s="56">
        <v>2215611.17</v>
      </c>
      <c r="O44" s="56">
        <v>17842920.66</v>
      </c>
      <c r="P44" s="56">
        <v>77</v>
      </c>
      <c r="Q44" s="56">
        <v>104</v>
      </c>
      <c r="R44" s="57">
        <v>-25.961538461538499</v>
      </c>
      <c r="S44" s="56">
        <v>1545.7431168831199</v>
      </c>
      <c r="T44" s="56">
        <v>1500.49326923077</v>
      </c>
      <c r="U44" s="58">
        <v>2.9273847095364101</v>
      </c>
    </row>
    <row r="45" spans="1:21" ht="12" thickBot="1">
      <c r="A45" s="82"/>
      <c r="B45" s="71" t="s">
        <v>72</v>
      </c>
      <c r="C45" s="72"/>
      <c r="D45" s="59"/>
      <c r="E45" s="59"/>
      <c r="F45" s="59"/>
      <c r="G45" s="59"/>
      <c r="H45" s="59"/>
      <c r="I45" s="59"/>
      <c r="J45" s="59"/>
      <c r="K45" s="59"/>
      <c r="L45" s="59"/>
      <c r="M45" s="59"/>
      <c r="N45" s="56">
        <v>-2222.2222000000002</v>
      </c>
      <c r="O45" s="56">
        <v>-2123.3330999999998</v>
      </c>
      <c r="P45" s="59"/>
      <c r="Q45" s="59"/>
      <c r="R45" s="59"/>
      <c r="S45" s="59"/>
      <c r="T45" s="59"/>
      <c r="U45" s="60"/>
    </row>
    <row r="46" spans="1:21" ht="12" thickBot="1">
      <c r="A46" s="83"/>
      <c r="B46" s="71" t="s">
        <v>34</v>
      </c>
      <c r="C46" s="72"/>
      <c r="D46" s="61">
        <v>49169.714800000002</v>
      </c>
      <c r="E46" s="62"/>
      <c r="F46" s="62"/>
      <c r="G46" s="61">
        <v>46177.6659</v>
      </c>
      <c r="H46" s="63">
        <v>6.47942861919317</v>
      </c>
      <c r="I46" s="61">
        <v>7250.5043999999998</v>
      </c>
      <c r="J46" s="63">
        <v>14.7458744259383</v>
      </c>
      <c r="K46" s="61">
        <v>4970.5995999999996</v>
      </c>
      <c r="L46" s="63">
        <v>10.764077185633599</v>
      </c>
      <c r="M46" s="63">
        <v>0.458678023472259</v>
      </c>
      <c r="N46" s="61">
        <v>461900.30420000001</v>
      </c>
      <c r="O46" s="61">
        <v>5800049.5219000001</v>
      </c>
      <c r="P46" s="61">
        <v>16</v>
      </c>
      <c r="Q46" s="61">
        <v>18</v>
      </c>
      <c r="R46" s="63">
        <v>-11.1111111111111</v>
      </c>
      <c r="S46" s="61">
        <v>3073.1071750000001</v>
      </c>
      <c r="T46" s="61">
        <v>2580.3657499999999</v>
      </c>
      <c r="U46" s="64">
        <v>16.033981144832701</v>
      </c>
    </row>
  </sheetData>
  <mergeCells count="44">
    <mergeCell ref="A1:U4"/>
    <mergeCell ref="W1:W4"/>
    <mergeCell ref="B6:C6"/>
    <mergeCell ref="A7:C7"/>
    <mergeCell ref="A8:A46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28:C28"/>
    <mergeCell ref="B36:C36"/>
    <mergeCell ref="B29:C29"/>
    <mergeCell ref="B30:C30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18:C18"/>
    <mergeCell ref="B43:C43"/>
    <mergeCell ref="B44:C44"/>
    <mergeCell ref="B45:C45"/>
    <mergeCell ref="B46:C46"/>
    <mergeCell ref="B37:C37"/>
    <mergeCell ref="B38:C38"/>
    <mergeCell ref="B39:C39"/>
    <mergeCell ref="B40:C40"/>
    <mergeCell ref="B41:C41"/>
    <mergeCell ref="B42:C42"/>
    <mergeCell ref="B31:C31"/>
    <mergeCell ref="B32:C32"/>
    <mergeCell ref="B33:C33"/>
    <mergeCell ref="B34:C34"/>
    <mergeCell ref="B35:C35"/>
  </mergeCells>
  <phoneticPr fontId="46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H63"/>
  <sheetViews>
    <sheetView workbookViewId="0">
      <selection activeCell="B34" sqref="B34:E39"/>
    </sheetView>
  </sheetViews>
  <sheetFormatPr defaultRowHeight="12.75"/>
  <cols>
    <col min="1" max="1" width="3.140625" style="28" customWidth="1"/>
    <col min="2" max="2" width="5.28515625" style="29" customWidth="1"/>
    <col min="3" max="3" width="9.140625" style="28"/>
    <col min="4" max="7" width="9.85546875" style="28" customWidth="1"/>
    <col min="8" max="8" width="11.140625" style="28" customWidth="1"/>
    <col min="9" max="16384" width="9.140625" style="3"/>
  </cols>
  <sheetData>
    <row r="1" spans="1:8">
      <c r="A1" s="38" t="s">
        <v>68</v>
      </c>
      <c r="B1" s="38" t="s">
        <v>58</v>
      </c>
      <c r="C1" s="38" t="s">
        <v>59</v>
      </c>
      <c r="D1" s="38" t="s">
        <v>60</v>
      </c>
      <c r="E1" s="38" t="s">
        <v>61</v>
      </c>
      <c r="F1" s="38" t="s">
        <v>62</v>
      </c>
      <c r="G1" s="38" t="s">
        <v>61</v>
      </c>
      <c r="H1" s="38" t="s">
        <v>63</v>
      </c>
    </row>
    <row r="2" spans="1:8">
      <c r="A2" s="37">
        <v>1</v>
      </c>
      <c r="B2" s="37">
        <v>12</v>
      </c>
      <c r="C2" s="37">
        <v>178272</v>
      </c>
      <c r="D2" s="37">
        <v>968461.47502564103</v>
      </c>
      <c r="E2" s="37">
        <v>776497.67492735002</v>
      </c>
      <c r="F2" s="37">
        <v>124416.253089744</v>
      </c>
      <c r="G2" s="37">
        <v>776497.67492735002</v>
      </c>
      <c r="H2" s="37">
        <v>0.138100043989311</v>
      </c>
    </row>
    <row r="3" spans="1:8">
      <c r="A3" s="37">
        <v>2</v>
      </c>
      <c r="B3" s="37">
        <v>13</v>
      </c>
      <c r="C3" s="37">
        <v>23294</v>
      </c>
      <c r="D3" s="37">
        <v>316625.04969572602</v>
      </c>
      <c r="E3" s="37">
        <v>290232.14712136798</v>
      </c>
      <c r="F3" s="37">
        <v>24987.680352136798</v>
      </c>
      <c r="G3" s="37">
        <v>290232.14712136798</v>
      </c>
      <c r="H3" s="37">
        <v>7.9270649160662607E-2</v>
      </c>
    </row>
    <row r="4" spans="1:8">
      <c r="A4" s="37">
        <v>3</v>
      </c>
      <c r="B4" s="37">
        <v>14</v>
      </c>
      <c r="C4" s="37">
        <v>154303</v>
      </c>
      <c r="D4" s="37">
        <v>184842.00195948899</v>
      </c>
      <c r="E4" s="37">
        <v>138056.58537889601</v>
      </c>
      <c r="F4" s="37">
        <v>43560.254187430299</v>
      </c>
      <c r="G4" s="37">
        <v>138056.58537889601</v>
      </c>
      <c r="H4" s="37">
        <v>0.23984700037422499</v>
      </c>
    </row>
    <row r="5" spans="1:8">
      <c r="A5" s="37">
        <v>4</v>
      </c>
      <c r="B5" s="37">
        <v>15</v>
      </c>
      <c r="C5" s="37">
        <v>5083</v>
      </c>
      <c r="D5" s="37">
        <v>67472.288547840595</v>
      </c>
      <c r="E5" s="37">
        <v>58973.519903229702</v>
      </c>
      <c r="F5" s="37">
        <v>5356.2472770894801</v>
      </c>
      <c r="G5" s="37">
        <v>58973.519903229702</v>
      </c>
      <c r="H5" s="37">
        <v>8.3262345129831994E-2</v>
      </c>
    </row>
    <row r="6" spans="1:8">
      <c r="A6" s="37">
        <v>5</v>
      </c>
      <c r="B6" s="37">
        <v>16</v>
      </c>
      <c r="C6" s="37">
        <v>4925</v>
      </c>
      <c r="D6" s="37">
        <v>286792.88014700898</v>
      </c>
      <c r="E6" s="37">
        <v>222071.519788034</v>
      </c>
      <c r="F6" s="37">
        <v>12766.0355726496</v>
      </c>
      <c r="G6" s="37">
        <v>222071.519788034</v>
      </c>
      <c r="H6" s="37">
        <v>5.4361132967179801E-2</v>
      </c>
    </row>
    <row r="7" spans="1:8">
      <c r="A7" s="37">
        <v>6</v>
      </c>
      <c r="B7" s="37">
        <v>17</v>
      </c>
      <c r="C7" s="37">
        <v>33492</v>
      </c>
      <c r="D7" s="37">
        <v>394221.57428290602</v>
      </c>
      <c r="E7" s="37">
        <v>301980.08043418801</v>
      </c>
      <c r="F7" s="37">
        <v>52625.297267521397</v>
      </c>
      <c r="G7" s="37">
        <v>301980.08043418801</v>
      </c>
      <c r="H7" s="37">
        <v>0.14840524305807101</v>
      </c>
    </row>
    <row r="8" spans="1:8">
      <c r="A8" s="37">
        <v>7</v>
      </c>
      <c r="B8" s="37">
        <v>18</v>
      </c>
      <c r="C8" s="37">
        <v>76630</v>
      </c>
      <c r="D8" s="37">
        <v>156943.75421709401</v>
      </c>
      <c r="E8" s="37">
        <v>124871.597721368</v>
      </c>
      <c r="F8" s="37">
        <v>26455.139401709399</v>
      </c>
      <c r="G8" s="37">
        <v>124871.597721368</v>
      </c>
      <c r="H8" s="37">
        <v>0.174821316474913</v>
      </c>
    </row>
    <row r="9" spans="1:8">
      <c r="A9" s="37">
        <v>8</v>
      </c>
      <c r="B9" s="37">
        <v>19</v>
      </c>
      <c r="C9" s="37">
        <v>29452</v>
      </c>
      <c r="D9" s="37">
        <v>171938.84777692301</v>
      </c>
      <c r="E9" s="37">
        <v>164545.447201709</v>
      </c>
      <c r="F9" s="37">
        <v>-9214.8900230769195</v>
      </c>
      <c r="G9" s="37">
        <v>164545.447201709</v>
      </c>
      <c r="H9" s="37">
        <v>-5.9324386588529801E-2</v>
      </c>
    </row>
    <row r="10" spans="1:8">
      <c r="A10" s="37">
        <v>9</v>
      </c>
      <c r="B10" s="37">
        <v>21</v>
      </c>
      <c r="C10" s="37">
        <v>477701</v>
      </c>
      <c r="D10" s="37">
        <v>1600685.03027335</v>
      </c>
      <c r="E10" s="37">
        <v>1638846.4775666699</v>
      </c>
      <c r="F10" s="37">
        <v>-76750.869122222197</v>
      </c>
      <c r="G10" s="37">
        <v>1638846.4775666699</v>
      </c>
      <c r="H10" s="37">
        <v>-4.9133272449726498E-2</v>
      </c>
    </row>
    <row r="11" spans="1:8">
      <c r="A11" s="37">
        <v>10</v>
      </c>
      <c r="B11" s="37">
        <v>22</v>
      </c>
      <c r="C11" s="37">
        <v>89130.513999999996</v>
      </c>
      <c r="D11" s="37">
        <v>940191.94558119704</v>
      </c>
      <c r="E11" s="37">
        <v>900925.61567179498</v>
      </c>
      <c r="F11" s="37">
        <v>33883.047858119702</v>
      </c>
      <c r="G11" s="37">
        <v>900925.61567179498</v>
      </c>
      <c r="H11" s="37">
        <v>3.6245971159674997E-2</v>
      </c>
    </row>
    <row r="12" spans="1:8">
      <c r="A12" s="37">
        <v>11</v>
      </c>
      <c r="B12" s="37">
        <v>23</v>
      </c>
      <c r="C12" s="37">
        <v>369983.15600000002</v>
      </c>
      <c r="D12" s="37">
        <v>2660062.55259316</v>
      </c>
      <c r="E12" s="37">
        <v>2424712.4136504298</v>
      </c>
      <c r="F12" s="37">
        <v>85412.485609401701</v>
      </c>
      <c r="G12" s="37">
        <v>2424712.4136504298</v>
      </c>
      <c r="H12" s="37">
        <v>3.4027185513592399E-2</v>
      </c>
    </row>
    <row r="13" spans="1:8">
      <c r="A13" s="37">
        <v>12</v>
      </c>
      <c r="B13" s="37">
        <v>24</v>
      </c>
      <c r="C13" s="37">
        <v>27738</v>
      </c>
      <c r="D13" s="37">
        <v>891489.79659572605</v>
      </c>
      <c r="E13" s="37">
        <v>885520.01733162405</v>
      </c>
      <c r="F13" s="37">
        <v>-30988.391676068401</v>
      </c>
      <c r="G13" s="37">
        <v>885520.01733162405</v>
      </c>
      <c r="H13" s="37">
        <v>-3.6263598380335597E-2</v>
      </c>
    </row>
    <row r="14" spans="1:8">
      <c r="A14" s="37">
        <v>13</v>
      </c>
      <c r="B14" s="37">
        <v>25</v>
      </c>
      <c r="C14" s="37">
        <v>138423</v>
      </c>
      <c r="D14" s="37">
        <v>2142074.4341730298</v>
      </c>
      <c r="E14" s="37">
        <v>2285331.1647000001</v>
      </c>
      <c r="F14" s="37">
        <v>-247283.47510000001</v>
      </c>
      <c r="G14" s="37">
        <v>2285331.1647000001</v>
      </c>
      <c r="H14" s="37">
        <v>-0.121333507729907</v>
      </c>
    </row>
    <row r="15" spans="1:8">
      <c r="A15" s="37">
        <v>14</v>
      </c>
      <c r="B15" s="37">
        <v>26</v>
      </c>
      <c r="C15" s="37">
        <v>99663</v>
      </c>
      <c r="D15" s="37">
        <v>589108.44524900499</v>
      </c>
      <c r="E15" s="37">
        <v>447633.56196818699</v>
      </c>
      <c r="F15" s="37">
        <v>46476.891222728998</v>
      </c>
      <c r="G15" s="37">
        <v>447633.56196818699</v>
      </c>
      <c r="H15" s="37">
        <v>9.4061744540286193E-2</v>
      </c>
    </row>
    <row r="16" spans="1:8">
      <c r="A16" s="37">
        <v>15</v>
      </c>
      <c r="B16" s="37">
        <v>27</v>
      </c>
      <c r="C16" s="37">
        <v>247365.834</v>
      </c>
      <c r="D16" s="37">
        <v>1826256.9643458</v>
      </c>
      <c r="E16" s="37">
        <v>1740458.80140136</v>
      </c>
      <c r="F16" s="37">
        <v>63779.103776446602</v>
      </c>
      <c r="G16" s="37">
        <v>1740458.80140136</v>
      </c>
      <c r="H16" s="37">
        <v>3.53496086039502E-2</v>
      </c>
    </row>
    <row r="17" spans="1:8">
      <c r="A17" s="37">
        <v>16</v>
      </c>
      <c r="B17" s="37">
        <v>29</v>
      </c>
      <c r="C17" s="37">
        <v>339474</v>
      </c>
      <c r="D17" s="37">
        <v>4594242.6510598296</v>
      </c>
      <c r="E17" s="37">
        <v>4529070.7908598296</v>
      </c>
      <c r="F17" s="37">
        <v>-368584.82356068399</v>
      </c>
      <c r="G17" s="37">
        <v>4529070.7908598296</v>
      </c>
      <c r="H17" s="37">
        <v>-8.8591771840527897E-2</v>
      </c>
    </row>
    <row r="18" spans="1:8">
      <c r="A18" s="37">
        <v>17</v>
      </c>
      <c r="B18" s="37">
        <v>31</v>
      </c>
      <c r="C18" s="37">
        <v>44675.14</v>
      </c>
      <c r="D18" s="37">
        <v>358533.98769274598</v>
      </c>
      <c r="E18" s="37">
        <v>304933.24190873699</v>
      </c>
      <c r="F18" s="37">
        <v>53598.068278525898</v>
      </c>
      <c r="G18" s="37">
        <v>304933.24190873699</v>
      </c>
      <c r="H18" s="37">
        <v>0.149493410353844</v>
      </c>
    </row>
    <row r="19" spans="1:8">
      <c r="A19" s="37">
        <v>18</v>
      </c>
      <c r="B19" s="37">
        <v>32</v>
      </c>
      <c r="C19" s="37">
        <v>22292.114000000001</v>
      </c>
      <c r="D19" s="37">
        <v>417615.87793885497</v>
      </c>
      <c r="E19" s="37">
        <v>386708.004178109</v>
      </c>
      <c r="F19" s="37">
        <v>30905.322610303301</v>
      </c>
      <c r="G19" s="37">
        <v>386708.004178109</v>
      </c>
      <c r="H19" s="37">
        <v>7.4004636892159803E-2</v>
      </c>
    </row>
    <row r="20" spans="1:8">
      <c r="A20" s="37">
        <v>19</v>
      </c>
      <c r="B20" s="37">
        <v>33</v>
      </c>
      <c r="C20" s="37">
        <v>80931.540999999997</v>
      </c>
      <c r="D20" s="37">
        <v>894219.59712014196</v>
      </c>
      <c r="E20" s="37">
        <v>723435.07291746896</v>
      </c>
      <c r="F20" s="37">
        <v>170470.978502015</v>
      </c>
      <c r="G20" s="37">
        <v>723435.07291746896</v>
      </c>
      <c r="H20" s="37">
        <v>0.19070346176906899</v>
      </c>
    </row>
    <row r="21" spans="1:8">
      <c r="A21" s="37">
        <v>20</v>
      </c>
      <c r="B21" s="37">
        <v>34</v>
      </c>
      <c r="C21" s="37">
        <v>45180.574000000001</v>
      </c>
      <c r="D21" s="37">
        <v>261884.24316861</v>
      </c>
      <c r="E21" s="37">
        <v>196754.67567924099</v>
      </c>
      <c r="F21" s="37">
        <v>65126.4969765485</v>
      </c>
      <c r="G21" s="37">
        <v>196754.67567924099</v>
      </c>
      <c r="H21" s="37">
        <v>0.24868720540727501</v>
      </c>
    </row>
    <row r="22" spans="1:8">
      <c r="A22" s="37">
        <v>21</v>
      </c>
      <c r="B22" s="37">
        <v>35</v>
      </c>
      <c r="C22" s="37">
        <v>42317.902000000002</v>
      </c>
      <c r="D22" s="37">
        <v>1280561.24376283</v>
      </c>
      <c r="E22" s="37">
        <v>1222076.89629469</v>
      </c>
      <c r="F22" s="37">
        <v>58462.006768141597</v>
      </c>
      <c r="G22" s="37">
        <v>1222076.89629469</v>
      </c>
      <c r="H22" s="37">
        <v>4.56542215377529E-2</v>
      </c>
    </row>
    <row r="23" spans="1:8">
      <c r="A23" s="37">
        <v>22</v>
      </c>
      <c r="B23" s="37">
        <v>36</v>
      </c>
      <c r="C23" s="37">
        <v>188710.03700000001</v>
      </c>
      <c r="D23" s="37">
        <v>874138.46007787599</v>
      </c>
      <c r="E23" s="37">
        <v>739640.09299655398</v>
      </c>
      <c r="F23" s="37">
        <v>134491.06948132199</v>
      </c>
      <c r="G23" s="37">
        <v>739640.09299655398</v>
      </c>
      <c r="H23" s="37">
        <v>0.15385685267195401</v>
      </c>
    </row>
    <row r="24" spans="1:8">
      <c r="A24" s="37">
        <v>23</v>
      </c>
      <c r="B24" s="37">
        <v>37</v>
      </c>
      <c r="C24" s="37">
        <v>223294.18599999999</v>
      </c>
      <c r="D24" s="37">
        <v>1447344.5665681399</v>
      </c>
      <c r="E24" s="37">
        <v>1300712.5386234701</v>
      </c>
      <c r="F24" s="37">
        <v>146628.96661723699</v>
      </c>
      <c r="G24" s="37">
        <v>1300712.5386234701</v>
      </c>
      <c r="H24" s="37">
        <v>0.101309170010191</v>
      </c>
    </row>
    <row r="25" spans="1:8">
      <c r="A25" s="37">
        <v>24</v>
      </c>
      <c r="B25" s="37">
        <v>38</v>
      </c>
      <c r="C25" s="37">
        <v>562285.16299999994</v>
      </c>
      <c r="D25" s="37">
        <v>2261811.9080964602</v>
      </c>
      <c r="E25" s="37">
        <v>2346626.5372035401</v>
      </c>
      <c r="F25" s="37">
        <v>-87857.009657522096</v>
      </c>
      <c r="G25" s="37">
        <v>2346626.5372035401</v>
      </c>
      <c r="H25" s="37">
        <v>-3.8895960205808197E-2</v>
      </c>
    </row>
    <row r="26" spans="1:8">
      <c r="A26" s="37">
        <v>25</v>
      </c>
      <c r="B26" s="37">
        <v>39</v>
      </c>
      <c r="C26" s="37">
        <v>75487.608999999997</v>
      </c>
      <c r="D26" s="37">
        <v>131987.135582672</v>
      </c>
      <c r="E26" s="37">
        <v>102926.181160048</v>
      </c>
      <c r="F26" s="37">
        <v>29060.800576469301</v>
      </c>
      <c r="G26" s="37">
        <v>102926.181160048</v>
      </c>
      <c r="H26" s="37">
        <v>0.220179294913211</v>
      </c>
    </row>
    <row r="27" spans="1:8">
      <c r="A27" s="37">
        <v>26</v>
      </c>
      <c r="B27" s="37">
        <v>40</v>
      </c>
      <c r="C27" s="37">
        <v>2</v>
      </c>
      <c r="D27" s="37">
        <v>4.7788000000000004</v>
      </c>
      <c r="E27" s="37">
        <v>4.6981999999999999</v>
      </c>
      <c r="F27" s="37">
        <v>8.0600000000000005E-2</v>
      </c>
      <c r="G27" s="37">
        <v>4.6981999999999999</v>
      </c>
      <c r="H27" s="37">
        <v>1.6866158868335101E-2</v>
      </c>
    </row>
    <row r="28" spans="1:8">
      <c r="A28" s="37">
        <v>27</v>
      </c>
      <c r="B28" s="37">
        <v>42</v>
      </c>
      <c r="C28" s="37">
        <v>13998.11</v>
      </c>
      <c r="D28" s="37">
        <v>244121.85029999999</v>
      </c>
      <c r="E28" s="37">
        <v>212890.8996</v>
      </c>
      <c r="F28" s="37">
        <v>31229.8776</v>
      </c>
      <c r="G28" s="37">
        <v>212890.8996</v>
      </c>
      <c r="H28" s="37">
        <v>0.127927978757885</v>
      </c>
    </row>
    <row r="29" spans="1:8">
      <c r="A29" s="37">
        <v>28</v>
      </c>
      <c r="B29" s="37">
        <v>75</v>
      </c>
      <c r="C29" s="37">
        <v>82</v>
      </c>
      <c r="D29" s="37">
        <v>73363.247863247903</v>
      </c>
      <c r="E29" s="37">
        <v>69271.175213675204</v>
      </c>
      <c r="F29" s="37">
        <v>4092.0726495726499</v>
      </c>
      <c r="G29" s="37">
        <v>69271.175213675204</v>
      </c>
      <c r="H29" s="37">
        <v>5.5778237315780299E-2</v>
      </c>
    </row>
    <row r="30" spans="1:8">
      <c r="A30" s="37">
        <v>29</v>
      </c>
      <c r="B30" s="37">
        <v>76</v>
      </c>
      <c r="C30" s="37">
        <v>3173</v>
      </c>
      <c r="D30" s="37">
        <v>672703.73524444399</v>
      </c>
      <c r="E30" s="37">
        <v>671290.88952820504</v>
      </c>
      <c r="F30" s="37">
        <v>-602.53889914529896</v>
      </c>
      <c r="G30" s="37">
        <v>671290.88952820504</v>
      </c>
      <c r="H30" s="37">
        <v>-8.98388795004653E-4</v>
      </c>
    </row>
    <row r="31" spans="1:8">
      <c r="A31" s="30">
        <v>30</v>
      </c>
      <c r="B31" s="39">
        <v>99</v>
      </c>
      <c r="C31" s="40">
        <v>17</v>
      </c>
      <c r="D31" s="40">
        <v>49169.714847591</v>
      </c>
      <c r="E31" s="40">
        <v>41919.210619468999</v>
      </c>
      <c r="F31" s="40">
        <v>7250.5042281219303</v>
      </c>
      <c r="G31" s="40">
        <v>41919.210619468999</v>
      </c>
      <c r="H31" s="40">
        <v>0.14745874062104999</v>
      </c>
    </row>
    <row r="32" spans="1:8">
      <c r="A32" s="30">
        <v>31</v>
      </c>
      <c r="B32" s="39">
        <v>43</v>
      </c>
      <c r="C32" s="40">
        <v>0</v>
      </c>
      <c r="D32" s="40">
        <v>0</v>
      </c>
      <c r="E32" s="40">
        <v>0</v>
      </c>
      <c r="F32" s="40">
        <v>0</v>
      </c>
      <c r="G32" s="40">
        <v>0</v>
      </c>
      <c r="H32" s="40">
        <v>0</v>
      </c>
    </row>
    <row r="33" spans="1:8">
      <c r="A33" s="30"/>
      <c r="B33" s="39">
        <v>9101</v>
      </c>
      <c r="C33" s="40">
        <v>0</v>
      </c>
      <c r="D33" s="40">
        <v>0</v>
      </c>
      <c r="E33" s="40">
        <v>0</v>
      </c>
      <c r="F33" s="40">
        <v>0</v>
      </c>
      <c r="G33" s="40">
        <v>0</v>
      </c>
      <c r="H33" s="40">
        <v>0</v>
      </c>
    </row>
    <row r="34" spans="1:8">
      <c r="A34" s="30"/>
      <c r="B34" s="33">
        <v>70</v>
      </c>
      <c r="C34" s="34">
        <v>560</v>
      </c>
      <c r="D34" s="34">
        <v>1252845.32</v>
      </c>
      <c r="E34" s="34">
        <v>1302846.58</v>
      </c>
      <c r="F34" s="30"/>
      <c r="G34" s="30"/>
      <c r="H34" s="30"/>
    </row>
    <row r="35" spans="1:8">
      <c r="A35" s="30"/>
      <c r="B35" s="33">
        <v>71</v>
      </c>
      <c r="C35" s="34">
        <v>205</v>
      </c>
      <c r="D35" s="34">
        <v>575920.71</v>
      </c>
      <c r="E35" s="34">
        <v>658689.89</v>
      </c>
      <c r="F35" s="30"/>
      <c r="G35" s="30"/>
      <c r="H35" s="30"/>
    </row>
    <row r="36" spans="1:8">
      <c r="A36" s="30"/>
      <c r="B36" s="33">
        <v>72</v>
      </c>
      <c r="C36" s="34">
        <v>391</v>
      </c>
      <c r="D36" s="34">
        <v>1129359.8700000001</v>
      </c>
      <c r="E36" s="34">
        <v>1168683.17</v>
      </c>
      <c r="F36" s="30"/>
      <c r="G36" s="30"/>
      <c r="H36" s="30"/>
    </row>
    <row r="37" spans="1:8">
      <c r="A37" s="30"/>
      <c r="B37" s="33">
        <v>73</v>
      </c>
      <c r="C37" s="34">
        <v>280</v>
      </c>
      <c r="D37" s="34">
        <v>565443.93999999994</v>
      </c>
      <c r="E37" s="34">
        <v>677160.19</v>
      </c>
      <c r="F37" s="30"/>
      <c r="G37" s="30"/>
      <c r="H37" s="30"/>
    </row>
    <row r="38" spans="1:8">
      <c r="A38" s="30"/>
      <c r="B38" s="33">
        <v>77</v>
      </c>
      <c r="C38" s="34">
        <v>140</v>
      </c>
      <c r="D38" s="34">
        <v>250333.35</v>
      </c>
      <c r="E38" s="34">
        <v>284561.42</v>
      </c>
      <c r="F38" s="30"/>
      <c r="G38" s="30"/>
      <c r="H38" s="30"/>
    </row>
    <row r="39" spans="1:8">
      <c r="A39" s="30"/>
      <c r="B39" s="33">
        <v>78</v>
      </c>
      <c r="C39" s="34">
        <v>67</v>
      </c>
      <c r="D39" s="34">
        <v>119022.22</v>
      </c>
      <c r="E39" s="34">
        <v>103318.41</v>
      </c>
      <c r="F39" s="34"/>
      <c r="G39" s="30"/>
      <c r="H39" s="30"/>
    </row>
    <row r="40" spans="1:8">
      <c r="A40" s="30"/>
      <c r="B40" s="33">
        <v>74</v>
      </c>
      <c r="C40" s="34">
        <v>0</v>
      </c>
      <c r="D40" s="34">
        <v>0</v>
      </c>
      <c r="E40" s="34">
        <v>0</v>
      </c>
      <c r="F40" s="30"/>
      <c r="G40" s="30"/>
      <c r="H40" s="30"/>
    </row>
    <row r="41" spans="1:8">
      <c r="A41" s="30"/>
      <c r="B41" s="31"/>
      <c r="C41" s="30"/>
      <c r="D41" s="30"/>
      <c r="E41" s="30"/>
      <c r="F41" s="30"/>
      <c r="G41" s="30"/>
      <c r="H41" s="30"/>
    </row>
    <row r="42" spans="1:8">
      <c r="A42" s="30"/>
      <c r="B42" s="31"/>
      <c r="C42" s="30"/>
      <c r="D42" s="30"/>
      <c r="E42" s="30"/>
      <c r="F42" s="30"/>
      <c r="G42" s="30"/>
      <c r="H42" s="30"/>
    </row>
    <row r="43" spans="1:8">
      <c r="A43" s="30"/>
      <c r="B43" s="31"/>
      <c r="C43" s="31"/>
      <c r="D43" s="31"/>
      <c r="E43" s="31"/>
      <c r="F43" s="31"/>
      <c r="G43" s="31"/>
      <c r="H43" s="31"/>
    </row>
    <row r="44" spans="1:8">
      <c r="A44" s="30"/>
      <c r="B44" s="31"/>
      <c r="C44" s="31"/>
      <c r="D44" s="31"/>
      <c r="E44" s="31"/>
      <c r="F44" s="31"/>
      <c r="G44" s="31"/>
      <c r="H44" s="31"/>
    </row>
    <row r="45" spans="1:8">
      <c r="A45" s="30"/>
      <c r="B45" s="31"/>
      <c r="C45" s="30"/>
      <c r="D45" s="30"/>
      <c r="E45" s="30"/>
      <c r="F45" s="30"/>
      <c r="G45" s="30"/>
      <c r="H45" s="30"/>
    </row>
    <row r="46" spans="1:8">
      <c r="A46" s="30"/>
      <c r="B46" s="31"/>
      <c r="C46" s="30"/>
      <c r="D46" s="30"/>
      <c r="E46" s="30"/>
      <c r="F46" s="30"/>
      <c r="G46" s="30"/>
      <c r="H46" s="30"/>
    </row>
    <row r="47" spans="1:8">
      <c r="A47" s="30"/>
      <c r="B47" s="31"/>
      <c r="C47" s="30"/>
      <c r="D47" s="30"/>
      <c r="E47" s="30"/>
      <c r="F47" s="30"/>
      <c r="G47" s="30"/>
      <c r="H47" s="30"/>
    </row>
    <row r="48" spans="1:8">
      <c r="A48" s="30"/>
      <c r="B48" s="31"/>
      <c r="C48" s="30"/>
      <c r="D48" s="30"/>
      <c r="E48" s="30"/>
      <c r="F48" s="30"/>
      <c r="G48" s="30"/>
      <c r="H48" s="30"/>
    </row>
    <row r="49" spans="1:8">
      <c r="A49" s="30"/>
      <c r="B49" s="31"/>
      <c r="C49" s="30"/>
      <c r="D49" s="30"/>
      <c r="E49" s="30"/>
      <c r="F49" s="30"/>
      <c r="G49" s="30"/>
      <c r="H49" s="30"/>
    </row>
    <row r="50" spans="1:8">
      <c r="A50" s="30"/>
      <c r="B50" s="31"/>
      <c r="C50" s="30"/>
      <c r="D50" s="30"/>
      <c r="E50" s="30"/>
      <c r="F50" s="30"/>
      <c r="G50" s="30"/>
      <c r="H50" s="30"/>
    </row>
    <row r="51" spans="1:8">
      <c r="A51" s="30"/>
      <c r="B51" s="31"/>
      <c r="C51" s="30"/>
      <c r="D51" s="30"/>
      <c r="E51" s="30"/>
      <c r="F51" s="30"/>
      <c r="G51" s="30"/>
      <c r="H51" s="30"/>
    </row>
    <row r="52" spans="1:8">
      <c r="A52" s="30"/>
      <c r="B52" s="31"/>
      <c r="C52" s="30"/>
      <c r="D52" s="30"/>
      <c r="E52" s="30"/>
      <c r="F52" s="30"/>
      <c r="G52" s="30"/>
      <c r="H52" s="30"/>
    </row>
    <row r="53" spans="1:8">
      <c r="A53" s="30"/>
      <c r="B53" s="31"/>
      <c r="C53" s="30"/>
      <c r="D53" s="30"/>
      <c r="E53" s="30"/>
      <c r="F53" s="30"/>
      <c r="G53" s="30"/>
      <c r="H53" s="30"/>
    </row>
    <row r="54" spans="1:8">
      <c r="A54" s="30"/>
      <c r="B54" s="31"/>
      <c r="C54" s="30"/>
      <c r="D54" s="30"/>
      <c r="E54" s="30"/>
      <c r="F54" s="30"/>
      <c r="G54" s="30"/>
      <c r="H54" s="30"/>
    </row>
    <row r="55" spans="1:8">
      <c r="A55" s="30"/>
      <c r="B55" s="31"/>
      <c r="C55" s="30"/>
      <c r="D55" s="30"/>
      <c r="E55" s="30"/>
      <c r="F55" s="30"/>
      <c r="G55" s="30"/>
      <c r="H55" s="30"/>
    </row>
    <row r="56" spans="1:8">
      <c r="A56" s="30"/>
      <c r="B56" s="31"/>
      <c r="C56" s="30"/>
      <c r="D56" s="30"/>
      <c r="E56" s="30"/>
      <c r="F56" s="30"/>
      <c r="G56" s="30"/>
      <c r="H56" s="30"/>
    </row>
    <row r="57" spans="1:8">
      <c r="A57" s="30"/>
      <c r="B57" s="31"/>
      <c r="C57" s="30"/>
      <c r="D57" s="30"/>
      <c r="E57" s="30"/>
      <c r="F57" s="30"/>
      <c r="G57" s="30"/>
      <c r="H57" s="30"/>
    </row>
    <row r="58" spans="1:8">
      <c r="A58" s="30"/>
      <c r="B58" s="31"/>
      <c r="C58" s="30"/>
      <c r="D58" s="30"/>
      <c r="E58" s="30"/>
      <c r="F58" s="30"/>
      <c r="G58" s="30"/>
      <c r="H58" s="30"/>
    </row>
    <row r="59" spans="1:8">
      <c r="A59" s="30"/>
      <c r="B59" s="31"/>
      <c r="C59" s="30"/>
      <c r="D59" s="30"/>
      <c r="E59" s="30"/>
      <c r="F59" s="30"/>
      <c r="G59" s="30"/>
      <c r="H59" s="30"/>
    </row>
    <row r="60" spans="1:8">
      <c r="A60" s="30"/>
      <c r="B60" s="31"/>
      <c r="C60" s="30"/>
      <c r="D60" s="30"/>
      <c r="E60" s="30"/>
      <c r="F60" s="30"/>
      <c r="G60" s="30"/>
      <c r="H60" s="30"/>
    </row>
    <row r="61" spans="1:8">
      <c r="A61" s="30"/>
      <c r="B61" s="31"/>
      <c r="C61" s="30"/>
      <c r="D61" s="30"/>
      <c r="E61" s="30"/>
      <c r="F61" s="30"/>
      <c r="G61" s="30"/>
      <c r="H61" s="30"/>
    </row>
    <row r="62" spans="1:8">
      <c r="A62" s="30"/>
      <c r="B62" s="31"/>
      <c r="C62" s="30"/>
      <c r="D62" s="30"/>
      <c r="E62" s="30"/>
      <c r="F62" s="30"/>
      <c r="G62" s="30"/>
      <c r="H62" s="30"/>
    </row>
    <row r="63" spans="1:8">
      <c r="A63" s="30"/>
      <c r="B63" s="31"/>
      <c r="C63" s="30"/>
      <c r="D63" s="30"/>
      <c r="E63" s="30"/>
      <c r="F63" s="30"/>
      <c r="G63" s="30"/>
      <c r="H63" s="30"/>
    </row>
  </sheetData>
  <phoneticPr fontId="4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yangjin</cp:lastModifiedBy>
  <dcterms:created xsi:type="dcterms:W3CDTF">2013-06-21T00:28:37Z</dcterms:created>
  <dcterms:modified xsi:type="dcterms:W3CDTF">2016-08-01T01:35:50Z</dcterms:modified>
</cp:coreProperties>
</file>