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<sst xmlns="http://schemas.openxmlformats.org/spreadsheetml/2006/main" count="117" uniqueCount="74">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</sst>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13428369.485099997</v>
      </c>
      <c r="F3" s="25">
        <f>RA!I7</f>
        <v>1566273.7803</v>
      </c>
      <c r="G3" s="16">
        <f>SUM(G4:G40)</f>
        <v>11862095.704799997</v>
      </c>
      <c r="H3" s="27">
        <f>RA!J7</f>
        <v>11.6639163231092</v>
      </c>
      <c r="I3" s="20">
        <f>SUM(I4:I40)</f>
        <v>13428373.264273161</v>
      </c>
      <c r="J3" s="21">
        <f>SUM(J4:J40)</f>
        <v>11862095.646373641</v>
      </c>
      <c r="K3" s="22">
        <f>E3-I3</f>
        <v>-3.7791731636971235</v>
      </c>
      <c r="L3" s="22">
        <f>G3-J3</f>
        <v>5.8426355943083763E-2</v>
      </c>
    </row>
    <row r="4" spans="1:13" x14ac:dyDescent="0.15">
      <c r="A4" s="44">
        <f>RA!A8</f>
        <v>42142</v>
      </c>
      <c r="B4" s="12">
        <v>12</v>
      </c>
      <c r="C4" s="42" t="s">
        <v>6</v>
      </c>
      <c r="D4" s="42"/>
      <c r="E4" s="15">
        <f>VLOOKUP(C4,RA!B8:D36,3,0)</f>
        <v>452214.1237</v>
      </c>
      <c r="F4" s="25">
        <f>VLOOKUP(C4,RA!B8:I39,8,0)</f>
        <v>116838.99460000001</v>
      </c>
      <c r="G4" s="16">
        <f t="shared" ref="G4:G40" si="0">E4-F4</f>
        <v>335375.12910000002</v>
      </c>
      <c r="H4" s="27">
        <f>RA!J8</f>
        <v>25.837095410472301</v>
      </c>
      <c r="I4" s="20">
        <f>VLOOKUP(B4,RMS!B:D,3,FALSE)</f>
        <v>452214.72240683797</v>
      </c>
      <c r="J4" s="21">
        <f>VLOOKUP(B4,RMS!B:E,4,FALSE)</f>
        <v>335375.141633333</v>
      </c>
      <c r="K4" s="22">
        <f t="shared" ref="K4:K40" si="1">E4-I4</f>
        <v>-0.59870683797635138</v>
      </c>
      <c r="L4" s="22">
        <f t="shared" ref="L4:L40" si="2">G4-J4</f>
        <v>-1.2533332977909595E-2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56913.399899999997</v>
      </c>
      <c r="F5" s="25">
        <f>VLOOKUP(C5,RA!B9:I40,8,0)</f>
        <v>12389.6695</v>
      </c>
      <c r="G5" s="16">
        <f t="shared" si="0"/>
        <v>44523.7304</v>
      </c>
      <c r="H5" s="27">
        <f>RA!J9</f>
        <v>21.769336433545199</v>
      </c>
      <c r="I5" s="20">
        <f>VLOOKUP(B5,RMS!B:D,3,FALSE)</f>
        <v>56913.432662105697</v>
      </c>
      <c r="J5" s="21">
        <f>VLOOKUP(B5,RMS!B:E,4,FALSE)</f>
        <v>44523.742013047398</v>
      </c>
      <c r="K5" s="22">
        <f t="shared" si="1"/>
        <v>-3.2762105700385291E-2</v>
      </c>
      <c r="L5" s="22">
        <f t="shared" si="2"/>
        <v>-1.161304739798652E-2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91044.321500000005</v>
      </c>
      <c r="F6" s="25">
        <f>VLOOKUP(C6,RA!B10:I41,8,0)</f>
        <v>26751.3878</v>
      </c>
      <c r="G6" s="16">
        <f t="shared" si="0"/>
        <v>64292.933700000009</v>
      </c>
      <c r="H6" s="27">
        <f>RA!J10</f>
        <v>29.382818564911801</v>
      </c>
      <c r="I6" s="20">
        <f>VLOOKUP(B6,RMS!B:D,3,FALSE)</f>
        <v>91046.098510256401</v>
      </c>
      <c r="J6" s="21">
        <f>VLOOKUP(B6,RMS!B:E,4,FALSE)</f>
        <v>64292.9335717949</v>
      </c>
      <c r="K6" s="22">
        <f>E6-I6</f>
        <v>-1.7770102563954424</v>
      </c>
      <c r="L6" s="22">
        <f t="shared" si="2"/>
        <v>1.282051089219749E-4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62781.440600000002</v>
      </c>
      <c r="F7" s="25">
        <f>VLOOKUP(C7,RA!B11:I42,8,0)</f>
        <v>14358.849099999999</v>
      </c>
      <c r="G7" s="16">
        <f t="shared" si="0"/>
        <v>48422.591500000002</v>
      </c>
      <c r="H7" s="27">
        <f>RA!J11</f>
        <v>22.871168553593201</v>
      </c>
      <c r="I7" s="20">
        <f>VLOOKUP(B7,RMS!B:D,3,FALSE)</f>
        <v>62781.451417094002</v>
      </c>
      <c r="J7" s="21">
        <f>VLOOKUP(B7,RMS!B:E,4,FALSE)</f>
        <v>48422.590722222201</v>
      </c>
      <c r="K7" s="22">
        <f t="shared" si="1"/>
        <v>-1.0817094000231009E-2</v>
      </c>
      <c r="L7" s="22">
        <f t="shared" si="2"/>
        <v>7.7777780097676441E-4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163353.33600000001</v>
      </c>
      <c r="F8" s="25">
        <f>VLOOKUP(C8,RA!B12:I43,8,0)</f>
        <v>26656.537100000001</v>
      </c>
      <c r="G8" s="16">
        <f t="shared" si="0"/>
        <v>136696.79889999999</v>
      </c>
      <c r="H8" s="27">
        <f>RA!J12</f>
        <v>16.318330407405899</v>
      </c>
      <c r="I8" s="20">
        <f>VLOOKUP(B8,RMS!B:D,3,FALSE)</f>
        <v>163353.32988547001</v>
      </c>
      <c r="J8" s="21">
        <f>VLOOKUP(B8,RMS!B:E,4,FALSE)</f>
        <v>136696.79853589699</v>
      </c>
      <c r="K8" s="22">
        <f t="shared" si="1"/>
        <v>6.1145299987401813E-3</v>
      </c>
      <c r="L8" s="22">
        <f t="shared" si="2"/>
        <v>3.6410300526767969E-4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224772.16190000001</v>
      </c>
      <c r="F9" s="25">
        <f>VLOOKUP(C9,RA!B13:I44,8,0)</f>
        <v>64834.867899999997</v>
      </c>
      <c r="G9" s="16">
        <f t="shared" si="0"/>
        <v>159937.29399999999</v>
      </c>
      <c r="H9" s="27">
        <f>RA!J13</f>
        <v>28.844705390538799</v>
      </c>
      <c r="I9" s="20">
        <f>VLOOKUP(B9,RMS!B:D,3,FALSE)</f>
        <v>224772.37318632501</v>
      </c>
      <c r="J9" s="21">
        <f>VLOOKUP(B9,RMS!B:E,4,FALSE)</f>
        <v>159937.293294017</v>
      </c>
      <c r="K9" s="22">
        <f t="shared" si="1"/>
        <v>-0.21128632500767708</v>
      </c>
      <c r="L9" s="22">
        <f t="shared" si="2"/>
        <v>7.0598299498669803E-4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149627.05189999999</v>
      </c>
      <c r="F10" s="25">
        <f>VLOOKUP(C10,RA!B14:I45,8,0)</f>
        <v>31793.662100000001</v>
      </c>
      <c r="G10" s="16">
        <f t="shared" si="0"/>
        <v>117833.38979999999</v>
      </c>
      <c r="H10" s="27">
        <f>RA!J14</f>
        <v>21.248605580526</v>
      </c>
      <c r="I10" s="20">
        <f>VLOOKUP(B10,RMS!B:D,3,FALSE)</f>
        <v>149627.048009402</v>
      </c>
      <c r="J10" s="21">
        <f>VLOOKUP(B10,RMS!B:E,4,FALSE)</f>
        <v>117833.387311111</v>
      </c>
      <c r="K10" s="22">
        <f t="shared" si="1"/>
        <v>3.8905979890841991E-3</v>
      </c>
      <c r="L10" s="22">
        <f t="shared" si="2"/>
        <v>2.4888889893190935E-3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98689.813399999999</v>
      </c>
      <c r="F11" s="25">
        <f>VLOOKUP(C11,RA!B15:I46,8,0)</f>
        <v>23709.384900000001</v>
      </c>
      <c r="G11" s="16">
        <f t="shared" si="0"/>
        <v>74980.428499999995</v>
      </c>
      <c r="H11" s="27">
        <f>RA!J15</f>
        <v>24.024146042209502</v>
      </c>
      <c r="I11" s="20">
        <f>VLOOKUP(B11,RMS!B:D,3,FALSE)</f>
        <v>98689.937133333297</v>
      </c>
      <c r="J11" s="21">
        <f>VLOOKUP(B11,RMS!B:E,4,FALSE)</f>
        <v>74980.428280341905</v>
      </c>
      <c r="K11" s="22">
        <f t="shared" si="1"/>
        <v>-0.12373333329742309</v>
      </c>
      <c r="L11" s="22">
        <f t="shared" si="2"/>
        <v>2.1965808991808444E-4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630645.25870000001</v>
      </c>
      <c r="F12" s="25">
        <f>VLOOKUP(C12,RA!B16:I47,8,0)</f>
        <v>27375.6479</v>
      </c>
      <c r="G12" s="16">
        <f t="shared" si="0"/>
        <v>603269.61080000002</v>
      </c>
      <c r="H12" s="27">
        <f>RA!J16</f>
        <v>4.3408949044398799</v>
      </c>
      <c r="I12" s="20">
        <f>VLOOKUP(B12,RMS!B:D,3,FALSE)</f>
        <v>630644.910326496</v>
      </c>
      <c r="J12" s="21">
        <f>VLOOKUP(B12,RMS!B:E,4,FALSE)</f>
        <v>603269.61091282102</v>
      </c>
      <c r="K12" s="22">
        <f t="shared" si="1"/>
        <v>0.34837350400630385</v>
      </c>
      <c r="L12" s="22">
        <f t="shared" si="2"/>
        <v>-1.128209987655282E-4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376747.18239999999</v>
      </c>
      <c r="F13" s="25">
        <f>VLOOKUP(C13,RA!B17:I48,8,0)</f>
        <v>39780.686800000003</v>
      </c>
      <c r="G13" s="16">
        <f t="shared" si="0"/>
        <v>336966.49559999997</v>
      </c>
      <c r="H13" s="27">
        <f>RA!J17</f>
        <v>10.5589872090308</v>
      </c>
      <c r="I13" s="20">
        <f>VLOOKUP(B13,RMS!B:D,3,FALSE)</f>
        <v>376747.08586495701</v>
      </c>
      <c r="J13" s="21">
        <f>VLOOKUP(B13,RMS!B:E,4,FALSE)</f>
        <v>336966.49580854701</v>
      </c>
      <c r="K13" s="22">
        <f t="shared" si="1"/>
        <v>9.6535042976029217E-2</v>
      </c>
      <c r="L13" s="22">
        <f t="shared" si="2"/>
        <v>-2.0854704780504107E-4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1246557.2006999999</v>
      </c>
      <c r="F14" s="25">
        <f>VLOOKUP(C14,RA!B18:I49,8,0)</f>
        <v>141485.12710000001</v>
      </c>
      <c r="G14" s="16">
        <f t="shared" si="0"/>
        <v>1105072.0736</v>
      </c>
      <c r="H14" s="27">
        <f>RA!J18</f>
        <v>11.3500709811431</v>
      </c>
      <c r="I14" s="20">
        <f>VLOOKUP(B14,RMS!B:D,3,FALSE)</f>
        <v>1246557.1362708299</v>
      </c>
      <c r="J14" s="21">
        <f>VLOOKUP(B14,RMS!B:E,4,FALSE)</f>
        <v>1105072.06258687</v>
      </c>
      <c r="K14" s="22">
        <f t="shared" si="1"/>
        <v>6.4429169986397028E-2</v>
      </c>
      <c r="L14" s="22">
        <f t="shared" si="2"/>
        <v>1.1013129958882928E-2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382157.80229999998</v>
      </c>
      <c r="F15" s="25">
        <f>VLOOKUP(C15,RA!B19:I50,8,0)</f>
        <v>40745.826099999998</v>
      </c>
      <c r="G15" s="16">
        <f t="shared" si="0"/>
        <v>341411.97619999998</v>
      </c>
      <c r="H15" s="27">
        <f>RA!J19</f>
        <v>10.6620421864405</v>
      </c>
      <c r="I15" s="20">
        <f>VLOOKUP(B15,RMS!B:D,3,FALSE)</f>
        <v>382157.75670598302</v>
      </c>
      <c r="J15" s="21">
        <f>VLOOKUP(B15,RMS!B:E,4,FALSE)</f>
        <v>341411.97758888901</v>
      </c>
      <c r="K15" s="22">
        <f t="shared" si="1"/>
        <v>4.5594016963150352E-2</v>
      </c>
      <c r="L15" s="22">
        <f t="shared" si="2"/>
        <v>-1.3888890389353037E-3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759428.80099999998</v>
      </c>
      <c r="F16" s="25">
        <f>VLOOKUP(C16,RA!B20:I51,8,0)</f>
        <v>74012.1878</v>
      </c>
      <c r="G16" s="16">
        <f t="shared" si="0"/>
        <v>685416.61320000002</v>
      </c>
      <c r="H16" s="27">
        <f>RA!J20</f>
        <v>9.7457704662428206</v>
      </c>
      <c r="I16" s="20">
        <f>VLOOKUP(B16,RMS!B:D,3,FALSE)</f>
        <v>759428.98770000006</v>
      </c>
      <c r="J16" s="21">
        <f>VLOOKUP(B16,RMS!B:E,4,FALSE)</f>
        <v>685416.61320000002</v>
      </c>
      <c r="K16" s="22">
        <f t="shared" si="1"/>
        <v>-0.18670000007841736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275709.62890000001</v>
      </c>
      <c r="F17" s="25">
        <f>VLOOKUP(C17,RA!B21:I52,8,0)</f>
        <v>31568.217000000001</v>
      </c>
      <c r="G17" s="16">
        <f t="shared" si="0"/>
        <v>244141.41190000001</v>
      </c>
      <c r="H17" s="27">
        <f>RA!J21</f>
        <v>11.4498057706392</v>
      </c>
      <c r="I17" s="20">
        <f>VLOOKUP(B17,RMS!B:D,3,FALSE)</f>
        <v>275709.06694131298</v>
      </c>
      <c r="J17" s="21">
        <f>VLOOKUP(B17,RMS!B:E,4,FALSE)</f>
        <v>244141.41165107</v>
      </c>
      <c r="K17" s="22">
        <f t="shared" si="1"/>
        <v>0.56195868703071028</v>
      </c>
      <c r="L17" s="22">
        <f t="shared" si="2"/>
        <v>2.4893000954762101E-4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990519.36190000002</v>
      </c>
      <c r="F18" s="25">
        <f>VLOOKUP(C18,RA!B22:I53,8,0)</f>
        <v>117243.0453</v>
      </c>
      <c r="G18" s="16">
        <f t="shared" si="0"/>
        <v>873276.31660000002</v>
      </c>
      <c r="H18" s="27">
        <f>RA!J22</f>
        <v>11.836522314425601</v>
      </c>
      <c r="I18" s="20">
        <f>VLOOKUP(B18,RMS!B:D,3,FALSE)</f>
        <v>990520.066833333</v>
      </c>
      <c r="J18" s="21">
        <f>VLOOKUP(B18,RMS!B:E,4,FALSE)</f>
        <v>873276.32010000001</v>
      </c>
      <c r="K18" s="22">
        <f t="shared" si="1"/>
        <v>-0.70493333297781646</v>
      </c>
      <c r="L18" s="22">
        <f t="shared" si="2"/>
        <v>-3.4999999916180968E-3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2344648.4504999998</v>
      </c>
      <c r="F19" s="25">
        <f>VLOOKUP(C19,RA!B23:I54,8,0)</f>
        <v>242099.16250000001</v>
      </c>
      <c r="G19" s="16">
        <f t="shared" si="0"/>
        <v>2102549.2879999997</v>
      </c>
      <c r="H19" s="27">
        <f>RA!J23</f>
        <v>10.325606060404199</v>
      </c>
      <c r="I19" s="20">
        <f>VLOOKUP(B19,RMS!B:D,3,FALSE)</f>
        <v>2344649.9250880298</v>
      </c>
      <c r="J19" s="21">
        <f>VLOOKUP(B19,RMS!B:E,4,FALSE)</f>
        <v>2102549.3185829101</v>
      </c>
      <c r="K19" s="22">
        <f t="shared" si="1"/>
        <v>-1.4745880300179124</v>
      </c>
      <c r="L19" s="22">
        <f t="shared" si="2"/>
        <v>-3.0582910403609276E-2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176670.56959999999</v>
      </c>
      <c r="F20" s="25">
        <f>VLOOKUP(C20,RA!B24:I55,8,0)</f>
        <v>29526.439699999999</v>
      </c>
      <c r="G20" s="16">
        <f t="shared" si="0"/>
        <v>147144.1299</v>
      </c>
      <c r="H20" s="27">
        <f>RA!J24</f>
        <v>16.712709857024201</v>
      </c>
      <c r="I20" s="20">
        <f>VLOOKUP(B20,RMS!B:D,3,FALSE)</f>
        <v>176670.578568709</v>
      </c>
      <c r="J20" s="21">
        <f>VLOOKUP(B20,RMS!B:E,4,FALSE)</f>
        <v>147144.12781420801</v>
      </c>
      <c r="K20" s="22">
        <f t="shared" si="1"/>
        <v>-8.9687090076040477E-3</v>
      </c>
      <c r="L20" s="22">
        <f t="shared" si="2"/>
        <v>2.0857919880654663E-3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161796.50150000001</v>
      </c>
      <c r="F21" s="25">
        <f>VLOOKUP(C21,RA!B25:I56,8,0)</f>
        <v>14367.641900000001</v>
      </c>
      <c r="G21" s="16">
        <f t="shared" si="0"/>
        <v>147428.85960000003</v>
      </c>
      <c r="H21" s="27">
        <f>RA!J25</f>
        <v>8.8800695730741701</v>
      </c>
      <c r="I21" s="20">
        <f>VLOOKUP(B21,RMS!B:D,3,FALSE)</f>
        <v>161796.50387062199</v>
      </c>
      <c r="J21" s="21">
        <f>VLOOKUP(B21,RMS!B:E,4,FALSE)</f>
        <v>147428.85585099499</v>
      </c>
      <c r="K21" s="22">
        <f t="shared" si="1"/>
        <v>-2.3706219799350947E-3</v>
      </c>
      <c r="L21" s="22">
        <f t="shared" si="2"/>
        <v>3.7490050308406353E-3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429317.15649999998</v>
      </c>
      <c r="F22" s="25">
        <f>VLOOKUP(C22,RA!B26:I57,8,0)</f>
        <v>103167.175</v>
      </c>
      <c r="G22" s="16">
        <f t="shared" si="0"/>
        <v>326149.98149999999</v>
      </c>
      <c r="H22" s="27">
        <f>RA!J26</f>
        <v>24.030526951466001</v>
      </c>
      <c r="I22" s="20">
        <f>VLOOKUP(B22,RMS!B:D,3,FALSE)</f>
        <v>429317.12905724201</v>
      </c>
      <c r="J22" s="21">
        <f>VLOOKUP(B22,RMS!B:E,4,FALSE)</f>
        <v>326149.96124741097</v>
      </c>
      <c r="K22" s="22">
        <f t="shared" si="1"/>
        <v>2.7442757971584797E-2</v>
      </c>
      <c r="L22" s="22">
        <f t="shared" si="2"/>
        <v>2.0252589019946754E-2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194499.92360000001</v>
      </c>
      <c r="F23" s="25">
        <f>VLOOKUP(C23,RA!B27:I58,8,0)</f>
        <v>55125.881600000001</v>
      </c>
      <c r="G23" s="16">
        <f t="shared" si="0"/>
        <v>139374.04200000002</v>
      </c>
      <c r="H23" s="27">
        <f>RA!J27</f>
        <v>28.342366711346099</v>
      </c>
      <c r="I23" s="20">
        <f>VLOOKUP(B23,RMS!B:D,3,FALSE)</f>
        <v>194499.826880871</v>
      </c>
      <c r="J23" s="21">
        <f>VLOOKUP(B23,RMS!B:E,4,FALSE)</f>
        <v>139374.061072621</v>
      </c>
      <c r="K23" s="22">
        <f t="shared" si="1"/>
        <v>9.6719129011034966E-2</v>
      </c>
      <c r="L23" s="22">
        <f t="shared" si="2"/>
        <v>-1.907262098393403E-2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650768.7193</v>
      </c>
      <c r="F24" s="25">
        <f>VLOOKUP(C24,RA!B28:I59,8,0)</f>
        <v>30352.500499999998</v>
      </c>
      <c r="G24" s="16">
        <f t="shared" si="0"/>
        <v>620416.21880000003</v>
      </c>
      <c r="H24" s="27">
        <f>RA!J28</f>
        <v>4.6640994872416002</v>
      </c>
      <c r="I24" s="20">
        <f>VLOOKUP(B24,RMS!B:D,3,FALSE)</f>
        <v>650768.71616637195</v>
      </c>
      <c r="J24" s="21">
        <f>VLOOKUP(B24,RMS!B:E,4,FALSE)</f>
        <v>620416.21256017697</v>
      </c>
      <c r="K24" s="22">
        <f t="shared" si="1"/>
        <v>3.1336280517280102E-3</v>
      </c>
      <c r="L24" s="22">
        <f t="shared" si="2"/>
        <v>6.2398230656981468E-3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584446.03060000006</v>
      </c>
      <c r="F25" s="25">
        <f>VLOOKUP(C25,RA!B29:I60,8,0)</f>
        <v>97533.268700000001</v>
      </c>
      <c r="G25" s="16">
        <f t="shared" si="0"/>
        <v>486912.76190000004</v>
      </c>
      <c r="H25" s="27">
        <f>RA!J29</f>
        <v>16.688156577925799</v>
      </c>
      <c r="I25" s="20">
        <f>VLOOKUP(B25,RMS!B:D,3,FALSE)</f>
        <v>584446.042458407</v>
      </c>
      <c r="J25" s="21">
        <f>VLOOKUP(B25,RMS!B:E,4,FALSE)</f>
        <v>486912.71923111199</v>
      </c>
      <c r="K25" s="22">
        <f t="shared" si="1"/>
        <v>-1.1858406942337751E-2</v>
      </c>
      <c r="L25" s="22">
        <f t="shared" si="2"/>
        <v>4.2668888054322451E-2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1059455.6102</v>
      </c>
      <c r="F26" s="25">
        <f>VLOOKUP(C26,RA!B30:I61,8,0)</f>
        <v>134227.83559999999</v>
      </c>
      <c r="G26" s="16">
        <f t="shared" si="0"/>
        <v>925227.7746</v>
      </c>
      <c r="H26" s="27">
        <f>RA!J30</f>
        <v>12.669510105728801</v>
      </c>
      <c r="I26" s="20">
        <f>VLOOKUP(B26,RMS!B:D,3,FALSE)</f>
        <v>1059455.6128929199</v>
      </c>
      <c r="J26" s="21">
        <f>VLOOKUP(B26,RMS!B:E,4,FALSE)</f>
        <v>925227.74655129004</v>
      </c>
      <c r="K26" s="22">
        <f t="shared" si="1"/>
        <v>-2.6929199229925871E-3</v>
      </c>
      <c r="L26" s="22">
        <f t="shared" si="2"/>
        <v>2.8048709966242313E-2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567426.53170000005</v>
      </c>
      <c r="F27" s="25">
        <f>VLOOKUP(C27,RA!B31:I62,8,0)</f>
        <v>25878.400799999999</v>
      </c>
      <c r="G27" s="16">
        <f t="shared" si="0"/>
        <v>541548.13090000011</v>
      </c>
      <c r="H27" s="27">
        <f>RA!J31</f>
        <v>4.5606610467206696</v>
      </c>
      <c r="I27" s="20">
        <f>VLOOKUP(B27,RMS!B:D,3,FALSE)</f>
        <v>567426.47658584104</v>
      </c>
      <c r="J27" s="21">
        <f>VLOOKUP(B27,RMS!B:E,4,FALSE)</f>
        <v>541548.11200796498</v>
      </c>
      <c r="K27" s="22">
        <f t="shared" si="1"/>
        <v>5.5114159011282027E-2</v>
      </c>
      <c r="L27" s="22">
        <f t="shared" si="2"/>
        <v>1.8892035121098161E-2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97005.771900000007</v>
      </c>
      <c r="F28" s="25">
        <f>VLOOKUP(C28,RA!B32:I63,8,0)</f>
        <v>29505.651999999998</v>
      </c>
      <c r="G28" s="16">
        <f t="shared" si="0"/>
        <v>67500.119900000005</v>
      </c>
      <c r="H28" s="27">
        <f>RA!J32</f>
        <v>30.416388037627701</v>
      </c>
      <c r="I28" s="20">
        <f>VLOOKUP(B28,RMS!B:D,3,FALSE)</f>
        <v>97005.717823719795</v>
      </c>
      <c r="J28" s="21">
        <f>VLOOKUP(B28,RMS!B:E,4,FALSE)</f>
        <v>67500.121322300605</v>
      </c>
      <c r="K28" s="22">
        <f t="shared" si="1"/>
        <v>5.4076280212029815E-2</v>
      </c>
      <c r="L28" s="22">
        <f t="shared" si="2"/>
        <v>-1.4223006000975147E-3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104114.66529999999</v>
      </c>
      <c r="F30" s="25">
        <f>VLOOKUP(C30,RA!B34:I66,8,0)</f>
        <v>14779.107099999999</v>
      </c>
      <c r="G30" s="16">
        <f t="shared" si="0"/>
        <v>89335.558199999999</v>
      </c>
      <c r="H30" s="27">
        <f>RA!J34</f>
        <v>0</v>
      </c>
      <c r="I30" s="20">
        <f>VLOOKUP(B30,RMS!B:D,3,FALSE)</f>
        <v>104114.6655</v>
      </c>
      <c r="J30" s="21">
        <f>VLOOKUP(B30,RMS!B:E,4,FALSE)</f>
        <v>89335.557400000005</v>
      </c>
      <c r="K30" s="22">
        <f t="shared" si="1"/>
        <v>-2.0000000949949026E-4</v>
      </c>
      <c r="L30" s="22">
        <f t="shared" si="2"/>
        <v>7.9999999434221536E-4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64964.98</v>
      </c>
      <c r="F31" s="25">
        <f>VLOOKUP(C31,RA!B35:I67,8,0)</f>
        <v>3606.93</v>
      </c>
      <c r="G31" s="16">
        <f t="shared" si="0"/>
        <v>61358.05</v>
      </c>
      <c r="H31" s="27">
        <f>RA!J35</f>
        <v>14.195029160795899</v>
      </c>
      <c r="I31" s="20">
        <f>VLOOKUP(B31,RMS!B:D,3,FALSE)</f>
        <v>64964.98</v>
      </c>
      <c r="J31" s="21">
        <f>VLOOKUP(B31,RMS!B:E,4,FALSE)</f>
        <v>61358.05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196556.47</v>
      </c>
      <c r="F32" s="25">
        <f>VLOOKUP(C32,RA!B34:I67,8,0)</f>
        <v>-11793.5</v>
      </c>
      <c r="G32" s="16">
        <f t="shared" si="0"/>
        <v>208349.97</v>
      </c>
      <c r="H32" s="27">
        <f>RA!J35</f>
        <v>14.195029160795899</v>
      </c>
      <c r="I32" s="20">
        <f>VLOOKUP(B32,RMS!B:D,3,FALSE)</f>
        <v>196556.47</v>
      </c>
      <c r="J32" s="21">
        <f>VLOOKUP(B32,RMS!B:E,4,FALSE)</f>
        <v>208349.97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84116.64</v>
      </c>
      <c r="F33" s="25">
        <f>VLOOKUP(C33,RA!B34:I68,8,0)</f>
        <v>-5868.09</v>
      </c>
      <c r="G33" s="16">
        <f t="shared" si="0"/>
        <v>89984.73</v>
      </c>
      <c r="H33" s="27">
        <f>RA!J34</f>
        <v>0</v>
      </c>
      <c r="I33" s="20">
        <f>VLOOKUP(B33,RMS!B:D,3,FALSE)</f>
        <v>84116.64</v>
      </c>
      <c r="J33" s="21">
        <f>VLOOKUP(B33,RMS!B:E,4,FALSE)</f>
        <v>89984.73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150063.35</v>
      </c>
      <c r="F34" s="25">
        <f>VLOOKUP(C34,RA!B35:I69,8,0)</f>
        <v>-20821.45</v>
      </c>
      <c r="G34" s="16">
        <f t="shared" si="0"/>
        <v>170884.80000000002</v>
      </c>
      <c r="H34" s="27">
        <f>RA!J35</f>
        <v>14.195029160795899</v>
      </c>
      <c r="I34" s="20">
        <f>VLOOKUP(B34,RMS!B:D,3,FALSE)</f>
        <v>150063.35</v>
      </c>
      <c r="J34" s="21">
        <f>VLOOKUP(B34,RMS!B:E,4,FALSE)</f>
        <v>170884.8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37.85</v>
      </c>
      <c r="F35" s="25">
        <f>VLOOKUP(C35,RA!B36:I70,8,0)</f>
        <v>37.65</v>
      </c>
      <c r="G35" s="16">
        <f t="shared" si="0"/>
        <v>0.20000000000000284</v>
      </c>
      <c r="H35" s="27">
        <f>RA!J36</f>
        <v>5.5521143853195998</v>
      </c>
      <c r="I35" s="20">
        <f>VLOOKUP(B35,RMS!B:D,3,FALSE)</f>
        <v>37.85</v>
      </c>
      <c r="J35" s="21">
        <f>VLOOKUP(B35,RMS!B:E,4,FALSE)</f>
        <v>0.2</v>
      </c>
      <c r="K35" s="22">
        <f t="shared" si="1"/>
        <v>0</v>
      </c>
      <c r="L35" s="22">
        <f t="shared" si="2"/>
        <v>2.8310687127941492E-15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98147.862899999993</v>
      </c>
      <c r="F36" s="25">
        <f>VLOOKUP(C36,RA!B8:I70,8,0)</f>
        <v>4509.7604000000001</v>
      </c>
      <c r="G36" s="16">
        <f t="shared" si="0"/>
        <v>93638.102499999994</v>
      </c>
      <c r="H36" s="27">
        <f>RA!J36</f>
        <v>5.5521143853195998</v>
      </c>
      <c r="I36" s="20">
        <f>VLOOKUP(B36,RMS!B:D,3,FALSE)</f>
        <v>98147.863247863206</v>
      </c>
      <c r="J36" s="21">
        <f>VLOOKUP(B36,RMS!B:E,4,FALSE)</f>
        <v>93638.102564102606</v>
      </c>
      <c r="K36" s="22">
        <f t="shared" si="1"/>
        <v>-3.4786321339197457E-4</v>
      </c>
      <c r="L36" s="22">
        <f t="shared" si="2"/>
        <v>-6.4102612668648362E-5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315458.12640000001</v>
      </c>
      <c r="F37" s="25">
        <f>VLOOKUP(C37,RA!B8:I71,8,0)</f>
        <v>20156.970300000001</v>
      </c>
      <c r="G37" s="16">
        <f t="shared" si="0"/>
        <v>295301.15610000002</v>
      </c>
      <c r="H37" s="27">
        <f>RA!J37</f>
        <v>-6.00005687932837</v>
      </c>
      <c r="I37" s="20">
        <f>VLOOKUP(B37,RMS!B:D,3,FALSE)</f>
        <v>315458.12159658101</v>
      </c>
      <c r="J37" s="21">
        <f>VLOOKUP(B37,RMS!B:E,4,FALSE)</f>
        <v>295301.15567094</v>
      </c>
      <c r="K37" s="22">
        <f t="shared" si="1"/>
        <v>4.8034189967438579E-3</v>
      </c>
      <c r="L37" s="22">
        <f t="shared" si="2"/>
        <v>4.2906001908704638E-4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93080.36</v>
      </c>
      <c r="F38" s="25">
        <f>VLOOKUP(C38,RA!B9:I72,8,0)</f>
        <v>-4384.67</v>
      </c>
      <c r="G38" s="16">
        <f t="shared" si="0"/>
        <v>97465.03</v>
      </c>
      <c r="H38" s="27">
        <f>RA!J38</f>
        <v>-6.9761345674292299</v>
      </c>
      <c r="I38" s="20">
        <f>VLOOKUP(B38,RMS!B:D,3,FALSE)</f>
        <v>93080.36</v>
      </c>
      <c r="J38" s="21">
        <f>VLOOKUP(B38,RMS!B:E,4,FALSE)</f>
        <v>97465.03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41225.65</v>
      </c>
      <c r="F39" s="25">
        <f>VLOOKUP(C39,RA!B10:I73,8,0)</f>
        <v>5359.9</v>
      </c>
      <c r="G39" s="16">
        <f t="shared" si="0"/>
        <v>35865.75</v>
      </c>
      <c r="H39" s="27">
        <f>RA!J39</f>
        <v>-13.875106746584001</v>
      </c>
      <c r="I39" s="20">
        <f>VLOOKUP(B39,RMS!B:D,3,FALSE)</f>
        <v>41225.65</v>
      </c>
      <c r="J39" s="21">
        <f>VLOOKUP(B39,RMS!B:E,4,FALSE)</f>
        <v>35865.75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53407.380299999997</v>
      </c>
      <c r="F40" s="25">
        <f>VLOOKUP(C40,RA!B8:I74,8,0)</f>
        <v>9363.1232</v>
      </c>
      <c r="G40" s="16">
        <f t="shared" si="0"/>
        <v>44044.257099999995</v>
      </c>
      <c r="H40" s="27">
        <f>RA!J40</f>
        <v>99.471598414795196</v>
      </c>
      <c r="I40" s="20">
        <f>VLOOKUP(B40,RMS!B:D,3,FALSE)</f>
        <v>53407.380682247902</v>
      </c>
      <c r="J40" s="21">
        <f>VLOOKUP(B40,RMS!B:E,4,FALSE)</f>
        <v>44044.257287648397</v>
      </c>
      <c r="K40" s="22">
        <f t="shared" si="1"/>
        <v>-3.8224790478125215E-4</v>
      </c>
      <c r="L40" s="22">
        <f t="shared" si="2"/>
        <v>-1.8764840206131339E-4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13428369.485099999</v>
      </c>
      <c r="E7" s="68">
        <v>14964672.988</v>
      </c>
      <c r="F7" s="69">
        <v>89.733798365444102</v>
      </c>
      <c r="G7" s="68">
        <v>20794800.831</v>
      </c>
      <c r="H7" s="69">
        <v>-35.424389999054199</v>
      </c>
      <c r="I7" s="68">
        <v>1566273.7803</v>
      </c>
      <c r="J7" s="69">
        <v>11.6639163231092</v>
      </c>
      <c r="K7" s="68">
        <v>1995337.9382</v>
      </c>
      <c r="L7" s="69">
        <v>9.5953693157062396</v>
      </c>
      <c r="M7" s="69">
        <v>-0.21503332828275701</v>
      </c>
      <c r="N7" s="68">
        <v>390778794.88440001</v>
      </c>
      <c r="O7" s="68">
        <v>3314083545.8073001</v>
      </c>
      <c r="P7" s="68">
        <v>772406</v>
      </c>
      <c r="Q7" s="68">
        <v>1177314</v>
      </c>
      <c r="R7" s="69">
        <v>-34.3925239995447</v>
      </c>
      <c r="S7" s="68">
        <v>17.385118040382899</v>
      </c>
      <c r="T7" s="68">
        <v>18.681682634879099</v>
      </c>
      <c r="U7" s="70">
        <v>-7.4578992876806103</v>
      </c>
      <c r="V7" s="58"/>
      <c r="W7" s="58"/>
    </row>
    <row r="8" spans="1:23" ht="14.25" thickBot="1" x14ac:dyDescent="0.2">
      <c r="A8" s="55">
        <v>42142</v>
      </c>
      <c r="B8" s="45" t="s">
        <v>6</v>
      </c>
      <c r="C8" s="46"/>
      <c r="D8" s="71">
        <v>452214.1237</v>
      </c>
      <c r="E8" s="71">
        <v>577928.51610000001</v>
      </c>
      <c r="F8" s="72">
        <v>78.247414879551002</v>
      </c>
      <c r="G8" s="71">
        <v>668162.89399999997</v>
      </c>
      <c r="H8" s="72">
        <v>-32.319778940013997</v>
      </c>
      <c r="I8" s="71">
        <v>116838.99460000001</v>
      </c>
      <c r="J8" s="72">
        <v>25.837095410472301</v>
      </c>
      <c r="K8" s="71">
        <v>129697.29919999999</v>
      </c>
      <c r="L8" s="72">
        <v>19.4110299097214</v>
      </c>
      <c r="M8" s="72">
        <v>-9.9140881724697996E-2</v>
      </c>
      <c r="N8" s="71">
        <v>10622620.9408</v>
      </c>
      <c r="O8" s="71">
        <v>124954096.2449</v>
      </c>
      <c r="P8" s="71">
        <v>21086</v>
      </c>
      <c r="Q8" s="71">
        <v>32705</v>
      </c>
      <c r="R8" s="72">
        <v>-35.526677878000299</v>
      </c>
      <c r="S8" s="71">
        <v>21.4461786825382</v>
      </c>
      <c r="T8" s="71">
        <v>20.4802053753249</v>
      </c>
      <c r="U8" s="73">
        <v>4.5041744802761299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56913.399899999997</v>
      </c>
      <c r="E9" s="71">
        <v>80940.873000000007</v>
      </c>
      <c r="F9" s="72">
        <v>70.314783854629297</v>
      </c>
      <c r="G9" s="71">
        <v>139266.9417</v>
      </c>
      <c r="H9" s="72">
        <v>-59.133589633497401</v>
      </c>
      <c r="I9" s="71">
        <v>12389.6695</v>
      </c>
      <c r="J9" s="72">
        <v>21.769336433545199</v>
      </c>
      <c r="K9" s="71">
        <v>29711.284899999999</v>
      </c>
      <c r="L9" s="72">
        <v>21.334054253881799</v>
      </c>
      <c r="M9" s="72">
        <v>-0.58299785614455202</v>
      </c>
      <c r="N9" s="71">
        <v>1856699.5769</v>
      </c>
      <c r="O9" s="71">
        <v>19355430.477699999</v>
      </c>
      <c r="P9" s="71">
        <v>3436</v>
      </c>
      <c r="Q9" s="71">
        <v>7135</v>
      </c>
      <c r="R9" s="72">
        <v>-51.843027330063101</v>
      </c>
      <c r="S9" s="71">
        <v>16.563853288707801</v>
      </c>
      <c r="T9" s="71">
        <v>25.339668283111401</v>
      </c>
      <c r="U9" s="73">
        <v>-52.981723765848798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91044.321500000005</v>
      </c>
      <c r="E10" s="71">
        <v>122615.3468</v>
      </c>
      <c r="F10" s="72">
        <v>74.251978953747098</v>
      </c>
      <c r="G10" s="71">
        <v>188733.86970000001</v>
      </c>
      <c r="H10" s="72">
        <v>-51.7604754013053</v>
      </c>
      <c r="I10" s="71">
        <v>26751.3878</v>
      </c>
      <c r="J10" s="72">
        <v>29.382818564911801</v>
      </c>
      <c r="K10" s="71">
        <v>48780.2016</v>
      </c>
      <c r="L10" s="72">
        <v>25.8460241807886</v>
      </c>
      <c r="M10" s="72">
        <v>-0.4515933324884</v>
      </c>
      <c r="N10" s="71">
        <v>2979852.5014999998</v>
      </c>
      <c r="O10" s="71">
        <v>30848889.298700001</v>
      </c>
      <c r="P10" s="71">
        <v>75109</v>
      </c>
      <c r="Q10" s="71">
        <v>117047</v>
      </c>
      <c r="R10" s="72">
        <v>-35.830051176023296</v>
      </c>
      <c r="S10" s="71">
        <v>1.2121626103396399</v>
      </c>
      <c r="T10" s="71">
        <v>2.4056203747212699</v>
      </c>
      <c r="U10" s="73">
        <v>-98.456902910677002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62781.440600000002</v>
      </c>
      <c r="E11" s="71">
        <v>63362.101999999999</v>
      </c>
      <c r="F11" s="72">
        <v>99.083582485947204</v>
      </c>
      <c r="G11" s="71">
        <v>73426.730200000005</v>
      </c>
      <c r="H11" s="72">
        <v>-14.497839643688801</v>
      </c>
      <c r="I11" s="71">
        <v>14358.849099999999</v>
      </c>
      <c r="J11" s="72">
        <v>22.871168553593201</v>
      </c>
      <c r="K11" s="71">
        <v>12881.199199999999</v>
      </c>
      <c r="L11" s="72">
        <v>17.542929073532399</v>
      </c>
      <c r="M11" s="72">
        <v>0.114713690632158</v>
      </c>
      <c r="N11" s="71">
        <v>1206715.8378999999</v>
      </c>
      <c r="O11" s="71">
        <v>9918576.6883000005</v>
      </c>
      <c r="P11" s="71">
        <v>2788</v>
      </c>
      <c r="Q11" s="71">
        <v>3805</v>
      </c>
      <c r="R11" s="72">
        <v>-26.7279894875164</v>
      </c>
      <c r="S11" s="71">
        <v>22.5184507173601</v>
      </c>
      <c r="T11" s="71">
        <v>24.012635821287802</v>
      </c>
      <c r="U11" s="73">
        <v>-6.6353814597722396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163353.33600000001</v>
      </c>
      <c r="E12" s="71">
        <v>138182.30429999999</v>
      </c>
      <c r="F12" s="72">
        <v>118.215814121432</v>
      </c>
      <c r="G12" s="71">
        <v>165181.9326</v>
      </c>
      <c r="H12" s="72">
        <v>-1.10701973951841</v>
      </c>
      <c r="I12" s="71">
        <v>26656.537100000001</v>
      </c>
      <c r="J12" s="72">
        <v>16.318330407405899</v>
      </c>
      <c r="K12" s="71">
        <v>4560.1925000000001</v>
      </c>
      <c r="L12" s="72">
        <v>2.7607090123123998</v>
      </c>
      <c r="M12" s="72">
        <v>4.8454850535366703</v>
      </c>
      <c r="N12" s="71">
        <v>5459026.9188000001</v>
      </c>
      <c r="O12" s="71">
        <v>36548980.958899997</v>
      </c>
      <c r="P12" s="71">
        <v>1483</v>
      </c>
      <c r="Q12" s="71">
        <v>3592</v>
      </c>
      <c r="R12" s="72">
        <v>-58.713808463251702</v>
      </c>
      <c r="S12" s="71">
        <v>110.150597437626</v>
      </c>
      <c r="T12" s="71">
        <v>114.76051469933201</v>
      </c>
      <c r="U12" s="73">
        <v>-4.1851041836752501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224772.16190000001</v>
      </c>
      <c r="E13" s="71">
        <v>248409.8965</v>
      </c>
      <c r="F13" s="72">
        <v>90.484382895751494</v>
      </c>
      <c r="G13" s="71">
        <v>287361.78220000002</v>
      </c>
      <c r="H13" s="72">
        <v>-21.780773984913001</v>
      </c>
      <c r="I13" s="71">
        <v>64834.867899999997</v>
      </c>
      <c r="J13" s="72">
        <v>28.844705390538799</v>
      </c>
      <c r="K13" s="71">
        <v>66217.868400000007</v>
      </c>
      <c r="L13" s="72">
        <v>23.043380331596499</v>
      </c>
      <c r="M13" s="72">
        <v>-2.0885608875927001E-2</v>
      </c>
      <c r="N13" s="71">
        <v>5478054.1743000001</v>
      </c>
      <c r="O13" s="71">
        <v>55754500.770400003</v>
      </c>
      <c r="P13" s="71">
        <v>9081</v>
      </c>
      <c r="Q13" s="71">
        <v>14938</v>
      </c>
      <c r="R13" s="72">
        <v>-39.208729414914998</v>
      </c>
      <c r="S13" s="71">
        <v>24.751917398964899</v>
      </c>
      <c r="T13" s="71">
        <v>25.1329099745615</v>
      </c>
      <c r="U13" s="73">
        <v>-1.5392446954941099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149627.05189999999</v>
      </c>
      <c r="E14" s="71">
        <v>153661.3009</v>
      </c>
      <c r="F14" s="72">
        <v>97.374583596278796</v>
      </c>
      <c r="G14" s="71">
        <v>146608.90650000001</v>
      </c>
      <c r="H14" s="72">
        <v>2.0586371401658101</v>
      </c>
      <c r="I14" s="71">
        <v>31793.662100000001</v>
      </c>
      <c r="J14" s="72">
        <v>21.248605580526</v>
      </c>
      <c r="K14" s="71">
        <v>24666.273099999999</v>
      </c>
      <c r="L14" s="72">
        <v>16.8245393058709</v>
      </c>
      <c r="M14" s="72">
        <v>0.28895281306197801</v>
      </c>
      <c r="N14" s="71">
        <v>3668575.4015000002</v>
      </c>
      <c r="O14" s="71">
        <v>28004610.448100001</v>
      </c>
      <c r="P14" s="71">
        <v>3100</v>
      </c>
      <c r="Q14" s="71">
        <v>3461</v>
      </c>
      <c r="R14" s="72">
        <v>-10.4305114128864</v>
      </c>
      <c r="S14" s="71">
        <v>48.266790935483897</v>
      </c>
      <c r="T14" s="71">
        <v>60.093239555041897</v>
      </c>
      <c r="U14" s="73">
        <v>-24.5022475916535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98689.813399999999</v>
      </c>
      <c r="E15" s="71">
        <v>102203.6801</v>
      </c>
      <c r="F15" s="72">
        <v>96.561898068091196</v>
      </c>
      <c r="G15" s="71">
        <v>126545.2798</v>
      </c>
      <c r="H15" s="72">
        <v>-22.0122524080112</v>
      </c>
      <c r="I15" s="71">
        <v>23709.384900000001</v>
      </c>
      <c r="J15" s="72">
        <v>24.024146042209502</v>
      </c>
      <c r="K15" s="71">
        <v>24205.473699999999</v>
      </c>
      <c r="L15" s="72">
        <v>19.1279151132747</v>
      </c>
      <c r="M15" s="72">
        <v>-2.0494901531300999E-2</v>
      </c>
      <c r="N15" s="71">
        <v>2753906.0189999999</v>
      </c>
      <c r="O15" s="71">
        <v>22596882.155900002</v>
      </c>
      <c r="P15" s="71">
        <v>4128</v>
      </c>
      <c r="Q15" s="71">
        <v>6570</v>
      </c>
      <c r="R15" s="72">
        <v>-37.168949771689498</v>
      </c>
      <c r="S15" s="71">
        <v>23.907416036821701</v>
      </c>
      <c r="T15" s="71">
        <v>24.729371324200901</v>
      </c>
      <c r="U15" s="73">
        <v>-3.4380766458125298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630645.25870000001</v>
      </c>
      <c r="E16" s="71">
        <v>788381.18200000003</v>
      </c>
      <c r="F16" s="72">
        <v>79.992429182562603</v>
      </c>
      <c r="G16" s="71">
        <v>1155945.8654</v>
      </c>
      <c r="H16" s="72">
        <v>-45.443357031103403</v>
      </c>
      <c r="I16" s="71">
        <v>27375.6479</v>
      </c>
      <c r="J16" s="72">
        <v>4.3408949044398799</v>
      </c>
      <c r="K16" s="71">
        <v>48754.022299999997</v>
      </c>
      <c r="L16" s="72">
        <v>4.21767348794741</v>
      </c>
      <c r="M16" s="72">
        <v>-0.43849457729767699</v>
      </c>
      <c r="N16" s="71">
        <v>21774529.0702</v>
      </c>
      <c r="O16" s="71">
        <v>162167853.73230001</v>
      </c>
      <c r="P16" s="71">
        <v>34860</v>
      </c>
      <c r="Q16" s="71">
        <v>66660</v>
      </c>
      <c r="R16" s="72">
        <v>-47.704770477047703</v>
      </c>
      <c r="S16" s="71">
        <v>18.090799159495099</v>
      </c>
      <c r="T16" s="71">
        <v>19.383708049805001</v>
      </c>
      <c r="U16" s="73">
        <v>-7.1467759876780299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376747.18239999999</v>
      </c>
      <c r="E17" s="71">
        <v>506058.66769999999</v>
      </c>
      <c r="F17" s="72">
        <v>74.4473331742916</v>
      </c>
      <c r="G17" s="71">
        <v>474840.21539999999</v>
      </c>
      <c r="H17" s="72">
        <v>-20.658113996803699</v>
      </c>
      <c r="I17" s="71">
        <v>39780.686800000003</v>
      </c>
      <c r="J17" s="72">
        <v>10.5589872090308</v>
      </c>
      <c r="K17" s="71">
        <v>52411.503900000003</v>
      </c>
      <c r="L17" s="72">
        <v>11.0377137824877</v>
      </c>
      <c r="M17" s="72">
        <v>-0.240993220192638</v>
      </c>
      <c r="N17" s="71">
        <v>15688566.011700001</v>
      </c>
      <c r="O17" s="71">
        <v>175799720.2423</v>
      </c>
      <c r="P17" s="71">
        <v>10278</v>
      </c>
      <c r="Q17" s="71">
        <v>14371</v>
      </c>
      <c r="R17" s="72">
        <v>-28.480968617354399</v>
      </c>
      <c r="S17" s="71">
        <v>36.655690056431197</v>
      </c>
      <c r="T17" s="71">
        <v>30.279752125808901</v>
      </c>
      <c r="U17" s="73">
        <v>17.3941287718403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1246557.2006999999</v>
      </c>
      <c r="E18" s="71">
        <v>1677577.4171</v>
      </c>
      <c r="F18" s="72">
        <v>74.306985060331996</v>
      </c>
      <c r="G18" s="71">
        <v>2349724.753</v>
      </c>
      <c r="H18" s="72">
        <v>-46.948799040889199</v>
      </c>
      <c r="I18" s="71">
        <v>141485.12710000001</v>
      </c>
      <c r="J18" s="72">
        <v>11.3500709811431</v>
      </c>
      <c r="K18" s="71">
        <v>324088.54700000002</v>
      </c>
      <c r="L18" s="72">
        <v>13.792617479397199</v>
      </c>
      <c r="M18" s="72">
        <v>-0.56343681870374795</v>
      </c>
      <c r="N18" s="71">
        <v>32232033.861400001</v>
      </c>
      <c r="O18" s="71">
        <v>389027921.38300002</v>
      </c>
      <c r="P18" s="71">
        <v>63324</v>
      </c>
      <c r="Q18" s="71">
        <v>112000</v>
      </c>
      <c r="R18" s="72">
        <v>-43.460714285714303</v>
      </c>
      <c r="S18" s="71">
        <v>19.685383120143999</v>
      </c>
      <c r="T18" s="71">
        <v>19.8843687169643</v>
      </c>
      <c r="U18" s="73">
        <v>-1.0108291802390299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382157.80229999998</v>
      </c>
      <c r="E19" s="71">
        <v>488528.31510000001</v>
      </c>
      <c r="F19" s="72">
        <v>78.226336219994494</v>
      </c>
      <c r="G19" s="71">
        <v>695163.16130000004</v>
      </c>
      <c r="H19" s="72">
        <v>-45.026171757240398</v>
      </c>
      <c r="I19" s="71">
        <v>40745.826099999998</v>
      </c>
      <c r="J19" s="72">
        <v>10.6620421864405</v>
      </c>
      <c r="K19" s="71">
        <v>71027.738500000007</v>
      </c>
      <c r="L19" s="72">
        <v>10.2174198021618</v>
      </c>
      <c r="M19" s="72">
        <v>-0.42633924491344999</v>
      </c>
      <c r="N19" s="71">
        <v>11389290.368100001</v>
      </c>
      <c r="O19" s="71">
        <v>113201971.088</v>
      </c>
      <c r="P19" s="71">
        <v>9478</v>
      </c>
      <c r="Q19" s="71">
        <v>15389</v>
      </c>
      <c r="R19" s="72">
        <v>-38.4105529923972</v>
      </c>
      <c r="S19" s="71">
        <v>40.3205108989238</v>
      </c>
      <c r="T19" s="71">
        <v>37.418243290662197</v>
      </c>
      <c r="U19" s="73">
        <v>7.1979931393655097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759428.80099999998</v>
      </c>
      <c r="E20" s="71">
        <v>747867.79020000005</v>
      </c>
      <c r="F20" s="72">
        <v>101.54586291206699</v>
      </c>
      <c r="G20" s="71">
        <v>1021304.1446</v>
      </c>
      <c r="H20" s="72">
        <v>-25.641269056297102</v>
      </c>
      <c r="I20" s="71">
        <v>74012.1878</v>
      </c>
      <c r="J20" s="72">
        <v>9.7457704662428206</v>
      </c>
      <c r="K20" s="71">
        <v>85305.795800000007</v>
      </c>
      <c r="L20" s="72">
        <v>8.3526338604462005</v>
      </c>
      <c r="M20" s="72">
        <v>-0.132389691627494</v>
      </c>
      <c r="N20" s="71">
        <v>23618433.362100001</v>
      </c>
      <c r="O20" s="71">
        <v>175821328.05899999</v>
      </c>
      <c r="P20" s="71">
        <v>33748</v>
      </c>
      <c r="Q20" s="71">
        <v>49173</v>
      </c>
      <c r="R20" s="72">
        <v>-31.368840623919599</v>
      </c>
      <c r="S20" s="71">
        <v>22.502927610525099</v>
      </c>
      <c r="T20" s="71">
        <v>24.376822146299801</v>
      </c>
      <c r="U20" s="73">
        <v>-8.3273366390703298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275709.62890000001</v>
      </c>
      <c r="E21" s="71">
        <v>308627.66649999999</v>
      </c>
      <c r="F21" s="72">
        <v>89.334061338924101</v>
      </c>
      <c r="G21" s="71">
        <v>402385.10249999998</v>
      </c>
      <c r="H21" s="72">
        <v>-31.4811539525125</v>
      </c>
      <c r="I21" s="71">
        <v>31568.217000000001</v>
      </c>
      <c r="J21" s="72">
        <v>11.4498057706392</v>
      </c>
      <c r="K21" s="71">
        <v>49370.881699999998</v>
      </c>
      <c r="L21" s="72">
        <v>12.269560029250799</v>
      </c>
      <c r="M21" s="72">
        <v>-0.36059037406253203</v>
      </c>
      <c r="N21" s="71">
        <v>6256010.7339000003</v>
      </c>
      <c r="O21" s="71">
        <v>69294691.684300005</v>
      </c>
      <c r="P21" s="71">
        <v>25338</v>
      </c>
      <c r="Q21" s="71">
        <v>38899</v>
      </c>
      <c r="R21" s="72">
        <v>-34.8620787166765</v>
      </c>
      <c r="S21" s="71">
        <v>10.881270380456201</v>
      </c>
      <c r="T21" s="71">
        <v>10.904620943983099</v>
      </c>
      <c r="U21" s="73">
        <v>-0.21459409343272801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990519.36190000002</v>
      </c>
      <c r="E22" s="71">
        <v>1042656.6685</v>
      </c>
      <c r="F22" s="72">
        <v>94.999570982938593</v>
      </c>
      <c r="G22" s="71">
        <v>1562025.2838000001</v>
      </c>
      <c r="H22" s="72">
        <v>-36.587494954606299</v>
      </c>
      <c r="I22" s="71">
        <v>117243.0453</v>
      </c>
      <c r="J22" s="72">
        <v>11.836522314425601</v>
      </c>
      <c r="K22" s="71">
        <v>187892.34659999999</v>
      </c>
      <c r="L22" s="72">
        <v>12.028764742072999</v>
      </c>
      <c r="M22" s="72">
        <v>-0.37600946807271401</v>
      </c>
      <c r="N22" s="71">
        <v>23608746.442699999</v>
      </c>
      <c r="O22" s="71">
        <v>202055620.7024</v>
      </c>
      <c r="P22" s="71">
        <v>61566</v>
      </c>
      <c r="Q22" s="71">
        <v>103920</v>
      </c>
      <c r="R22" s="72">
        <v>-40.756351039260998</v>
      </c>
      <c r="S22" s="71">
        <v>16.088739919760901</v>
      </c>
      <c r="T22" s="71">
        <v>16.250459587182402</v>
      </c>
      <c r="U22" s="73">
        <v>-1.0051729857532801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2344648.4504999998</v>
      </c>
      <c r="E23" s="71">
        <v>2404279.4084999999</v>
      </c>
      <c r="F23" s="72">
        <v>97.519799163558801</v>
      </c>
      <c r="G23" s="71">
        <v>3078677.9254000001</v>
      </c>
      <c r="H23" s="72">
        <v>-23.8423600222693</v>
      </c>
      <c r="I23" s="71">
        <v>242099.16250000001</v>
      </c>
      <c r="J23" s="72">
        <v>10.325606060404199</v>
      </c>
      <c r="K23" s="71">
        <v>135746.16560000001</v>
      </c>
      <c r="L23" s="72">
        <v>4.4092356813310696</v>
      </c>
      <c r="M23" s="72">
        <v>0.78346962089071304</v>
      </c>
      <c r="N23" s="71">
        <v>56823802.121600002</v>
      </c>
      <c r="O23" s="71">
        <v>453827873.06840003</v>
      </c>
      <c r="P23" s="71">
        <v>74201</v>
      </c>
      <c r="Q23" s="71">
        <v>118625</v>
      </c>
      <c r="R23" s="72">
        <v>-37.449104320337199</v>
      </c>
      <c r="S23" s="71">
        <v>31.5986098637485</v>
      </c>
      <c r="T23" s="71">
        <v>31.450499223603799</v>
      </c>
      <c r="U23" s="73">
        <v>0.46872517741548803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176670.56959999999</v>
      </c>
      <c r="E24" s="71">
        <v>254589.1029</v>
      </c>
      <c r="F24" s="72">
        <v>69.394395748899896</v>
      </c>
      <c r="G24" s="71">
        <v>306816.28539999999</v>
      </c>
      <c r="H24" s="72">
        <v>-42.418125110382398</v>
      </c>
      <c r="I24" s="71">
        <v>29526.439699999999</v>
      </c>
      <c r="J24" s="72">
        <v>16.712709857024201</v>
      </c>
      <c r="K24" s="71">
        <v>53425.368600000002</v>
      </c>
      <c r="L24" s="72">
        <v>17.4128203561127</v>
      </c>
      <c r="M24" s="72">
        <v>-0.44733297169989</v>
      </c>
      <c r="N24" s="71">
        <v>4415059.6862000003</v>
      </c>
      <c r="O24" s="71">
        <v>43394655.682999998</v>
      </c>
      <c r="P24" s="71">
        <v>20051</v>
      </c>
      <c r="Q24" s="71">
        <v>29758</v>
      </c>
      <c r="R24" s="72">
        <v>-32.619799717722998</v>
      </c>
      <c r="S24" s="71">
        <v>8.81106027629545</v>
      </c>
      <c r="T24" s="71">
        <v>9.4314062806640209</v>
      </c>
      <c r="U24" s="73">
        <v>-7.0405375166653199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161796.50150000001</v>
      </c>
      <c r="E25" s="71">
        <v>220568.85339999999</v>
      </c>
      <c r="F25" s="72">
        <v>73.354192582478206</v>
      </c>
      <c r="G25" s="71">
        <v>263924.23489999998</v>
      </c>
      <c r="H25" s="72">
        <v>-38.695852784681101</v>
      </c>
      <c r="I25" s="71">
        <v>14367.641900000001</v>
      </c>
      <c r="J25" s="72">
        <v>8.8800695730741701</v>
      </c>
      <c r="K25" s="71">
        <v>20633.806700000001</v>
      </c>
      <c r="L25" s="72">
        <v>7.8180795741694897</v>
      </c>
      <c r="M25" s="72">
        <v>-0.30368438025543798</v>
      </c>
      <c r="N25" s="71">
        <v>4421187.0960999997</v>
      </c>
      <c r="O25" s="71">
        <v>51214902.318999998</v>
      </c>
      <c r="P25" s="71">
        <v>14450</v>
      </c>
      <c r="Q25" s="71">
        <v>21322</v>
      </c>
      <c r="R25" s="72">
        <v>-32.229621986680399</v>
      </c>
      <c r="S25" s="71">
        <v>11.1969897231834</v>
      </c>
      <c r="T25" s="71">
        <v>11.850978712128301</v>
      </c>
      <c r="U25" s="73">
        <v>-5.84075724916348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429317.15649999998</v>
      </c>
      <c r="E26" s="71">
        <v>602765.74490000005</v>
      </c>
      <c r="F26" s="72">
        <v>71.224544548599795</v>
      </c>
      <c r="G26" s="71">
        <v>666184.41540000006</v>
      </c>
      <c r="H26" s="72">
        <v>-35.555809085953598</v>
      </c>
      <c r="I26" s="71">
        <v>103167.175</v>
      </c>
      <c r="J26" s="72">
        <v>24.030526951466001</v>
      </c>
      <c r="K26" s="71">
        <v>132839.88579999999</v>
      </c>
      <c r="L26" s="72">
        <v>19.940407300017402</v>
      </c>
      <c r="M26" s="72">
        <v>-0.223371998713356</v>
      </c>
      <c r="N26" s="71">
        <v>10203557.465700001</v>
      </c>
      <c r="O26" s="71">
        <v>102308748.7366</v>
      </c>
      <c r="P26" s="71">
        <v>30973</v>
      </c>
      <c r="Q26" s="71">
        <v>44245</v>
      </c>
      <c r="R26" s="72">
        <v>-29.996609786416499</v>
      </c>
      <c r="S26" s="71">
        <v>13.861013027475501</v>
      </c>
      <c r="T26" s="71">
        <v>14.9864204475082</v>
      </c>
      <c r="U26" s="73">
        <v>-8.1192292208502206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194499.92360000001</v>
      </c>
      <c r="E27" s="71">
        <v>257248.21170000001</v>
      </c>
      <c r="F27" s="72">
        <v>75.607881708745794</v>
      </c>
      <c r="G27" s="71">
        <v>342472.43819999998</v>
      </c>
      <c r="H27" s="72">
        <v>-43.207130879707698</v>
      </c>
      <c r="I27" s="71">
        <v>55125.881600000001</v>
      </c>
      <c r="J27" s="72">
        <v>28.342366711346099</v>
      </c>
      <c r="K27" s="71">
        <v>110449.0659</v>
      </c>
      <c r="L27" s="72">
        <v>32.250497727790602</v>
      </c>
      <c r="M27" s="72">
        <v>-0.50089318410433004</v>
      </c>
      <c r="N27" s="71">
        <v>4511458.9857999999</v>
      </c>
      <c r="O27" s="71">
        <v>38600833.572300002</v>
      </c>
      <c r="P27" s="71">
        <v>26594</v>
      </c>
      <c r="Q27" s="71">
        <v>39673</v>
      </c>
      <c r="R27" s="72">
        <v>-32.967005268066401</v>
      </c>
      <c r="S27" s="71">
        <v>7.3136769045649404</v>
      </c>
      <c r="T27" s="71">
        <v>7.4081212310639497</v>
      </c>
      <c r="U27" s="73">
        <v>-1.2913385118237799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650768.7193</v>
      </c>
      <c r="E28" s="71">
        <v>822954.06499999994</v>
      </c>
      <c r="F28" s="72">
        <v>79.077162016327094</v>
      </c>
      <c r="G28" s="71">
        <v>993634.91760000004</v>
      </c>
      <c r="H28" s="72">
        <v>-34.506254986303198</v>
      </c>
      <c r="I28" s="71">
        <v>30352.500499999998</v>
      </c>
      <c r="J28" s="72">
        <v>4.6640994872416002</v>
      </c>
      <c r="K28" s="71">
        <v>15262.4458</v>
      </c>
      <c r="L28" s="72">
        <v>1.5360214833094401</v>
      </c>
      <c r="M28" s="72">
        <v>0.98870488372184695</v>
      </c>
      <c r="N28" s="71">
        <v>15934428.576199999</v>
      </c>
      <c r="O28" s="71">
        <v>134657767.07179999</v>
      </c>
      <c r="P28" s="71">
        <v>36905</v>
      </c>
      <c r="Q28" s="71">
        <v>47781</v>
      </c>
      <c r="R28" s="72">
        <v>-22.7621858060735</v>
      </c>
      <c r="S28" s="71">
        <v>17.6336192738111</v>
      </c>
      <c r="T28" s="71">
        <v>19.156573238316501</v>
      </c>
      <c r="U28" s="73">
        <v>-8.6366499177352196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584446.03060000006</v>
      </c>
      <c r="E29" s="71">
        <v>636399.37289999996</v>
      </c>
      <c r="F29" s="72">
        <v>91.836361801669497</v>
      </c>
      <c r="G29" s="71">
        <v>758102.83429999999</v>
      </c>
      <c r="H29" s="72">
        <v>-22.906760909335901</v>
      </c>
      <c r="I29" s="71">
        <v>97533.268700000001</v>
      </c>
      <c r="J29" s="72">
        <v>16.688156577925799</v>
      </c>
      <c r="K29" s="71">
        <v>126348.0822</v>
      </c>
      <c r="L29" s="72">
        <v>16.666351381823301</v>
      </c>
      <c r="M29" s="72">
        <v>-0.22805897009491799</v>
      </c>
      <c r="N29" s="71">
        <v>13927248.0232</v>
      </c>
      <c r="O29" s="71">
        <v>102440831.4601</v>
      </c>
      <c r="P29" s="71">
        <v>93166</v>
      </c>
      <c r="Q29" s="71">
        <v>114322</v>
      </c>
      <c r="R29" s="72">
        <v>-18.5056244642326</v>
      </c>
      <c r="S29" s="71">
        <v>6.2731686516540401</v>
      </c>
      <c r="T29" s="71">
        <v>6.3790770140480397</v>
      </c>
      <c r="U29" s="73">
        <v>-1.6882753880063099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1059455.6102</v>
      </c>
      <c r="E30" s="71">
        <v>1170112.4809000001</v>
      </c>
      <c r="F30" s="72">
        <v>90.543056970481402</v>
      </c>
      <c r="G30" s="71">
        <v>1601886.8927</v>
      </c>
      <c r="H30" s="72">
        <v>-33.862021405626599</v>
      </c>
      <c r="I30" s="71">
        <v>134227.83559999999</v>
      </c>
      <c r="J30" s="72">
        <v>12.669510105728801</v>
      </c>
      <c r="K30" s="71">
        <v>200522.58749999999</v>
      </c>
      <c r="L30" s="72">
        <v>12.5178992607909</v>
      </c>
      <c r="M30" s="72">
        <v>-0.33060989650355499</v>
      </c>
      <c r="N30" s="71">
        <v>25734802.193</v>
      </c>
      <c r="O30" s="71">
        <v>180304312.24000001</v>
      </c>
      <c r="P30" s="71">
        <v>62706</v>
      </c>
      <c r="Q30" s="71">
        <v>94066</v>
      </c>
      <c r="R30" s="72">
        <v>-33.338294389045998</v>
      </c>
      <c r="S30" s="71">
        <v>16.895601859471199</v>
      </c>
      <c r="T30" s="71">
        <v>17.847141595262901</v>
      </c>
      <c r="U30" s="73">
        <v>-5.63187830600015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567426.53170000005</v>
      </c>
      <c r="E31" s="71">
        <v>637484.71200000006</v>
      </c>
      <c r="F31" s="72">
        <v>89.010217973666499</v>
      </c>
      <c r="G31" s="71">
        <v>1210218.6995999999</v>
      </c>
      <c r="H31" s="72">
        <v>-53.113719703096201</v>
      </c>
      <c r="I31" s="71">
        <v>25878.400799999999</v>
      </c>
      <c r="J31" s="72">
        <v>4.5606610467206696</v>
      </c>
      <c r="K31" s="71">
        <v>5861.7777999999998</v>
      </c>
      <c r="L31" s="72">
        <v>0.484356901933297</v>
      </c>
      <c r="M31" s="72">
        <v>3.4147700037350401</v>
      </c>
      <c r="N31" s="71">
        <v>28072055.563200001</v>
      </c>
      <c r="O31" s="71">
        <v>184486562.58660001</v>
      </c>
      <c r="P31" s="71">
        <v>24101</v>
      </c>
      <c r="Q31" s="71">
        <v>34386</v>
      </c>
      <c r="R31" s="72">
        <v>-29.910428662827901</v>
      </c>
      <c r="S31" s="71">
        <v>23.543692448446102</v>
      </c>
      <c r="T31" s="71">
        <v>29.306106368871099</v>
      </c>
      <c r="U31" s="73">
        <v>-24.475404327689699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97005.771900000007</v>
      </c>
      <c r="E32" s="71">
        <v>158242.14319999999</v>
      </c>
      <c r="F32" s="72">
        <v>61.302109500245997</v>
      </c>
      <c r="G32" s="71">
        <v>189210.67800000001</v>
      </c>
      <c r="H32" s="72">
        <v>-48.731343851534596</v>
      </c>
      <c r="I32" s="71">
        <v>29505.651999999998</v>
      </c>
      <c r="J32" s="72">
        <v>30.416388037627701</v>
      </c>
      <c r="K32" s="71">
        <v>55910.3825</v>
      </c>
      <c r="L32" s="72">
        <v>29.549274433655398</v>
      </c>
      <c r="M32" s="72">
        <v>-0.47226882234261203</v>
      </c>
      <c r="N32" s="71">
        <v>2061385.7799</v>
      </c>
      <c r="O32" s="71">
        <v>18686575.9782</v>
      </c>
      <c r="P32" s="71">
        <v>20326</v>
      </c>
      <c r="Q32" s="71">
        <v>28005</v>
      </c>
      <c r="R32" s="72">
        <v>-27.420103552937</v>
      </c>
      <c r="S32" s="71">
        <v>4.77249689560169</v>
      </c>
      <c r="T32" s="71">
        <v>5.1455921871094503</v>
      </c>
      <c r="U32" s="73">
        <v>-7.81761203137913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35.078299999999999</v>
      </c>
      <c r="O33" s="71">
        <v>173.4545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1">
        <v>0</v>
      </c>
      <c r="H34" s="74"/>
      <c r="I34" s="74"/>
      <c r="J34" s="74"/>
      <c r="K34" s="71">
        <v>0</v>
      </c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104114.66529999999</v>
      </c>
      <c r="E35" s="71">
        <v>132888.75210000001</v>
      </c>
      <c r="F35" s="72">
        <v>78.347236808765302</v>
      </c>
      <c r="G35" s="71">
        <v>158327.04259999999</v>
      </c>
      <c r="H35" s="72">
        <v>-34.240756607172301</v>
      </c>
      <c r="I35" s="71">
        <v>14779.107099999999</v>
      </c>
      <c r="J35" s="72">
        <v>14.195029160795899</v>
      </c>
      <c r="K35" s="71">
        <v>16897.839199999999</v>
      </c>
      <c r="L35" s="72">
        <v>10.672743532948401</v>
      </c>
      <c r="M35" s="72">
        <v>-0.125384794761214</v>
      </c>
      <c r="N35" s="71">
        <v>2639740.9794999999</v>
      </c>
      <c r="O35" s="71">
        <v>28935075.768100001</v>
      </c>
      <c r="P35" s="71">
        <v>7919</v>
      </c>
      <c r="Q35" s="71">
        <v>12173</v>
      </c>
      <c r="R35" s="72">
        <v>-34.946192393000899</v>
      </c>
      <c r="S35" s="71">
        <v>13.147451104937501</v>
      </c>
      <c r="T35" s="71">
        <v>13.5078569949889</v>
      </c>
      <c r="U35" s="73">
        <v>-2.7412605468147802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64964.98</v>
      </c>
      <c r="E36" s="74"/>
      <c r="F36" s="74"/>
      <c r="G36" s="74"/>
      <c r="H36" s="74"/>
      <c r="I36" s="71">
        <v>3606.93</v>
      </c>
      <c r="J36" s="72">
        <v>5.5521143853195998</v>
      </c>
      <c r="K36" s="74"/>
      <c r="L36" s="74"/>
      <c r="M36" s="74"/>
      <c r="N36" s="71">
        <v>1971139.06</v>
      </c>
      <c r="O36" s="71">
        <v>5837324.9500000002</v>
      </c>
      <c r="P36" s="71">
        <v>72</v>
      </c>
      <c r="Q36" s="71">
        <v>110</v>
      </c>
      <c r="R36" s="72">
        <v>-34.545454545454596</v>
      </c>
      <c r="S36" s="71">
        <v>902.29138888888895</v>
      </c>
      <c r="T36" s="71">
        <v>1063.6616363636399</v>
      </c>
      <c r="U36" s="73">
        <v>-17.884493796783801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196556.47</v>
      </c>
      <c r="E37" s="71">
        <v>91449.239600000001</v>
      </c>
      <c r="F37" s="72">
        <v>214.935051247818</v>
      </c>
      <c r="G37" s="71">
        <v>337094.04</v>
      </c>
      <c r="H37" s="72">
        <v>-41.690909159948397</v>
      </c>
      <c r="I37" s="71">
        <v>-11793.5</v>
      </c>
      <c r="J37" s="72">
        <v>-6.00005687932837</v>
      </c>
      <c r="K37" s="71">
        <v>-55526.63</v>
      </c>
      <c r="L37" s="72">
        <v>-16.4721482468216</v>
      </c>
      <c r="M37" s="72">
        <v>-0.78760641515611496</v>
      </c>
      <c r="N37" s="71">
        <v>9656379.6500000004</v>
      </c>
      <c r="O37" s="71">
        <v>78787842.150000006</v>
      </c>
      <c r="P37" s="71">
        <v>90</v>
      </c>
      <c r="Q37" s="71">
        <v>115</v>
      </c>
      <c r="R37" s="72">
        <v>-21.739130434782599</v>
      </c>
      <c r="S37" s="71">
        <v>2183.9607777777801</v>
      </c>
      <c r="T37" s="71">
        <v>2454.4041739130398</v>
      </c>
      <c r="U37" s="73">
        <v>-12.3831617713596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84116.64</v>
      </c>
      <c r="E38" s="71">
        <v>73867.130600000004</v>
      </c>
      <c r="F38" s="72">
        <v>113.87560247263799</v>
      </c>
      <c r="G38" s="71">
        <v>257647.89</v>
      </c>
      <c r="H38" s="72">
        <v>-67.352094364134004</v>
      </c>
      <c r="I38" s="71">
        <v>-5868.09</v>
      </c>
      <c r="J38" s="72">
        <v>-6.9761345674292299</v>
      </c>
      <c r="K38" s="71">
        <v>-7360.82</v>
      </c>
      <c r="L38" s="72">
        <v>-2.8569300528717698</v>
      </c>
      <c r="M38" s="72">
        <v>-0.20279398219220099</v>
      </c>
      <c r="N38" s="71">
        <v>15216832.43</v>
      </c>
      <c r="O38" s="71">
        <v>62010915.630000003</v>
      </c>
      <c r="P38" s="71">
        <v>39</v>
      </c>
      <c r="Q38" s="71">
        <v>124</v>
      </c>
      <c r="R38" s="72">
        <v>-68.548387096774206</v>
      </c>
      <c r="S38" s="71">
        <v>2156.8369230769199</v>
      </c>
      <c r="T38" s="71">
        <v>2776.13064516129</v>
      </c>
      <c r="U38" s="73">
        <v>-28.713052686472398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150063.35</v>
      </c>
      <c r="E39" s="71">
        <v>58395.005700000002</v>
      </c>
      <c r="F39" s="72">
        <v>256.97976770640201</v>
      </c>
      <c r="G39" s="71">
        <v>237202.76</v>
      </c>
      <c r="H39" s="72">
        <v>-36.736254670898397</v>
      </c>
      <c r="I39" s="71">
        <v>-20821.45</v>
      </c>
      <c r="J39" s="72">
        <v>-13.875106746584001</v>
      </c>
      <c r="K39" s="71">
        <v>-26234.22</v>
      </c>
      <c r="L39" s="72">
        <v>-11.0598291520723</v>
      </c>
      <c r="M39" s="72">
        <v>-0.206324792580073</v>
      </c>
      <c r="N39" s="71">
        <v>8292332.3499999996</v>
      </c>
      <c r="O39" s="71">
        <v>47823789.719999999</v>
      </c>
      <c r="P39" s="71">
        <v>77</v>
      </c>
      <c r="Q39" s="71">
        <v>141</v>
      </c>
      <c r="R39" s="72">
        <v>-45.390070921985803</v>
      </c>
      <c r="S39" s="71">
        <v>1948.8746753246801</v>
      </c>
      <c r="T39" s="71">
        <v>1938.79638297872</v>
      </c>
      <c r="U39" s="73">
        <v>0.51713393752592896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37.85</v>
      </c>
      <c r="E40" s="74"/>
      <c r="F40" s="74"/>
      <c r="G40" s="71">
        <v>3.12</v>
      </c>
      <c r="H40" s="72">
        <v>1113.14102564103</v>
      </c>
      <c r="I40" s="71">
        <v>37.65</v>
      </c>
      <c r="J40" s="72">
        <v>99.471598414795196</v>
      </c>
      <c r="K40" s="71">
        <v>0.32</v>
      </c>
      <c r="L40" s="72">
        <v>10.2564102564103</v>
      </c>
      <c r="M40" s="72">
        <v>116.65625</v>
      </c>
      <c r="N40" s="71">
        <v>251.2</v>
      </c>
      <c r="O40" s="71">
        <v>2848.44</v>
      </c>
      <c r="P40" s="71">
        <v>42</v>
      </c>
      <c r="Q40" s="71">
        <v>5</v>
      </c>
      <c r="R40" s="72">
        <v>740</v>
      </c>
      <c r="S40" s="71">
        <v>0.90119047619047599</v>
      </c>
      <c r="T40" s="71">
        <v>1.724</v>
      </c>
      <c r="U40" s="73">
        <v>-91.302509907529696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98147.862899999993</v>
      </c>
      <c r="E41" s="71">
        <v>84949.432000000001</v>
      </c>
      <c r="F41" s="72">
        <v>115.536808886491</v>
      </c>
      <c r="G41" s="71">
        <v>313066.66739999998</v>
      </c>
      <c r="H41" s="72">
        <v>-68.649532792771495</v>
      </c>
      <c r="I41" s="71">
        <v>4509.7604000000001</v>
      </c>
      <c r="J41" s="72">
        <v>4.5948635729285998</v>
      </c>
      <c r="K41" s="71">
        <v>14842.227199999999</v>
      </c>
      <c r="L41" s="72">
        <v>4.7409158321656601</v>
      </c>
      <c r="M41" s="72">
        <v>-0.69615339131852105</v>
      </c>
      <c r="N41" s="71">
        <v>2875184.6244999999</v>
      </c>
      <c r="O41" s="71">
        <v>33440393.384599999</v>
      </c>
      <c r="P41" s="71">
        <v>186</v>
      </c>
      <c r="Q41" s="71">
        <v>344</v>
      </c>
      <c r="R41" s="72">
        <v>-45.930232558139501</v>
      </c>
      <c r="S41" s="71">
        <v>527.67668225806494</v>
      </c>
      <c r="T41" s="71">
        <v>643.87547441860499</v>
      </c>
      <c r="U41" s="73">
        <v>-22.0208313286264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315458.12640000001</v>
      </c>
      <c r="E42" s="71">
        <v>263934.10800000001</v>
      </c>
      <c r="F42" s="72">
        <v>119.52154603678601</v>
      </c>
      <c r="G42" s="71">
        <v>399961.17300000001</v>
      </c>
      <c r="H42" s="72">
        <v>-21.127812473937301</v>
      </c>
      <c r="I42" s="71">
        <v>20156.970300000001</v>
      </c>
      <c r="J42" s="72">
        <v>6.3897451398798397</v>
      </c>
      <c r="K42" s="71">
        <v>29851.2235</v>
      </c>
      <c r="L42" s="72">
        <v>7.4635303412314</v>
      </c>
      <c r="M42" s="72">
        <v>-0.32475229030394698</v>
      </c>
      <c r="N42" s="71">
        <v>8248925.0503000002</v>
      </c>
      <c r="O42" s="71">
        <v>79143087.636600003</v>
      </c>
      <c r="P42" s="71">
        <v>1596</v>
      </c>
      <c r="Q42" s="71">
        <v>2281</v>
      </c>
      <c r="R42" s="72">
        <v>-30.0306882946076</v>
      </c>
      <c r="S42" s="71">
        <v>197.65546766917299</v>
      </c>
      <c r="T42" s="71">
        <v>200.93725309075</v>
      </c>
      <c r="U42" s="73">
        <v>-1.66035650836114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93080.36</v>
      </c>
      <c r="E43" s="71">
        <v>39362.372000000003</v>
      </c>
      <c r="F43" s="72">
        <v>236.470403765302</v>
      </c>
      <c r="G43" s="71">
        <v>114638.51</v>
      </c>
      <c r="H43" s="72">
        <v>-18.805329901793002</v>
      </c>
      <c r="I43" s="71">
        <v>-4384.67</v>
      </c>
      <c r="J43" s="72">
        <v>-4.7106285364603204</v>
      </c>
      <c r="K43" s="71">
        <v>-6897.45</v>
      </c>
      <c r="L43" s="72">
        <v>-6.0166954368126397</v>
      </c>
      <c r="M43" s="72">
        <v>-0.364305649189193</v>
      </c>
      <c r="N43" s="71">
        <v>4665723.42</v>
      </c>
      <c r="O43" s="71">
        <v>36137587.75</v>
      </c>
      <c r="P43" s="71">
        <v>56</v>
      </c>
      <c r="Q43" s="71">
        <v>92</v>
      </c>
      <c r="R43" s="72">
        <v>-39.130434782608702</v>
      </c>
      <c r="S43" s="71">
        <v>1662.14928571429</v>
      </c>
      <c r="T43" s="71">
        <v>1543.55293478261</v>
      </c>
      <c r="U43" s="73">
        <v>7.13512028979466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41225.65</v>
      </c>
      <c r="E44" s="71">
        <v>8181.1257999999998</v>
      </c>
      <c r="F44" s="72">
        <v>503.911698803116</v>
      </c>
      <c r="G44" s="71">
        <v>92388.91</v>
      </c>
      <c r="H44" s="72">
        <v>-55.378140081964403</v>
      </c>
      <c r="I44" s="71">
        <v>5359.9</v>
      </c>
      <c r="J44" s="72">
        <v>13.0013717188207</v>
      </c>
      <c r="K44" s="71">
        <v>11596.84</v>
      </c>
      <c r="L44" s="72">
        <v>12.5521991762864</v>
      </c>
      <c r="M44" s="72">
        <v>-0.53781374926272996</v>
      </c>
      <c r="N44" s="71">
        <v>2235233.96</v>
      </c>
      <c r="O44" s="71">
        <v>13086044.35</v>
      </c>
      <c r="P44" s="71">
        <v>39</v>
      </c>
      <c r="Q44" s="71">
        <v>60</v>
      </c>
      <c r="R44" s="72">
        <v>-35</v>
      </c>
      <c r="S44" s="71">
        <v>1057.06794871795</v>
      </c>
      <c r="T44" s="71">
        <v>1085.3423333333301</v>
      </c>
      <c r="U44" s="73">
        <v>-2.67479348415366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53407.380299999997</v>
      </c>
      <c r="E45" s="77"/>
      <c r="F45" s="77"/>
      <c r="G45" s="76">
        <v>16664.533800000001</v>
      </c>
      <c r="H45" s="78">
        <v>220.48529494416499</v>
      </c>
      <c r="I45" s="76">
        <v>9363.1232</v>
      </c>
      <c r="J45" s="78">
        <v>17.531515583437098</v>
      </c>
      <c r="K45" s="76">
        <v>1598.4114999999999</v>
      </c>
      <c r="L45" s="78">
        <v>9.59169646858048</v>
      </c>
      <c r="M45" s="78">
        <v>4.8577676649598702</v>
      </c>
      <c r="N45" s="76">
        <v>278970.3701</v>
      </c>
      <c r="O45" s="76">
        <v>3604324.9232999999</v>
      </c>
      <c r="P45" s="76">
        <v>14</v>
      </c>
      <c r="Q45" s="76">
        <v>21</v>
      </c>
      <c r="R45" s="78">
        <v>-33.3333333333333</v>
      </c>
      <c r="S45" s="76">
        <v>3814.8128785714298</v>
      </c>
      <c r="T45" s="76">
        <v>293.93009999999998</v>
      </c>
      <c r="U45" s="79">
        <v>92.295032302867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F32" sqref="F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54230</v>
      </c>
      <c r="D2" s="32">
        <v>452214.72240683797</v>
      </c>
      <c r="E2" s="32">
        <v>335375.141633333</v>
      </c>
      <c r="F2" s="32">
        <v>116839.580773504</v>
      </c>
      <c r="G2" s="32">
        <v>335375.141633333</v>
      </c>
      <c r="H2" s="32">
        <v>0.258371908264386</v>
      </c>
    </row>
    <row r="3" spans="1:8" ht="14.25" x14ac:dyDescent="0.2">
      <c r="A3" s="32">
        <v>2</v>
      </c>
      <c r="B3" s="33">
        <v>13</v>
      </c>
      <c r="C3" s="32">
        <v>6008.3029999999999</v>
      </c>
      <c r="D3" s="32">
        <v>56913.432662105697</v>
      </c>
      <c r="E3" s="32">
        <v>44523.742013047398</v>
      </c>
      <c r="F3" s="32">
        <v>12389.690649058301</v>
      </c>
      <c r="G3" s="32">
        <v>44523.742013047398</v>
      </c>
      <c r="H3" s="32">
        <v>0.21769361062116499</v>
      </c>
    </row>
    <row r="4" spans="1:8" ht="14.25" x14ac:dyDescent="0.2">
      <c r="A4" s="32">
        <v>3</v>
      </c>
      <c r="B4" s="33">
        <v>14</v>
      </c>
      <c r="C4" s="32">
        <v>93608</v>
      </c>
      <c r="D4" s="32">
        <v>91046.098510256401</v>
      </c>
      <c r="E4" s="32">
        <v>64292.9335717949</v>
      </c>
      <c r="F4" s="32">
        <v>26753.164938461501</v>
      </c>
      <c r="G4" s="32">
        <v>64292.9335717949</v>
      </c>
      <c r="H4" s="32">
        <v>0.29384196990547301</v>
      </c>
    </row>
    <row r="5" spans="1:8" ht="14.25" x14ac:dyDescent="0.2">
      <c r="A5" s="32">
        <v>4</v>
      </c>
      <c r="B5" s="33">
        <v>15</v>
      </c>
      <c r="C5" s="32">
        <v>3430</v>
      </c>
      <c r="D5" s="32">
        <v>62781.451417094002</v>
      </c>
      <c r="E5" s="32">
        <v>48422.590722222201</v>
      </c>
      <c r="F5" s="32">
        <v>14358.860694871801</v>
      </c>
      <c r="G5" s="32">
        <v>48422.590722222201</v>
      </c>
      <c r="H5" s="32">
        <v>0.228711830815721</v>
      </c>
    </row>
    <row r="6" spans="1:8" ht="14.25" x14ac:dyDescent="0.2">
      <c r="A6" s="32">
        <v>5</v>
      </c>
      <c r="B6" s="33">
        <v>16</v>
      </c>
      <c r="C6" s="32">
        <v>2233</v>
      </c>
      <c r="D6" s="32">
        <v>163353.32988547001</v>
      </c>
      <c r="E6" s="32">
        <v>136696.79853589699</v>
      </c>
      <c r="F6" s="32">
        <v>26656.5313495726</v>
      </c>
      <c r="G6" s="32">
        <v>136696.79853589699</v>
      </c>
      <c r="H6" s="32">
        <v>0.16318327497983701</v>
      </c>
    </row>
    <row r="7" spans="1:8" ht="14.25" x14ac:dyDescent="0.2">
      <c r="A7" s="32">
        <v>6</v>
      </c>
      <c r="B7" s="33">
        <v>17</v>
      </c>
      <c r="C7" s="32">
        <v>19032</v>
      </c>
      <c r="D7" s="32">
        <v>224772.37318632501</v>
      </c>
      <c r="E7" s="32">
        <v>159937.293294017</v>
      </c>
      <c r="F7" s="32">
        <v>64835.079892307702</v>
      </c>
      <c r="G7" s="32">
        <v>159937.293294017</v>
      </c>
      <c r="H7" s="32">
        <v>0.28844772590696799</v>
      </c>
    </row>
    <row r="8" spans="1:8" ht="14.25" x14ac:dyDescent="0.2">
      <c r="A8" s="32">
        <v>7</v>
      </c>
      <c r="B8" s="33">
        <v>18</v>
      </c>
      <c r="C8" s="32">
        <v>47438</v>
      </c>
      <c r="D8" s="32">
        <v>149627.048009402</v>
      </c>
      <c r="E8" s="32">
        <v>117833.387311111</v>
      </c>
      <c r="F8" s="32">
        <v>31793.660698290601</v>
      </c>
      <c r="G8" s="32">
        <v>117833.387311111</v>
      </c>
      <c r="H8" s="32">
        <v>0.212486051962295</v>
      </c>
    </row>
    <row r="9" spans="1:8" ht="14.25" x14ac:dyDescent="0.2">
      <c r="A9" s="32">
        <v>8</v>
      </c>
      <c r="B9" s="33">
        <v>19</v>
      </c>
      <c r="C9" s="32">
        <v>11607</v>
      </c>
      <c r="D9" s="32">
        <v>98689.937133333297</v>
      </c>
      <c r="E9" s="32">
        <v>74980.428280341905</v>
      </c>
      <c r="F9" s="32">
        <v>23709.508852991501</v>
      </c>
      <c r="G9" s="32">
        <v>74980.428280341905</v>
      </c>
      <c r="H9" s="32">
        <v>0.24024241520145201</v>
      </c>
    </row>
    <row r="10" spans="1:8" ht="14.25" x14ac:dyDescent="0.2">
      <c r="A10" s="32">
        <v>9</v>
      </c>
      <c r="B10" s="33">
        <v>21</v>
      </c>
      <c r="C10" s="32">
        <v>152723</v>
      </c>
      <c r="D10" s="32">
        <v>630644.910326496</v>
      </c>
      <c r="E10" s="32">
        <v>603269.61091282102</v>
      </c>
      <c r="F10" s="32">
        <v>27375.299413675199</v>
      </c>
      <c r="G10" s="32">
        <v>603269.61091282102</v>
      </c>
      <c r="H10" s="35">
        <v>4.3408420436632997E-2</v>
      </c>
    </row>
    <row r="11" spans="1:8" ht="14.25" x14ac:dyDescent="0.2">
      <c r="A11" s="32">
        <v>10</v>
      </c>
      <c r="B11" s="33">
        <v>22</v>
      </c>
      <c r="C11" s="32">
        <v>24924</v>
      </c>
      <c r="D11" s="32">
        <v>376747.08586495701</v>
      </c>
      <c r="E11" s="32">
        <v>336966.49580854701</v>
      </c>
      <c r="F11" s="32">
        <v>39780.590056410299</v>
      </c>
      <c r="G11" s="32">
        <v>336966.49580854701</v>
      </c>
      <c r="H11" s="32">
        <v>0.105589642359356</v>
      </c>
    </row>
    <row r="12" spans="1:8" ht="14.25" x14ac:dyDescent="0.2">
      <c r="A12" s="32">
        <v>11</v>
      </c>
      <c r="B12" s="33">
        <v>23</v>
      </c>
      <c r="C12" s="32">
        <v>156670.24299999999</v>
      </c>
      <c r="D12" s="32">
        <v>1246557.1362708299</v>
      </c>
      <c r="E12" s="32">
        <v>1105072.06258687</v>
      </c>
      <c r="F12" s="32">
        <v>141485.07368395699</v>
      </c>
      <c r="G12" s="32">
        <v>1105072.06258687</v>
      </c>
      <c r="H12" s="32">
        <v>0.113500672826936</v>
      </c>
    </row>
    <row r="13" spans="1:8" ht="14.25" x14ac:dyDescent="0.2">
      <c r="A13" s="32">
        <v>12</v>
      </c>
      <c r="B13" s="33">
        <v>24</v>
      </c>
      <c r="C13" s="32">
        <v>25298.351999999999</v>
      </c>
      <c r="D13" s="32">
        <v>382157.75670598302</v>
      </c>
      <c r="E13" s="32">
        <v>341411.97758888901</v>
      </c>
      <c r="F13" s="32">
        <v>40745.779117094004</v>
      </c>
      <c r="G13" s="32">
        <v>341411.97758888901</v>
      </c>
      <c r="H13" s="32">
        <v>0.106620311643817</v>
      </c>
    </row>
    <row r="14" spans="1:8" ht="14.25" x14ac:dyDescent="0.2">
      <c r="A14" s="32">
        <v>13</v>
      </c>
      <c r="B14" s="33">
        <v>25</v>
      </c>
      <c r="C14" s="32">
        <v>68003</v>
      </c>
      <c r="D14" s="32">
        <v>759428.98770000006</v>
      </c>
      <c r="E14" s="32">
        <v>685416.61320000002</v>
      </c>
      <c r="F14" s="32">
        <v>74012.374500000005</v>
      </c>
      <c r="G14" s="32">
        <v>685416.61320000002</v>
      </c>
      <c r="H14" s="32">
        <v>9.7457926545776494E-2</v>
      </c>
    </row>
    <row r="15" spans="1:8" ht="14.25" x14ac:dyDescent="0.2">
      <c r="A15" s="32">
        <v>14</v>
      </c>
      <c r="B15" s="33">
        <v>26</v>
      </c>
      <c r="C15" s="32">
        <v>67144</v>
      </c>
      <c r="D15" s="32">
        <v>275709.06694131298</v>
      </c>
      <c r="E15" s="32">
        <v>244141.41165107</v>
      </c>
      <c r="F15" s="32">
        <v>31567.655290242801</v>
      </c>
      <c r="G15" s="32">
        <v>244141.41165107</v>
      </c>
      <c r="H15" s="32">
        <v>0.114496253752011</v>
      </c>
    </row>
    <row r="16" spans="1:8" ht="14.25" x14ac:dyDescent="0.2">
      <c r="A16" s="32">
        <v>15</v>
      </c>
      <c r="B16" s="33">
        <v>27</v>
      </c>
      <c r="C16" s="32">
        <v>145199.97</v>
      </c>
      <c r="D16" s="32">
        <v>990520.066833333</v>
      </c>
      <c r="E16" s="32">
        <v>873276.32010000001</v>
      </c>
      <c r="F16" s="32">
        <v>117243.746733333</v>
      </c>
      <c r="G16" s="32">
        <v>873276.32010000001</v>
      </c>
      <c r="H16" s="32">
        <v>0.118365847052608</v>
      </c>
    </row>
    <row r="17" spans="1:8" ht="14.25" x14ac:dyDescent="0.2">
      <c r="A17" s="32">
        <v>16</v>
      </c>
      <c r="B17" s="33">
        <v>29</v>
      </c>
      <c r="C17" s="32">
        <v>181458</v>
      </c>
      <c r="D17" s="32">
        <v>2344649.9250880298</v>
      </c>
      <c r="E17" s="32">
        <v>2102549.3185829101</v>
      </c>
      <c r="F17" s="32">
        <v>242100.606505128</v>
      </c>
      <c r="G17" s="32">
        <v>2102549.3185829101</v>
      </c>
      <c r="H17" s="32">
        <v>0.10325661153702401</v>
      </c>
    </row>
    <row r="18" spans="1:8" ht="14.25" x14ac:dyDescent="0.2">
      <c r="A18" s="32">
        <v>17</v>
      </c>
      <c r="B18" s="33">
        <v>31</v>
      </c>
      <c r="C18" s="32">
        <v>23993.679</v>
      </c>
      <c r="D18" s="32">
        <v>176670.578568709</v>
      </c>
      <c r="E18" s="32">
        <v>147144.12781420801</v>
      </c>
      <c r="F18" s="32">
        <v>29526.450754500402</v>
      </c>
      <c r="G18" s="32">
        <v>147144.12781420801</v>
      </c>
      <c r="H18" s="32">
        <v>0.16712715265726799</v>
      </c>
    </row>
    <row r="19" spans="1:8" ht="14.25" x14ac:dyDescent="0.2">
      <c r="A19" s="32">
        <v>18</v>
      </c>
      <c r="B19" s="33">
        <v>32</v>
      </c>
      <c r="C19" s="32">
        <v>13136.197</v>
      </c>
      <c r="D19" s="32">
        <v>161796.50387062199</v>
      </c>
      <c r="E19" s="32">
        <v>147428.85585099499</v>
      </c>
      <c r="F19" s="32">
        <v>14367.6480196272</v>
      </c>
      <c r="G19" s="32">
        <v>147428.85585099499</v>
      </c>
      <c r="H19" s="32">
        <v>8.8800732252633005E-2</v>
      </c>
    </row>
    <row r="20" spans="1:8" ht="14.25" x14ac:dyDescent="0.2">
      <c r="A20" s="32">
        <v>19</v>
      </c>
      <c r="B20" s="33">
        <v>33</v>
      </c>
      <c r="C20" s="32">
        <v>31437.328000000001</v>
      </c>
      <c r="D20" s="32">
        <v>429317.12905724201</v>
      </c>
      <c r="E20" s="32">
        <v>326149.96124741097</v>
      </c>
      <c r="F20" s="32">
        <v>103167.16780983099</v>
      </c>
      <c r="G20" s="32">
        <v>326149.96124741097</v>
      </c>
      <c r="H20" s="32">
        <v>0.240305268127505</v>
      </c>
    </row>
    <row r="21" spans="1:8" ht="14.25" x14ac:dyDescent="0.2">
      <c r="A21" s="32">
        <v>20</v>
      </c>
      <c r="B21" s="33">
        <v>34</v>
      </c>
      <c r="C21" s="32">
        <v>35814.252999999997</v>
      </c>
      <c r="D21" s="32">
        <v>194499.826880871</v>
      </c>
      <c r="E21" s="32">
        <v>139374.061072621</v>
      </c>
      <c r="F21" s="32">
        <v>55125.765808250697</v>
      </c>
      <c r="G21" s="32">
        <v>139374.061072621</v>
      </c>
      <c r="H21" s="32">
        <v>0.28342321272097798</v>
      </c>
    </row>
    <row r="22" spans="1:8" ht="14.25" x14ac:dyDescent="0.2">
      <c r="A22" s="32">
        <v>21</v>
      </c>
      <c r="B22" s="33">
        <v>35</v>
      </c>
      <c r="C22" s="32">
        <v>27481.18</v>
      </c>
      <c r="D22" s="32">
        <v>650768.71616637195</v>
      </c>
      <c r="E22" s="32">
        <v>620416.21256017697</v>
      </c>
      <c r="F22" s="32">
        <v>30352.503606194699</v>
      </c>
      <c r="G22" s="32">
        <v>620416.21256017697</v>
      </c>
      <c r="H22" s="32">
        <v>4.66409998701212E-2</v>
      </c>
    </row>
    <row r="23" spans="1:8" ht="14.25" x14ac:dyDescent="0.2">
      <c r="A23" s="32">
        <v>22</v>
      </c>
      <c r="B23" s="33">
        <v>36</v>
      </c>
      <c r="C23" s="32">
        <v>125790.20299999999</v>
      </c>
      <c r="D23" s="32">
        <v>584446.042458407</v>
      </c>
      <c r="E23" s="32">
        <v>486912.71923111199</v>
      </c>
      <c r="F23" s="32">
        <v>97533.323227295201</v>
      </c>
      <c r="G23" s="32">
        <v>486912.71923111199</v>
      </c>
      <c r="H23" s="32">
        <v>0.16688165569062999</v>
      </c>
    </row>
    <row r="24" spans="1:8" ht="14.25" x14ac:dyDescent="0.2">
      <c r="A24" s="32">
        <v>23</v>
      </c>
      <c r="B24" s="33">
        <v>37</v>
      </c>
      <c r="C24" s="32">
        <v>108016.064</v>
      </c>
      <c r="D24" s="32">
        <v>1059455.6128929199</v>
      </c>
      <c r="E24" s="32">
        <v>925227.74655129004</v>
      </c>
      <c r="F24" s="32">
        <v>134227.86634163</v>
      </c>
      <c r="G24" s="32">
        <v>925227.74655129004</v>
      </c>
      <c r="H24" s="32">
        <v>0.126695129751695</v>
      </c>
    </row>
    <row r="25" spans="1:8" ht="14.25" x14ac:dyDescent="0.2">
      <c r="A25" s="32">
        <v>24</v>
      </c>
      <c r="B25" s="33">
        <v>38</v>
      </c>
      <c r="C25" s="32">
        <v>128763.519</v>
      </c>
      <c r="D25" s="32">
        <v>567426.47658584104</v>
      </c>
      <c r="E25" s="32">
        <v>541548.11200796498</v>
      </c>
      <c r="F25" s="32">
        <v>25878.364577876098</v>
      </c>
      <c r="G25" s="32">
        <v>541548.11200796498</v>
      </c>
      <c r="H25" s="32">
        <v>4.5606551061177399E-2</v>
      </c>
    </row>
    <row r="26" spans="1:8" ht="14.25" x14ac:dyDescent="0.2">
      <c r="A26" s="32">
        <v>25</v>
      </c>
      <c r="B26" s="33">
        <v>39</v>
      </c>
      <c r="C26" s="32">
        <v>65280.392</v>
      </c>
      <c r="D26" s="32">
        <v>97005.717823719795</v>
      </c>
      <c r="E26" s="32">
        <v>67500.121322300605</v>
      </c>
      <c r="F26" s="32">
        <v>29505.596501419201</v>
      </c>
      <c r="G26" s="32">
        <v>67500.121322300605</v>
      </c>
      <c r="H26" s="32">
        <v>0.30416347781722702</v>
      </c>
    </row>
    <row r="27" spans="1:8" ht="14.25" x14ac:dyDescent="0.2">
      <c r="A27" s="32">
        <v>26</v>
      </c>
      <c r="B27" s="33">
        <v>42</v>
      </c>
      <c r="C27" s="32">
        <v>5948.527</v>
      </c>
      <c r="D27" s="32">
        <v>104114.6655</v>
      </c>
      <c r="E27" s="32">
        <v>89335.557400000005</v>
      </c>
      <c r="F27" s="32">
        <v>14779.108099999999</v>
      </c>
      <c r="G27" s="32">
        <v>89335.557400000005</v>
      </c>
      <c r="H27" s="32">
        <v>0.14195030094007299</v>
      </c>
    </row>
    <row r="28" spans="1:8" ht="14.25" x14ac:dyDescent="0.2">
      <c r="A28" s="32">
        <v>27</v>
      </c>
      <c r="B28" s="33">
        <v>75</v>
      </c>
      <c r="C28" s="32">
        <v>188</v>
      </c>
      <c r="D28" s="32">
        <v>98147.863247863206</v>
      </c>
      <c r="E28" s="32">
        <v>93638.102564102606</v>
      </c>
      <c r="F28" s="32">
        <v>4509.76068376068</v>
      </c>
      <c r="G28" s="32">
        <v>93638.102564102606</v>
      </c>
      <c r="H28" s="32">
        <v>4.5948638457586198E-2</v>
      </c>
    </row>
    <row r="29" spans="1:8" ht="14.25" x14ac:dyDescent="0.2">
      <c r="A29" s="32">
        <v>28</v>
      </c>
      <c r="B29" s="33">
        <v>76</v>
      </c>
      <c r="C29" s="32">
        <v>1780</v>
      </c>
      <c r="D29" s="32">
        <v>315458.12159658101</v>
      </c>
      <c r="E29" s="32">
        <v>295301.15567094</v>
      </c>
      <c r="F29" s="32">
        <v>20156.965925641001</v>
      </c>
      <c r="G29" s="32">
        <v>295301.15567094</v>
      </c>
      <c r="H29" s="32">
        <v>6.3897438505065504E-2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53407.380682247902</v>
      </c>
      <c r="E30" s="32">
        <v>44044.257287648397</v>
      </c>
      <c r="F30" s="32">
        <v>9363.1233945995009</v>
      </c>
      <c r="G30" s="32">
        <v>44044.257287648397</v>
      </c>
      <c r="H30" s="32">
        <v>0.175315158223285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74</v>
      </c>
      <c r="D32" s="38">
        <v>64964.98</v>
      </c>
      <c r="E32" s="38">
        <v>61358.05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73</v>
      </c>
      <c r="D33" s="38">
        <v>196556.47</v>
      </c>
      <c r="E33" s="38">
        <v>208349.97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30</v>
      </c>
      <c r="D34" s="38">
        <v>84116.64</v>
      </c>
      <c r="E34" s="38">
        <v>89984.73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77</v>
      </c>
      <c r="D35" s="38">
        <v>150063.35</v>
      </c>
      <c r="E35" s="38">
        <v>170884.8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193</v>
      </c>
      <c r="D36" s="38">
        <v>37.85</v>
      </c>
      <c r="E36" s="38">
        <v>0.2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54</v>
      </c>
      <c r="D37" s="38">
        <v>93080.36</v>
      </c>
      <c r="E37" s="38">
        <v>97465.03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33</v>
      </c>
      <c r="D38" s="38">
        <v>41225.65</v>
      </c>
      <c r="E38" s="38">
        <v>35865.75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2015-05-19T00:10:24Z</dcterms:modified>
</cp:coreProperties>
</file>