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<sst xmlns="http://schemas.openxmlformats.org/spreadsheetml/2006/main" count="117" uniqueCount="74">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</sst>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14250052.896399997</v>
      </c>
      <c r="F3" s="25">
        <f>RA!I7</f>
        <v>1768808.3644999999</v>
      </c>
      <c r="G3" s="16">
        <f>SUM(G4:G40)</f>
        <v>12481244.531899998</v>
      </c>
      <c r="H3" s="27">
        <f>RA!J7</f>
        <v>12.4126442011093</v>
      </c>
      <c r="I3" s="20">
        <f>SUM(I4:I40)</f>
        <v>14250057.122890018</v>
      </c>
      <c r="J3" s="21">
        <f>SUM(J4:J40)</f>
        <v>12481244.511472831</v>
      </c>
      <c r="K3" s="22">
        <f>E3-I3</f>
        <v>-4.2264900207519531</v>
      </c>
      <c r="L3" s="22">
        <f>G3-J3</f>
        <v>2.0427167415618896E-2</v>
      </c>
    </row>
    <row r="4" spans="1:13" x14ac:dyDescent="0.15">
      <c r="A4" s="44">
        <f>RA!A8</f>
        <v>42152</v>
      </c>
      <c r="B4" s="12">
        <v>12</v>
      </c>
      <c r="C4" s="42" t="s">
        <v>6</v>
      </c>
      <c r="D4" s="42"/>
      <c r="E4" s="15">
        <f>VLOOKUP(C4,RA!B8:D36,3,0)</f>
        <v>438818.04249999998</v>
      </c>
      <c r="F4" s="25">
        <f>VLOOKUP(C4,RA!B8:I39,8,0)</f>
        <v>119221.2789</v>
      </c>
      <c r="G4" s="16">
        <f t="shared" ref="G4:G40" si="0">E4-F4</f>
        <v>319596.76359999995</v>
      </c>
      <c r="H4" s="27">
        <f>RA!J8</f>
        <v>27.168727662331701</v>
      </c>
      <c r="I4" s="20">
        <f>VLOOKUP(B4,RMS!B:D,3,FALSE)</f>
        <v>438818.64899658097</v>
      </c>
      <c r="J4" s="21">
        <f>VLOOKUP(B4,RMS!B:E,4,FALSE)</f>
        <v>319596.77475213702</v>
      </c>
      <c r="K4" s="22">
        <f t="shared" ref="K4:K40" si="1">E4-I4</f>
        <v>-0.60649658099282533</v>
      </c>
      <c r="L4" s="22">
        <f t="shared" ref="L4:L40" si="2">G4-J4</f>
        <v>-1.1152137070894241E-2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60454.623200000002</v>
      </c>
      <c r="F5" s="25">
        <f>VLOOKUP(C5,RA!B9:I40,8,0)</f>
        <v>14347.4913</v>
      </c>
      <c r="G5" s="16">
        <f t="shared" si="0"/>
        <v>46107.1319</v>
      </c>
      <c r="H5" s="27">
        <f>RA!J9</f>
        <v>23.732661855379799</v>
      </c>
      <c r="I5" s="20">
        <f>VLOOKUP(B5,RMS!B:D,3,FALSE)</f>
        <v>60454.650908796597</v>
      </c>
      <c r="J5" s="21">
        <f>VLOOKUP(B5,RMS!B:E,4,FALSE)</f>
        <v>46107.133884736402</v>
      </c>
      <c r="K5" s="22">
        <f t="shared" si="1"/>
        <v>-2.7708796595106833E-2</v>
      </c>
      <c r="L5" s="22">
        <f t="shared" si="2"/>
        <v>-1.9847364019369707E-3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128890.73</v>
      </c>
      <c r="F6" s="25">
        <f>VLOOKUP(C6,RA!B10:I41,8,0)</f>
        <v>34320.190199999997</v>
      </c>
      <c r="G6" s="16">
        <f t="shared" si="0"/>
        <v>94570.539799999999</v>
      </c>
      <c r="H6" s="27">
        <f>RA!J10</f>
        <v>26.6273534178913</v>
      </c>
      <c r="I6" s="20">
        <f>VLOOKUP(B6,RMS!B:D,3,FALSE)</f>
        <v>128892.55458119699</v>
      </c>
      <c r="J6" s="21">
        <f>VLOOKUP(B6,RMS!B:E,4,FALSE)</f>
        <v>94570.539740170905</v>
      </c>
      <c r="K6" s="22">
        <f>E6-I6</f>
        <v>-1.8245811969973147</v>
      </c>
      <c r="L6" s="22">
        <f t="shared" si="2"/>
        <v>5.9829093515872955E-5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65382.952499999999</v>
      </c>
      <c r="F7" s="25">
        <f>VLOOKUP(C7,RA!B11:I42,8,0)</f>
        <v>15926.334199999999</v>
      </c>
      <c r="G7" s="16">
        <f t="shared" si="0"/>
        <v>49456.618300000002</v>
      </c>
      <c r="H7" s="27">
        <f>RA!J11</f>
        <v>24.3585423891648</v>
      </c>
      <c r="I7" s="20">
        <f>VLOOKUP(B7,RMS!B:D,3,FALSE)</f>
        <v>65382.982445299102</v>
      </c>
      <c r="J7" s="21">
        <f>VLOOKUP(B7,RMS!B:E,4,FALSE)</f>
        <v>49456.618198290598</v>
      </c>
      <c r="K7" s="22">
        <f t="shared" si="1"/>
        <v>-2.9945299102109857E-2</v>
      </c>
      <c r="L7" s="22">
        <f t="shared" si="2"/>
        <v>1.0170940367970616E-4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202052.55710000001</v>
      </c>
      <c r="F8" s="25">
        <f>VLOOKUP(C8,RA!B12:I43,8,0)</f>
        <v>42114.088799999998</v>
      </c>
      <c r="G8" s="16">
        <f t="shared" si="0"/>
        <v>159938.46830000001</v>
      </c>
      <c r="H8" s="27">
        <f>RA!J12</f>
        <v>20.8431357684609</v>
      </c>
      <c r="I8" s="20">
        <f>VLOOKUP(B8,RMS!B:D,3,FALSE)</f>
        <v>202052.564841026</v>
      </c>
      <c r="J8" s="21">
        <f>VLOOKUP(B8,RMS!B:E,4,FALSE)</f>
        <v>159938.47119829099</v>
      </c>
      <c r="K8" s="22">
        <f t="shared" si="1"/>
        <v>-7.7410259982571006E-3</v>
      </c>
      <c r="L8" s="22">
        <f t="shared" si="2"/>
        <v>-2.8982909861952066E-3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230113.7518</v>
      </c>
      <c r="F9" s="25">
        <f>VLOOKUP(C9,RA!B13:I44,8,0)</f>
        <v>74236.526899999997</v>
      </c>
      <c r="G9" s="16">
        <f t="shared" si="0"/>
        <v>155877.2249</v>
      </c>
      <c r="H9" s="27">
        <f>RA!J13</f>
        <v>32.260795506268401</v>
      </c>
      <c r="I9" s="20">
        <f>VLOOKUP(B9,RMS!B:D,3,FALSE)</f>
        <v>230113.95247863201</v>
      </c>
      <c r="J9" s="21">
        <f>VLOOKUP(B9,RMS!B:E,4,FALSE)</f>
        <v>155877.22451111101</v>
      </c>
      <c r="K9" s="22">
        <f t="shared" si="1"/>
        <v>-0.20067863201256841</v>
      </c>
      <c r="L9" s="22">
        <f t="shared" si="2"/>
        <v>3.8888899143785238E-4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146518.0399</v>
      </c>
      <c r="F10" s="25">
        <f>VLOOKUP(C10,RA!B14:I45,8,0)</f>
        <v>33379.469899999996</v>
      </c>
      <c r="G10" s="16">
        <f t="shared" si="0"/>
        <v>113138.57</v>
      </c>
      <c r="H10" s="27">
        <f>RA!J14</f>
        <v>22.7818157564637</v>
      </c>
      <c r="I10" s="20">
        <f>VLOOKUP(B10,RMS!B:D,3,FALSE)</f>
        <v>146518.032588034</v>
      </c>
      <c r="J10" s="21">
        <f>VLOOKUP(B10,RMS!B:E,4,FALSE)</f>
        <v>113138.568017094</v>
      </c>
      <c r="K10" s="22">
        <f t="shared" si="1"/>
        <v>7.3119660082738847E-3</v>
      </c>
      <c r="L10" s="22">
        <f t="shared" si="2"/>
        <v>1.9829060038318858E-3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105014.03230000001</v>
      </c>
      <c r="F11" s="25">
        <f>VLOOKUP(C11,RA!B15:I46,8,0)</f>
        <v>23800.232100000001</v>
      </c>
      <c r="G11" s="16">
        <f t="shared" si="0"/>
        <v>81213.800199999998</v>
      </c>
      <c r="H11" s="27">
        <f>RA!J15</f>
        <v>22.663858894598398</v>
      </c>
      <c r="I11" s="20">
        <f>VLOOKUP(B11,RMS!B:D,3,FALSE)</f>
        <v>105014.17353931601</v>
      </c>
      <c r="J11" s="21">
        <f>VLOOKUP(B11,RMS!B:E,4,FALSE)</f>
        <v>81213.798523076897</v>
      </c>
      <c r="K11" s="22">
        <f t="shared" si="1"/>
        <v>-0.14123931599897332</v>
      </c>
      <c r="L11" s="22">
        <f t="shared" si="2"/>
        <v>1.6769231006037444E-3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680216.36800000002</v>
      </c>
      <c r="F12" s="25">
        <f>VLOOKUP(C12,RA!B16:I47,8,0)</f>
        <v>41832.502800000002</v>
      </c>
      <c r="G12" s="16">
        <f t="shared" si="0"/>
        <v>638383.8652</v>
      </c>
      <c r="H12" s="27">
        <f>RA!J16</f>
        <v>6.1498818270130204</v>
      </c>
      <c r="I12" s="20">
        <f>VLOOKUP(B12,RMS!B:D,3,FALSE)</f>
        <v>680215.96855982905</v>
      </c>
      <c r="J12" s="21">
        <f>VLOOKUP(B12,RMS!B:E,4,FALSE)</f>
        <v>638383.86517606804</v>
      </c>
      <c r="K12" s="22">
        <f t="shared" si="1"/>
        <v>0.39944017096422613</v>
      </c>
      <c r="L12" s="22">
        <f t="shared" si="2"/>
        <v>2.3931963369250298E-5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404735.01899999997</v>
      </c>
      <c r="F13" s="25">
        <f>VLOOKUP(C13,RA!B17:I48,8,0)</f>
        <v>50039.799899999998</v>
      </c>
      <c r="G13" s="16">
        <f t="shared" si="0"/>
        <v>354695.21909999999</v>
      </c>
      <c r="H13" s="27">
        <f>RA!J17</f>
        <v>12.3635953280336</v>
      </c>
      <c r="I13" s="20">
        <f>VLOOKUP(B13,RMS!B:D,3,FALSE)</f>
        <v>404734.88513846201</v>
      </c>
      <c r="J13" s="21">
        <f>VLOOKUP(B13,RMS!B:E,4,FALSE)</f>
        <v>354695.21887093998</v>
      </c>
      <c r="K13" s="22">
        <f t="shared" si="1"/>
        <v>0.13386153796454892</v>
      </c>
      <c r="L13" s="22">
        <f t="shared" si="2"/>
        <v>2.2906000958755612E-4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1258759.8174000001</v>
      </c>
      <c r="F14" s="25">
        <f>VLOOKUP(C14,RA!B18:I49,8,0)</f>
        <v>204190.8475</v>
      </c>
      <c r="G14" s="16">
        <f t="shared" si="0"/>
        <v>1054568.9699000001</v>
      </c>
      <c r="H14" s="27">
        <f>RA!J18</f>
        <v>16.221589272031402</v>
      </c>
      <c r="I14" s="20">
        <f>VLOOKUP(B14,RMS!B:D,3,FALSE)</f>
        <v>1258759.6390544199</v>
      </c>
      <c r="J14" s="21">
        <f>VLOOKUP(B14,RMS!B:E,4,FALSE)</f>
        <v>1054568.9593943299</v>
      </c>
      <c r="K14" s="22">
        <f t="shared" si="1"/>
        <v>0.17834558011963964</v>
      </c>
      <c r="L14" s="22">
        <f t="shared" si="2"/>
        <v>1.0505670215934515E-2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348778.15539999999</v>
      </c>
      <c r="F15" s="25">
        <f>VLOOKUP(C15,RA!B19:I50,8,0)</f>
        <v>37625.1446</v>
      </c>
      <c r="G15" s="16">
        <f t="shared" si="0"/>
        <v>311153.01079999999</v>
      </c>
      <c r="H15" s="27">
        <f>RA!J19</f>
        <v>10.787701012080101</v>
      </c>
      <c r="I15" s="20">
        <f>VLOOKUP(B15,RMS!B:D,3,FALSE)</f>
        <v>348778.08700854698</v>
      </c>
      <c r="J15" s="21">
        <f>VLOOKUP(B15,RMS!B:E,4,FALSE)</f>
        <v>311153.00986837602</v>
      </c>
      <c r="K15" s="22">
        <f t="shared" si="1"/>
        <v>6.8391453009098768E-2</v>
      </c>
      <c r="L15" s="22">
        <f t="shared" si="2"/>
        <v>9.3162397388368845E-4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696272.75630000001</v>
      </c>
      <c r="F16" s="25">
        <f>VLOOKUP(C16,RA!B20:I51,8,0)</f>
        <v>62196.806900000003</v>
      </c>
      <c r="G16" s="16">
        <f t="shared" si="0"/>
        <v>634075.94940000004</v>
      </c>
      <c r="H16" s="27">
        <f>RA!J20</f>
        <v>8.9328221357553108</v>
      </c>
      <c r="I16" s="20">
        <f>VLOOKUP(B16,RMS!B:D,3,FALSE)</f>
        <v>696272.85389999999</v>
      </c>
      <c r="J16" s="21">
        <f>VLOOKUP(B16,RMS!B:E,4,FALSE)</f>
        <v>634075.94940000004</v>
      </c>
      <c r="K16" s="22">
        <f t="shared" si="1"/>
        <v>-9.7599999979138374E-2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283430.2733</v>
      </c>
      <c r="F17" s="25">
        <f>VLOOKUP(C17,RA!B21:I52,8,0)</f>
        <v>24469.870900000002</v>
      </c>
      <c r="G17" s="16">
        <f t="shared" si="0"/>
        <v>258960.40239999999</v>
      </c>
      <c r="H17" s="27">
        <f>RA!J21</f>
        <v>8.6334711585659001</v>
      </c>
      <c r="I17" s="20">
        <f>VLOOKUP(B17,RMS!B:D,3,FALSE)</f>
        <v>283430.39923241799</v>
      </c>
      <c r="J17" s="21">
        <f>VLOOKUP(B17,RMS!B:E,4,FALSE)</f>
        <v>258960.40226747599</v>
      </c>
      <c r="K17" s="22">
        <f t="shared" si="1"/>
        <v>-0.12593241798458621</v>
      </c>
      <c r="L17" s="22">
        <f t="shared" si="2"/>
        <v>1.3252400094643235E-4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1064786.27</v>
      </c>
      <c r="F18" s="25">
        <f>VLOOKUP(C18,RA!B22:I53,8,0)</f>
        <v>146294.9926</v>
      </c>
      <c r="G18" s="16">
        <f t="shared" si="0"/>
        <v>918491.27740000002</v>
      </c>
      <c r="H18" s="27">
        <f>RA!J22</f>
        <v>13.739376316338101</v>
      </c>
      <c r="I18" s="20">
        <f>VLOOKUP(B18,RMS!B:D,3,FALSE)</f>
        <v>1064786.9838384599</v>
      </c>
      <c r="J18" s="21">
        <f>VLOOKUP(B18,RMS!B:E,4,FALSE)</f>
        <v>918491.27621538495</v>
      </c>
      <c r="K18" s="22">
        <f t="shared" si="1"/>
        <v>-0.71383845992386341</v>
      </c>
      <c r="L18" s="22">
        <f t="shared" si="2"/>
        <v>1.1846150737255812E-3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2594862.4981999998</v>
      </c>
      <c r="F19" s="25">
        <f>VLOOKUP(C19,RA!B23:I54,8,0)</f>
        <v>323398.8235</v>
      </c>
      <c r="G19" s="16">
        <f t="shared" si="0"/>
        <v>2271463.6746999999</v>
      </c>
      <c r="H19" s="27">
        <f>RA!J23</f>
        <v>12.463042790295599</v>
      </c>
      <c r="I19" s="20">
        <f>VLOOKUP(B19,RMS!B:D,3,FALSE)</f>
        <v>2594863.87470769</v>
      </c>
      <c r="J19" s="21">
        <f>VLOOKUP(B19,RMS!B:E,4,FALSE)</f>
        <v>2271463.7047145301</v>
      </c>
      <c r="K19" s="22">
        <f t="shared" si="1"/>
        <v>-1.3765076901763678</v>
      </c>
      <c r="L19" s="22">
        <f t="shared" si="2"/>
        <v>-3.0014530289918184E-2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187374.9258</v>
      </c>
      <c r="F20" s="25">
        <f>VLOOKUP(C20,RA!B24:I55,8,0)</f>
        <v>32507.001400000001</v>
      </c>
      <c r="G20" s="16">
        <f t="shared" si="0"/>
        <v>154867.92439999999</v>
      </c>
      <c r="H20" s="27">
        <f>RA!J24</f>
        <v>17.348640038794301</v>
      </c>
      <c r="I20" s="20">
        <f>VLOOKUP(B20,RMS!B:D,3,FALSE)</f>
        <v>187374.94295322601</v>
      </c>
      <c r="J20" s="21">
        <f>VLOOKUP(B20,RMS!B:E,4,FALSE)</f>
        <v>154867.93228480799</v>
      </c>
      <c r="K20" s="22">
        <f t="shared" si="1"/>
        <v>-1.7153226013761014E-2</v>
      </c>
      <c r="L20" s="22">
        <f t="shared" si="2"/>
        <v>-7.8848080011084676E-3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295009.30790000001</v>
      </c>
      <c r="F21" s="25">
        <f>VLOOKUP(C21,RA!B25:I56,8,0)</f>
        <v>17167.072199999999</v>
      </c>
      <c r="G21" s="16">
        <f t="shared" si="0"/>
        <v>277842.23570000002</v>
      </c>
      <c r="H21" s="27">
        <f>RA!J25</f>
        <v>5.8191629010631596</v>
      </c>
      <c r="I21" s="20">
        <f>VLOOKUP(B21,RMS!B:D,3,FALSE)</f>
        <v>295009.30809550697</v>
      </c>
      <c r="J21" s="21">
        <f>VLOOKUP(B21,RMS!B:E,4,FALSE)</f>
        <v>277842.20861774101</v>
      </c>
      <c r="K21" s="22">
        <f t="shared" si="1"/>
        <v>-1.9550696015357971E-4</v>
      </c>
      <c r="L21" s="22">
        <f t="shared" si="2"/>
        <v>2.7082259010057896E-2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440057.15299999999</v>
      </c>
      <c r="F22" s="25">
        <f>VLOOKUP(C22,RA!B26:I57,8,0)</f>
        <v>105721.52680000001</v>
      </c>
      <c r="G22" s="16">
        <f t="shared" si="0"/>
        <v>334335.6262</v>
      </c>
      <c r="H22" s="27">
        <f>RA!J26</f>
        <v>24.024499108641901</v>
      </c>
      <c r="I22" s="20">
        <f>VLOOKUP(B22,RMS!B:D,3,FALSE)</f>
        <v>440057.16559059802</v>
      </c>
      <c r="J22" s="21">
        <f>VLOOKUP(B22,RMS!B:E,4,FALSE)</f>
        <v>334335.60609411303</v>
      </c>
      <c r="K22" s="22">
        <f t="shared" si="1"/>
        <v>-1.2590598023962229E-2</v>
      </c>
      <c r="L22" s="22">
        <f t="shared" si="2"/>
        <v>2.0105886971578002E-2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182748.10500000001</v>
      </c>
      <c r="F23" s="25">
        <f>VLOOKUP(C23,RA!B27:I58,8,0)</f>
        <v>56960.123599999999</v>
      </c>
      <c r="G23" s="16">
        <f t="shared" si="0"/>
        <v>125787.98140000002</v>
      </c>
      <c r="H23" s="27">
        <f>RA!J27</f>
        <v>31.1686534861743</v>
      </c>
      <c r="I23" s="20">
        <f>VLOOKUP(B23,RMS!B:D,3,FALSE)</f>
        <v>182748.04326801299</v>
      </c>
      <c r="J23" s="21">
        <f>VLOOKUP(B23,RMS!B:E,4,FALSE)</f>
        <v>125787.99421559001</v>
      </c>
      <c r="K23" s="22">
        <f t="shared" si="1"/>
        <v>6.173198702163063E-2</v>
      </c>
      <c r="L23" s="22">
        <f t="shared" si="2"/>
        <v>-1.2815589987440035E-2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680577.73389999999</v>
      </c>
      <c r="F24" s="25">
        <f>VLOOKUP(C24,RA!B28:I59,8,0)</f>
        <v>29789.505399999998</v>
      </c>
      <c r="G24" s="16">
        <f t="shared" si="0"/>
        <v>650788.22849999997</v>
      </c>
      <c r="H24" s="27">
        <f>RA!J28</f>
        <v>4.3770908033228597</v>
      </c>
      <c r="I24" s="20">
        <f>VLOOKUP(B24,RMS!B:D,3,FALSE)</f>
        <v>680577.73069999996</v>
      </c>
      <c r="J24" s="21">
        <f>VLOOKUP(B24,RMS!B:E,4,FALSE)</f>
        <v>650788.22359468997</v>
      </c>
      <c r="K24" s="22">
        <f t="shared" si="1"/>
        <v>3.2000000355765224E-3</v>
      </c>
      <c r="L24" s="22">
        <f t="shared" si="2"/>
        <v>4.9053099937736988E-3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587656.88500000001</v>
      </c>
      <c r="F25" s="25">
        <f>VLOOKUP(C25,RA!B29:I60,8,0)</f>
        <v>88773.483600000007</v>
      </c>
      <c r="G25" s="16">
        <f t="shared" si="0"/>
        <v>498883.40139999997</v>
      </c>
      <c r="H25" s="27">
        <f>RA!J29</f>
        <v>15.1063462142539</v>
      </c>
      <c r="I25" s="20">
        <f>VLOOKUP(B25,RMS!B:D,3,FALSE)</f>
        <v>587656.88445575198</v>
      </c>
      <c r="J25" s="21">
        <f>VLOOKUP(B25,RMS!B:E,4,FALSE)</f>
        <v>498883.39633895899</v>
      </c>
      <c r="K25" s="22">
        <f t="shared" si="1"/>
        <v>5.4424803238362074E-4</v>
      </c>
      <c r="L25" s="22">
        <f t="shared" si="2"/>
        <v>5.0610409816727042E-3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1157018.6813000001</v>
      </c>
      <c r="F26" s="25">
        <f>VLOOKUP(C26,RA!B30:I61,8,0)</f>
        <v>130725.6618</v>
      </c>
      <c r="G26" s="16">
        <f t="shared" si="0"/>
        <v>1026293.0195000001</v>
      </c>
      <c r="H26" s="27">
        <f>RA!J30</f>
        <v>11.298491883736901</v>
      </c>
      <c r="I26" s="20">
        <f>VLOOKUP(B26,RMS!B:D,3,FALSE)</f>
        <v>1157018.7065548699</v>
      </c>
      <c r="J26" s="21">
        <f>VLOOKUP(B26,RMS!B:E,4,FALSE)</f>
        <v>1026293.01931473</v>
      </c>
      <c r="K26" s="22">
        <f t="shared" si="1"/>
        <v>-2.52548698335886E-2</v>
      </c>
      <c r="L26" s="22">
        <f t="shared" si="2"/>
        <v>1.8527009524405003E-4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561593.34010000003</v>
      </c>
      <c r="F27" s="25">
        <f>VLOOKUP(C27,RA!B31:I62,8,0)</f>
        <v>36647.613700000002</v>
      </c>
      <c r="G27" s="16">
        <f t="shared" si="0"/>
        <v>524945.72640000004</v>
      </c>
      <c r="H27" s="27">
        <f>RA!J31</f>
        <v>6.5256496263781099</v>
      </c>
      <c r="I27" s="20">
        <f>VLOOKUP(B27,RMS!B:D,3,FALSE)</f>
        <v>561593.31990088499</v>
      </c>
      <c r="J27" s="21">
        <f>VLOOKUP(B27,RMS!B:E,4,FALSE)</f>
        <v>524945.70586902695</v>
      </c>
      <c r="K27" s="22">
        <f t="shared" si="1"/>
        <v>2.0199115038849413E-2</v>
      </c>
      <c r="L27" s="22">
        <f t="shared" si="2"/>
        <v>2.0530973095446825E-2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99729.807000000001</v>
      </c>
      <c r="F28" s="25">
        <f>VLOOKUP(C28,RA!B32:I63,8,0)</f>
        <v>30226.305400000001</v>
      </c>
      <c r="G28" s="16">
        <f t="shared" si="0"/>
        <v>69503.501600000003</v>
      </c>
      <c r="H28" s="27">
        <f>RA!J32</f>
        <v>30.308196024083401</v>
      </c>
      <c r="I28" s="20">
        <f>VLOOKUP(B28,RMS!B:D,3,FALSE)</f>
        <v>99729.705724256899</v>
      </c>
      <c r="J28" s="21">
        <f>VLOOKUP(B28,RMS!B:E,4,FALSE)</f>
        <v>69503.506820560593</v>
      </c>
      <c r="K28" s="22">
        <f t="shared" si="1"/>
        <v>0.10127574310172349</v>
      </c>
      <c r="L28" s="22">
        <f t="shared" si="2"/>
        <v>-5.2205605898052454E-3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116294.20209999999</v>
      </c>
      <c r="F30" s="25">
        <f>VLOOKUP(C30,RA!B34:I66,8,0)</f>
        <v>17195.204099999999</v>
      </c>
      <c r="G30" s="16">
        <f t="shared" si="0"/>
        <v>99098.997999999992</v>
      </c>
      <c r="H30" s="27">
        <f>RA!J34</f>
        <v>0</v>
      </c>
      <c r="I30" s="20">
        <f>VLOOKUP(B30,RMS!B:D,3,FALSE)</f>
        <v>116294.2015</v>
      </c>
      <c r="J30" s="21">
        <f>VLOOKUP(B30,RMS!B:E,4,FALSE)</f>
        <v>99098.995999999999</v>
      </c>
      <c r="K30" s="22">
        <f t="shared" si="1"/>
        <v>5.9999999939464033E-4</v>
      </c>
      <c r="L30" s="22">
        <f t="shared" si="2"/>
        <v>1.999999993131496E-3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90992.37</v>
      </c>
      <c r="F31" s="25">
        <f>VLOOKUP(C31,RA!B35:I67,8,0)</f>
        <v>2683.34</v>
      </c>
      <c r="G31" s="16">
        <f t="shared" si="0"/>
        <v>88309.03</v>
      </c>
      <c r="H31" s="27">
        <f>RA!J35</f>
        <v>14.785951310981099</v>
      </c>
      <c r="I31" s="20">
        <f>VLOOKUP(B31,RMS!B:D,3,FALSE)</f>
        <v>90992.37</v>
      </c>
      <c r="J31" s="21">
        <f>VLOOKUP(B31,RMS!B:E,4,FALSE)</f>
        <v>88309.03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124195.82</v>
      </c>
      <c r="F32" s="25">
        <f>VLOOKUP(C32,RA!B34:I67,8,0)</f>
        <v>-18233.330000000002</v>
      </c>
      <c r="G32" s="16">
        <f t="shared" si="0"/>
        <v>142429.15000000002</v>
      </c>
      <c r="H32" s="27">
        <f>RA!J35</f>
        <v>14.785951310981099</v>
      </c>
      <c r="I32" s="20">
        <f>VLOOKUP(B32,RMS!B:D,3,FALSE)</f>
        <v>124195.82</v>
      </c>
      <c r="J32" s="21">
        <f>VLOOKUP(B32,RMS!B:E,4,FALSE)</f>
        <v>142429.15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228805.97</v>
      </c>
      <c r="F33" s="25">
        <f>VLOOKUP(C33,RA!B34:I68,8,0)</f>
        <v>-25636.83</v>
      </c>
      <c r="G33" s="16">
        <f t="shared" si="0"/>
        <v>254442.8</v>
      </c>
      <c r="H33" s="27">
        <f>RA!J34</f>
        <v>0</v>
      </c>
      <c r="I33" s="20">
        <f>VLOOKUP(B33,RMS!B:D,3,FALSE)</f>
        <v>228805.97</v>
      </c>
      <c r="J33" s="21">
        <f>VLOOKUP(B33,RMS!B:E,4,FALSE)</f>
        <v>254442.8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115053.16</v>
      </c>
      <c r="F34" s="25">
        <f>VLOOKUP(C34,RA!B35:I69,8,0)</f>
        <v>-15096.6</v>
      </c>
      <c r="G34" s="16">
        <f t="shared" si="0"/>
        <v>130149.76000000001</v>
      </c>
      <c r="H34" s="27">
        <f>RA!J35</f>
        <v>14.785951310981099</v>
      </c>
      <c r="I34" s="20">
        <f>VLOOKUP(B34,RMS!B:D,3,FALSE)</f>
        <v>115053.16</v>
      </c>
      <c r="J34" s="21">
        <f>VLOOKUP(B34,RMS!B:E,4,FALSE)</f>
        <v>130149.75999999999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52.99</v>
      </c>
      <c r="F35" s="25">
        <f>VLOOKUP(C35,RA!B36:I70,8,0)</f>
        <v>52.99</v>
      </c>
      <c r="G35" s="16">
        <f t="shared" si="0"/>
        <v>0</v>
      </c>
      <c r="H35" s="27">
        <f>RA!J36</f>
        <v>2.9489725347301099</v>
      </c>
      <c r="I35" s="20">
        <f>VLOOKUP(B35,RMS!B:D,3,FALSE)</f>
        <v>52.99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117763.2479</v>
      </c>
      <c r="F36" s="25">
        <f>VLOOKUP(C36,RA!B8:I70,8,0)</f>
        <v>5229.6761999999999</v>
      </c>
      <c r="G36" s="16">
        <f t="shared" si="0"/>
        <v>112533.5717</v>
      </c>
      <c r="H36" s="27">
        <f>RA!J36</f>
        <v>2.9489725347301099</v>
      </c>
      <c r="I36" s="20">
        <f>VLOOKUP(B36,RMS!B:D,3,FALSE)</f>
        <v>117763.24786324801</v>
      </c>
      <c r="J36" s="21">
        <f>VLOOKUP(B36,RMS!B:E,4,FALSE)</f>
        <v>112533.57264957301</v>
      </c>
      <c r="K36" s="22">
        <f t="shared" si="1"/>
        <v>3.6751996958628297E-5</v>
      </c>
      <c r="L36" s="22">
        <f t="shared" si="2"/>
        <v>-9.4957300461828709E-4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460300.80479999998</v>
      </c>
      <c r="F37" s="25">
        <f>VLOOKUP(C37,RA!B8:I71,8,0)</f>
        <v>27261.414400000001</v>
      </c>
      <c r="G37" s="16">
        <f t="shared" si="0"/>
        <v>433039.39039999997</v>
      </c>
      <c r="H37" s="27">
        <f>RA!J37</f>
        <v>-14.6811140664799</v>
      </c>
      <c r="I37" s="20">
        <f>VLOOKUP(B37,RMS!B:D,3,FALSE)</f>
        <v>460300.79856752098</v>
      </c>
      <c r="J37" s="21">
        <f>VLOOKUP(B37,RMS!B:E,4,FALSE)</f>
        <v>433039.39417179499</v>
      </c>
      <c r="K37" s="22">
        <f t="shared" si="1"/>
        <v>6.2324790051206946E-3</v>
      </c>
      <c r="L37" s="22">
        <f t="shared" si="2"/>
        <v>-3.7717950181104243E-3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69182.05</v>
      </c>
      <c r="F38" s="25">
        <f>VLOOKUP(C38,RA!B9:I72,8,0)</f>
        <v>-4202.6000000000004</v>
      </c>
      <c r="G38" s="16">
        <f t="shared" si="0"/>
        <v>73384.650000000009</v>
      </c>
      <c r="H38" s="27">
        <f>RA!J38</f>
        <v>-11.204615858581001</v>
      </c>
      <c r="I38" s="20">
        <f>VLOOKUP(B38,RMS!B:D,3,FALSE)</f>
        <v>69182.05</v>
      </c>
      <c r="J38" s="21">
        <f>VLOOKUP(B38,RMS!B:E,4,FALSE)</f>
        <v>73384.649999999994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23753.02</v>
      </c>
      <c r="F39" s="25">
        <f>VLOOKUP(C39,RA!B10:I73,8,0)</f>
        <v>3331.2</v>
      </c>
      <c r="G39" s="16">
        <f t="shared" si="0"/>
        <v>20421.82</v>
      </c>
      <c r="H39" s="27">
        <f>RA!J39</f>
        <v>-13.121412745203999</v>
      </c>
      <c r="I39" s="20">
        <f>VLOOKUP(B39,RMS!B:D,3,FALSE)</f>
        <v>23753.02</v>
      </c>
      <c r="J39" s="21">
        <f>VLOOKUP(B39,RMS!B:E,4,FALSE)</f>
        <v>20421.82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2807.4357</v>
      </c>
      <c r="F40" s="25">
        <f>VLOOKUP(C40,RA!B8:I74,8,0)</f>
        <v>311.20490000000001</v>
      </c>
      <c r="G40" s="16">
        <f t="shared" si="0"/>
        <v>2496.2307999999998</v>
      </c>
      <c r="H40" s="27">
        <f>RA!J40</f>
        <v>100</v>
      </c>
      <c r="I40" s="20">
        <f>VLOOKUP(B40,RMS!B:D,3,FALSE)</f>
        <v>2807.4358974359002</v>
      </c>
      <c r="J40" s="21">
        <f>VLOOKUP(B40,RMS!B:E,4,FALSE)</f>
        <v>2496.23076923077</v>
      </c>
      <c r="K40" s="22">
        <f t="shared" si="1"/>
        <v>-1.974359001906123E-4</v>
      </c>
      <c r="L40" s="22">
        <f t="shared" si="2"/>
        <v>3.0769229852012359E-5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14250052.896400001</v>
      </c>
      <c r="E7" s="68">
        <v>16742253.3597</v>
      </c>
      <c r="F7" s="69">
        <v>85.114306839371295</v>
      </c>
      <c r="G7" s="68">
        <v>16072055.058</v>
      </c>
      <c r="H7" s="69">
        <v>-11.3364604278971</v>
      </c>
      <c r="I7" s="68">
        <v>1768808.3644999999</v>
      </c>
      <c r="J7" s="69">
        <v>12.4126442011093</v>
      </c>
      <c r="K7" s="68">
        <v>1514449.4188000001</v>
      </c>
      <c r="L7" s="69">
        <v>9.4228735114130302</v>
      </c>
      <c r="M7" s="69">
        <v>0.16795473162883501</v>
      </c>
      <c r="N7" s="68">
        <v>543754277.43869996</v>
      </c>
      <c r="O7" s="68">
        <v>3467059028.3615999</v>
      </c>
      <c r="P7" s="68">
        <v>788724</v>
      </c>
      <c r="Q7" s="68">
        <v>760262</v>
      </c>
      <c r="R7" s="69">
        <v>3.7437094054418001</v>
      </c>
      <c r="S7" s="68">
        <v>18.067223637672999</v>
      </c>
      <c r="T7" s="68">
        <v>17.444009390578501</v>
      </c>
      <c r="U7" s="70">
        <v>3.4494190119781099</v>
      </c>
      <c r="V7" s="58"/>
      <c r="W7" s="58"/>
    </row>
    <row r="8" spans="1:23" ht="14.25" thickBot="1" x14ac:dyDescent="0.2">
      <c r="A8" s="55">
        <v>42152</v>
      </c>
      <c r="B8" s="45" t="s">
        <v>6</v>
      </c>
      <c r="C8" s="46"/>
      <c r="D8" s="71">
        <v>438818.04249999998</v>
      </c>
      <c r="E8" s="71">
        <v>619351.98360000004</v>
      </c>
      <c r="F8" s="72">
        <v>70.851156389192198</v>
      </c>
      <c r="G8" s="71">
        <v>491322.92489999998</v>
      </c>
      <c r="H8" s="72">
        <v>-10.686430398232799</v>
      </c>
      <c r="I8" s="71">
        <v>119221.2789</v>
      </c>
      <c r="J8" s="72">
        <v>27.168727662331701</v>
      </c>
      <c r="K8" s="71">
        <v>116977.03320000001</v>
      </c>
      <c r="L8" s="72">
        <v>23.808584389545501</v>
      </c>
      <c r="M8" s="72">
        <v>1.9185353215129999E-2</v>
      </c>
      <c r="N8" s="71">
        <v>15591299.843699999</v>
      </c>
      <c r="O8" s="71">
        <v>129922775.1478</v>
      </c>
      <c r="P8" s="71">
        <v>19446</v>
      </c>
      <c r="Q8" s="71">
        <v>18974</v>
      </c>
      <c r="R8" s="72">
        <v>2.4876146305470699</v>
      </c>
      <c r="S8" s="71">
        <v>22.565979764476001</v>
      </c>
      <c r="T8" s="71">
        <v>22.157762127121298</v>
      </c>
      <c r="U8" s="73">
        <v>1.8089958495721401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60454.623200000002</v>
      </c>
      <c r="E9" s="71">
        <v>79581.417300000001</v>
      </c>
      <c r="F9" s="72">
        <v>75.965753376950701</v>
      </c>
      <c r="G9" s="71">
        <v>64207.944799999997</v>
      </c>
      <c r="H9" s="72">
        <v>-5.8455719330234803</v>
      </c>
      <c r="I9" s="71">
        <v>14347.4913</v>
      </c>
      <c r="J9" s="72">
        <v>23.732661855379799</v>
      </c>
      <c r="K9" s="71">
        <v>14477.243</v>
      </c>
      <c r="L9" s="72">
        <v>22.547432479103399</v>
      </c>
      <c r="M9" s="72">
        <v>-8.9624592196179999E-3</v>
      </c>
      <c r="N9" s="71">
        <v>2628939.6801999998</v>
      </c>
      <c r="O9" s="71">
        <v>20127670.581</v>
      </c>
      <c r="P9" s="71">
        <v>3419</v>
      </c>
      <c r="Q9" s="71">
        <v>3252</v>
      </c>
      <c r="R9" s="72">
        <v>5.1353013530135199</v>
      </c>
      <c r="S9" s="71">
        <v>17.681960573266998</v>
      </c>
      <c r="T9" s="71">
        <v>18.264094680196798</v>
      </c>
      <c r="U9" s="73">
        <v>-3.2922486424377602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128890.73</v>
      </c>
      <c r="E10" s="71">
        <v>192933.5625</v>
      </c>
      <c r="F10" s="72">
        <v>66.805758588529699</v>
      </c>
      <c r="G10" s="71">
        <v>151298.7193</v>
      </c>
      <c r="H10" s="72">
        <v>-14.8104289340141</v>
      </c>
      <c r="I10" s="71">
        <v>34320.190199999997</v>
      </c>
      <c r="J10" s="72">
        <v>26.6273534178913</v>
      </c>
      <c r="K10" s="71">
        <v>34319.0144</v>
      </c>
      <c r="L10" s="72">
        <v>22.682951024820699</v>
      </c>
      <c r="M10" s="72">
        <v>3.4260890661999998E-5</v>
      </c>
      <c r="N10" s="71">
        <v>4237817.5845999997</v>
      </c>
      <c r="O10" s="71">
        <v>32106854.3818</v>
      </c>
      <c r="P10" s="71">
        <v>75698</v>
      </c>
      <c r="Q10" s="71">
        <v>71396</v>
      </c>
      <c r="R10" s="72">
        <v>6.0255476497282698</v>
      </c>
      <c r="S10" s="71">
        <v>1.70269663663505</v>
      </c>
      <c r="T10" s="71">
        <v>1.6366764650680701</v>
      </c>
      <c r="U10" s="73">
        <v>3.8773889691501999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65382.952499999999</v>
      </c>
      <c r="E11" s="71">
        <v>88313.600600000005</v>
      </c>
      <c r="F11" s="72">
        <v>74.034975423706101</v>
      </c>
      <c r="G11" s="71">
        <v>69399.043300000005</v>
      </c>
      <c r="H11" s="72">
        <v>-5.7869541264987401</v>
      </c>
      <c r="I11" s="71">
        <v>15926.334199999999</v>
      </c>
      <c r="J11" s="72">
        <v>24.3585423891648</v>
      </c>
      <c r="K11" s="71">
        <v>13135.986000000001</v>
      </c>
      <c r="L11" s="72">
        <v>18.928194648470001</v>
      </c>
      <c r="M11" s="72">
        <v>0.21242015635522199</v>
      </c>
      <c r="N11" s="71">
        <v>1842392.5037</v>
      </c>
      <c r="O11" s="71">
        <v>10554253.3541</v>
      </c>
      <c r="P11" s="71">
        <v>2837</v>
      </c>
      <c r="Q11" s="71">
        <v>2577</v>
      </c>
      <c r="R11" s="72">
        <v>10.089251067132301</v>
      </c>
      <c r="S11" s="71">
        <v>23.046511279520601</v>
      </c>
      <c r="T11" s="71">
        <v>23.4371800155219</v>
      </c>
      <c r="U11" s="73">
        <v>-1.6951317761853999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202052.55710000001</v>
      </c>
      <c r="E12" s="71">
        <v>212882.41810000001</v>
      </c>
      <c r="F12" s="72">
        <v>94.912749912999999</v>
      </c>
      <c r="G12" s="71">
        <v>178403.81409999999</v>
      </c>
      <c r="H12" s="72">
        <v>13.2557384601342</v>
      </c>
      <c r="I12" s="71">
        <v>42114.088799999998</v>
      </c>
      <c r="J12" s="72">
        <v>20.8431357684609</v>
      </c>
      <c r="K12" s="71">
        <v>41927.665000000001</v>
      </c>
      <c r="L12" s="72">
        <v>23.501551921136901</v>
      </c>
      <c r="M12" s="72">
        <v>4.4463196316799998E-3</v>
      </c>
      <c r="N12" s="71">
        <v>7155086.1946</v>
      </c>
      <c r="O12" s="71">
        <v>38245040.234700002</v>
      </c>
      <c r="P12" s="71">
        <v>1813</v>
      </c>
      <c r="Q12" s="71">
        <v>1416</v>
      </c>
      <c r="R12" s="72">
        <v>28.036723163841799</v>
      </c>
      <c r="S12" s="71">
        <v>111.446529012686</v>
      </c>
      <c r="T12" s="71">
        <v>107.044947810734</v>
      </c>
      <c r="U12" s="73">
        <v>3.9495004832771801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230113.7518</v>
      </c>
      <c r="E13" s="71">
        <v>343180.11790000001</v>
      </c>
      <c r="F13" s="72">
        <v>67.053345982896801</v>
      </c>
      <c r="G13" s="71">
        <v>277444.10009999998</v>
      </c>
      <c r="H13" s="72">
        <v>-17.059417836941002</v>
      </c>
      <c r="I13" s="71">
        <v>74236.526899999997</v>
      </c>
      <c r="J13" s="72">
        <v>32.260795506268401</v>
      </c>
      <c r="K13" s="71">
        <v>65964.505999999994</v>
      </c>
      <c r="L13" s="72">
        <v>23.775782572498098</v>
      </c>
      <c r="M13" s="72">
        <v>0.12540108918575099</v>
      </c>
      <c r="N13" s="71">
        <v>7892516.3282000003</v>
      </c>
      <c r="O13" s="71">
        <v>58168962.9243</v>
      </c>
      <c r="P13" s="71">
        <v>8936</v>
      </c>
      <c r="Q13" s="71">
        <v>8337</v>
      </c>
      <c r="R13" s="72">
        <v>7.1848386709847603</v>
      </c>
      <c r="S13" s="71">
        <v>25.751315107430599</v>
      </c>
      <c r="T13" s="71">
        <v>26.5495984166967</v>
      </c>
      <c r="U13" s="73">
        <v>-3.0999710342392901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146518.0399</v>
      </c>
      <c r="E14" s="71">
        <v>164962.42370000001</v>
      </c>
      <c r="F14" s="72">
        <v>88.819039277973502</v>
      </c>
      <c r="G14" s="71">
        <v>139584.7236</v>
      </c>
      <c r="H14" s="72">
        <v>4.9671025031853899</v>
      </c>
      <c r="I14" s="71">
        <v>33379.469899999996</v>
      </c>
      <c r="J14" s="72">
        <v>22.7818157564637</v>
      </c>
      <c r="K14" s="71">
        <v>27711.465</v>
      </c>
      <c r="L14" s="72">
        <v>19.852792114566299</v>
      </c>
      <c r="M14" s="72">
        <v>0.204536458104976</v>
      </c>
      <c r="N14" s="71">
        <v>5191135.0612000003</v>
      </c>
      <c r="O14" s="71">
        <v>29527170.107799999</v>
      </c>
      <c r="P14" s="71">
        <v>2354</v>
      </c>
      <c r="Q14" s="71">
        <v>2152</v>
      </c>
      <c r="R14" s="72">
        <v>9.3866171003717405</v>
      </c>
      <c r="S14" s="71">
        <v>62.242157986406099</v>
      </c>
      <c r="T14" s="71">
        <v>63.786583085501903</v>
      </c>
      <c r="U14" s="73">
        <v>-2.4813167619173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105014.03230000001</v>
      </c>
      <c r="E15" s="71">
        <v>129701.78389999999</v>
      </c>
      <c r="F15" s="72">
        <v>80.965757865725095</v>
      </c>
      <c r="G15" s="71">
        <v>110057.5199</v>
      </c>
      <c r="H15" s="72">
        <v>-4.5825924521855503</v>
      </c>
      <c r="I15" s="71">
        <v>23800.232100000001</v>
      </c>
      <c r="J15" s="72">
        <v>22.663858894598398</v>
      </c>
      <c r="K15" s="71">
        <v>24499.095000000001</v>
      </c>
      <c r="L15" s="72">
        <v>22.260264471033199</v>
      </c>
      <c r="M15" s="72">
        <v>-2.8526070044628E-2</v>
      </c>
      <c r="N15" s="71">
        <v>3785515.4687000001</v>
      </c>
      <c r="O15" s="71">
        <v>23628491.605599999</v>
      </c>
      <c r="P15" s="71">
        <v>4533</v>
      </c>
      <c r="Q15" s="71">
        <v>3302</v>
      </c>
      <c r="R15" s="72">
        <v>37.280436099333699</v>
      </c>
      <c r="S15" s="71">
        <v>23.166563489962499</v>
      </c>
      <c r="T15" s="71">
        <v>26.744523712901302</v>
      </c>
      <c r="U15" s="73">
        <v>-15.444501401725001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680216.36800000002</v>
      </c>
      <c r="E16" s="71">
        <v>925815.9264</v>
      </c>
      <c r="F16" s="72">
        <v>73.472096191409804</v>
      </c>
      <c r="G16" s="71">
        <v>791456.61910000001</v>
      </c>
      <c r="H16" s="72">
        <v>-14.055129291419201</v>
      </c>
      <c r="I16" s="71">
        <v>41832.502800000002</v>
      </c>
      <c r="J16" s="72">
        <v>6.1498818270130204</v>
      </c>
      <c r="K16" s="71">
        <v>5727.3806000000004</v>
      </c>
      <c r="L16" s="72">
        <v>0.72365060342951704</v>
      </c>
      <c r="M16" s="72">
        <v>6.3039502211534497</v>
      </c>
      <c r="N16" s="71">
        <v>29634591.514400002</v>
      </c>
      <c r="O16" s="71">
        <v>170027916.17649999</v>
      </c>
      <c r="P16" s="71">
        <v>37497</v>
      </c>
      <c r="Q16" s="71">
        <v>34459</v>
      </c>
      <c r="R16" s="72">
        <v>8.8162744130705999</v>
      </c>
      <c r="S16" s="71">
        <v>18.140554391018</v>
      </c>
      <c r="T16" s="71">
        <v>18.894178623871898</v>
      </c>
      <c r="U16" s="73">
        <v>-4.1543616397249998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404735.01899999997</v>
      </c>
      <c r="E17" s="71">
        <v>703121.57790000003</v>
      </c>
      <c r="F17" s="72">
        <v>57.562593969710697</v>
      </c>
      <c r="G17" s="71">
        <v>578390.47499999998</v>
      </c>
      <c r="H17" s="72">
        <v>-30.023913516210701</v>
      </c>
      <c r="I17" s="71">
        <v>50039.799899999998</v>
      </c>
      <c r="J17" s="72">
        <v>12.3635953280336</v>
      </c>
      <c r="K17" s="71">
        <v>46025.111799999999</v>
      </c>
      <c r="L17" s="72">
        <v>7.9574463600909002</v>
      </c>
      <c r="M17" s="72">
        <v>8.7228209622729994E-2</v>
      </c>
      <c r="N17" s="71">
        <v>19917956.817600001</v>
      </c>
      <c r="O17" s="71">
        <v>180029111.04820001</v>
      </c>
      <c r="P17" s="71">
        <v>9912</v>
      </c>
      <c r="Q17" s="71">
        <v>9399</v>
      </c>
      <c r="R17" s="72">
        <v>5.4580274497287</v>
      </c>
      <c r="S17" s="71">
        <v>40.832830811138003</v>
      </c>
      <c r="T17" s="71">
        <v>45.383764506862398</v>
      </c>
      <c r="U17" s="73">
        <v>-11.145280905880901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1258759.8174000001</v>
      </c>
      <c r="E18" s="71">
        <v>1573286.1883</v>
      </c>
      <c r="F18" s="72">
        <v>80.008318051793296</v>
      </c>
      <c r="G18" s="71">
        <v>1308602.0105999999</v>
      </c>
      <c r="H18" s="72">
        <v>-3.8088122130537601</v>
      </c>
      <c r="I18" s="71">
        <v>204190.8475</v>
      </c>
      <c r="J18" s="72">
        <v>16.221589272031402</v>
      </c>
      <c r="K18" s="71">
        <v>168330.94029999999</v>
      </c>
      <c r="L18" s="72">
        <v>12.8634175201075</v>
      </c>
      <c r="M18" s="72">
        <v>0.213032180157078</v>
      </c>
      <c r="N18" s="71">
        <v>46783801.684</v>
      </c>
      <c r="O18" s="71">
        <v>403579689.20560002</v>
      </c>
      <c r="P18" s="71">
        <v>62038</v>
      </c>
      <c r="Q18" s="71">
        <v>60841</v>
      </c>
      <c r="R18" s="72">
        <v>1.96742328364097</v>
      </c>
      <c r="S18" s="71">
        <v>20.290141806634601</v>
      </c>
      <c r="T18" s="71">
        <v>19.122293409049799</v>
      </c>
      <c r="U18" s="73">
        <v>5.7557429056654197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348778.15539999999</v>
      </c>
      <c r="E19" s="71">
        <v>552129.35710000002</v>
      </c>
      <c r="F19" s="72">
        <v>63.169645104893497</v>
      </c>
      <c r="G19" s="71">
        <v>780031.46039999998</v>
      </c>
      <c r="H19" s="72">
        <v>-55.286655332959697</v>
      </c>
      <c r="I19" s="71">
        <v>37625.1446</v>
      </c>
      <c r="J19" s="72">
        <v>10.787701012080101</v>
      </c>
      <c r="K19" s="71">
        <v>41249.175000000003</v>
      </c>
      <c r="L19" s="72">
        <v>5.2881424781056197</v>
      </c>
      <c r="M19" s="72">
        <v>-8.7857039565034004E-2</v>
      </c>
      <c r="N19" s="71">
        <v>16257230.524599999</v>
      </c>
      <c r="O19" s="71">
        <v>118069911.2445</v>
      </c>
      <c r="P19" s="71">
        <v>7837</v>
      </c>
      <c r="Q19" s="71">
        <v>8238</v>
      </c>
      <c r="R19" s="72">
        <v>-4.8676863316338901</v>
      </c>
      <c r="S19" s="71">
        <v>44.504039224192901</v>
      </c>
      <c r="T19" s="71">
        <v>61.475925758679303</v>
      </c>
      <c r="U19" s="73">
        <v>-38.1356093297263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696272.75630000001</v>
      </c>
      <c r="E20" s="71">
        <v>929962.35080000001</v>
      </c>
      <c r="F20" s="72">
        <v>74.8710693181322</v>
      </c>
      <c r="G20" s="71">
        <v>867424.80480000004</v>
      </c>
      <c r="H20" s="72">
        <v>-19.7310530610734</v>
      </c>
      <c r="I20" s="71">
        <v>62196.806900000003</v>
      </c>
      <c r="J20" s="72">
        <v>8.9328221357553108</v>
      </c>
      <c r="K20" s="71">
        <v>58503.943800000001</v>
      </c>
      <c r="L20" s="72">
        <v>6.7445550872261597</v>
      </c>
      <c r="M20" s="72">
        <v>6.3121609589676997E-2</v>
      </c>
      <c r="N20" s="71">
        <v>32018498.2601</v>
      </c>
      <c r="O20" s="71">
        <v>184221392.95699999</v>
      </c>
      <c r="P20" s="71">
        <v>32613</v>
      </c>
      <c r="Q20" s="71">
        <v>33361</v>
      </c>
      <c r="R20" s="72">
        <v>-2.24213902460958</v>
      </c>
      <c r="S20" s="71">
        <v>21.349546386410299</v>
      </c>
      <c r="T20" s="71">
        <v>22.2331685950661</v>
      </c>
      <c r="U20" s="73">
        <v>-4.1388336438764899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283430.2733</v>
      </c>
      <c r="E21" s="71">
        <v>349667.0833</v>
      </c>
      <c r="F21" s="72">
        <v>81.057178910040093</v>
      </c>
      <c r="G21" s="71">
        <v>307915.19829999999</v>
      </c>
      <c r="H21" s="72">
        <v>-7.9518403557801998</v>
      </c>
      <c r="I21" s="71">
        <v>24469.870900000002</v>
      </c>
      <c r="J21" s="72">
        <v>8.6334711585659001</v>
      </c>
      <c r="K21" s="71">
        <v>24492.322</v>
      </c>
      <c r="L21" s="72">
        <v>7.9542426405783599</v>
      </c>
      <c r="M21" s="72">
        <v>-9.1665869818300001E-4</v>
      </c>
      <c r="N21" s="71">
        <v>9253318.5260000005</v>
      </c>
      <c r="O21" s="71">
        <v>72291999.476400003</v>
      </c>
      <c r="P21" s="71">
        <v>26023</v>
      </c>
      <c r="Q21" s="71">
        <v>21371</v>
      </c>
      <c r="R21" s="72">
        <v>21.767816199522699</v>
      </c>
      <c r="S21" s="71">
        <v>10.8915295430965</v>
      </c>
      <c r="T21" s="71">
        <v>11.418226737167201</v>
      </c>
      <c r="U21" s="73">
        <v>-4.8358423120151999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1064786.27</v>
      </c>
      <c r="E22" s="71">
        <v>1152010.9711</v>
      </c>
      <c r="F22" s="72">
        <v>92.428483470368903</v>
      </c>
      <c r="G22" s="71">
        <v>1565956.5907000001</v>
      </c>
      <c r="H22" s="72">
        <v>-32.004100476116697</v>
      </c>
      <c r="I22" s="71">
        <v>146294.9926</v>
      </c>
      <c r="J22" s="72">
        <v>13.739376316338101</v>
      </c>
      <c r="K22" s="71">
        <v>182634.3873</v>
      </c>
      <c r="L22" s="72">
        <v>11.6628001302616</v>
      </c>
      <c r="M22" s="72">
        <v>-0.198973453122538</v>
      </c>
      <c r="N22" s="71">
        <v>35534909.320699997</v>
      </c>
      <c r="O22" s="71">
        <v>213981783.58039999</v>
      </c>
      <c r="P22" s="71">
        <v>65825</v>
      </c>
      <c r="Q22" s="71">
        <v>66543</v>
      </c>
      <c r="R22" s="72">
        <v>-1.07900154787131</v>
      </c>
      <c r="S22" s="71">
        <v>16.176016255222201</v>
      </c>
      <c r="T22" s="71">
        <v>15.9090035555956</v>
      </c>
      <c r="U22" s="73">
        <v>1.65067032212179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2594862.4981999998</v>
      </c>
      <c r="E23" s="71">
        <v>2903091.2595000002</v>
      </c>
      <c r="F23" s="72">
        <v>89.382739509432895</v>
      </c>
      <c r="G23" s="71">
        <v>2413079.3418999999</v>
      </c>
      <c r="H23" s="72">
        <v>7.5332440646923997</v>
      </c>
      <c r="I23" s="71">
        <v>323398.8235</v>
      </c>
      <c r="J23" s="72">
        <v>12.463042790295599</v>
      </c>
      <c r="K23" s="71">
        <v>115305.9639</v>
      </c>
      <c r="L23" s="72">
        <v>4.77837433265708</v>
      </c>
      <c r="M23" s="72">
        <v>1.80470161786662</v>
      </c>
      <c r="N23" s="71">
        <v>81498875.747400001</v>
      </c>
      <c r="O23" s="71">
        <v>478502946.69419998</v>
      </c>
      <c r="P23" s="71">
        <v>77589</v>
      </c>
      <c r="Q23" s="71">
        <v>68475</v>
      </c>
      <c r="R23" s="72">
        <v>13.3099671412924</v>
      </c>
      <c r="S23" s="71">
        <v>33.443690448388303</v>
      </c>
      <c r="T23" s="71">
        <v>29.972901821102599</v>
      </c>
      <c r="U23" s="73">
        <v>10.3780072735752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187374.9258</v>
      </c>
      <c r="E24" s="71">
        <v>265670.9938</v>
      </c>
      <c r="F24" s="72">
        <v>70.528936230448195</v>
      </c>
      <c r="G24" s="71">
        <v>204383.14060000001</v>
      </c>
      <c r="H24" s="72">
        <v>-8.3217308189264507</v>
      </c>
      <c r="I24" s="71">
        <v>32507.001400000001</v>
      </c>
      <c r="J24" s="72">
        <v>17.348640038794301</v>
      </c>
      <c r="K24" s="71">
        <v>37705.783000000003</v>
      </c>
      <c r="L24" s="72">
        <v>18.448577944985399</v>
      </c>
      <c r="M24" s="72">
        <v>-0.137877566419984</v>
      </c>
      <c r="N24" s="71">
        <v>6538954.5411999999</v>
      </c>
      <c r="O24" s="71">
        <v>45518550.538000003</v>
      </c>
      <c r="P24" s="71">
        <v>20943</v>
      </c>
      <c r="Q24" s="71">
        <v>20732</v>
      </c>
      <c r="R24" s="72">
        <v>1.0177503376422901</v>
      </c>
      <c r="S24" s="71">
        <v>8.9468999570262095</v>
      </c>
      <c r="T24" s="71">
        <v>8.7707535548909892</v>
      </c>
      <c r="U24" s="73">
        <v>1.9687981645183199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295009.30790000001</v>
      </c>
      <c r="E25" s="71">
        <v>227450.0656</v>
      </c>
      <c r="F25" s="72">
        <v>129.70288978452601</v>
      </c>
      <c r="G25" s="71">
        <v>178316.6581</v>
      </c>
      <c r="H25" s="72">
        <v>65.441249877259807</v>
      </c>
      <c r="I25" s="71">
        <v>17167.072199999999</v>
      </c>
      <c r="J25" s="72">
        <v>5.8191629010631596</v>
      </c>
      <c r="K25" s="71">
        <v>15906.447099999999</v>
      </c>
      <c r="L25" s="72">
        <v>8.9203371516079404</v>
      </c>
      <c r="M25" s="72">
        <v>7.9252462355343001E-2</v>
      </c>
      <c r="N25" s="71">
        <v>6581851.3657</v>
      </c>
      <c r="O25" s="71">
        <v>53375566.588600002</v>
      </c>
      <c r="P25" s="71">
        <v>16955</v>
      </c>
      <c r="Q25" s="71">
        <v>14721</v>
      </c>
      <c r="R25" s="72">
        <v>15.1755994837307</v>
      </c>
      <c r="S25" s="71">
        <v>17.399546322618701</v>
      </c>
      <c r="T25" s="71">
        <v>13.0079173697439</v>
      </c>
      <c r="U25" s="73">
        <v>25.2399049460609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440057.15299999999</v>
      </c>
      <c r="E26" s="71">
        <v>674757.24300000002</v>
      </c>
      <c r="F26" s="72">
        <v>65.217106976649404</v>
      </c>
      <c r="G26" s="71">
        <v>535645.01080000005</v>
      </c>
      <c r="H26" s="72">
        <v>-17.845374431330399</v>
      </c>
      <c r="I26" s="71">
        <v>105721.52680000001</v>
      </c>
      <c r="J26" s="72">
        <v>24.024499108641901</v>
      </c>
      <c r="K26" s="71">
        <v>106570.2461</v>
      </c>
      <c r="L26" s="72">
        <v>19.895685379545402</v>
      </c>
      <c r="M26" s="72">
        <v>-7.9639423859790004E-3</v>
      </c>
      <c r="N26" s="71">
        <v>15263759.857000001</v>
      </c>
      <c r="O26" s="71">
        <v>107368951.1279</v>
      </c>
      <c r="P26" s="71">
        <v>30979</v>
      </c>
      <c r="Q26" s="71">
        <v>32882</v>
      </c>
      <c r="R26" s="72">
        <v>-5.7873608661273703</v>
      </c>
      <c r="S26" s="71">
        <v>14.2050147842087</v>
      </c>
      <c r="T26" s="71">
        <v>14.034795061127699</v>
      </c>
      <c r="U26" s="73">
        <v>1.1983072574497999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182748.10500000001</v>
      </c>
      <c r="E27" s="71">
        <v>222322.14</v>
      </c>
      <c r="F27" s="72">
        <v>82.199687804372502</v>
      </c>
      <c r="G27" s="71">
        <v>193701.46280000001</v>
      </c>
      <c r="H27" s="72">
        <v>-5.6547625617621398</v>
      </c>
      <c r="I27" s="71">
        <v>56960.123599999999</v>
      </c>
      <c r="J27" s="72">
        <v>31.1686534861743</v>
      </c>
      <c r="K27" s="71">
        <v>62606.064400000003</v>
      </c>
      <c r="L27" s="72">
        <v>32.3209042900424</v>
      </c>
      <c r="M27" s="72">
        <v>-9.0182011185484995E-2</v>
      </c>
      <c r="N27" s="71">
        <v>6675052.2554000001</v>
      </c>
      <c r="O27" s="71">
        <v>40764426.841899998</v>
      </c>
      <c r="P27" s="71">
        <v>25472</v>
      </c>
      <c r="Q27" s="71">
        <v>27139</v>
      </c>
      <c r="R27" s="72">
        <v>-6.14245182210104</v>
      </c>
      <c r="S27" s="71">
        <v>7.1744702025753799</v>
      </c>
      <c r="T27" s="71">
        <v>6.9304314676296102</v>
      </c>
      <c r="U27" s="73">
        <v>3.4014878876793602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680577.73389999999</v>
      </c>
      <c r="E28" s="71">
        <v>816084.45160000003</v>
      </c>
      <c r="F28" s="72">
        <v>83.395503071486303</v>
      </c>
      <c r="G28" s="71">
        <v>747274.24410000001</v>
      </c>
      <c r="H28" s="72">
        <v>-8.9253056326500104</v>
      </c>
      <c r="I28" s="71">
        <v>29789.505399999998</v>
      </c>
      <c r="J28" s="72">
        <v>4.3770908033228597</v>
      </c>
      <c r="K28" s="71">
        <v>29880.85</v>
      </c>
      <c r="L28" s="72">
        <v>3.9986457764227898</v>
      </c>
      <c r="M28" s="72">
        <v>-3.0569612310230002E-3</v>
      </c>
      <c r="N28" s="71">
        <v>23353948.997200001</v>
      </c>
      <c r="O28" s="71">
        <v>142077287.4928</v>
      </c>
      <c r="P28" s="71">
        <v>38664</v>
      </c>
      <c r="Q28" s="71">
        <v>38864</v>
      </c>
      <c r="R28" s="72">
        <v>-0.51461506792919198</v>
      </c>
      <c r="S28" s="71">
        <v>17.602362246534199</v>
      </c>
      <c r="T28" s="71">
        <v>17.6210992795389</v>
      </c>
      <c r="U28" s="73">
        <v>-0.106446127753967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587656.88500000001</v>
      </c>
      <c r="E29" s="71">
        <v>567688.42920000001</v>
      </c>
      <c r="F29" s="72">
        <v>103.517502695649</v>
      </c>
      <c r="G29" s="71">
        <v>558725.25360000005</v>
      </c>
      <c r="H29" s="72">
        <v>5.1781499428541302</v>
      </c>
      <c r="I29" s="71">
        <v>88773.483600000007</v>
      </c>
      <c r="J29" s="72">
        <v>15.1063462142539</v>
      </c>
      <c r="K29" s="71">
        <v>92407.371599999999</v>
      </c>
      <c r="L29" s="72">
        <v>16.538964545561001</v>
      </c>
      <c r="M29" s="72">
        <v>-3.9324654917465E-2</v>
      </c>
      <c r="N29" s="71">
        <v>20223106.130600002</v>
      </c>
      <c r="O29" s="71">
        <v>108736689.5675</v>
      </c>
      <c r="P29" s="71">
        <v>92916</v>
      </c>
      <c r="Q29" s="71">
        <v>95332</v>
      </c>
      <c r="R29" s="72">
        <v>-2.5343011790374699</v>
      </c>
      <c r="S29" s="71">
        <v>6.3246037819105396</v>
      </c>
      <c r="T29" s="71">
        <v>5.9332692558637197</v>
      </c>
      <c r="U29" s="73">
        <v>6.1874947354979897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1157018.6813000001</v>
      </c>
      <c r="E30" s="71">
        <v>1174401.8500999999</v>
      </c>
      <c r="F30" s="72">
        <v>98.519827876759607</v>
      </c>
      <c r="G30" s="71">
        <v>1008216.8455000001</v>
      </c>
      <c r="H30" s="72">
        <v>14.758911881323099</v>
      </c>
      <c r="I30" s="71">
        <v>130725.6618</v>
      </c>
      <c r="J30" s="72">
        <v>11.298491883736901</v>
      </c>
      <c r="K30" s="71">
        <v>132773.3222</v>
      </c>
      <c r="L30" s="72">
        <v>13.1691235662854</v>
      </c>
      <c r="M30" s="72">
        <v>-1.542222764386E-2</v>
      </c>
      <c r="N30" s="71">
        <v>37061046.381200001</v>
      </c>
      <c r="O30" s="71">
        <v>191630556.42820001</v>
      </c>
      <c r="P30" s="71">
        <v>68769</v>
      </c>
      <c r="Q30" s="71">
        <v>59433</v>
      </c>
      <c r="R30" s="72">
        <v>15.7084448033921</v>
      </c>
      <c r="S30" s="71">
        <v>16.824712898253601</v>
      </c>
      <c r="T30" s="71">
        <v>16.139169242676601</v>
      </c>
      <c r="U30" s="73">
        <v>4.0746232029201899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561593.34010000003</v>
      </c>
      <c r="E31" s="71">
        <v>912405.57799999998</v>
      </c>
      <c r="F31" s="72">
        <v>61.550844672718597</v>
      </c>
      <c r="G31" s="71">
        <v>926149.59120000002</v>
      </c>
      <c r="H31" s="72">
        <v>-39.3625667563756</v>
      </c>
      <c r="I31" s="71">
        <v>36647.613700000002</v>
      </c>
      <c r="J31" s="72">
        <v>6.5256496263781099</v>
      </c>
      <c r="K31" s="71">
        <v>23342.3236</v>
      </c>
      <c r="L31" s="72">
        <v>2.5203621339135598</v>
      </c>
      <c r="M31" s="72">
        <v>0.57000709646575198</v>
      </c>
      <c r="N31" s="71">
        <v>34989311.2126</v>
      </c>
      <c r="O31" s="71">
        <v>191403818.236</v>
      </c>
      <c r="P31" s="71">
        <v>23242</v>
      </c>
      <c r="Q31" s="71">
        <v>24877</v>
      </c>
      <c r="R31" s="72">
        <v>-6.5723358925915498</v>
      </c>
      <c r="S31" s="71">
        <v>24.1628663669219</v>
      </c>
      <c r="T31" s="71">
        <v>24.664044571290798</v>
      </c>
      <c r="U31" s="73">
        <v>-2.0741670162729502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99729.807000000001</v>
      </c>
      <c r="E32" s="71">
        <v>184556.36379999999</v>
      </c>
      <c r="F32" s="72">
        <v>54.037587730150101</v>
      </c>
      <c r="G32" s="71">
        <v>166219.99979999999</v>
      </c>
      <c r="H32" s="72">
        <v>-40.001319263628098</v>
      </c>
      <c r="I32" s="71">
        <v>30226.305400000001</v>
      </c>
      <c r="J32" s="72">
        <v>30.308196024083401</v>
      </c>
      <c r="K32" s="71">
        <v>49502.311800000003</v>
      </c>
      <c r="L32" s="72">
        <v>29.781200733703798</v>
      </c>
      <c r="M32" s="72">
        <v>-0.38939608472992598</v>
      </c>
      <c r="N32" s="71">
        <v>3157869.9728999999</v>
      </c>
      <c r="O32" s="71">
        <v>19783060.1712</v>
      </c>
      <c r="P32" s="71">
        <v>20818</v>
      </c>
      <c r="Q32" s="71">
        <v>20907</v>
      </c>
      <c r="R32" s="72">
        <v>-0.425694743387384</v>
      </c>
      <c r="S32" s="71">
        <v>4.7905565856470398</v>
      </c>
      <c r="T32" s="71">
        <v>4.82336701104893</v>
      </c>
      <c r="U32" s="73">
        <v>-0.68489798242228805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44.088200000000001</v>
      </c>
      <c r="O33" s="71">
        <v>182.46440000000001</v>
      </c>
      <c r="P33" s="74"/>
      <c r="Q33" s="71">
        <v>1</v>
      </c>
      <c r="R33" s="74"/>
      <c r="S33" s="74"/>
      <c r="T33" s="71">
        <v>5.4701000000000004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116294.20209999999</v>
      </c>
      <c r="E35" s="71">
        <v>117016.7515</v>
      </c>
      <c r="F35" s="72">
        <v>99.382524817397595</v>
      </c>
      <c r="G35" s="71">
        <v>99957.257899999997</v>
      </c>
      <c r="H35" s="72">
        <v>16.3439299388784</v>
      </c>
      <c r="I35" s="71">
        <v>17195.204099999999</v>
      </c>
      <c r="J35" s="72">
        <v>14.785951310981099</v>
      </c>
      <c r="K35" s="71">
        <v>14790.9179</v>
      </c>
      <c r="L35" s="72">
        <v>14.7972425522089</v>
      </c>
      <c r="M35" s="72">
        <v>0.162551520889721</v>
      </c>
      <c r="N35" s="71">
        <v>3961239.8454999998</v>
      </c>
      <c r="O35" s="71">
        <v>30256574.634100001</v>
      </c>
      <c r="P35" s="71">
        <v>8662</v>
      </c>
      <c r="Q35" s="71">
        <v>8904</v>
      </c>
      <c r="R35" s="72">
        <v>-2.7178796046720599</v>
      </c>
      <c r="S35" s="71">
        <v>13.425791052874599</v>
      </c>
      <c r="T35" s="71">
        <v>13.120774202605601</v>
      </c>
      <c r="U35" s="73">
        <v>2.2718724659709899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90992.37</v>
      </c>
      <c r="E36" s="74"/>
      <c r="F36" s="74"/>
      <c r="G36" s="74"/>
      <c r="H36" s="74"/>
      <c r="I36" s="71">
        <v>2683.34</v>
      </c>
      <c r="J36" s="72">
        <v>2.9489725347301099</v>
      </c>
      <c r="K36" s="74"/>
      <c r="L36" s="74"/>
      <c r="M36" s="74"/>
      <c r="N36" s="71">
        <v>2718916.73</v>
      </c>
      <c r="O36" s="71">
        <v>6585102.6200000001</v>
      </c>
      <c r="P36" s="71">
        <v>62</v>
      </c>
      <c r="Q36" s="71">
        <v>61</v>
      </c>
      <c r="R36" s="72">
        <v>1.63934426229508</v>
      </c>
      <c r="S36" s="71">
        <v>1467.6188709677399</v>
      </c>
      <c r="T36" s="71">
        <v>2027.11295081967</v>
      </c>
      <c r="U36" s="73">
        <v>-38.122573300178502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124195.82</v>
      </c>
      <c r="E37" s="71">
        <v>93579.508900000001</v>
      </c>
      <c r="F37" s="72">
        <v>132.71689652989801</v>
      </c>
      <c r="G37" s="71">
        <v>209826.59</v>
      </c>
      <c r="H37" s="72">
        <v>-40.810256698162</v>
      </c>
      <c r="I37" s="71">
        <v>-18233.330000000002</v>
      </c>
      <c r="J37" s="72">
        <v>-14.6811140664799</v>
      </c>
      <c r="K37" s="71">
        <v>-41747.480000000003</v>
      </c>
      <c r="L37" s="72">
        <v>-19.896181890007401</v>
      </c>
      <c r="M37" s="72">
        <v>-0.563247170847198</v>
      </c>
      <c r="N37" s="71">
        <v>11994024.52</v>
      </c>
      <c r="O37" s="71">
        <v>81125487.019999996</v>
      </c>
      <c r="P37" s="71">
        <v>73</v>
      </c>
      <c r="Q37" s="71">
        <v>61</v>
      </c>
      <c r="R37" s="72">
        <v>19.672131147540998</v>
      </c>
      <c r="S37" s="71">
        <v>1701.31260273973</v>
      </c>
      <c r="T37" s="71">
        <v>1887.0678688524599</v>
      </c>
      <c r="U37" s="73">
        <v>-10.9183500911943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228805.97</v>
      </c>
      <c r="E38" s="71">
        <v>75587.832599999994</v>
      </c>
      <c r="F38" s="72">
        <v>302.70211769506398</v>
      </c>
      <c r="G38" s="71">
        <v>224261.61</v>
      </c>
      <c r="H38" s="72">
        <v>2.0263655469163999</v>
      </c>
      <c r="I38" s="71">
        <v>-25636.83</v>
      </c>
      <c r="J38" s="72">
        <v>-11.204615858581001</v>
      </c>
      <c r="K38" s="71">
        <v>-8377.9</v>
      </c>
      <c r="L38" s="72">
        <v>-3.7357709150487199</v>
      </c>
      <c r="M38" s="72">
        <v>2.06005442891417</v>
      </c>
      <c r="N38" s="71">
        <v>17318493.32</v>
      </c>
      <c r="O38" s="71">
        <v>64112576.520000003</v>
      </c>
      <c r="P38" s="71">
        <v>93</v>
      </c>
      <c r="Q38" s="71">
        <v>75</v>
      </c>
      <c r="R38" s="72">
        <v>24</v>
      </c>
      <c r="S38" s="71">
        <v>2460.2792473118302</v>
      </c>
      <c r="T38" s="71">
        <v>2453.2810666666701</v>
      </c>
      <c r="U38" s="73">
        <v>0.28444659901136998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115053.16</v>
      </c>
      <c r="E39" s="71">
        <v>59755.291499999999</v>
      </c>
      <c r="F39" s="72">
        <v>192.540538439177</v>
      </c>
      <c r="G39" s="71">
        <v>188565.16</v>
      </c>
      <c r="H39" s="72">
        <v>-38.984932317295502</v>
      </c>
      <c r="I39" s="71">
        <v>-15096.6</v>
      </c>
      <c r="J39" s="72">
        <v>-13.121412745203999</v>
      </c>
      <c r="K39" s="71">
        <v>-23333.43</v>
      </c>
      <c r="L39" s="72">
        <v>-12.3741999847692</v>
      </c>
      <c r="M39" s="72">
        <v>-0.35300553754848701</v>
      </c>
      <c r="N39" s="71">
        <v>9971739.1899999995</v>
      </c>
      <c r="O39" s="71">
        <v>49503196.560000002</v>
      </c>
      <c r="P39" s="71">
        <v>89</v>
      </c>
      <c r="Q39" s="71">
        <v>82</v>
      </c>
      <c r="R39" s="72">
        <v>8.5365853658536697</v>
      </c>
      <c r="S39" s="71">
        <v>1292.7321348314599</v>
      </c>
      <c r="T39" s="71">
        <v>1449.7406097561</v>
      </c>
      <c r="U39" s="73">
        <v>-12.145476289649601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52.99</v>
      </c>
      <c r="E40" s="74"/>
      <c r="F40" s="74"/>
      <c r="G40" s="71">
        <v>0.32</v>
      </c>
      <c r="H40" s="72">
        <v>16459.375</v>
      </c>
      <c r="I40" s="71">
        <v>52.99</v>
      </c>
      <c r="J40" s="72">
        <v>100</v>
      </c>
      <c r="K40" s="71">
        <v>0.23</v>
      </c>
      <c r="L40" s="72">
        <v>71.875</v>
      </c>
      <c r="M40" s="72">
        <v>229.39130434782601</v>
      </c>
      <c r="N40" s="71">
        <v>469.33</v>
      </c>
      <c r="O40" s="71">
        <v>3066.57</v>
      </c>
      <c r="P40" s="71">
        <v>4</v>
      </c>
      <c r="Q40" s="71">
        <v>8</v>
      </c>
      <c r="R40" s="72">
        <v>-50</v>
      </c>
      <c r="S40" s="71">
        <v>13.2475</v>
      </c>
      <c r="T40" s="71">
        <v>3.67625</v>
      </c>
      <c r="U40" s="73">
        <v>72.249481034157398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117763.2479</v>
      </c>
      <c r="E41" s="71">
        <v>93094.223700000002</v>
      </c>
      <c r="F41" s="72">
        <v>126.49898481295401</v>
      </c>
      <c r="G41" s="71">
        <v>163461.53820000001</v>
      </c>
      <c r="H41" s="72">
        <v>-27.9566011694364</v>
      </c>
      <c r="I41" s="71">
        <v>5229.6761999999999</v>
      </c>
      <c r="J41" s="72">
        <v>4.4408389656854901</v>
      </c>
      <c r="K41" s="71">
        <v>8032.2214000000004</v>
      </c>
      <c r="L41" s="72">
        <v>4.9138295702150696</v>
      </c>
      <c r="M41" s="72">
        <v>-0.34891284246721599</v>
      </c>
      <c r="N41" s="71">
        <v>3945629.4951999998</v>
      </c>
      <c r="O41" s="71">
        <v>34510838.2553</v>
      </c>
      <c r="P41" s="71">
        <v>209</v>
      </c>
      <c r="Q41" s="71">
        <v>184</v>
      </c>
      <c r="R41" s="72">
        <v>13.586956521739101</v>
      </c>
      <c r="S41" s="71">
        <v>563.46051626794304</v>
      </c>
      <c r="T41" s="71">
        <v>446.96441684782599</v>
      </c>
      <c r="U41" s="73">
        <v>20.675113172387601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460300.80479999998</v>
      </c>
      <c r="E42" s="71">
        <v>289239.61210000003</v>
      </c>
      <c r="F42" s="72">
        <v>159.14168929284099</v>
      </c>
      <c r="G42" s="71">
        <v>391099.15279999998</v>
      </c>
      <c r="H42" s="72">
        <v>17.6941452070566</v>
      </c>
      <c r="I42" s="71">
        <v>27261.414400000001</v>
      </c>
      <c r="J42" s="72">
        <v>5.9225215588847497</v>
      </c>
      <c r="K42" s="71">
        <v>23154.0864</v>
      </c>
      <c r="L42" s="72">
        <v>5.9202599223835497</v>
      </c>
      <c r="M42" s="72">
        <v>0.17739106303067101</v>
      </c>
      <c r="N42" s="71">
        <v>12102806.6338</v>
      </c>
      <c r="O42" s="71">
        <v>82996969.220100001</v>
      </c>
      <c r="P42" s="71">
        <v>2314</v>
      </c>
      <c r="Q42" s="71">
        <v>1803</v>
      </c>
      <c r="R42" s="72">
        <v>28.341652800887399</v>
      </c>
      <c r="S42" s="71">
        <v>198.919967502161</v>
      </c>
      <c r="T42" s="71">
        <v>192.46526988352699</v>
      </c>
      <c r="U42" s="73">
        <v>3.2448716434478602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69182.05</v>
      </c>
      <c r="E43" s="71">
        <v>40279.300799999997</v>
      </c>
      <c r="F43" s="72">
        <v>171.755836436962</v>
      </c>
      <c r="G43" s="71">
        <v>75173.539999999994</v>
      </c>
      <c r="H43" s="72">
        <v>-7.9702113270174504</v>
      </c>
      <c r="I43" s="71">
        <v>-4202.6000000000004</v>
      </c>
      <c r="J43" s="72">
        <v>-6.0746971215799501</v>
      </c>
      <c r="K43" s="71">
        <v>-2298.36</v>
      </c>
      <c r="L43" s="72">
        <v>-3.05740557116241</v>
      </c>
      <c r="M43" s="72">
        <v>0.82852120642545102</v>
      </c>
      <c r="N43" s="71">
        <v>5635319.3899999997</v>
      </c>
      <c r="O43" s="71">
        <v>37107183.719999999</v>
      </c>
      <c r="P43" s="71">
        <v>44</v>
      </c>
      <c r="Q43" s="71">
        <v>50</v>
      </c>
      <c r="R43" s="72">
        <v>-12</v>
      </c>
      <c r="S43" s="71">
        <v>1572.3193181818201</v>
      </c>
      <c r="T43" s="71">
        <v>1499.8638000000001</v>
      </c>
      <c r="U43" s="73">
        <v>4.6081935993512797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23753.02</v>
      </c>
      <c r="E44" s="71">
        <v>8371.7014999999992</v>
      </c>
      <c r="F44" s="72">
        <v>283.72989648520098</v>
      </c>
      <c r="G44" s="71">
        <v>45069.27</v>
      </c>
      <c r="H44" s="72">
        <v>-47.2966391512443</v>
      </c>
      <c r="I44" s="71">
        <v>3331.2</v>
      </c>
      <c r="J44" s="72">
        <v>14.0243219599024</v>
      </c>
      <c r="K44" s="71">
        <v>5594.74</v>
      </c>
      <c r="L44" s="72">
        <v>12.4136468152247</v>
      </c>
      <c r="M44" s="72">
        <v>-0.40458359101584701</v>
      </c>
      <c r="N44" s="71">
        <v>2652586.41</v>
      </c>
      <c r="O44" s="71">
        <v>13503396.800000001</v>
      </c>
      <c r="P44" s="71">
        <v>29</v>
      </c>
      <c r="Q44" s="71">
        <v>41</v>
      </c>
      <c r="R44" s="72">
        <v>-29.268292682926798</v>
      </c>
      <c r="S44" s="71">
        <v>819.06965517241395</v>
      </c>
      <c r="T44" s="71">
        <v>1065.2502439024399</v>
      </c>
      <c r="U44" s="73">
        <v>-30.056123697831801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2807.4357</v>
      </c>
      <c r="E45" s="77"/>
      <c r="F45" s="77"/>
      <c r="G45" s="76">
        <v>61433.121800000001</v>
      </c>
      <c r="H45" s="78">
        <v>-95.430094356689494</v>
      </c>
      <c r="I45" s="76">
        <v>311.20490000000001</v>
      </c>
      <c r="J45" s="78">
        <v>11.0850232473713</v>
      </c>
      <c r="K45" s="76">
        <v>6658.4409999999998</v>
      </c>
      <c r="L45" s="78">
        <v>10.838519685971701</v>
      </c>
      <c r="M45" s="78">
        <v>-0.95326159682123801</v>
      </c>
      <c r="N45" s="76">
        <v>384222.71250000002</v>
      </c>
      <c r="O45" s="76">
        <v>3709577.2656999999</v>
      </c>
      <c r="P45" s="76">
        <v>17</v>
      </c>
      <c r="Q45" s="76">
        <v>12</v>
      </c>
      <c r="R45" s="78">
        <v>41.6666666666667</v>
      </c>
      <c r="S45" s="76">
        <v>165.14327647058801</v>
      </c>
      <c r="T45" s="76">
        <v>733.05648333333295</v>
      </c>
      <c r="U45" s="79">
        <v>-343.89120707792802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42460</v>
      </c>
      <c r="D2" s="32">
        <v>438818.64899658097</v>
      </c>
      <c r="E2" s="32">
        <v>319596.77475213702</v>
      </c>
      <c r="F2" s="32">
        <v>119221.874244444</v>
      </c>
      <c r="G2" s="32">
        <v>319596.77475213702</v>
      </c>
      <c r="H2" s="32">
        <v>0.271688257819173</v>
      </c>
    </row>
    <row r="3" spans="1:8" ht="14.25" x14ac:dyDescent="0.2">
      <c r="A3" s="32">
        <v>2</v>
      </c>
      <c r="B3" s="33">
        <v>13</v>
      </c>
      <c r="C3" s="32">
        <v>6003</v>
      </c>
      <c r="D3" s="32">
        <v>60454.650908796597</v>
      </c>
      <c r="E3" s="32">
        <v>46107.133884736402</v>
      </c>
      <c r="F3" s="32">
        <v>14347.5170240602</v>
      </c>
      <c r="G3" s="32">
        <v>46107.133884736402</v>
      </c>
      <c r="H3" s="32">
        <v>0.23732693528749699</v>
      </c>
    </row>
    <row r="4" spans="1:8" ht="14.25" x14ac:dyDescent="0.2">
      <c r="A4" s="32">
        <v>3</v>
      </c>
      <c r="B4" s="33">
        <v>14</v>
      </c>
      <c r="C4" s="32">
        <v>97629</v>
      </c>
      <c r="D4" s="32">
        <v>128892.55458119699</v>
      </c>
      <c r="E4" s="32">
        <v>94570.539740170905</v>
      </c>
      <c r="F4" s="32">
        <v>34322.014841025601</v>
      </c>
      <c r="G4" s="32">
        <v>94570.539740170905</v>
      </c>
      <c r="H4" s="32">
        <v>0.26628392115080901</v>
      </c>
    </row>
    <row r="5" spans="1:8" ht="14.25" x14ac:dyDescent="0.2">
      <c r="A5" s="32">
        <v>4</v>
      </c>
      <c r="B5" s="33">
        <v>15</v>
      </c>
      <c r="C5" s="32">
        <v>3422</v>
      </c>
      <c r="D5" s="32">
        <v>65382.982445299102</v>
      </c>
      <c r="E5" s="32">
        <v>49456.618198290598</v>
      </c>
      <c r="F5" s="32">
        <v>15926.3642470085</v>
      </c>
      <c r="G5" s="32">
        <v>49456.618198290598</v>
      </c>
      <c r="H5" s="32">
        <v>0.243585771883883</v>
      </c>
    </row>
    <row r="6" spans="1:8" ht="14.25" x14ac:dyDescent="0.2">
      <c r="A6" s="32">
        <v>5</v>
      </c>
      <c r="B6" s="33">
        <v>16</v>
      </c>
      <c r="C6" s="32">
        <v>2858</v>
      </c>
      <c r="D6" s="32">
        <v>202052.564841026</v>
      </c>
      <c r="E6" s="32">
        <v>159938.47119829099</v>
      </c>
      <c r="F6" s="32">
        <v>42114.093642735003</v>
      </c>
      <c r="G6" s="32">
        <v>159938.47119829099</v>
      </c>
      <c r="H6" s="32">
        <v>0.20843137366689801</v>
      </c>
    </row>
    <row r="7" spans="1:8" ht="14.25" x14ac:dyDescent="0.2">
      <c r="A7" s="32">
        <v>6</v>
      </c>
      <c r="B7" s="33">
        <v>17</v>
      </c>
      <c r="C7" s="32">
        <v>16809</v>
      </c>
      <c r="D7" s="32">
        <v>230113.95247863201</v>
      </c>
      <c r="E7" s="32">
        <v>155877.22451111101</v>
      </c>
      <c r="F7" s="32">
        <v>74236.727967521394</v>
      </c>
      <c r="G7" s="32">
        <v>155877.22451111101</v>
      </c>
      <c r="H7" s="32">
        <v>0.32260854749524498</v>
      </c>
    </row>
    <row r="8" spans="1:8" ht="14.25" x14ac:dyDescent="0.2">
      <c r="A8" s="32">
        <v>7</v>
      </c>
      <c r="B8" s="33">
        <v>18</v>
      </c>
      <c r="C8" s="32">
        <v>53814</v>
      </c>
      <c r="D8" s="32">
        <v>146518.032588034</v>
      </c>
      <c r="E8" s="32">
        <v>113138.568017094</v>
      </c>
      <c r="F8" s="32">
        <v>33379.464570940203</v>
      </c>
      <c r="G8" s="32">
        <v>113138.568017094</v>
      </c>
      <c r="H8" s="32">
        <v>0.22781813256251801</v>
      </c>
    </row>
    <row r="9" spans="1:8" ht="14.25" x14ac:dyDescent="0.2">
      <c r="A9" s="32">
        <v>8</v>
      </c>
      <c r="B9" s="33">
        <v>19</v>
      </c>
      <c r="C9" s="32">
        <v>18129</v>
      </c>
      <c r="D9" s="32">
        <v>105014.17353931601</v>
      </c>
      <c r="E9" s="32">
        <v>81213.798523076897</v>
      </c>
      <c r="F9" s="32">
        <v>23800.375016239301</v>
      </c>
      <c r="G9" s="32">
        <v>81213.798523076897</v>
      </c>
      <c r="H9" s="32">
        <v>0.226639645050663</v>
      </c>
    </row>
    <row r="10" spans="1:8" ht="14.25" x14ac:dyDescent="0.2">
      <c r="A10" s="32">
        <v>9</v>
      </c>
      <c r="B10" s="33">
        <v>21</v>
      </c>
      <c r="C10" s="32">
        <v>147019</v>
      </c>
      <c r="D10" s="32">
        <v>680215.96855982905</v>
      </c>
      <c r="E10" s="32">
        <v>638383.86517606804</v>
      </c>
      <c r="F10" s="32">
        <v>41832.103383760703</v>
      </c>
      <c r="G10" s="32">
        <v>638383.86517606804</v>
      </c>
      <c r="H10" s="35">
        <v>6.1498267193474898E-2</v>
      </c>
    </row>
    <row r="11" spans="1:8" ht="14.25" x14ac:dyDescent="0.2">
      <c r="A11" s="32">
        <v>10</v>
      </c>
      <c r="B11" s="33">
        <v>22</v>
      </c>
      <c r="C11" s="32">
        <v>37219</v>
      </c>
      <c r="D11" s="32">
        <v>404734.88513846201</v>
      </c>
      <c r="E11" s="32">
        <v>354695.21887093998</v>
      </c>
      <c r="F11" s="32">
        <v>50039.666267521403</v>
      </c>
      <c r="G11" s="32">
        <v>354695.21887093998</v>
      </c>
      <c r="H11" s="32">
        <v>0.123635663998676</v>
      </c>
    </row>
    <row r="12" spans="1:8" ht="14.25" x14ac:dyDescent="0.2">
      <c r="A12" s="32">
        <v>11</v>
      </c>
      <c r="B12" s="33">
        <v>23</v>
      </c>
      <c r="C12" s="32">
        <v>166170.924</v>
      </c>
      <c r="D12" s="32">
        <v>1258759.6390544199</v>
      </c>
      <c r="E12" s="32">
        <v>1054568.9593943299</v>
      </c>
      <c r="F12" s="32">
        <v>204190.679660086</v>
      </c>
      <c r="G12" s="32">
        <v>1054568.9593943299</v>
      </c>
      <c r="H12" s="32">
        <v>0.16221578236610301</v>
      </c>
    </row>
    <row r="13" spans="1:8" ht="14.25" x14ac:dyDescent="0.2">
      <c r="A13" s="32">
        <v>12</v>
      </c>
      <c r="B13" s="33">
        <v>24</v>
      </c>
      <c r="C13" s="32">
        <v>12962.6</v>
      </c>
      <c r="D13" s="32">
        <v>348778.08700854698</v>
      </c>
      <c r="E13" s="32">
        <v>311153.00986837602</v>
      </c>
      <c r="F13" s="32">
        <v>37625.077140170899</v>
      </c>
      <c r="G13" s="32">
        <v>311153.00986837602</v>
      </c>
      <c r="H13" s="32">
        <v>0.107876837856642</v>
      </c>
    </row>
    <row r="14" spans="1:8" ht="14.25" x14ac:dyDescent="0.2">
      <c r="A14" s="32">
        <v>13</v>
      </c>
      <c r="B14" s="33">
        <v>25</v>
      </c>
      <c r="C14" s="32">
        <v>69799</v>
      </c>
      <c r="D14" s="32">
        <v>696272.85389999999</v>
      </c>
      <c r="E14" s="32">
        <v>634075.94940000004</v>
      </c>
      <c r="F14" s="32">
        <v>62196.904499999997</v>
      </c>
      <c r="G14" s="32">
        <v>634075.94940000004</v>
      </c>
      <c r="H14" s="32">
        <v>8.9328349010907804E-2</v>
      </c>
    </row>
    <row r="15" spans="1:8" ht="14.25" x14ac:dyDescent="0.2">
      <c r="A15" s="32">
        <v>14</v>
      </c>
      <c r="B15" s="33">
        <v>26</v>
      </c>
      <c r="C15" s="32">
        <v>56788</v>
      </c>
      <c r="D15" s="32">
        <v>283430.39923241799</v>
      </c>
      <c r="E15" s="32">
        <v>258960.40226747599</v>
      </c>
      <c r="F15" s="32">
        <v>24469.9969649421</v>
      </c>
      <c r="G15" s="32">
        <v>258960.40226747599</v>
      </c>
      <c r="H15" s="32">
        <v>8.6335118008553105E-2</v>
      </c>
    </row>
    <row r="16" spans="1:8" ht="14.25" x14ac:dyDescent="0.2">
      <c r="A16" s="32">
        <v>15</v>
      </c>
      <c r="B16" s="33">
        <v>27</v>
      </c>
      <c r="C16" s="32">
        <v>148374.11499999999</v>
      </c>
      <c r="D16" s="32">
        <v>1064786.9838384599</v>
      </c>
      <c r="E16" s="32">
        <v>918491.27621538495</v>
      </c>
      <c r="F16" s="32">
        <v>146295.707623077</v>
      </c>
      <c r="G16" s="32">
        <v>918491.27621538495</v>
      </c>
      <c r="H16" s="32">
        <v>0.13739434257140701</v>
      </c>
    </row>
    <row r="17" spans="1:8" ht="14.25" x14ac:dyDescent="0.2">
      <c r="A17" s="32">
        <v>16</v>
      </c>
      <c r="B17" s="33">
        <v>29</v>
      </c>
      <c r="C17" s="32">
        <v>195172</v>
      </c>
      <c r="D17" s="32">
        <v>2594863.87470769</v>
      </c>
      <c r="E17" s="32">
        <v>2271463.7047145301</v>
      </c>
      <c r="F17" s="32">
        <v>323400.16999316198</v>
      </c>
      <c r="G17" s="32">
        <v>2271463.7047145301</v>
      </c>
      <c r="H17" s="32">
        <v>0.124630880696812</v>
      </c>
    </row>
    <row r="18" spans="1:8" ht="14.25" x14ac:dyDescent="0.2">
      <c r="A18" s="32">
        <v>17</v>
      </c>
      <c r="B18" s="33">
        <v>31</v>
      </c>
      <c r="C18" s="32">
        <v>23383.455000000002</v>
      </c>
      <c r="D18" s="32">
        <v>187374.94295322601</v>
      </c>
      <c r="E18" s="32">
        <v>154867.93228480799</v>
      </c>
      <c r="F18" s="32">
        <v>32507.010668418199</v>
      </c>
      <c r="G18" s="32">
        <v>154867.93228480799</v>
      </c>
      <c r="H18" s="32">
        <v>0.17348643397069899</v>
      </c>
    </row>
    <row r="19" spans="1:8" ht="14.25" x14ac:dyDescent="0.2">
      <c r="A19" s="32">
        <v>18</v>
      </c>
      <c r="B19" s="33">
        <v>32</v>
      </c>
      <c r="C19" s="32">
        <v>18836.855</v>
      </c>
      <c r="D19" s="32">
        <v>295009.30809550697</v>
      </c>
      <c r="E19" s="32">
        <v>277842.20861774101</v>
      </c>
      <c r="F19" s="32">
        <v>17167.099477766398</v>
      </c>
      <c r="G19" s="32">
        <v>277842.20861774101</v>
      </c>
      <c r="H19" s="32">
        <v>5.8191721436154399E-2</v>
      </c>
    </row>
    <row r="20" spans="1:8" ht="14.25" x14ac:dyDescent="0.2">
      <c r="A20" s="32">
        <v>19</v>
      </c>
      <c r="B20" s="33">
        <v>33</v>
      </c>
      <c r="C20" s="32">
        <v>31859.361000000001</v>
      </c>
      <c r="D20" s="32">
        <v>440057.16559059802</v>
      </c>
      <c r="E20" s="32">
        <v>334335.60609411303</v>
      </c>
      <c r="F20" s="32">
        <v>105721.559496485</v>
      </c>
      <c r="G20" s="32">
        <v>334335.60609411303</v>
      </c>
      <c r="H20" s="32">
        <v>0.24024505851324299</v>
      </c>
    </row>
    <row r="21" spans="1:8" ht="14.25" x14ac:dyDescent="0.2">
      <c r="A21" s="32">
        <v>20</v>
      </c>
      <c r="B21" s="33">
        <v>34</v>
      </c>
      <c r="C21" s="32">
        <v>34278.601999999999</v>
      </c>
      <c r="D21" s="32">
        <v>182748.04326801299</v>
      </c>
      <c r="E21" s="32">
        <v>125787.99421559001</v>
      </c>
      <c r="F21" s="32">
        <v>56960.049052422597</v>
      </c>
      <c r="G21" s="32">
        <v>125787.99421559001</v>
      </c>
      <c r="H21" s="32">
        <v>0.31168623222349201</v>
      </c>
    </row>
    <row r="22" spans="1:8" ht="14.25" x14ac:dyDescent="0.2">
      <c r="A22" s="32">
        <v>21</v>
      </c>
      <c r="B22" s="33">
        <v>35</v>
      </c>
      <c r="C22" s="32">
        <v>29390.751</v>
      </c>
      <c r="D22" s="32">
        <v>680577.73069999996</v>
      </c>
      <c r="E22" s="32">
        <v>650788.22359468997</v>
      </c>
      <c r="F22" s="32">
        <v>29789.507105309702</v>
      </c>
      <c r="G22" s="32">
        <v>650788.22359468997</v>
      </c>
      <c r="H22" s="32">
        <v>4.3770910744714002E-2</v>
      </c>
    </row>
    <row r="23" spans="1:8" ht="14.25" x14ac:dyDescent="0.2">
      <c r="A23" s="32">
        <v>22</v>
      </c>
      <c r="B23" s="33">
        <v>36</v>
      </c>
      <c r="C23" s="32">
        <v>121327.70600000001</v>
      </c>
      <c r="D23" s="32">
        <v>587656.88445575198</v>
      </c>
      <c r="E23" s="32">
        <v>498883.39633895899</v>
      </c>
      <c r="F23" s="32">
        <v>88773.488116792796</v>
      </c>
      <c r="G23" s="32">
        <v>498883.39633895899</v>
      </c>
      <c r="H23" s="32">
        <v>0.151063469968549</v>
      </c>
    </row>
    <row r="24" spans="1:8" ht="14.25" x14ac:dyDescent="0.2">
      <c r="A24" s="32">
        <v>23</v>
      </c>
      <c r="B24" s="33">
        <v>37</v>
      </c>
      <c r="C24" s="32">
        <v>128093.122</v>
      </c>
      <c r="D24" s="32">
        <v>1157018.7065548699</v>
      </c>
      <c r="E24" s="32">
        <v>1026293.01931473</v>
      </c>
      <c r="F24" s="32">
        <v>130725.687240138</v>
      </c>
      <c r="G24" s="32">
        <v>1026293.01931473</v>
      </c>
      <c r="H24" s="32">
        <v>0.11298493835885</v>
      </c>
    </row>
    <row r="25" spans="1:8" ht="14.25" x14ac:dyDescent="0.2">
      <c r="A25" s="32">
        <v>24</v>
      </c>
      <c r="B25" s="33">
        <v>38</v>
      </c>
      <c r="C25" s="32">
        <v>120157.196</v>
      </c>
      <c r="D25" s="32">
        <v>561593.31990088499</v>
      </c>
      <c r="E25" s="32">
        <v>524945.70586902695</v>
      </c>
      <c r="F25" s="32">
        <v>36647.6140318584</v>
      </c>
      <c r="G25" s="32">
        <v>524945.70586902695</v>
      </c>
      <c r="H25" s="32">
        <v>6.5256499201818002E-2</v>
      </c>
    </row>
    <row r="26" spans="1:8" ht="14.25" x14ac:dyDescent="0.2">
      <c r="A26" s="32">
        <v>25</v>
      </c>
      <c r="B26" s="33">
        <v>39</v>
      </c>
      <c r="C26" s="32">
        <v>65185.091</v>
      </c>
      <c r="D26" s="32">
        <v>99729.705724256899</v>
      </c>
      <c r="E26" s="32">
        <v>69503.506820560593</v>
      </c>
      <c r="F26" s="32">
        <v>30226.198903696299</v>
      </c>
      <c r="G26" s="32">
        <v>69503.506820560593</v>
      </c>
      <c r="H26" s="32">
        <v>0.303081200171881</v>
      </c>
    </row>
    <row r="27" spans="1:8" ht="14.25" x14ac:dyDescent="0.2">
      <c r="A27" s="32">
        <v>26</v>
      </c>
      <c r="B27" s="33">
        <v>42</v>
      </c>
      <c r="C27" s="32">
        <v>6746.1329999999998</v>
      </c>
      <c r="D27" s="32">
        <v>116294.2015</v>
      </c>
      <c r="E27" s="32">
        <v>99098.995999999999</v>
      </c>
      <c r="F27" s="32">
        <v>17195.2055</v>
      </c>
      <c r="G27" s="32">
        <v>99098.995999999999</v>
      </c>
      <c r="H27" s="32">
        <v>0.14785952591110099</v>
      </c>
    </row>
    <row r="28" spans="1:8" ht="14.25" x14ac:dyDescent="0.2">
      <c r="A28" s="32">
        <v>27</v>
      </c>
      <c r="B28" s="33">
        <v>75</v>
      </c>
      <c r="C28" s="32">
        <v>218</v>
      </c>
      <c r="D28" s="32">
        <v>117763.24786324801</v>
      </c>
      <c r="E28" s="32">
        <v>112533.57264957301</v>
      </c>
      <c r="F28" s="32">
        <v>5229.6752136752102</v>
      </c>
      <c r="G28" s="32">
        <v>112533.57264957301</v>
      </c>
      <c r="H28" s="32">
        <v>4.4408381295225098E-2</v>
      </c>
    </row>
    <row r="29" spans="1:8" ht="14.25" x14ac:dyDescent="0.2">
      <c r="A29" s="32">
        <v>28</v>
      </c>
      <c r="B29" s="33">
        <v>76</v>
      </c>
      <c r="C29" s="32">
        <v>2516</v>
      </c>
      <c r="D29" s="32">
        <v>460300.79856752098</v>
      </c>
      <c r="E29" s="32">
        <v>433039.39417179499</v>
      </c>
      <c r="F29" s="32">
        <v>27261.404395726498</v>
      </c>
      <c r="G29" s="32">
        <v>433039.39417179499</v>
      </c>
      <c r="H29" s="32">
        <v>5.9225194656549199E-2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2807.4358974359002</v>
      </c>
      <c r="E30" s="32">
        <v>2496.23076923077</v>
      </c>
      <c r="F30" s="32">
        <v>311.20512820512801</v>
      </c>
      <c r="G30" s="32">
        <v>2496.23076923077</v>
      </c>
      <c r="H30" s="32">
        <v>0.110850305964015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63</v>
      </c>
      <c r="D32" s="38">
        <v>90992.37</v>
      </c>
      <c r="E32" s="38">
        <v>88309.03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61</v>
      </c>
      <c r="D33" s="38">
        <v>124195.82</v>
      </c>
      <c r="E33" s="38">
        <v>142429.15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81</v>
      </c>
      <c r="D34" s="38">
        <v>228805.97</v>
      </c>
      <c r="E34" s="38">
        <v>254442.8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81</v>
      </c>
      <c r="D35" s="38">
        <v>115053.16</v>
      </c>
      <c r="E35" s="38">
        <v>130149.75999999999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62</v>
      </c>
      <c r="D36" s="38">
        <v>52.99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44</v>
      </c>
      <c r="D37" s="38">
        <v>69182.05</v>
      </c>
      <c r="E37" s="38">
        <v>73384.649999999994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25</v>
      </c>
      <c r="D38" s="38">
        <v>23753.02</v>
      </c>
      <c r="E38" s="38">
        <v>20421.82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2015-05-29T00:35:17Z</dcterms:modified>
</cp:coreProperties>
</file>