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<sst xmlns="http://schemas.openxmlformats.org/spreadsheetml/2006/main" count="117" uniqueCount="74">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</sst>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13929769.205299998</v>
      </c>
      <c r="F3" s="25">
        <f>RA!I7</f>
        <v>1635999.9617999999</v>
      </c>
      <c r="G3" s="16">
        <f>SUM(G4:G40)</f>
        <v>12293769.2435</v>
      </c>
      <c r="H3" s="27">
        <f>RA!J7</f>
        <v>11.744630780943099</v>
      </c>
      <c r="I3" s="20">
        <f>SUM(I4:I40)</f>
        <v>13929773.130423462</v>
      </c>
      <c r="J3" s="21">
        <f>SUM(J4:J40)</f>
        <v>12293769.25884486</v>
      </c>
      <c r="K3" s="22">
        <f>E3-I3</f>
        <v>-3.9251234643161297</v>
      </c>
      <c r="L3" s="22">
        <f>G3-J3</f>
        <v>-1.5344860032200813E-2</v>
      </c>
    </row>
    <row r="4" spans="1:13" x14ac:dyDescent="0.15">
      <c r="A4" s="44">
        <f>RA!A8</f>
        <v>42144</v>
      </c>
      <c r="B4" s="12">
        <v>12</v>
      </c>
      <c r="C4" s="42" t="s">
        <v>6</v>
      </c>
      <c r="D4" s="42"/>
      <c r="E4" s="15">
        <f>VLOOKUP(C4,RA!B8:D36,3,0)</f>
        <v>453244.5417</v>
      </c>
      <c r="F4" s="25">
        <f>VLOOKUP(C4,RA!B8:I39,8,0)</f>
        <v>117036.66130000001</v>
      </c>
      <c r="G4" s="16">
        <f t="shared" ref="G4:G40" si="0">E4-F4</f>
        <v>336207.88040000002</v>
      </c>
      <c r="H4" s="27">
        <f>RA!J8</f>
        <v>25.8219681721983</v>
      </c>
      <c r="I4" s="20">
        <f>VLOOKUP(B4,RMS!B:D,3,FALSE)</f>
        <v>453245.16458376101</v>
      </c>
      <c r="J4" s="21">
        <f>VLOOKUP(B4,RMS!B:E,4,FALSE)</f>
        <v>336207.89070683799</v>
      </c>
      <c r="K4" s="22">
        <f t="shared" ref="K4:K40" si="1">E4-I4</f>
        <v>-0.62288376101059839</v>
      </c>
      <c r="L4" s="22">
        <f t="shared" ref="L4:L40" si="2">G4-J4</f>
        <v>-1.0306837968528271E-2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59438.989399999999</v>
      </c>
      <c r="F5" s="25">
        <f>VLOOKUP(C5,RA!B9:I40,8,0)</f>
        <v>12552.7819</v>
      </c>
      <c r="G5" s="16">
        <f t="shared" si="0"/>
        <v>46886.207499999997</v>
      </c>
      <c r="H5" s="27">
        <f>RA!J9</f>
        <v>21.1187673725826</v>
      </c>
      <c r="I5" s="20">
        <f>VLOOKUP(B5,RMS!B:D,3,FALSE)</f>
        <v>59439.015712654102</v>
      </c>
      <c r="J5" s="21">
        <f>VLOOKUP(B5,RMS!B:E,4,FALSE)</f>
        <v>46886.208672778201</v>
      </c>
      <c r="K5" s="22">
        <f t="shared" si="1"/>
        <v>-2.6312654103094246E-2</v>
      </c>
      <c r="L5" s="22">
        <f t="shared" si="2"/>
        <v>-1.1727782039088197E-3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102115.12820000001</v>
      </c>
      <c r="F6" s="25">
        <f>VLOOKUP(C6,RA!B10:I41,8,0)</f>
        <v>29322.510999999999</v>
      </c>
      <c r="G6" s="16">
        <f t="shared" si="0"/>
        <v>72792.617200000008</v>
      </c>
      <c r="H6" s="27">
        <f>RA!J10</f>
        <v>28.715148790265101</v>
      </c>
      <c r="I6" s="20">
        <f>VLOOKUP(B6,RMS!B:D,3,FALSE)</f>
        <v>102116.946693162</v>
      </c>
      <c r="J6" s="21">
        <f>VLOOKUP(B6,RMS!B:E,4,FALSE)</f>
        <v>72792.617214529906</v>
      </c>
      <c r="K6" s="22">
        <f>E6-I6</f>
        <v>-1.8184931619907729</v>
      </c>
      <c r="L6" s="22">
        <f t="shared" si="2"/>
        <v>-1.4529898180626333E-5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63725.6973</v>
      </c>
      <c r="F7" s="25">
        <f>VLOOKUP(C7,RA!B11:I42,8,0)</f>
        <v>14994.797399999999</v>
      </c>
      <c r="G7" s="16">
        <f t="shared" si="0"/>
        <v>48730.899900000004</v>
      </c>
      <c r="H7" s="27">
        <f>RA!J11</f>
        <v>23.530220986691301</v>
      </c>
      <c r="I7" s="20">
        <f>VLOOKUP(B7,RMS!B:D,3,FALSE)</f>
        <v>63725.708647863197</v>
      </c>
      <c r="J7" s="21">
        <f>VLOOKUP(B7,RMS!B:E,4,FALSE)</f>
        <v>48730.899048717903</v>
      </c>
      <c r="K7" s="22">
        <f t="shared" si="1"/>
        <v>-1.1347863197443075E-2</v>
      </c>
      <c r="L7" s="22">
        <f t="shared" si="2"/>
        <v>8.512821004842408E-4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182929.8738</v>
      </c>
      <c r="F8" s="25">
        <f>VLOOKUP(C8,RA!B12:I43,8,0)</f>
        <v>28573.000499999998</v>
      </c>
      <c r="G8" s="16">
        <f t="shared" si="0"/>
        <v>154356.87330000001</v>
      </c>
      <c r="H8" s="27">
        <f>RA!J12</f>
        <v>15.6196469753427</v>
      </c>
      <c r="I8" s="20">
        <f>VLOOKUP(B8,RMS!B:D,3,FALSE)</f>
        <v>182929.86742393201</v>
      </c>
      <c r="J8" s="21">
        <f>VLOOKUP(B8,RMS!B:E,4,FALSE)</f>
        <v>154356.87376666701</v>
      </c>
      <c r="K8" s="22">
        <f t="shared" si="1"/>
        <v>6.3760679913684726E-3</v>
      </c>
      <c r="L8" s="22">
        <f t="shared" si="2"/>
        <v>-4.6666699927300215E-4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248969.13159999999</v>
      </c>
      <c r="F9" s="25">
        <f>VLOOKUP(C9,RA!B13:I44,8,0)</f>
        <v>74460.674100000004</v>
      </c>
      <c r="G9" s="16">
        <f t="shared" si="0"/>
        <v>174508.45749999999</v>
      </c>
      <c r="H9" s="27">
        <f>RA!J13</f>
        <v>29.907592809389101</v>
      </c>
      <c r="I9" s="20">
        <f>VLOOKUP(B9,RMS!B:D,3,FALSE)</f>
        <v>248969.34946923101</v>
      </c>
      <c r="J9" s="21">
        <f>VLOOKUP(B9,RMS!B:E,4,FALSE)</f>
        <v>174508.45617692301</v>
      </c>
      <c r="K9" s="22">
        <f t="shared" si="1"/>
        <v>-0.21786923101171851</v>
      </c>
      <c r="L9" s="22">
        <f t="shared" si="2"/>
        <v>1.3230769836809486E-3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163326.82740000001</v>
      </c>
      <c r="F10" s="25">
        <f>VLOOKUP(C10,RA!B14:I45,8,0)</f>
        <v>35355.825299999997</v>
      </c>
      <c r="G10" s="16">
        <f t="shared" si="0"/>
        <v>127971.00210000001</v>
      </c>
      <c r="H10" s="27">
        <f>RA!J14</f>
        <v>21.6472859130551</v>
      </c>
      <c r="I10" s="20">
        <f>VLOOKUP(B10,RMS!B:D,3,FALSE)</f>
        <v>163326.81776666699</v>
      </c>
      <c r="J10" s="21">
        <f>VLOOKUP(B10,RMS!B:E,4,FALSE)</f>
        <v>127970.99962991499</v>
      </c>
      <c r="K10" s="22">
        <f t="shared" si="1"/>
        <v>9.6333330147899687E-3</v>
      </c>
      <c r="L10" s="22">
        <f t="shared" si="2"/>
        <v>2.4700850190129131E-3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107785.9068</v>
      </c>
      <c r="F11" s="25">
        <f>VLOOKUP(C11,RA!B15:I46,8,0)</f>
        <v>26248.634699999999</v>
      </c>
      <c r="G11" s="16">
        <f t="shared" si="0"/>
        <v>81537.272100000002</v>
      </c>
      <c r="H11" s="27">
        <f>RA!J15</f>
        <v>24.352566563924899</v>
      </c>
      <c r="I11" s="20">
        <f>VLOOKUP(B11,RMS!B:D,3,FALSE)</f>
        <v>107786.030679487</v>
      </c>
      <c r="J11" s="21">
        <f>VLOOKUP(B11,RMS!B:E,4,FALSE)</f>
        <v>81537.272476068407</v>
      </c>
      <c r="K11" s="22">
        <f t="shared" si="1"/>
        <v>-0.1238794870005222</v>
      </c>
      <c r="L11" s="22">
        <f t="shared" si="2"/>
        <v>-3.7606840487569571E-4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654594.85439999995</v>
      </c>
      <c r="F12" s="25">
        <f>VLOOKUP(C12,RA!B16:I47,8,0)</f>
        <v>28417.344300000001</v>
      </c>
      <c r="G12" s="16">
        <f t="shared" si="0"/>
        <v>626177.51009999996</v>
      </c>
      <c r="H12" s="27">
        <f>RA!J16</f>
        <v>4.3412110726179298</v>
      </c>
      <c r="I12" s="20">
        <f>VLOOKUP(B12,RMS!B:D,3,FALSE)</f>
        <v>654594.47568547004</v>
      </c>
      <c r="J12" s="21">
        <f>VLOOKUP(B12,RMS!B:E,4,FALSE)</f>
        <v>626177.50975128205</v>
      </c>
      <c r="K12" s="22">
        <f t="shared" si="1"/>
        <v>0.37871452991385013</v>
      </c>
      <c r="L12" s="22">
        <f t="shared" si="2"/>
        <v>3.4871790558099747E-4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461416.1323</v>
      </c>
      <c r="F13" s="25">
        <f>VLOOKUP(C13,RA!B17:I48,8,0)</f>
        <v>46113.779000000002</v>
      </c>
      <c r="G13" s="16">
        <f t="shared" si="0"/>
        <v>415302.35330000002</v>
      </c>
      <c r="H13" s="27">
        <f>RA!J17</f>
        <v>9.9939676513126603</v>
      </c>
      <c r="I13" s="20">
        <f>VLOOKUP(B13,RMS!B:D,3,FALSE)</f>
        <v>461416.04201794899</v>
      </c>
      <c r="J13" s="21">
        <f>VLOOKUP(B13,RMS!B:E,4,FALSE)</f>
        <v>415302.35513333301</v>
      </c>
      <c r="K13" s="22">
        <f t="shared" si="1"/>
        <v>9.0282051009126008E-2</v>
      </c>
      <c r="L13" s="22">
        <f t="shared" si="2"/>
        <v>-1.833332993555814E-3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1406421.645</v>
      </c>
      <c r="F14" s="25">
        <f>VLOOKUP(C14,RA!B18:I49,8,0)</f>
        <v>152662.625</v>
      </c>
      <c r="G14" s="16">
        <f t="shared" si="0"/>
        <v>1253759.02</v>
      </c>
      <c r="H14" s="27">
        <f>RA!J18</f>
        <v>10.8546839806351</v>
      </c>
      <c r="I14" s="20">
        <f>VLOOKUP(B14,RMS!B:D,3,FALSE)</f>
        <v>1406421.5219391701</v>
      </c>
      <c r="J14" s="21">
        <f>VLOOKUP(B14,RMS!B:E,4,FALSE)</f>
        <v>1253759.0192789801</v>
      </c>
      <c r="K14" s="22">
        <f t="shared" si="1"/>
        <v>0.12306082993745804</v>
      </c>
      <c r="L14" s="22">
        <f t="shared" si="2"/>
        <v>7.2101992554962635E-4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535854.72790000006</v>
      </c>
      <c r="F15" s="25">
        <f>VLOOKUP(C15,RA!B19:I50,8,0)</f>
        <v>35738.192900000002</v>
      </c>
      <c r="G15" s="16">
        <f t="shared" si="0"/>
        <v>500116.53500000003</v>
      </c>
      <c r="H15" s="27">
        <f>RA!J19</f>
        <v>6.6693809047942896</v>
      </c>
      <c r="I15" s="20">
        <f>VLOOKUP(B15,RMS!B:D,3,FALSE)</f>
        <v>535854.71704529901</v>
      </c>
      <c r="J15" s="21">
        <f>VLOOKUP(B15,RMS!B:E,4,FALSE)</f>
        <v>500116.53453931602</v>
      </c>
      <c r="K15" s="22">
        <f t="shared" si="1"/>
        <v>1.0854701045900583E-2</v>
      </c>
      <c r="L15" s="22">
        <f t="shared" si="2"/>
        <v>4.6068400843068957E-4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756734.79929999996</v>
      </c>
      <c r="F16" s="25">
        <f>VLOOKUP(C16,RA!B20:I51,8,0)</f>
        <v>69087.069000000003</v>
      </c>
      <c r="G16" s="16">
        <f t="shared" si="0"/>
        <v>687647.73029999994</v>
      </c>
      <c r="H16" s="27">
        <f>RA!J20</f>
        <v>9.1296275873538999</v>
      </c>
      <c r="I16" s="20">
        <f>VLOOKUP(B16,RMS!B:D,3,FALSE)</f>
        <v>756734.99100000004</v>
      </c>
      <c r="J16" s="21">
        <f>VLOOKUP(B16,RMS!B:E,4,FALSE)</f>
        <v>687647.73030000005</v>
      </c>
      <c r="K16" s="22">
        <f t="shared" si="1"/>
        <v>-0.19170000008307397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266145.06679999997</v>
      </c>
      <c r="F17" s="25">
        <f>VLOOKUP(C17,RA!B21:I52,8,0)</f>
        <v>29701.4503</v>
      </c>
      <c r="G17" s="16">
        <f t="shared" si="0"/>
        <v>236443.61649999997</v>
      </c>
      <c r="H17" s="27">
        <f>RA!J21</f>
        <v>11.159872567662401</v>
      </c>
      <c r="I17" s="20">
        <f>VLOOKUP(B17,RMS!B:D,3,FALSE)</f>
        <v>266144.532003653</v>
      </c>
      <c r="J17" s="21">
        <f>VLOOKUP(B17,RMS!B:E,4,FALSE)</f>
        <v>236443.61627773999</v>
      </c>
      <c r="K17" s="22">
        <f t="shared" si="1"/>
        <v>0.53479634696850553</v>
      </c>
      <c r="L17" s="22">
        <f t="shared" si="2"/>
        <v>2.2225998691283166E-4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1069542.5608000001</v>
      </c>
      <c r="F18" s="25">
        <f>VLOOKUP(C18,RA!B22:I53,8,0)</f>
        <v>132427.28969999999</v>
      </c>
      <c r="G18" s="16">
        <f t="shared" si="0"/>
        <v>937115.27110000013</v>
      </c>
      <c r="H18" s="27">
        <f>RA!J22</f>
        <v>12.381675545566599</v>
      </c>
      <c r="I18" s="20">
        <f>VLOOKUP(B18,RMS!B:D,3,FALSE)</f>
        <v>1069543.3494333299</v>
      </c>
      <c r="J18" s="21">
        <f>VLOOKUP(B18,RMS!B:E,4,FALSE)</f>
        <v>937115.2696</v>
      </c>
      <c r="K18" s="22">
        <f t="shared" si="1"/>
        <v>-0.78863332979381084</v>
      </c>
      <c r="L18" s="22">
        <f t="shared" si="2"/>
        <v>1.5000001294538379E-3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2262373.3182999999</v>
      </c>
      <c r="F19" s="25">
        <f>VLOOKUP(C19,RA!B23:I54,8,0)</f>
        <v>253005.86929999999</v>
      </c>
      <c r="G19" s="16">
        <f t="shared" si="0"/>
        <v>2009367.449</v>
      </c>
      <c r="H19" s="27">
        <f>RA!J23</f>
        <v>11.1832060276469</v>
      </c>
      <c r="I19" s="20">
        <f>VLOOKUP(B19,RMS!B:D,3,FALSE)</f>
        <v>2262374.7966478602</v>
      </c>
      <c r="J19" s="21">
        <f>VLOOKUP(B19,RMS!B:E,4,FALSE)</f>
        <v>2009367.48130171</v>
      </c>
      <c r="K19" s="22">
        <f t="shared" si="1"/>
        <v>-1.4783478602766991</v>
      </c>
      <c r="L19" s="22">
        <f t="shared" si="2"/>
        <v>-3.2301709987223148E-2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186168.9994</v>
      </c>
      <c r="F20" s="25">
        <f>VLOOKUP(C20,RA!B24:I55,8,0)</f>
        <v>31569.1466</v>
      </c>
      <c r="G20" s="16">
        <f t="shared" si="0"/>
        <v>154599.85279999999</v>
      </c>
      <c r="H20" s="27">
        <f>RA!J24</f>
        <v>16.957252121321801</v>
      </c>
      <c r="I20" s="20">
        <f>VLOOKUP(B20,RMS!B:D,3,FALSE)</f>
        <v>186169.01596225699</v>
      </c>
      <c r="J20" s="21">
        <f>VLOOKUP(B20,RMS!B:E,4,FALSE)</f>
        <v>154599.852680401</v>
      </c>
      <c r="K20" s="22">
        <f t="shared" si="1"/>
        <v>-1.6562256991164759E-2</v>
      </c>
      <c r="L20" s="22">
        <f t="shared" si="2"/>
        <v>1.1959898984059691E-4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194996.28159999999</v>
      </c>
      <c r="F21" s="25">
        <f>VLOOKUP(C21,RA!B25:I56,8,0)</f>
        <v>14049.013199999999</v>
      </c>
      <c r="G21" s="16">
        <f t="shared" si="0"/>
        <v>180947.2684</v>
      </c>
      <c r="H21" s="27">
        <f>RA!J25</f>
        <v>7.2047595393736996</v>
      </c>
      <c r="I21" s="20">
        <f>VLOOKUP(B21,RMS!B:D,3,FALSE)</f>
        <v>194996.28268271699</v>
      </c>
      <c r="J21" s="21">
        <f>VLOOKUP(B21,RMS!B:E,4,FALSE)</f>
        <v>180947.27098465199</v>
      </c>
      <c r="K21" s="22">
        <f t="shared" si="1"/>
        <v>-1.0827170044649392E-3</v>
      </c>
      <c r="L21" s="22">
        <f t="shared" si="2"/>
        <v>-2.5846519856713712E-3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434292.66389999999</v>
      </c>
      <c r="F22" s="25">
        <f>VLOOKUP(C22,RA!B26:I57,8,0)</f>
        <v>106831.9984</v>
      </c>
      <c r="G22" s="16">
        <f t="shared" si="0"/>
        <v>327460.6655</v>
      </c>
      <c r="H22" s="27">
        <f>RA!J26</f>
        <v>24.599079671444599</v>
      </c>
      <c r="I22" s="20">
        <f>VLOOKUP(B22,RMS!B:D,3,FALSE)</f>
        <v>434292.64359130902</v>
      </c>
      <c r="J22" s="21">
        <f>VLOOKUP(B22,RMS!B:E,4,FALSE)</f>
        <v>327460.65152929001</v>
      </c>
      <c r="K22" s="22">
        <f t="shared" si="1"/>
        <v>2.0308690960519016E-2</v>
      </c>
      <c r="L22" s="22">
        <f t="shared" si="2"/>
        <v>1.3970709987916052E-2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189569.1501</v>
      </c>
      <c r="F23" s="25">
        <f>VLOOKUP(C23,RA!B27:I58,8,0)</f>
        <v>54639.0743</v>
      </c>
      <c r="G23" s="16">
        <f t="shared" si="0"/>
        <v>134930.07579999999</v>
      </c>
      <c r="H23" s="27">
        <f>RA!J27</f>
        <v>28.822766927623601</v>
      </c>
      <c r="I23" s="20">
        <f>VLOOKUP(B23,RMS!B:D,3,FALSE)</f>
        <v>189569.04508856399</v>
      </c>
      <c r="J23" s="21">
        <f>VLOOKUP(B23,RMS!B:E,4,FALSE)</f>
        <v>134930.08452566399</v>
      </c>
      <c r="K23" s="22">
        <f t="shared" si="1"/>
        <v>0.10501143601140939</v>
      </c>
      <c r="L23" s="22">
        <f t="shared" si="2"/>
        <v>-8.7256639963015914E-3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659180.53020000004</v>
      </c>
      <c r="F24" s="25">
        <f>VLOOKUP(C24,RA!B28:I59,8,0)</f>
        <v>26689.790300000001</v>
      </c>
      <c r="G24" s="16">
        <f t="shared" si="0"/>
        <v>632490.73990000004</v>
      </c>
      <c r="H24" s="27">
        <f>RA!J28</f>
        <v>4.0489348633980597</v>
      </c>
      <c r="I24" s="20">
        <f>VLOOKUP(B24,RMS!B:D,3,FALSE)</f>
        <v>659180.52649203502</v>
      </c>
      <c r="J24" s="21">
        <f>VLOOKUP(B24,RMS!B:E,4,FALSE)</f>
        <v>632490.72935486701</v>
      </c>
      <c r="K24" s="22">
        <f t="shared" si="1"/>
        <v>3.7079650210216641E-3</v>
      </c>
      <c r="L24" s="22">
        <f t="shared" si="2"/>
        <v>1.0545133030973375E-2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554312.89080000005</v>
      </c>
      <c r="F25" s="25">
        <f>VLOOKUP(C25,RA!B29:I60,8,0)</f>
        <v>96479.847399999999</v>
      </c>
      <c r="G25" s="16">
        <f t="shared" si="0"/>
        <v>457833.04340000008</v>
      </c>
      <c r="H25" s="27">
        <f>RA!J29</f>
        <v>17.405304657583802</v>
      </c>
      <c r="I25" s="20">
        <f>VLOOKUP(B25,RMS!B:D,3,FALSE)</f>
        <v>554312.90520088503</v>
      </c>
      <c r="J25" s="21">
        <f>VLOOKUP(B25,RMS!B:E,4,FALSE)</f>
        <v>457833.01988764602</v>
      </c>
      <c r="K25" s="22">
        <f t="shared" si="1"/>
        <v>-1.4400884974747896E-2</v>
      </c>
      <c r="L25" s="22">
        <f t="shared" si="2"/>
        <v>2.3512354062404484E-2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1047489.8896</v>
      </c>
      <c r="F26" s="25">
        <f>VLOOKUP(C26,RA!B30:I61,8,0)</f>
        <v>163719.698</v>
      </c>
      <c r="G26" s="16">
        <f t="shared" si="0"/>
        <v>883770.19160000002</v>
      </c>
      <c r="H26" s="27">
        <f>RA!J30</f>
        <v>15.6297162985047</v>
      </c>
      <c r="I26" s="20">
        <f>VLOOKUP(B26,RMS!B:D,3,FALSE)</f>
        <v>1047489.90946726</v>
      </c>
      <c r="J26" s="21">
        <f>VLOOKUP(B26,RMS!B:E,4,FALSE)</f>
        <v>883770.19208806695</v>
      </c>
      <c r="K26" s="22">
        <f t="shared" si="1"/>
        <v>-1.9867260009050369E-2</v>
      </c>
      <c r="L26" s="22">
        <f t="shared" si="2"/>
        <v>-4.8806692939251661E-4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608363.82010000001</v>
      </c>
      <c r="F27" s="25">
        <f>VLOOKUP(C27,RA!B31:I62,8,0)</f>
        <v>20746.454900000001</v>
      </c>
      <c r="G27" s="16">
        <f t="shared" si="0"/>
        <v>587617.3652</v>
      </c>
      <c r="H27" s="27">
        <f>RA!J31</f>
        <v>3.4102052447152098</v>
      </c>
      <c r="I27" s="20">
        <f>VLOOKUP(B27,RMS!B:D,3,FALSE)</f>
        <v>608363.76845132699</v>
      </c>
      <c r="J27" s="21">
        <f>VLOOKUP(B27,RMS!B:E,4,FALSE)</f>
        <v>587617.36553362804</v>
      </c>
      <c r="K27" s="22">
        <f t="shared" si="1"/>
        <v>5.1648673019371927E-2</v>
      </c>
      <c r="L27" s="22">
        <f t="shared" si="2"/>
        <v>-3.3362803515046835E-4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97654.941200000001</v>
      </c>
      <c r="F28" s="25">
        <f>VLOOKUP(C28,RA!B32:I63,8,0)</f>
        <v>29650.5844</v>
      </c>
      <c r="G28" s="16">
        <f t="shared" si="0"/>
        <v>68004.356800000009</v>
      </c>
      <c r="H28" s="27">
        <f>RA!J32</f>
        <v>30.362605348637501</v>
      </c>
      <c r="I28" s="20">
        <f>VLOOKUP(B28,RMS!B:D,3,FALSE)</f>
        <v>97654.875096679505</v>
      </c>
      <c r="J28" s="21">
        <f>VLOOKUP(B28,RMS!B:E,4,FALSE)</f>
        <v>68004.367473487597</v>
      </c>
      <c r="K28" s="22">
        <f t="shared" si="1"/>
        <v>6.6103320496040396E-2</v>
      </c>
      <c r="L28" s="22">
        <f t="shared" si="2"/>
        <v>-1.0673487588064745E-2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107338.1844</v>
      </c>
      <c r="F30" s="25">
        <f>VLOOKUP(C30,RA!B34:I66,8,0)</f>
        <v>15498.665499999999</v>
      </c>
      <c r="G30" s="16">
        <f t="shared" si="0"/>
        <v>91839.518899999995</v>
      </c>
      <c r="H30" s="27">
        <f>RA!J34</f>
        <v>0</v>
      </c>
      <c r="I30" s="20">
        <f>VLOOKUP(B30,RMS!B:D,3,FALSE)</f>
        <v>107338.1845</v>
      </c>
      <c r="J30" s="21">
        <f>VLOOKUP(B30,RMS!B:E,4,FALSE)</f>
        <v>91839.517099999997</v>
      </c>
      <c r="K30" s="22">
        <f t="shared" si="1"/>
        <v>-1.0000000474974513E-4</v>
      </c>
      <c r="L30" s="22">
        <f t="shared" si="2"/>
        <v>1.799999998183921E-3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75667.600000000006</v>
      </c>
      <c r="F31" s="25">
        <f>VLOOKUP(C31,RA!B35:I67,8,0)</f>
        <v>2944.75</v>
      </c>
      <c r="G31" s="16">
        <f t="shared" si="0"/>
        <v>72722.850000000006</v>
      </c>
      <c r="H31" s="27">
        <f>RA!J35</f>
        <v>14.439097872425</v>
      </c>
      <c r="I31" s="20">
        <f>VLOOKUP(B31,RMS!B:D,3,FALSE)</f>
        <v>75667.600000000006</v>
      </c>
      <c r="J31" s="21">
        <f>VLOOKUP(B31,RMS!B:E,4,FALSE)</f>
        <v>72722.850000000006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169757.34</v>
      </c>
      <c r="F32" s="25">
        <f>VLOOKUP(C32,RA!B34:I67,8,0)</f>
        <v>-14401.11</v>
      </c>
      <c r="G32" s="16">
        <f t="shared" si="0"/>
        <v>184158.45</v>
      </c>
      <c r="H32" s="27">
        <f>RA!J35</f>
        <v>14.439097872425</v>
      </c>
      <c r="I32" s="20">
        <f>VLOOKUP(B32,RMS!B:D,3,FALSE)</f>
        <v>169757.34</v>
      </c>
      <c r="J32" s="21">
        <f>VLOOKUP(B32,RMS!B:E,4,FALSE)</f>
        <v>184158.45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111854.7</v>
      </c>
      <c r="F33" s="25">
        <f>VLOOKUP(C33,RA!B34:I68,8,0)</f>
        <v>-5800.88</v>
      </c>
      <c r="G33" s="16">
        <f t="shared" si="0"/>
        <v>117655.58</v>
      </c>
      <c r="H33" s="27">
        <f>RA!J34</f>
        <v>0</v>
      </c>
      <c r="I33" s="20">
        <f>VLOOKUP(B33,RMS!B:D,3,FALSE)</f>
        <v>111854.7</v>
      </c>
      <c r="J33" s="21">
        <f>VLOOKUP(B33,RMS!B:E,4,FALSE)</f>
        <v>117655.58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132556.51999999999</v>
      </c>
      <c r="F34" s="25">
        <f>VLOOKUP(C34,RA!B35:I69,8,0)</f>
        <v>-23825.86</v>
      </c>
      <c r="G34" s="16">
        <f t="shared" si="0"/>
        <v>156382.38</v>
      </c>
      <c r="H34" s="27">
        <f>RA!J35</f>
        <v>14.439097872425</v>
      </c>
      <c r="I34" s="20">
        <f>VLOOKUP(B34,RMS!B:D,3,FALSE)</f>
        <v>132556.51999999999</v>
      </c>
      <c r="J34" s="21">
        <f>VLOOKUP(B34,RMS!B:E,4,FALSE)</f>
        <v>156382.38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2.71</v>
      </c>
      <c r="F35" s="25">
        <f>VLOOKUP(C35,RA!B36:I70,8,0)</f>
        <v>2.71</v>
      </c>
      <c r="G35" s="16">
        <f t="shared" si="0"/>
        <v>0</v>
      </c>
      <c r="H35" s="27">
        <f>RA!J36</f>
        <v>3.89169208485534</v>
      </c>
      <c r="I35" s="20">
        <f>VLOOKUP(B35,RMS!B:D,3,FALSE)</f>
        <v>2.71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98146.153600000005</v>
      </c>
      <c r="F36" s="25">
        <f>VLOOKUP(C36,RA!B8:I70,8,0)</f>
        <v>4876.1922999999997</v>
      </c>
      <c r="G36" s="16">
        <f t="shared" si="0"/>
        <v>93269.96130000001</v>
      </c>
      <c r="H36" s="27">
        <f>RA!J36</f>
        <v>3.89169208485534</v>
      </c>
      <c r="I36" s="20">
        <f>VLOOKUP(B36,RMS!B:D,3,FALSE)</f>
        <v>98146.1538461538</v>
      </c>
      <c r="J36" s="21">
        <f>VLOOKUP(B36,RMS!B:E,4,FALSE)</f>
        <v>93269.961538461503</v>
      </c>
      <c r="K36" s="22">
        <f t="shared" si="1"/>
        <v>-2.4615379516035318E-4</v>
      </c>
      <c r="L36" s="22">
        <f t="shared" si="2"/>
        <v>-2.3846149269957095E-4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353030.86450000003</v>
      </c>
      <c r="F37" s="25">
        <f>VLOOKUP(C37,RA!B8:I71,8,0)</f>
        <v>21796.562600000001</v>
      </c>
      <c r="G37" s="16">
        <f t="shared" si="0"/>
        <v>331234.30190000002</v>
      </c>
      <c r="H37" s="27">
        <f>RA!J37</f>
        <v>-8.4833504106508801</v>
      </c>
      <c r="I37" s="20">
        <f>VLOOKUP(B37,RMS!B:D,3,FALSE)</f>
        <v>353030.85838290601</v>
      </c>
      <c r="J37" s="21">
        <f>VLOOKUP(B37,RMS!B:E,4,FALSE)</f>
        <v>331234.305524786</v>
      </c>
      <c r="K37" s="22">
        <f t="shared" si="1"/>
        <v>6.1170940170995891E-3</v>
      </c>
      <c r="L37" s="22">
        <f t="shared" si="2"/>
        <v>-3.6247859825380147E-3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69273.52</v>
      </c>
      <c r="F38" s="25">
        <f>VLOOKUP(C38,RA!B9:I72,8,0)</f>
        <v>-676.52</v>
      </c>
      <c r="G38" s="16">
        <f t="shared" si="0"/>
        <v>69950.040000000008</v>
      </c>
      <c r="H38" s="27">
        <f>RA!J38</f>
        <v>-5.18608516226855</v>
      </c>
      <c r="I38" s="20">
        <f>VLOOKUP(B38,RMS!B:D,3,FALSE)</f>
        <v>69273.52</v>
      </c>
      <c r="J38" s="21">
        <f>VLOOKUP(B38,RMS!B:E,4,FALSE)</f>
        <v>69950.039999999994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40327.379999999997</v>
      </c>
      <c r="F39" s="25">
        <f>VLOOKUP(C39,RA!B10:I73,8,0)</f>
        <v>5032.8500000000004</v>
      </c>
      <c r="G39" s="16">
        <f t="shared" si="0"/>
        <v>35294.53</v>
      </c>
      <c r="H39" s="27">
        <f>RA!J39</f>
        <v>-17.974113985490899</v>
      </c>
      <c r="I39" s="20">
        <f>VLOOKUP(B39,RMS!B:D,3,FALSE)</f>
        <v>40327.379999999997</v>
      </c>
      <c r="J39" s="21">
        <f>VLOOKUP(B39,RMS!B:E,4,FALSE)</f>
        <v>35294.53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5165.8648999999996</v>
      </c>
      <c r="F40" s="25">
        <f>VLOOKUP(C40,RA!B8:I74,8,0)</f>
        <v>478.48820000000001</v>
      </c>
      <c r="G40" s="16">
        <f t="shared" si="0"/>
        <v>4687.3766999999998</v>
      </c>
      <c r="H40" s="27">
        <f>RA!J40</f>
        <v>100</v>
      </c>
      <c r="I40" s="20">
        <f>VLOOKUP(B40,RMS!B:D,3,FALSE)</f>
        <v>5165.8649118826097</v>
      </c>
      <c r="J40" s="21">
        <f>VLOOKUP(B40,RMS!B:E,4,FALSE)</f>
        <v>4687.3767491112603</v>
      </c>
      <c r="K40" s="22">
        <f t="shared" si="1"/>
        <v>-1.1882610124303028E-5</v>
      </c>
      <c r="L40" s="22">
        <f t="shared" si="2"/>
        <v>-4.9111260523204692E-5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13929769.2053</v>
      </c>
      <c r="E7" s="68">
        <v>13929062.3917</v>
      </c>
      <c r="F7" s="69">
        <v>100.00507438031499</v>
      </c>
      <c r="G7" s="68">
        <v>13893278.0374</v>
      </c>
      <c r="H7" s="69">
        <v>0.26265340549411798</v>
      </c>
      <c r="I7" s="68">
        <v>1635999.9617999999</v>
      </c>
      <c r="J7" s="69">
        <v>11.744630780943099</v>
      </c>
      <c r="K7" s="68">
        <v>1513956.9510999999</v>
      </c>
      <c r="L7" s="69">
        <v>10.897046377568399</v>
      </c>
      <c r="M7" s="69">
        <v>8.0611942506902998E-2</v>
      </c>
      <c r="N7" s="68">
        <v>419064366.11519998</v>
      </c>
      <c r="O7" s="68">
        <v>3342369117.0380998</v>
      </c>
      <c r="P7" s="68">
        <v>787911</v>
      </c>
      <c r="Q7" s="68">
        <v>820458</v>
      </c>
      <c r="R7" s="69">
        <v>-3.9669306655550902</v>
      </c>
      <c r="S7" s="68">
        <v>17.679368869453501</v>
      </c>
      <c r="T7" s="68">
        <v>17.4973027571186</v>
      </c>
      <c r="U7" s="70">
        <v>1.0298224652663801</v>
      </c>
      <c r="V7" s="58"/>
      <c r="W7" s="58"/>
    </row>
    <row r="8" spans="1:23" ht="14.25" thickBot="1" x14ac:dyDescent="0.2">
      <c r="A8" s="55">
        <v>42144</v>
      </c>
      <c r="B8" s="45" t="s">
        <v>6</v>
      </c>
      <c r="C8" s="46"/>
      <c r="D8" s="71">
        <v>453244.5417</v>
      </c>
      <c r="E8" s="71">
        <v>498541.2451</v>
      </c>
      <c r="F8" s="72">
        <v>90.914151267280999</v>
      </c>
      <c r="G8" s="71">
        <v>467581.05</v>
      </c>
      <c r="H8" s="72">
        <v>-3.0661012245898598</v>
      </c>
      <c r="I8" s="71">
        <v>117036.66130000001</v>
      </c>
      <c r="J8" s="72">
        <v>25.8219681721983</v>
      </c>
      <c r="K8" s="71">
        <v>117269.8331</v>
      </c>
      <c r="L8" s="72">
        <v>25.080108165204699</v>
      </c>
      <c r="M8" s="72">
        <v>-1.988335736789E-3</v>
      </c>
      <c r="N8" s="71">
        <v>11560711.316099999</v>
      </c>
      <c r="O8" s="71">
        <v>125892186.62019999</v>
      </c>
      <c r="P8" s="71">
        <v>20945</v>
      </c>
      <c r="Q8" s="71">
        <v>22525</v>
      </c>
      <c r="R8" s="72">
        <v>-7.0144284128745902</v>
      </c>
      <c r="S8" s="71">
        <v>21.639748947242801</v>
      </c>
      <c r="T8" s="71">
        <v>21.524787285238599</v>
      </c>
      <c r="U8" s="73">
        <v>0.53125229079332703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59438.989399999999</v>
      </c>
      <c r="E9" s="71">
        <v>66783.318100000004</v>
      </c>
      <c r="F9" s="72">
        <v>89.002749625283997</v>
      </c>
      <c r="G9" s="71">
        <v>63507.800600000002</v>
      </c>
      <c r="H9" s="72">
        <v>-6.40678965663946</v>
      </c>
      <c r="I9" s="71">
        <v>12552.7819</v>
      </c>
      <c r="J9" s="72">
        <v>21.1187673725826</v>
      </c>
      <c r="K9" s="71">
        <v>14625.9486</v>
      </c>
      <c r="L9" s="72">
        <v>23.030160802010201</v>
      </c>
      <c r="M9" s="72">
        <v>-0.14174579418390701</v>
      </c>
      <c r="N9" s="71">
        <v>1982364.2157999999</v>
      </c>
      <c r="O9" s="71">
        <v>19481095.116599999</v>
      </c>
      <c r="P9" s="71">
        <v>3342</v>
      </c>
      <c r="Q9" s="71">
        <v>3601</v>
      </c>
      <c r="R9" s="72">
        <v>-7.1924465426270503</v>
      </c>
      <c r="S9" s="71">
        <v>17.785454637941399</v>
      </c>
      <c r="T9" s="71">
        <v>18.390905165231899</v>
      </c>
      <c r="U9" s="73">
        <v>-3.4041892075051798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102115.12820000001</v>
      </c>
      <c r="E10" s="71">
        <v>133997.84729999999</v>
      </c>
      <c r="F10" s="72">
        <v>76.206543804678006</v>
      </c>
      <c r="G10" s="71">
        <v>95319.340400000001</v>
      </c>
      <c r="H10" s="72">
        <v>7.1294952015844997</v>
      </c>
      <c r="I10" s="71">
        <v>29322.510999999999</v>
      </c>
      <c r="J10" s="72">
        <v>28.715148790265101</v>
      </c>
      <c r="K10" s="71">
        <v>25246.887500000001</v>
      </c>
      <c r="L10" s="72">
        <v>26.486636808493898</v>
      </c>
      <c r="M10" s="72">
        <v>0.16143073081780901</v>
      </c>
      <c r="N10" s="71">
        <v>3179309.8069000002</v>
      </c>
      <c r="O10" s="71">
        <v>31048346.6041</v>
      </c>
      <c r="P10" s="71">
        <v>76749</v>
      </c>
      <c r="Q10" s="71">
        <v>79211</v>
      </c>
      <c r="R10" s="72">
        <v>-3.1081541705066198</v>
      </c>
      <c r="S10" s="71">
        <v>1.33050760531082</v>
      </c>
      <c r="T10" s="71">
        <v>1.2288972137708101</v>
      </c>
      <c r="U10" s="73">
        <v>7.6369643536360297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63725.6973</v>
      </c>
      <c r="E11" s="71">
        <v>56194.715199999999</v>
      </c>
      <c r="F11" s="72">
        <v>113.401584247196</v>
      </c>
      <c r="G11" s="71">
        <v>58269.5749</v>
      </c>
      <c r="H11" s="72">
        <v>9.3635871024691397</v>
      </c>
      <c r="I11" s="71">
        <v>14994.797399999999</v>
      </c>
      <c r="J11" s="72">
        <v>23.530220986691301</v>
      </c>
      <c r="K11" s="71">
        <v>10171.470300000001</v>
      </c>
      <c r="L11" s="72">
        <v>17.455885541392501</v>
      </c>
      <c r="M11" s="72">
        <v>0.47420156159724502</v>
      </c>
      <c r="N11" s="71">
        <v>1340434.7074</v>
      </c>
      <c r="O11" s="71">
        <v>10052295.557800001</v>
      </c>
      <c r="P11" s="71">
        <v>2727</v>
      </c>
      <c r="Q11" s="71">
        <v>2927</v>
      </c>
      <c r="R11" s="72">
        <v>-6.8329347454731897</v>
      </c>
      <c r="S11" s="71">
        <v>23.3684258525853</v>
      </c>
      <c r="T11" s="71">
        <v>23.912938913563401</v>
      </c>
      <c r="U11" s="73">
        <v>-2.3301229805253598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182929.8738</v>
      </c>
      <c r="E12" s="71">
        <v>162564.81599999999</v>
      </c>
      <c r="F12" s="72">
        <v>112.527346507746</v>
      </c>
      <c r="G12" s="71">
        <v>135043.25659999999</v>
      </c>
      <c r="H12" s="72">
        <v>35.460206163304299</v>
      </c>
      <c r="I12" s="71">
        <v>28573.000499999998</v>
      </c>
      <c r="J12" s="72">
        <v>15.6196469753427</v>
      </c>
      <c r="K12" s="71">
        <v>15098.1122</v>
      </c>
      <c r="L12" s="72">
        <v>11.180204461982701</v>
      </c>
      <c r="M12" s="72">
        <v>0.89248828737674901</v>
      </c>
      <c r="N12" s="71">
        <v>5815406.7944999998</v>
      </c>
      <c r="O12" s="71">
        <v>36905360.834600002</v>
      </c>
      <c r="P12" s="71">
        <v>1689</v>
      </c>
      <c r="Q12" s="71">
        <v>1622</v>
      </c>
      <c r="R12" s="72">
        <v>4.1307028360049403</v>
      </c>
      <c r="S12" s="71">
        <v>108.30661563055099</v>
      </c>
      <c r="T12" s="71">
        <v>106.935882799014</v>
      </c>
      <c r="U12" s="73">
        <v>1.2656039740110101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248969.13159999999</v>
      </c>
      <c r="E13" s="71">
        <v>253226.0232</v>
      </c>
      <c r="F13" s="72">
        <v>98.318935966293694</v>
      </c>
      <c r="G13" s="71">
        <v>222399.9626</v>
      </c>
      <c r="H13" s="72">
        <v>11.946570803964701</v>
      </c>
      <c r="I13" s="71">
        <v>74460.674100000004</v>
      </c>
      <c r="J13" s="72">
        <v>29.907592809389101</v>
      </c>
      <c r="K13" s="71">
        <v>55293.868699999999</v>
      </c>
      <c r="L13" s="72">
        <v>24.8623552151623</v>
      </c>
      <c r="M13" s="72">
        <v>0.34663527531398802</v>
      </c>
      <c r="N13" s="71">
        <v>5995962.7066000002</v>
      </c>
      <c r="O13" s="71">
        <v>56272409.302699998</v>
      </c>
      <c r="P13" s="71">
        <v>9584</v>
      </c>
      <c r="Q13" s="71">
        <v>10248</v>
      </c>
      <c r="R13" s="72">
        <v>-6.4793130366900797</v>
      </c>
      <c r="S13" s="71">
        <v>25.977580509182001</v>
      </c>
      <c r="T13" s="71">
        <v>26.243110919203701</v>
      </c>
      <c r="U13" s="73">
        <v>-1.02215219746089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163326.82740000001</v>
      </c>
      <c r="E14" s="71">
        <v>140340.57759999999</v>
      </c>
      <c r="F14" s="72">
        <v>116.378904941888</v>
      </c>
      <c r="G14" s="71">
        <v>110502.8787</v>
      </c>
      <c r="H14" s="72">
        <v>47.803233111609401</v>
      </c>
      <c r="I14" s="71">
        <v>35355.825299999997</v>
      </c>
      <c r="J14" s="72">
        <v>21.6472859130551</v>
      </c>
      <c r="K14" s="71">
        <v>23911.304</v>
      </c>
      <c r="L14" s="72">
        <v>21.638625419810001</v>
      </c>
      <c r="M14" s="72">
        <v>0.47862388851733001</v>
      </c>
      <c r="N14" s="71">
        <v>3996006.4748999998</v>
      </c>
      <c r="O14" s="71">
        <v>28332041.521499999</v>
      </c>
      <c r="P14" s="71">
        <v>2630</v>
      </c>
      <c r="Q14" s="71">
        <v>2630</v>
      </c>
      <c r="R14" s="72">
        <v>0</v>
      </c>
      <c r="S14" s="71">
        <v>62.101455285171099</v>
      </c>
      <c r="T14" s="71">
        <v>62.397051711026599</v>
      </c>
      <c r="U14" s="73">
        <v>-0.47598953116013498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107785.9068</v>
      </c>
      <c r="E15" s="71">
        <v>108547.9302</v>
      </c>
      <c r="F15" s="72">
        <v>99.297984403206996</v>
      </c>
      <c r="G15" s="71">
        <v>89067.427500000005</v>
      </c>
      <c r="H15" s="72">
        <v>21.016077173667099</v>
      </c>
      <c r="I15" s="71">
        <v>26248.634699999999</v>
      </c>
      <c r="J15" s="72">
        <v>24.352566563924899</v>
      </c>
      <c r="K15" s="71">
        <v>18919.9074</v>
      </c>
      <c r="L15" s="72">
        <v>21.242229545700098</v>
      </c>
      <c r="M15" s="72">
        <v>0.38735534720428899</v>
      </c>
      <c r="N15" s="71">
        <v>2973436.1189999999</v>
      </c>
      <c r="O15" s="71">
        <v>22816412.255899999</v>
      </c>
      <c r="P15" s="71">
        <v>4254</v>
      </c>
      <c r="Q15" s="71">
        <v>4625</v>
      </c>
      <c r="R15" s="72">
        <v>-8.0216216216216196</v>
      </c>
      <c r="S15" s="71">
        <v>25.337542736248199</v>
      </c>
      <c r="T15" s="71">
        <v>24.160906637837801</v>
      </c>
      <c r="U15" s="73">
        <v>4.64384455374626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654594.85439999995</v>
      </c>
      <c r="E16" s="71">
        <v>708337.86589999998</v>
      </c>
      <c r="F16" s="72">
        <v>92.412799867515901</v>
      </c>
      <c r="G16" s="71">
        <v>716895.15220000001</v>
      </c>
      <c r="H16" s="72">
        <v>-8.6902941955756692</v>
      </c>
      <c r="I16" s="71">
        <v>28417.344300000001</v>
      </c>
      <c r="J16" s="72">
        <v>4.3412110726179298</v>
      </c>
      <c r="K16" s="71">
        <v>-5147.4092000000001</v>
      </c>
      <c r="L16" s="72">
        <v>-0.71801422902689305</v>
      </c>
      <c r="M16" s="72">
        <v>-6.5207082234689997</v>
      </c>
      <c r="N16" s="71">
        <v>23152075.998100001</v>
      </c>
      <c r="O16" s="71">
        <v>163545400.6602</v>
      </c>
      <c r="P16" s="71">
        <v>37571</v>
      </c>
      <c r="Q16" s="71">
        <v>39179</v>
      </c>
      <c r="R16" s="72">
        <v>-4.1042395160672802</v>
      </c>
      <c r="S16" s="71">
        <v>17.422875473104298</v>
      </c>
      <c r="T16" s="71">
        <v>18.4525402256311</v>
      </c>
      <c r="U16" s="73">
        <v>-5.90984395266051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461416.1323</v>
      </c>
      <c r="E17" s="71">
        <v>512573.67749999999</v>
      </c>
      <c r="F17" s="72">
        <v>90.019474771019603</v>
      </c>
      <c r="G17" s="71">
        <v>470249.54129999998</v>
      </c>
      <c r="H17" s="72">
        <v>-1.87845138042667</v>
      </c>
      <c r="I17" s="71">
        <v>46113.779000000002</v>
      </c>
      <c r="J17" s="72">
        <v>9.9939676513126603</v>
      </c>
      <c r="K17" s="71">
        <v>43518.350100000003</v>
      </c>
      <c r="L17" s="72">
        <v>9.2543099520509902</v>
      </c>
      <c r="M17" s="72">
        <v>5.9639873617359E-2</v>
      </c>
      <c r="N17" s="71">
        <v>16556966.2247</v>
      </c>
      <c r="O17" s="71">
        <v>176668120.4553</v>
      </c>
      <c r="P17" s="71">
        <v>10752</v>
      </c>
      <c r="Q17" s="71">
        <v>10932</v>
      </c>
      <c r="R17" s="72">
        <v>-1.64654226125137</v>
      </c>
      <c r="S17" s="71">
        <v>42.914446828496999</v>
      </c>
      <c r="T17" s="71">
        <v>37.228693807171602</v>
      </c>
      <c r="U17" s="73">
        <v>13.2490418530802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1406421.645</v>
      </c>
      <c r="E18" s="71">
        <v>1396493.1383</v>
      </c>
      <c r="F18" s="72">
        <v>100.71095993440299</v>
      </c>
      <c r="G18" s="71">
        <v>1460663.5564999999</v>
      </c>
      <c r="H18" s="72">
        <v>-3.7135116610955299</v>
      </c>
      <c r="I18" s="71">
        <v>152662.625</v>
      </c>
      <c r="J18" s="72">
        <v>10.8546839806351</v>
      </c>
      <c r="K18" s="71">
        <v>220748.5024</v>
      </c>
      <c r="L18" s="72">
        <v>15.1128917687897</v>
      </c>
      <c r="M18" s="72">
        <v>-0.308431888143129</v>
      </c>
      <c r="N18" s="71">
        <v>34912867.732799999</v>
      </c>
      <c r="O18" s="71">
        <v>391708755.25440001</v>
      </c>
      <c r="P18" s="71">
        <v>66633</v>
      </c>
      <c r="Q18" s="71">
        <v>66413</v>
      </c>
      <c r="R18" s="72">
        <v>0.33126044599702797</v>
      </c>
      <c r="S18" s="71">
        <v>21.106983701769401</v>
      </c>
      <c r="T18" s="71">
        <v>19.189198295514402</v>
      </c>
      <c r="U18" s="73">
        <v>9.0860230592502607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535854.72790000006</v>
      </c>
      <c r="E19" s="71">
        <v>537267.79119999998</v>
      </c>
      <c r="F19" s="72">
        <v>99.736990878078899</v>
      </c>
      <c r="G19" s="71">
        <v>433263.7219</v>
      </c>
      <c r="H19" s="72">
        <v>23.6786513189024</v>
      </c>
      <c r="I19" s="71">
        <v>35738.192900000002</v>
      </c>
      <c r="J19" s="72">
        <v>6.6693809047942896</v>
      </c>
      <c r="K19" s="71">
        <v>55530.149100000002</v>
      </c>
      <c r="L19" s="72">
        <v>12.8167086910675</v>
      </c>
      <c r="M19" s="72">
        <v>-0.35641820742022801</v>
      </c>
      <c r="N19" s="71">
        <v>12343214.861500001</v>
      </c>
      <c r="O19" s="71">
        <v>114155895.58140001</v>
      </c>
      <c r="P19" s="71">
        <v>10164</v>
      </c>
      <c r="Q19" s="71">
        <v>10009</v>
      </c>
      <c r="R19" s="72">
        <v>1.5486062543710799</v>
      </c>
      <c r="S19" s="71">
        <v>52.720850836284903</v>
      </c>
      <c r="T19" s="71">
        <v>41.769384104306098</v>
      </c>
      <c r="U19" s="73">
        <v>20.772553094764401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756734.79929999996</v>
      </c>
      <c r="E20" s="71">
        <v>711832.95880000002</v>
      </c>
      <c r="F20" s="72">
        <v>106.30791816323</v>
      </c>
      <c r="G20" s="71">
        <v>724915.40079999994</v>
      </c>
      <c r="H20" s="72">
        <v>4.3893947438397696</v>
      </c>
      <c r="I20" s="71">
        <v>69087.069000000003</v>
      </c>
      <c r="J20" s="72">
        <v>9.1296275873538999</v>
      </c>
      <c r="K20" s="71">
        <v>58538.2192</v>
      </c>
      <c r="L20" s="72">
        <v>8.0751794120249905</v>
      </c>
      <c r="M20" s="72">
        <v>0.18020448766914299</v>
      </c>
      <c r="N20" s="71">
        <v>25171341.703899998</v>
      </c>
      <c r="O20" s="71">
        <v>177374236.40079999</v>
      </c>
      <c r="P20" s="71">
        <v>34107</v>
      </c>
      <c r="Q20" s="71">
        <v>36024</v>
      </c>
      <c r="R20" s="72">
        <v>-5.3214523650899404</v>
      </c>
      <c r="S20" s="71">
        <v>22.1870818101856</v>
      </c>
      <c r="T20" s="71">
        <v>22.101197604374899</v>
      </c>
      <c r="U20" s="73">
        <v>0.38709104038778103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266145.06679999997</v>
      </c>
      <c r="E21" s="71">
        <v>271550.51949999999</v>
      </c>
      <c r="F21" s="72">
        <v>98.009411762513693</v>
      </c>
      <c r="G21" s="71">
        <v>254840.59529999999</v>
      </c>
      <c r="H21" s="72">
        <v>4.4358990319781402</v>
      </c>
      <c r="I21" s="71">
        <v>29701.4503</v>
      </c>
      <c r="J21" s="72">
        <v>11.159872567662401</v>
      </c>
      <c r="K21" s="71">
        <v>34974.196000000004</v>
      </c>
      <c r="L21" s="72">
        <v>13.723950047608399</v>
      </c>
      <c r="M21" s="72">
        <v>-0.15076102678671999</v>
      </c>
      <c r="N21" s="71">
        <v>6812265.2448000005</v>
      </c>
      <c r="O21" s="71">
        <v>69850946.195199996</v>
      </c>
      <c r="P21" s="71">
        <v>24202</v>
      </c>
      <c r="Q21" s="71">
        <v>25956</v>
      </c>
      <c r="R21" s="72">
        <v>-6.7575897672984997</v>
      </c>
      <c r="S21" s="71">
        <v>10.996821204859099</v>
      </c>
      <c r="T21" s="71">
        <v>11.1769704153182</v>
      </c>
      <c r="U21" s="73">
        <v>-1.6381935024962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1069542.5608000001</v>
      </c>
      <c r="E22" s="71">
        <v>1134903.2936</v>
      </c>
      <c r="F22" s="72">
        <v>94.240854426224203</v>
      </c>
      <c r="G22" s="71">
        <v>1069794.0449999999</v>
      </c>
      <c r="H22" s="72">
        <v>-2.3507721058590999E-2</v>
      </c>
      <c r="I22" s="71">
        <v>132427.28969999999</v>
      </c>
      <c r="J22" s="72">
        <v>12.381675545566599</v>
      </c>
      <c r="K22" s="71">
        <v>130470.3475</v>
      </c>
      <c r="L22" s="72">
        <v>12.1958378913953</v>
      </c>
      <c r="M22" s="72">
        <v>1.4999133807012999E-2</v>
      </c>
      <c r="N22" s="71">
        <v>25807021.559500001</v>
      </c>
      <c r="O22" s="71">
        <v>204253895.81920001</v>
      </c>
      <c r="P22" s="71">
        <v>66199</v>
      </c>
      <c r="Q22" s="71">
        <v>69376</v>
      </c>
      <c r="R22" s="72">
        <v>-4.5793934501844999</v>
      </c>
      <c r="S22" s="71">
        <v>16.156476091783901</v>
      </c>
      <c r="T22" s="71">
        <v>16.2697843058118</v>
      </c>
      <c r="U22" s="73">
        <v>-0.70131762263164799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2262373.3182999999</v>
      </c>
      <c r="E23" s="71">
        <v>2290884.2448</v>
      </c>
      <c r="F23" s="72">
        <v>98.755461932888295</v>
      </c>
      <c r="G23" s="71">
        <v>2116201.7137000002</v>
      </c>
      <c r="H23" s="72">
        <v>6.9072623679352203</v>
      </c>
      <c r="I23" s="71">
        <v>253005.86929999999</v>
      </c>
      <c r="J23" s="72">
        <v>11.1832060276469</v>
      </c>
      <c r="K23" s="71">
        <v>120785.5193</v>
      </c>
      <c r="L23" s="72">
        <v>5.7076562464745697</v>
      </c>
      <c r="M23" s="72">
        <v>1.09467054301103</v>
      </c>
      <c r="N23" s="71">
        <v>61488680.9142</v>
      </c>
      <c r="O23" s="71">
        <v>458492751.861</v>
      </c>
      <c r="P23" s="71">
        <v>75401</v>
      </c>
      <c r="Q23" s="71">
        <v>80668</v>
      </c>
      <c r="R23" s="72">
        <v>-6.5292309218029398</v>
      </c>
      <c r="S23" s="71">
        <v>30.004553232715701</v>
      </c>
      <c r="T23" s="71">
        <v>29.782633439529899</v>
      </c>
      <c r="U23" s="73">
        <v>0.73962038849440404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186168.9994</v>
      </c>
      <c r="E24" s="71">
        <v>241503.3021</v>
      </c>
      <c r="F24" s="72">
        <v>77.087558547299906</v>
      </c>
      <c r="G24" s="71">
        <v>194044.93830000001</v>
      </c>
      <c r="H24" s="72">
        <v>-4.0588221311001398</v>
      </c>
      <c r="I24" s="71">
        <v>31569.1466</v>
      </c>
      <c r="J24" s="72">
        <v>16.957252121321801</v>
      </c>
      <c r="K24" s="71">
        <v>37494.082199999997</v>
      </c>
      <c r="L24" s="72">
        <v>19.3223706469647</v>
      </c>
      <c r="M24" s="72">
        <v>-0.15802321999496799</v>
      </c>
      <c r="N24" s="71">
        <v>4788757.9105000002</v>
      </c>
      <c r="O24" s="71">
        <v>43768353.907300003</v>
      </c>
      <c r="P24" s="71">
        <v>20318</v>
      </c>
      <c r="Q24" s="71">
        <v>21452</v>
      </c>
      <c r="R24" s="72">
        <v>-5.2862203990304</v>
      </c>
      <c r="S24" s="71">
        <v>9.1627620533517096</v>
      </c>
      <c r="T24" s="71">
        <v>8.7418061206414297</v>
      </c>
      <c r="U24" s="73">
        <v>4.5942034755370704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194996.28159999999</v>
      </c>
      <c r="E25" s="71">
        <v>205672.2274</v>
      </c>
      <c r="F25" s="72">
        <v>94.809242873984601</v>
      </c>
      <c r="G25" s="71">
        <v>176751.674</v>
      </c>
      <c r="H25" s="72">
        <v>10.322169621997499</v>
      </c>
      <c r="I25" s="71">
        <v>14049.013199999999</v>
      </c>
      <c r="J25" s="72">
        <v>7.2047595393736996</v>
      </c>
      <c r="K25" s="71">
        <v>16408.613600000001</v>
      </c>
      <c r="L25" s="72">
        <v>9.2834275504513801</v>
      </c>
      <c r="M25" s="72">
        <v>-0.143802545268054</v>
      </c>
      <c r="N25" s="71">
        <v>4785995.1149000004</v>
      </c>
      <c r="O25" s="71">
        <v>51579710.337800004</v>
      </c>
      <c r="P25" s="71">
        <v>14944</v>
      </c>
      <c r="Q25" s="71">
        <v>15509</v>
      </c>
      <c r="R25" s="72">
        <v>-3.64304597330583</v>
      </c>
      <c r="S25" s="71">
        <v>13.048466381156301</v>
      </c>
      <c r="T25" s="71">
        <v>10.9492383261332</v>
      </c>
      <c r="U25" s="73">
        <v>16.087929368118399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434292.66389999999</v>
      </c>
      <c r="E26" s="71">
        <v>500151.13750000001</v>
      </c>
      <c r="F26" s="72">
        <v>86.832285550885103</v>
      </c>
      <c r="G26" s="71">
        <v>531552.54779999994</v>
      </c>
      <c r="H26" s="72">
        <v>-18.297322494745099</v>
      </c>
      <c r="I26" s="71">
        <v>106831.9984</v>
      </c>
      <c r="J26" s="72">
        <v>24.599079671444599</v>
      </c>
      <c r="K26" s="71">
        <v>100753.9124</v>
      </c>
      <c r="L26" s="72">
        <v>18.954647629289401</v>
      </c>
      <c r="M26" s="72">
        <v>6.0326054395481998E-2</v>
      </c>
      <c r="N26" s="71">
        <v>11116032.167199999</v>
      </c>
      <c r="O26" s="71">
        <v>103221223.4381</v>
      </c>
      <c r="P26" s="71">
        <v>31490</v>
      </c>
      <c r="Q26" s="71">
        <v>33627</v>
      </c>
      <c r="R26" s="72">
        <v>-6.3550123412733797</v>
      </c>
      <c r="S26" s="71">
        <v>13.7914469323595</v>
      </c>
      <c r="T26" s="71">
        <v>14.2201813304785</v>
      </c>
      <c r="U26" s="73">
        <v>-3.1086977328901102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189569.1501</v>
      </c>
      <c r="E27" s="71">
        <v>232669.00169999999</v>
      </c>
      <c r="F27" s="72">
        <v>81.475894388556199</v>
      </c>
      <c r="G27" s="71">
        <v>211941.5785</v>
      </c>
      <c r="H27" s="72">
        <v>-10.5559411977296</v>
      </c>
      <c r="I27" s="71">
        <v>54639.0743</v>
      </c>
      <c r="J27" s="72">
        <v>28.822766927623601</v>
      </c>
      <c r="K27" s="71">
        <v>69341.270799999998</v>
      </c>
      <c r="L27" s="72">
        <v>32.717162574119499</v>
      </c>
      <c r="M27" s="72">
        <v>-0.21202663767737001</v>
      </c>
      <c r="N27" s="71">
        <v>4896232.3698000005</v>
      </c>
      <c r="O27" s="71">
        <v>38985606.956299998</v>
      </c>
      <c r="P27" s="71">
        <v>26386</v>
      </c>
      <c r="Q27" s="71">
        <v>27249</v>
      </c>
      <c r="R27" s="72">
        <v>-3.1670887005027701</v>
      </c>
      <c r="S27" s="71">
        <v>7.18445956567877</v>
      </c>
      <c r="T27" s="71">
        <v>7.1637210136151799</v>
      </c>
      <c r="U27" s="73">
        <v>0.28865848396812099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659180.53020000004</v>
      </c>
      <c r="E28" s="71">
        <v>777862.78949999996</v>
      </c>
      <c r="F28" s="72">
        <v>84.742520030262995</v>
      </c>
      <c r="G28" s="71">
        <v>753090.96340000001</v>
      </c>
      <c r="H28" s="72">
        <v>-12.469998680640099</v>
      </c>
      <c r="I28" s="71">
        <v>26689.790300000001</v>
      </c>
      <c r="J28" s="72">
        <v>4.0489348633980597</v>
      </c>
      <c r="K28" s="71">
        <v>18931.316299999999</v>
      </c>
      <c r="L28" s="72">
        <v>2.5138153583107998</v>
      </c>
      <c r="M28" s="72">
        <v>0.409822216112886</v>
      </c>
      <c r="N28" s="71">
        <v>17259905.5143</v>
      </c>
      <c r="O28" s="71">
        <v>135983244.0099</v>
      </c>
      <c r="P28" s="71">
        <v>38137</v>
      </c>
      <c r="Q28" s="71">
        <v>38151</v>
      </c>
      <c r="R28" s="72">
        <v>-3.6696285811643997E-2</v>
      </c>
      <c r="S28" s="71">
        <v>17.284540739963798</v>
      </c>
      <c r="T28" s="71">
        <v>17.464716728264001</v>
      </c>
      <c r="U28" s="73">
        <v>-1.04241119860131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554312.89080000005</v>
      </c>
      <c r="E29" s="71">
        <v>588482.78650000005</v>
      </c>
      <c r="F29" s="72">
        <v>94.193560715135703</v>
      </c>
      <c r="G29" s="71">
        <v>607363.98250000004</v>
      </c>
      <c r="H29" s="72">
        <v>-8.7346456537698796</v>
      </c>
      <c r="I29" s="71">
        <v>96479.847399999999</v>
      </c>
      <c r="J29" s="72">
        <v>17.405304657583802</v>
      </c>
      <c r="K29" s="71">
        <v>104555.8414</v>
      </c>
      <c r="L29" s="72">
        <v>17.214692410576099</v>
      </c>
      <c r="M29" s="72">
        <v>-7.7240964176297E-2</v>
      </c>
      <c r="N29" s="71">
        <v>15060264.878699999</v>
      </c>
      <c r="O29" s="71">
        <v>103573848.31559999</v>
      </c>
      <c r="P29" s="71">
        <v>91135</v>
      </c>
      <c r="Q29" s="71">
        <v>93550</v>
      </c>
      <c r="R29" s="72">
        <v>-2.5815072153928398</v>
      </c>
      <c r="S29" s="71">
        <v>6.0823272156690598</v>
      </c>
      <c r="T29" s="71">
        <v>6.1860391737039002</v>
      </c>
      <c r="U29" s="73">
        <v>-1.7051361157890299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1047489.8896</v>
      </c>
      <c r="E30" s="71">
        <v>982238.14390000002</v>
      </c>
      <c r="F30" s="72">
        <v>106.64316959234699</v>
      </c>
      <c r="G30" s="71">
        <v>1001718.1909</v>
      </c>
      <c r="H30" s="72">
        <v>4.5693189078333596</v>
      </c>
      <c r="I30" s="71">
        <v>163719.698</v>
      </c>
      <c r="J30" s="72">
        <v>15.6297162985047</v>
      </c>
      <c r="K30" s="71">
        <v>138068.44390000001</v>
      </c>
      <c r="L30" s="72">
        <v>13.783162285987</v>
      </c>
      <c r="M30" s="72">
        <v>0.18578650831017299</v>
      </c>
      <c r="N30" s="71">
        <v>27882946.638500001</v>
      </c>
      <c r="O30" s="71">
        <v>182452456.6855</v>
      </c>
      <c r="P30" s="71">
        <v>63383</v>
      </c>
      <c r="Q30" s="71">
        <v>66569</v>
      </c>
      <c r="R30" s="72">
        <v>-4.7860115068575499</v>
      </c>
      <c r="S30" s="71">
        <v>16.526353905621399</v>
      </c>
      <c r="T30" s="71">
        <v>16.5340407081374</v>
      </c>
      <c r="U30" s="73">
        <v>-4.6512392025095002E-2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608363.82010000001</v>
      </c>
      <c r="E31" s="71">
        <v>496513.10989999998</v>
      </c>
      <c r="F31" s="72">
        <v>122.527242074741</v>
      </c>
      <c r="G31" s="71">
        <v>658435.33360000001</v>
      </c>
      <c r="H31" s="72">
        <v>-7.60462128091359</v>
      </c>
      <c r="I31" s="71">
        <v>20746.454900000001</v>
      </c>
      <c r="J31" s="72">
        <v>3.4102052447152098</v>
      </c>
      <c r="K31" s="71">
        <v>34935.3433</v>
      </c>
      <c r="L31" s="72">
        <v>5.3058123580626804</v>
      </c>
      <c r="M31" s="72">
        <v>-0.40614710089309503</v>
      </c>
      <c r="N31" s="71">
        <v>29371561.0801</v>
      </c>
      <c r="O31" s="71">
        <v>185786068.10350001</v>
      </c>
      <c r="P31" s="71">
        <v>24381</v>
      </c>
      <c r="Q31" s="71">
        <v>26442</v>
      </c>
      <c r="R31" s="72">
        <v>-7.7944179714091204</v>
      </c>
      <c r="S31" s="71">
        <v>24.952373573684401</v>
      </c>
      <c r="T31" s="71">
        <v>26.138026503290199</v>
      </c>
      <c r="U31" s="73">
        <v>-4.7516639092652202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97654.941200000001</v>
      </c>
      <c r="E32" s="71">
        <v>143298.06959999999</v>
      </c>
      <c r="F32" s="72">
        <v>68.148120538254602</v>
      </c>
      <c r="G32" s="71">
        <v>127716.2594</v>
      </c>
      <c r="H32" s="72">
        <v>-23.5375811515507</v>
      </c>
      <c r="I32" s="71">
        <v>29650.5844</v>
      </c>
      <c r="J32" s="72">
        <v>30.362605348637501</v>
      </c>
      <c r="K32" s="71">
        <v>40067.296499999997</v>
      </c>
      <c r="L32" s="72">
        <v>31.372118701434498</v>
      </c>
      <c r="M32" s="72">
        <v>-0.25998040821147</v>
      </c>
      <c r="N32" s="71">
        <v>2260251.2363999998</v>
      </c>
      <c r="O32" s="71">
        <v>18885441.434700001</v>
      </c>
      <c r="P32" s="71">
        <v>20450</v>
      </c>
      <c r="Q32" s="71">
        <v>20971</v>
      </c>
      <c r="R32" s="72">
        <v>-2.4843831958418798</v>
      </c>
      <c r="S32" s="71">
        <v>4.7753027481662604</v>
      </c>
      <c r="T32" s="71">
        <v>4.8262131181154899</v>
      </c>
      <c r="U32" s="73">
        <v>-1.06611816326793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38.618099999999998</v>
      </c>
      <c r="O33" s="71">
        <v>176.99430000000001</v>
      </c>
      <c r="P33" s="74"/>
      <c r="Q33" s="71">
        <v>1</v>
      </c>
      <c r="R33" s="74"/>
      <c r="S33" s="74"/>
      <c r="T33" s="71">
        <v>3.5398000000000001</v>
      </c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107338.1844</v>
      </c>
      <c r="E35" s="71">
        <v>116628.82919999999</v>
      </c>
      <c r="F35" s="72">
        <v>92.034006631355297</v>
      </c>
      <c r="G35" s="71">
        <v>108796.3137</v>
      </c>
      <c r="H35" s="72">
        <v>-1.3402377805012</v>
      </c>
      <c r="I35" s="71">
        <v>15498.665499999999</v>
      </c>
      <c r="J35" s="72">
        <v>14.439097872425</v>
      </c>
      <c r="K35" s="71">
        <v>11711.0484</v>
      </c>
      <c r="L35" s="72">
        <v>10.764195956392999</v>
      </c>
      <c r="M35" s="72">
        <v>0.32342254686608601</v>
      </c>
      <c r="N35" s="71">
        <v>2859769.8454999998</v>
      </c>
      <c r="O35" s="71">
        <v>29155104.634100001</v>
      </c>
      <c r="P35" s="71">
        <v>8030</v>
      </c>
      <c r="Q35" s="71">
        <v>8384</v>
      </c>
      <c r="R35" s="72">
        <v>-4.2223282442748102</v>
      </c>
      <c r="S35" s="71">
        <v>13.367146251556701</v>
      </c>
      <c r="T35" s="71">
        <v>13.4411595419847</v>
      </c>
      <c r="U35" s="73">
        <v>-0.55369552360101404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75667.600000000006</v>
      </c>
      <c r="E36" s="74"/>
      <c r="F36" s="74"/>
      <c r="G36" s="74"/>
      <c r="H36" s="74"/>
      <c r="I36" s="71">
        <v>2944.75</v>
      </c>
      <c r="J36" s="72">
        <v>3.89169208485534</v>
      </c>
      <c r="K36" s="74"/>
      <c r="L36" s="74"/>
      <c r="M36" s="74"/>
      <c r="N36" s="71">
        <v>2104409.31</v>
      </c>
      <c r="O36" s="71">
        <v>5970595.2000000002</v>
      </c>
      <c r="P36" s="71">
        <v>64</v>
      </c>
      <c r="Q36" s="71">
        <v>53</v>
      </c>
      <c r="R36" s="72">
        <v>20.754716981132098</v>
      </c>
      <c r="S36" s="71">
        <v>1182.3062500000001</v>
      </c>
      <c r="T36" s="71">
        <v>1086.84245283019</v>
      </c>
      <c r="U36" s="73">
        <v>8.0743713542757103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169757.34</v>
      </c>
      <c r="E37" s="71">
        <v>83541.296700000006</v>
      </c>
      <c r="F37" s="72">
        <v>203.20170586961899</v>
      </c>
      <c r="G37" s="71">
        <v>160248.79</v>
      </c>
      <c r="H37" s="72">
        <v>5.93361734587823</v>
      </c>
      <c r="I37" s="71">
        <v>-14401.11</v>
      </c>
      <c r="J37" s="72">
        <v>-8.4833504106508801</v>
      </c>
      <c r="K37" s="71">
        <v>-22314.6</v>
      </c>
      <c r="L37" s="72">
        <v>-13.924972538014201</v>
      </c>
      <c r="M37" s="72">
        <v>-0.35463284127880401</v>
      </c>
      <c r="N37" s="71">
        <v>10087897.98</v>
      </c>
      <c r="O37" s="71">
        <v>79219360.480000004</v>
      </c>
      <c r="P37" s="71">
        <v>66</v>
      </c>
      <c r="Q37" s="71">
        <v>139</v>
      </c>
      <c r="R37" s="72">
        <v>-52.517985611510802</v>
      </c>
      <c r="S37" s="71">
        <v>2572.0809090909102</v>
      </c>
      <c r="T37" s="71">
        <v>1883.17258992806</v>
      </c>
      <c r="U37" s="73">
        <v>26.784084308076601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111854.7</v>
      </c>
      <c r="E38" s="71">
        <v>67479.575599999996</v>
      </c>
      <c r="F38" s="72">
        <v>165.760823190477</v>
      </c>
      <c r="G38" s="71">
        <v>71864.960000000006</v>
      </c>
      <c r="H38" s="72">
        <v>55.645672105014697</v>
      </c>
      <c r="I38" s="71">
        <v>-5800.88</v>
      </c>
      <c r="J38" s="72">
        <v>-5.18608516226855</v>
      </c>
      <c r="K38" s="71">
        <v>-2196.63</v>
      </c>
      <c r="L38" s="72">
        <v>-3.0566078378113599</v>
      </c>
      <c r="M38" s="72">
        <v>1.6408088754137</v>
      </c>
      <c r="N38" s="71">
        <v>15388835.01</v>
      </c>
      <c r="O38" s="71">
        <v>62182918.210000001</v>
      </c>
      <c r="P38" s="71">
        <v>44</v>
      </c>
      <c r="Q38" s="71">
        <v>32</v>
      </c>
      <c r="R38" s="72">
        <v>37.5</v>
      </c>
      <c r="S38" s="71">
        <v>2542.15227272727</v>
      </c>
      <c r="T38" s="71">
        <v>1879.6212499999999</v>
      </c>
      <c r="U38" s="73">
        <v>26.061815015372598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132556.51999999999</v>
      </c>
      <c r="E39" s="71">
        <v>53345.380799999999</v>
      </c>
      <c r="F39" s="72">
        <v>248.48734419382001</v>
      </c>
      <c r="G39" s="71">
        <v>86075.28</v>
      </c>
      <c r="H39" s="72">
        <v>54.000684052378297</v>
      </c>
      <c r="I39" s="71">
        <v>-23825.86</v>
      </c>
      <c r="J39" s="72">
        <v>-17.974113985490899</v>
      </c>
      <c r="K39" s="71">
        <v>-12393.2</v>
      </c>
      <c r="L39" s="72">
        <v>-14.398094319298201</v>
      </c>
      <c r="M39" s="72">
        <v>0.92249459380950805</v>
      </c>
      <c r="N39" s="71">
        <v>8562199.25</v>
      </c>
      <c r="O39" s="71">
        <v>48093656.619999997</v>
      </c>
      <c r="P39" s="71">
        <v>84</v>
      </c>
      <c r="Q39" s="71">
        <v>87</v>
      </c>
      <c r="R39" s="72">
        <v>-3.44827586206896</v>
      </c>
      <c r="S39" s="71">
        <v>1578.0538095238101</v>
      </c>
      <c r="T39" s="71">
        <v>1578.28022988506</v>
      </c>
      <c r="U39" s="73">
        <v>-1.4348076084706E-2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2.71</v>
      </c>
      <c r="E40" s="74"/>
      <c r="F40" s="74"/>
      <c r="G40" s="71">
        <v>4.91</v>
      </c>
      <c r="H40" s="72">
        <v>-44.806517311608999</v>
      </c>
      <c r="I40" s="71">
        <v>2.71</v>
      </c>
      <c r="J40" s="72">
        <v>100</v>
      </c>
      <c r="K40" s="71">
        <v>2.33</v>
      </c>
      <c r="L40" s="72">
        <v>47.454175152749499</v>
      </c>
      <c r="M40" s="72">
        <v>0.16309012875536499</v>
      </c>
      <c r="N40" s="71">
        <v>268.05</v>
      </c>
      <c r="O40" s="71">
        <v>2865.29</v>
      </c>
      <c r="P40" s="71">
        <v>5</v>
      </c>
      <c r="Q40" s="71">
        <v>15</v>
      </c>
      <c r="R40" s="72">
        <v>-66.6666666666667</v>
      </c>
      <c r="S40" s="71">
        <v>0.54200000000000004</v>
      </c>
      <c r="T40" s="71">
        <v>0.94266666666666699</v>
      </c>
      <c r="U40" s="73">
        <v>-73.923739237392297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98146.153600000005</v>
      </c>
      <c r="E41" s="71">
        <v>100367.42200000001</v>
      </c>
      <c r="F41" s="72">
        <v>97.7868631516709</v>
      </c>
      <c r="G41" s="71">
        <v>205558.97570000001</v>
      </c>
      <c r="H41" s="72">
        <v>-52.254016996446801</v>
      </c>
      <c r="I41" s="71">
        <v>4876.1922999999997</v>
      </c>
      <c r="J41" s="72">
        <v>4.96829689309393</v>
      </c>
      <c r="K41" s="71">
        <v>9032.7621999999992</v>
      </c>
      <c r="L41" s="72">
        <v>4.3942436321451304</v>
      </c>
      <c r="M41" s="72">
        <v>-0.46016598333564002</v>
      </c>
      <c r="N41" s="71">
        <v>3085091.4622999998</v>
      </c>
      <c r="O41" s="71">
        <v>33650300.222400002</v>
      </c>
      <c r="P41" s="71">
        <v>197</v>
      </c>
      <c r="Q41" s="71">
        <v>194</v>
      </c>
      <c r="R41" s="72">
        <v>1.5463917525773101</v>
      </c>
      <c r="S41" s="71">
        <v>498.20382538071101</v>
      </c>
      <c r="T41" s="71">
        <v>576.08600103092795</v>
      </c>
      <c r="U41" s="73">
        <v>-15.632592863112301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353030.86450000003</v>
      </c>
      <c r="E42" s="71">
        <v>311837.11560000002</v>
      </c>
      <c r="F42" s="72">
        <v>113.210021142204</v>
      </c>
      <c r="G42" s="71">
        <v>308654.63150000002</v>
      </c>
      <c r="H42" s="72">
        <v>14.377309935166201</v>
      </c>
      <c r="I42" s="71">
        <v>21796.562600000001</v>
      </c>
      <c r="J42" s="72">
        <v>6.1741237925104997</v>
      </c>
      <c r="K42" s="71">
        <v>15791.4655</v>
      </c>
      <c r="L42" s="72">
        <v>5.1162250257696202</v>
      </c>
      <c r="M42" s="72">
        <v>0.38027484529539102</v>
      </c>
      <c r="N42" s="71">
        <v>9035014.1381999999</v>
      </c>
      <c r="O42" s="71">
        <v>79929176.7245</v>
      </c>
      <c r="P42" s="71">
        <v>1740</v>
      </c>
      <c r="Q42" s="71">
        <v>1978</v>
      </c>
      <c r="R42" s="72">
        <v>-12.0323559150657</v>
      </c>
      <c r="S42" s="71">
        <v>202.89130143678199</v>
      </c>
      <c r="T42" s="71">
        <v>218.93742335692599</v>
      </c>
      <c r="U42" s="73">
        <v>-7.9087283715533498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69273.52</v>
      </c>
      <c r="E43" s="71">
        <v>35958.566599999998</v>
      </c>
      <c r="F43" s="72">
        <v>192.648168572993</v>
      </c>
      <c r="G43" s="71">
        <v>53230.83</v>
      </c>
      <c r="H43" s="72">
        <v>30.137967039026101</v>
      </c>
      <c r="I43" s="71">
        <v>-676.52</v>
      </c>
      <c r="J43" s="72">
        <v>-0.97659249883649601</v>
      </c>
      <c r="K43" s="71">
        <v>-2277.7600000000002</v>
      </c>
      <c r="L43" s="72">
        <v>-4.2790240167211397</v>
      </c>
      <c r="M43" s="72">
        <v>-0.70298890137679104</v>
      </c>
      <c r="N43" s="71">
        <v>4824258.5</v>
      </c>
      <c r="O43" s="71">
        <v>36296122.829999998</v>
      </c>
      <c r="P43" s="71">
        <v>50</v>
      </c>
      <c r="Q43" s="71">
        <v>59</v>
      </c>
      <c r="R43" s="72">
        <v>-15.254237288135601</v>
      </c>
      <c r="S43" s="71">
        <v>1385.4703999999999</v>
      </c>
      <c r="T43" s="71">
        <v>1512.90779661017</v>
      </c>
      <c r="U43" s="73">
        <v>-9.1981320286719495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40327.379999999997</v>
      </c>
      <c r="E44" s="71">
        <v>7473.6747999999998</v>
      </c>
      <c r="F44" s="72">
        <v>539.59238365576198</v>
      </c>
      <c r="G44" s="71">
        <v>45524.77</v>
      </c>
      <c r="H44" s="72">
        <v>-11.4166200070863</v>
      </c>
      <c r="I44" s="71">
        <v>5032.8500000000004</v>
      </c>
      <c r="J44" s="72">
        <v>12.479982582553101</v>
      </c>
      <c r="K44" s="71">
        <v>5629.65</v>
      </c>
      <c r="L44" s="72">
        <v>12.3661250787209</v>
      </c>
      <c r="M44" s="72">
        <v>-0.10601014272645699</v>
      </c>
      <c r="N44" s="71">
        <v>2317419.46</v>
      </c>
      <c r="O44" s="71">
        <v>13168229.85</v>
      </c>
      <c r="P44" s="71">
        <v>36</v>
      </c>
      <c r="Q44" s="71">
        <v>34</v>
      </c>
      <c r="R44" s="72">
        <v>5.8823529411764701</v>
      </c>
      <c r="S44" s="71">
        <v>1120.2049999999999</v>
      </c>
      <c r="T44" s="71">
        <v>1231.1211764705899</v>
      </c>
      <c r="U44" s="73">
        <v>-9.9014177289503706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5165.8648999999996</v>
      </c>
      <c r="E45" s="77"/>
      <c r="F45" s="77"/>
      <c r="G45" s="76">
        <v>102188.0901</v>
      </c>
      <c r="H45" s="78">
        <v>-94.944748556368197</v>
      </c>
      <c r="I45" s="76">
        <v>478.48820000000001</v>
      </c>
      <c r="J45" s="78">
        <v>9.2624992961004509</v>
      </c>
      <c r="K45" s="76">
        <v>10460.5584</v>
      </c>
      <c r="L45" s="78">
        <v>10.2365729604726</v>
      </c>
      <c r="M45" s="78">
        <v>-0.95425787212277302</v>
      </c>
      <c r="N45" s="76">
        <v>289151.2</v>
      </c>
      <c r="O45" s="76">
        <v>3614505.7532000002</v>
      </c>
      <c r="P45" s="76">
        <v>22</v>
      </c>
      <c r="Q45" s="76">
        <v>16</v>
      </c>
      <c r="R45" s="78">
        <v>37.5</v>
      </c>
      <c r="S45" s="76">
        <v>234.812040909091</v>
      </c>
      <c r="T45" s="76">
        <v>313.43531250000001</v>
      </c>
      <c r="U45" s="79">
        <v>-33.483492280256897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48107</v>
      </c>
      <c r="D2" s="32">
        <v>453245.16458376101</v>
      </c>
      <c r="E2" s="32">
        <v>336207.89070683799</v>
      </c>
      <c r="F2" s="32">
        <v>117037.27387692301</v>
      </c>
      <c r="G2" s="32">
        <v>336207.89070683799</v>
      </c>
      <c r="H2" s="32">
        <v>0.25822067839246499</v>
      </c>
    </row>
    <row r="3" spans="1:8" ht="14.25" x14ac:dyDescent="0.2">
      <c r="A3" s="32">
        <v>2</v>
      </c>
      <c r="B3" s="33">
        <v>13</v>
      </c>
      <c r="C3" s="32">
        <v>9391</v>
      </c>
      <c r="D3" s="32">
        <v>59439.015712654102</v>
      </c>
      <c r="E3" s="32">
        <v>46886.208672778201</v>
      </c>
      <c r="F3" s="32">
        <v>12552.807039875999</v>
      </c>
      <c r="G3" s="32">
        <v>46886.208672778201</v>
      </c>
      <c r="H3" s="32">
        <v>0.21118800318901601</v>
      </c>
    </row>
    <row r="4" spans="1:8" ht="14.25" x14ac:dyDescent="0.2">
      <c r="A4" s="32">
        <v>3</v>
      </c>
      <c r="B4" s="33">
        <v>14</v>
      </c>
      <c r="C4" s="32">
        <v>98180</v>
      </c>
      <c r="D4" s="32">
        <v>102116.946693162</v>
      </c>
      <c r="E4" s="32">
        <v>72792.617214529906</v>
      </c>
      <c r="F4" s="32">
        <v>29324.329478632499</v>
      </c>
      <c r="G4" s="32">
        <v>72792.617214529906</v>
      </c>
      <c r="H4" s="32">
        <v>0.28716418212880201</v>
      </c>
    </row>
    <row r="5" spans="1:8" ht="14.25" x14ac:dyDescent="0.2">
      <c r="A5" s="32">
        <v>4</v>
      </c>
      <c r="B5" s="33">
        <v>15</v>
      </c>
      <c r="C5" s="32">
        <v>3307</v>
      </c>
      <c r="D5" s="32">
        <v>63725.708647863197</v>
      </c>
      <c r="E5" s="32">
        <v>48730.899048717903</v>
      </c>
      <c r="F5" s="32">
        <v>14994.809599145299</v>
      </c>
      <c r="G5" s="32">
        <v>48730.899048717903</v>
      </c>
      <c r="H5" s="32">
        <v>0.23530235939789901</v>
      </c>
    </row>
    <row r="6" spans="1:8" ht="14.25" x14ac:dyDescent="0.2">
      <c r="A6" s="32">
        <v>5</v>
      </c>
      <c r="B6" s="33">
        <v>16</v>
      </c>
      <c r="C6" s="32">
        <v>2695</v>
      </c>
      <c r="D6" s="32">
        <v>182929.86742393201</v>
      </c>
      <c r="E6" s="32">
        <v>154356.87376666701</v>
      </c>
      <c r="F6" s="32">
        <v>28572.993657265</v>
      </c>
      <c r="G6" s="32">
        <v>154356.87376666701</v>
      </c>
      <c r="H6" s="32">
        <v>0.15619643779136599</v>
      </c>
    </row>
    <row r="7" spans="1:8" ht="14.25" x14ac:dyDescent="0.2">
      <c r="A7" s="32">
        <v>6</v>
      </c>
      <c r="B7" s="33">
        <v>17</v>
      </c>
      <c r="C7" s="32">
        <v>19882</v>
      </c>
      <c r="D7" s="32">
        <v>248969.34946923101</v>
      </c>
      <c r="E7" s="32">
        <v>174508.45617692301</v>
      </c>
      <c r="F7" s="32">
        <v>74460.893292307694</v>
      </c>
      <c r="G7" s="32">
        <v>174508.45617692301</v>
      </c>
      <c r="H7" s="32">
        <v>0.29907654677593198</v>
      </c>
    </row>
    <row r="8" spans="1:8" ht="14.25" x14ac:dyDescent="0.2">
      <c r="A8" s="32">
        <v>7</v>
      </c>
      <c r="B8" s="33">
        <v>18</v>
      </c>
      <c r="C8" s="32">
        <v>60941</v>
      </c>
      <c r="D8" s="32">
        <v>163326.81776666699</v>
      </c>
      <c r="E8" s="32">
        <v>127970.99962991499</v>
      </c>
      <c r="F8" s="32">
        <v>35355.818136752103</v>
      </c>
      <c r="G8" s="32">
        <v>127970.99962991499</v>
      </c>
      <c r="H8" s="32">
        <v>0.21647282804017201</v>
      </c>
    </row>
    <row r="9" spans="1:8" ht="14.25" x14ac:dyDescent="0.2">
      <c r="A9" s="32">
        <v>8</v>
      </c>
      <c r="B9" s="33">
        <v>19</v>
      </c>
      <c r="C9" s="32">
        <v>15181</v>
      </c>
      <c r="D9" s="32">
        <v>107786.030679487</v>
      </c>
      <c r="E9" s="32">
        <v>81537.272476068407</v>
      </c>
      <c r="F9" s="32">
        <v>26248.758203418802</v>
      </c>
      <c r="G9" s="32">
        <v>81537.272476068407</v>
      </c>
      <c r="H9" s="32">
        <v>0.243526531573207</v>
      </c>
    </row>
    <row r="10" spans="1:8" ht="14.25" x14ac:dyDescent="0.2">
      <c r="A10" s="32">
        <v>9</v>
      </c>
      <c r="B10" s="33">
        <v>21</v>
      </c>
      <c r="C10" s="32">
        <v>156644</v>
      </c>
      <c r="D10" s="32">
        <v>654594.47568547004</v>
      </c>
      <c r="E10" s="32">
        <v>626177.50975128205</v>
      </c>
      <c r="F10" s="32">
        <v>28416.965934188</v>
      </c>
      <c r="G10" s="32">
        <v>626177.50975128205</v>
      </c>
      <c r="H10" s="35">
        <v>4.3411557826592902E-2</v>
      </c>
    </row>
    <row r="11" spans="1:8" ht="14.25" x14ac:dyDescent="0.2">
      <c r="A11" s="32">
        <v>10</v>
      </c>
      <c r="B11" s="33">
        <v>22</v>
      </c>
      <c r="C11" s="32">
        <v>30284</v>
      </c>
      <c r="D11" s="32">
        <v>461416.04201794899</v>
      </c>
      <c r="E11" s="32">
        <v>415302.35513333301</v>
      </c>
      <c r="F11" s="32">
        <v>46113.686884615403</v>
      </c>
      <c r="G11" s="32">
        <v>415302.35513333301</v>
      </c>
      <c r="H11" s="32">
        <v>9.9939496431339106E-2</v>
      </c>
    </row>
    <row r="12" spans="1:8" ht="14.25" x14ac:dyDescent="0.2">
      <c r="A12" s="32">
        <v>11</v>
      </c>
      <c r="B12" s="33">
        <v>23</v>
      </c>
      <c r="C12" s="32">
        <v>164486.39999999999</v>
      </c>
      <c r="D12" s="32">
        <v>1406421.5219391701</v>
      </c>
      <c r="E12" s="32">
        <v>1253759.0192789801</v>
      </c>
      <c r="F12" s="32">
        <v>152662.502660192</v>
      </c>
      <c r="G12" s="32">
        <v>1253759.0192789801</v>
      </c>
      <c r="H12" s="32">
        <v>0.10854676231753101</v>
      </c>
    </row>
    <row r="13" spans="1:8" ht="14.25" x14ac:dyDescent="0.2">
      <c r="A13" s="32">
        <v>12</v>
      </c>
      <c r="B13" s="33">
        <v>24</v>
      </c>
      <c r="C13" s="32">
        <v>20313.788</v>
      </c>
      <c r="D13" s="32">
        <v>535854.71704529901</v>
      </c>
      <c r="E13" s="32">
        <v>500116.53453931602</v>
      </c>
      <c r="F13" s="32">
        <v>35738.182505982899</v>
      </c>
      <c r="G13" s="32">
        <v>500116.53453931602</v>
      </c>
      <c r="H13" s="32">
        <v>6.6693791001865399E-2</v>
      </c>
    </row>
    <row r="14" spans="1:8" ht="14.25" x14ac:dyDescent="0.2">
      <c r="A14" s="32">
        <v>13</v>
      </c>
      <c r="B14" s="33">
        <v>25</v>
      </c>
      <c r="C14" s="32">
        <v>70044</v>
      </c>
      <c r="D14" s="32">
        <v>756734.99100000004</v>
      </c>
      <c r="E14" s="32">
        <v>687647.73030000005</v>
      </c>
      <c r="F14" s="32">
        <v>69087.260699999999</v>
      </c>
      <c r="G14" s="32">
        <v>687647.73030000005</v>
      </c>
      <c r="H14" s="32">
        <v>9.1296506071040104E-2</v>
      </c>
    </row>
    <row r="15" spans="1:8" ht="14.25" x14ac:dyDescent="0.2">
      <c r="A15" s="32">
        <v>14</v>
      </c>
      <c r="B15" s="33">
        <v>26</v>
      </c>
      <c r="C15" s="32">
        <v>68947</v>
      </c>
      <c r="D15" s="32">
        <v>266144.532003653</v>
      </c>
      <c r="E15" s="32">
        <v>236443.61627773999</v>
      </c>
      <c r="F15" s="32">
        <v>29700.915725913299</v>
      </c>
      <c r="G15" s="32">
        <v>236443.61627773999</v>
      </c>
      <c r="H15" s="32">
        <v>0.11159694133977401</v>
      </c>
    </row>
    <row r="16" spans="1:8" ht="14.25" x14ac:dyDescent="0.2">
      <c r="A16" s="32">
        <v>15</v>
      </c>
      <c r="B16" s="33">
        <v>27</v>
      </c>
      <c r="C16" s="32">
        <v>157636.52799999999</v>
      </c>
      <c r="D16" s="32">
        <v>1069543.3494333299</v>
      </c>
      <c r="E16" s="32">
        <v>937115.2696</v>
      </c>
      <c r="F16" s="32">
        <v>132428.079833333</v>
      </c>
      <c r="G16" s="32">
        <v>937115.2696</v>
      </c>
      <c r="H16" s="32">
        <v>0.123817402916391</v>
      </c>
    </row>
    <row r="17" spans="1:8" ht="14.25" x14ac:dyDescent="0.2">
      <c r="A17" s="32">
        <v>16</v>
      </c>
      <c r="B17" s="33">
        <v>29</v>
      </c>
      <c r="C17" s="32">
        <v>177396</v>
      </c>
      <c r="D17" s="32">
        <v>2262374.7966478602</v>
      </c>
      <c r="E17" s="32">
        <v>2009367.48130171</v>
      </c>
      <c r="F17" s="32">
        <v>253007.31534615401</v>
      </c>
      <c r="G17" s="32">
        <v>2009367.48130171</v>
      </c>
      <c r="H17" s="32">
        <v>0.11183262637164799</v>
      </c>
    </row>
    <row r="18" spans="1:8" ht="14.25" x14ac:dyDescent="0.2">
      <c r="A18" s="32">
        <v>17</v>
      </c>
      <c r="B18" s="33">
        <v>31</v>
      </c>
      <c r="C18" s="32">
        <v>24599.312000000002</v>
      </c>
      <c r="D18" s="32">
        <v>186169.01596225699</v>
      </c>
      <c r="E18" s="32">
        <v>154599.852680401</v>
      </c>
      <c r="F18" s="32">
        <v>31569.163281856399</v>
      </c>
      <c r="G18" s="32">
        <v>154599.852680401</v>
      </c>
      <c r="H18" s="32">
        <v>0.16957259573342001</v>
      </c>
    </row>
    <row r="19" spans="1:8" ht="14.25" x14ac:dyDescent="0.2">
      <c r="A19" s="32">
        <v>18</v>
      </c>
      <c r="B19" s="33">
        <v>32</v>
      </c>
      <c r="C19" s="32">
        <v>15859.143</v>
      </c>
      <c r="D19" s="32">
        <v>194996.28268271699</v>
      </c>
      <c r="E19" s="32">
        <v>180947.27098465199</v>
      </c>
      <c r="F19" s="32">
        <v>14049.011698065</v>
      </c>
      <c r="G19" s="32">
        <v>180947.27098465199</v>
      </c>
      <c r="H19" s="32">
        <v>7.2047587291315301E-2</v>
      </c>
    </row>
    <row r="20" spans="1:8" ht="14.25" x14ac:dyDescent="0.2">
      <c r="A20" s="32">
        <v>19</v>
      </c>
      <c r="B20" s="33">
        <v>33</v>
      </c>
      <c r="C20" s="32">
        <v>31979.103999999999</v>
      </c>
      <c r="D20" s="32">
        <v>434292.64359130902</v>
      </c>
      <c r="E20" s="32">
        <v>327460.65152929001</v>
      </c>
      <c r="F20" s="32">
        <v>106831.99206202</v>
      </c>
      <c r="G20" s="32">
        <v>327460.65152929001</v>
      </c>
      <c r="H20" s="32">
        <v>0.245990793623835</v>
      </c>
    </row>
    <row r="21" spans="1:8" ht="14.25" x14ac:dyDescent="0.2">
      <c r="A21" s="32">
        <v>20</v>
      </c>
      <c r="B21" s="33">
        <v>34</v>
      </c>
      <c r="C21" s="32">
        <v>36768.521000000001</v>
      </c>
      <c r="D21" s="32">
        <v>189569.04508856399</v>
      </c>
      <c r="E21" s="32">
        <v>134930.08452566399</v>
      </c>
      <c r="F21" s="32">
        <v>54638.960562899898</v>
      </c>
      <c r="G21" s="32">
        <v>134930.08452566399</v>
      </c>
      <c r="H21" s="32">
        <v>0.28822722896226799</v>
      </c>
    </row>
    <row r="22" spans="1:8" ht="14.25" x14ac:dyDescent="0.2">
      <c r="A22" s="32">
        <v>21</v>
      </c>
      <c r="B22" s="33">
        <v>35</v>
      </c>
      <c r="C22" s="32">
        <v>29348.079000000002</v>
      </c>
      <c r="D22" s="32">
        <v>659180.52649203502</v>
      </c>
      <c r="E22" s="32">
        <v>632490.72935486701</v>
      </c>
      <c r="F22" s="32">
        <v>26689.797137168101</v>
      </c>
      <c r="G22" s="32">
        <v>632490.72935486701</v>
      </c>
      <c r="H22" s="32">
        <v>4.0489359233961901E-2</v>
      </c>
    </row>
    <row r="23" spans="1:8" ht="14.25" x14ac:dyDescent="0.2">
      <c r="A23" s="32">
        <v>22</v>
      </c>
      <c r="B23" s="33">
        <v>36</v>
      </c>
      <c r="C23" s="32">
        <v>115964.353</v>
      </c>
      <c r="D23" s="32">
        <v>554312.90520088503</v>
      </c>
      <c r="E23" s="32">
        <v>457833.01988764602</v>
      </c>
      <c r="F23" s="32">
        <v>96479.885313239196</v>
      </c>
      <c r="G23" s="32">
        <v>457833.01988764602</v>
      </c>
      <c r="H23" s="32">
        <v>0.17405311045081001</v>
      </c>
    </row>
    <row r="24" spans="1:8" ht="14.25" x14ac:dyDescent="0.2">
      <c r="A24" s="32">
        <v>23</v>
      </c>
      <c r="B24" s="33">
        <v>37</v>
      </c>
      <c r="C24" s="32">
        <v>105883.976</v>
      </c>
      <c r="D24" s="32">
        <v>1047489.90946726</v>
      </c>
      <c r="E24" s="32">
        <v>883770.19208806695</v>
      </c>
      <c r="F24" s="32">
        <v>163719.71737919</v>
      </c>
      <c r="G24" s="32">
        <v>883770.19208806695</v>
      </c>
      <c r="H24" s="32">
        <v>0.15629717852122901</v>
      </c>
    </row>
    <row r="25" spans="1:8" ht="14.25" x14ac:dyDescent="0.2">
      <c r="A25" s="32">
        <v>24</v>
      </c>
      <c r="B25" s="33">
        <v>38</v>
      </c>
      <c r="C25" s="32">
        <v>141132.68100000001</v>
      </c>
      <c r="D25" s="32">
        <v>608363.76845132699</v>
      </c>
      <c r="E25" s="32">
        <v>587617.36553362804</v>
      </c>
      <c r="F25" s="32">
        <v>20746.402917699099</v>
      </c>
      <c r="G25" s="32">
        <v>587617.36553362804</v>
      </c>
      <c r="H25" s="32">
        <v>3.4101969896254497E-2</v>
      </c>
    </row>
    <row r="26" spans="1:8" ht="14.25" x14ac:dyDescent="0.2">
      <c r="A26" s="32">
        <v>25</v>
      </c>
      <c r="B26" s="33">
        <v>39</v>
      </c>
      <c r="C26" s="32">
        <v>65930.235000000001</v>
      </c>
      <c r="D26" s="32">
        <v>97654.875096679505</v>
      </c>
      <c r="E26" s="32">
        <v>68004.367473487597</v>
      </c>
      <c r="F26" s="32">
        <v>29650.507623191901</v>
      </c>
      <c r="G26" s="32">
        <v>68004.367473487597</v>
      </c>
      <c r="H26" s="32">
        <v>0.30362547280755298</v>
      </c>
    </row>
    <row r="27" spans="1:8" ht="14.25" x14ac:dyDescent="0.2">
      <c r="A27" s="32">
        <v>26</v>
      </c>
      <c r="B27" s="33">
        <v>42</v>
      </c>
      <c r="C27" s="32">
        <v>6604.72</v>
      </c>
      <c r="D27" s="32">
        <v>107338.1845</v>
      </c>
      <c r="E27" s="32">
        <v>91839.517099999997</v>
      </c>
      <c r="F27" s="32">
        <v>15498.6674</v>
      </c>
      <c r="G27" s="32">
        <v>91839.517099999997</v>
      </c>
      <c r="H27" s="32">
        <v>0.14439099629079299</v>
      </c>
    </row>
    <row r="28" spans="1:8" ht="14.25" x14ac:dyDescent="0.2">
      <c r="A28" s="32">
        <v>27</v>
      </c>
      <c r="B28" s="33">
        <v>75</v>
      </c>
      <c r="C28" s="32">
        <v>194</v>
      </c>
      <c r="D28" s="32">
        <v>98146.1538461538</v>
      </c>
      <c r="E28" s="32">
        <v>93269.961538461503</v>
      </c>
      <c r="F28" s="32">
        <v>4876.1923076923104</v>
      </c>
      <c r="G28" s="32">
        <v>93269.961538461503</v>
      </c>
      <c r="H28" s="32">
        <v>4.96829688847088E-2</v>
      </c>
    </row>
    <row r="29" spans="1:8" ht="14.25" x14ac:dyDescent="0.2">
      <c r="A29" s="32">
        <v>28</v>
      </c>
      <c r="B29" s="33">
        <v>76</v>
      </c>
      <c r="C29" s="32">
        <v>1936</v>
      </c>
      <c r="D29" s="32">
        <v>353030.85838290601</v>
      </c>
      <c r="E29" s="32">
        <v>331234.305524786</v>
      </c>
      <c r="F29" s="32">
        <v>21796.5528581197</v>
      </c>
      <c r="G29" s="32">
        <v>331234.305524786</v>
      </c>
      <c r="H29" s="32">
        <v>6.1741211399935401E-2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5165.8649118826097</v>
      </c>
      <c r="E30" s="32">
        <v>4687.3767491112603</v>
      </c>
      <c r="F30" s="32">
        <v>478.48816277134898</v>
      </c>
      <c r="G30" s="32">
        <v>4687.3767491112603</v>
      </c>
      <c r="H30" s="32">
        <v>9.2624985541283095E-2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58</v>
      </c>
      <c r="D32" s="38">
        <v>75667.600000000006</v>
      </c>
      <c r="E32" s="38">
        <v>72722.850000000006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65</v>
      </c>
      <c r="D33" s="38">
        <v>169757.34</v>
      </c>
      <c r="E33" s="38">
        <v>184158.45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40</v>
      </c>
      <c r="D34" s="38">
        <v>111854.7</v>
      </c>
      <c r="E34" s="38">
        <v>117655.58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80</v>
      </c>
      <c r="D35" s="38">
        <v>132556.51999999999</v>
      </c>
      <c r="E35" s="38">
        <v>156382.38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41</v>
      </c>
      <c r="D36" s="38">
        <v>2.71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48</v>
      </c>
      <c r="D37" s="38">
        <v>69273.52</v>
      </c>
      <c r="E37" s="38">
        <v>69950.039999999994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34</v>
      </c>
      <c r="D38" s="38">
        <v>40327.379999999997</v>
      </c>
      <c r="E38" s="38">
        <v>35294.53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2015-05-21T00:55:52Z</dcterms:modified>
</cp:coreProperties>
</file>