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08-01.7个需求\"/>
    </mc:Choice>
  </mc:AlternateContent>
  <bookViews>
    <workbookView xWindow="12600" yWindow="-75" windowWidth="8895" windowHeight="9030"/>
  </bookViews>
  <sheets>
    <sheet name="统计" sheetId="1" r:id="rId1"/>
  </sheets>
  <calcPr calcId="162913"/>
</workbook>
</file>

<file path=xl/calcChain.xml><?xml version="1.0" encoding="utf-8"?>
<calcChain xmlns="http://schemas.openxmlformats.org/spreadsheetml/2006/main">
  <c r="F19" i="1" l="1"/>
  <c r="E19" i="1"/>
  <c r="F18" i="1"/>
  <c r="F17" i="1"/>
  <c r="E17" i="1"/>
  <c r="E18" i="1"/>
  <c r="F21" i="1" l="1"/>
  <c r="E21" i="1"/>
  <c r="F8" i="1" l="1"/>
  <c r="F7" i="1"/>
  <c r="F6" i="1"/>
  <c r="E7" i="1"/>
  <c r="E6" i="1"/>
</calcChain>
</file>

<file path=xl/sharedStrings.xml><?xml version="1.0" encoding="utf-8"?>
<sst xmlns="http://schemas.openxmlformats.org/spreadsheetml/2006/main" count="60" uniqueCount="56">
  <si>
    <t xml:space="preserve">积分可用积分数大于10000分的会员 </t>
    <phoneticPr fontId="2" type="noConversion"/>
  </si>
  <si>
    <t>加购物车未订购</t>
    <phoneticPr fontId="2" type="noConversion"/>
  </si>
  <si>
    <t xml:space="preserve">大促浏览未订购 </t>
    <phoneticPr fontId="2" type="noConversion"/>
  </si>
  <si>
    <t>发送时间</t>
    <phoneticPr fontId="2" type="noConversion"/>
  </si>
  <si>
    <t>主题</t>
    <phoneticPr fontId="2" type="noConversion"/>
  </si>
  <si>
    <t>发送人数</t>
    <phoneticPr fontId="2" type="noConversion"/>
  </si>
  <si>
    <t>捞单维度</t>
    <phoneticPr fontId="2" type="noConversion"/>
  </si>
  <si>
    <t>访问回应率</t>
    <phoneticPr fontId="2" type="noConversion"/>
  </si>
  <si>
    <t>订购回应率</t>
    <phoneticPr fontId="2" type="noConversion"/>
  </si>
  <si>
    <t>回应率匹配时间</t>
    <phoneticPr fontId="2" type="noConversion"/>
  </si>
  <si>
    <t>6.16-6.18</t>
    <phoneticPr fontId="2" type="noConversion"/>
  </si>
  <si>
    <t>/</t>
    <phoneticPr fontId="2" type="noConversion"/>
  </si>
  <si>
    <t>订购金额</t>
    <phoneticPr fontId="2" type="noConversion"/>
  </si>
  <si>
    <t>6.19-6.22</t>
    <phoneticPr fontId="2" type="noConversion"/>
  </si>
  <si>
    <t xml:space="preserve">大促购物车短信 </t>
    <phoneticPr fontId="2" type="noConversion"/>
  </si>
  <si>
    <t xml:space="preserve">积分超值兑 </t>
    <phoneticPr fontId="2" type="noConversion"/>
  </si>
  <si>
    <t xml:space="preserve">618大促倒计时 </t>
    <phoneticPr fontId="2" type="noConversion"/>
  </si>
  <si>
    <t xml:space="preserve">大促浏览未订购 </t>
    <phoneticPr fontId="2" type="noConversion"/>
  </si>
  <si>
    <t xml:space="preserve">6月有过加购物车动作会员 </t>
    <phoneticPr fontId="2" type="noConversion"/>
  </si>
  <si>
    <t>6.27-6.30</t>
    <phoneticPr fontId="2" type="noConversion"/>
  </si>
  <si>
    <t>夏日家装节</t>
    <phoneticPr fontId="2" type="noConversion"/>
  </si>
  <si>
    <t>家装类浏览用户</t>
    <phoneticPr fontId="2" type="noConversion"/>
  </si>
  <si>
    <t>6.24-6.25</t>
    <phoneticPr fontId="2" type="noConversion"/>
  </si>
  <si>
    <t xml:space="preserve">超级美妆品牌日 </t>
    <phoneticPr fontId="2" type="noConversion"/>
  </si>
  <si>
    <t>近半年购买过美妆、服装配饰、日用、母婴的用户，与这次618订购过美妆的用户剔重</t>
    <phoneticPr fontId="2" type="noConversion"/>
  </si>
  <si>
    <t>4-6月活跃用户 （剔除访问1次）</t>
    <phoneticPr fontId="2" type="noConversion"/>
  </si>
  <si>
    <t>6.29-6.30</t>
    <phoneticPr fontId="2" type="noConversion"/>
  </si>
  <si>
    <t xml:space="preserve">年中热销榜 </t>
    <phoneticPr fontId="2" type="noConversion"/>
  </si>
  <si>
    <t>必买清单</t>
    <phoneticPr fontId="2" type="noConversion"/>
  </si>
  <si>
    <t xml:space="preserve">5月访问频次高的扫码会员 </t>
    <phoneticPr fontId="2" type="noConversion"/>
  </si>
  <si>
    <t xml:space="preserve">5月访问频次高的非扫码会员 </t>
    <phoneticPr fontId="2" type="noConversion"/>
  </si>
  <si>
    <t>大牌预售</t>
    <phoneticPr fontId="2" type="noConversion"/>
  </si>
  <si>
    <t>美妆、厨房活跃</t>
    <phoneticPr fontId="2" type="noConversion"/>
  </si>
  <si>
    <t xml:space="preserve">618年中庆倒计时开启 </t>
    <phoneticPr fontId="2" type="noConversion"/>
  </si>
  <si>
    <t xml:space="preserve">新媒体活跃及加购物车会员 </t>
    <phoneticPr fontId="2" type="noConversion"/>
  </si>
  <si>
    <t xml:space="preserve">麦咭商品推荐 </t>
    <phoneticPr fontId="2" type="noConversion"/>
  </si>
  <si>
    <t xml:space="preserve">1、新媒体渠道浏览过母婴类商品的用户（会员BP号） ；
2、2017年1月-2017年6月订购会员中年龄在21-35岁之间会员信息（会员BP号） </t>
    <phoneticPr fontId="2" type="noConversion"/>
  </si>
  <si>
    <t xml:space="preserve">7.17暑价夏令营 </t>
    <phoneticPr fontId="2" type="noConversion"/>
  </si>
  <si>
    <t>近2月活跃用户</t>
    <phoneticPr fontId="2" type="noConversion"/>
  </si>
  <si>
    <t xml:space="preserve">未关注微信的订购人群 </t>
  </si>
  <si>
    <t>微信查询短信</t>
    <phoneticPr fontId="2" type="noConversion"/>
  </si>
  <si>
    <t xml:space="preserve">沉睡会员促销短信 </t>
    <phoneticPr fontId="2" type="noConversion"/>
  </si>
  <si>
    <t>4-7月沉睡会员</t>
    <phoneticPr fontId="2" type="noConversion"/>
  </si>
  <si>
    <t xml:space="preserve">生鲜喜好用户 </t>
    <phoneticPr fontId="2" type="noConversion"/>
  </si>
  <si>
    <t xml:space="preserve">生鲜水果喜好用户 </t>
    <phoneticPr fontId="2" type="noConversion"/>
  </si>
  <si>
    <t xml:space="preserve">针对会员折扣商品加车和浏览但未订购的会员 </t>
    <phoneticPr fontId="2" type="noConversion"/>
  </si>
  <si>
    <t xml:space="preserve">新媒体会员福利月促销短信 </t>
    <phoneticPr fontId="2" type="noConversion"/>
  </si>
  <si>
    <t xml:space="preserve">4-7月活跃会员 </t>
    <phoneticPr fontId="2" type="noConversion"/>
  </si>
  <si>
    <t xml:space="preserve">7月28日会员价短信促销 </t>
    <phoneticPr fontId="2" type="noConversion"/>
  </si>
  <si>
    <t xml:space="preserve">会员价商品加车短信 </t>
    <phoneticPr fontId="2" type="noConversion"/>
  </si>
  <si>
    <t>28日直播会员价商品浏览和加车会员</t>
    <phoneticPr fontId="2" type="noConversion"/>
  </si>
  <si>
    <t xml:space="preserve">7.28开仓促销短信 </t>
    <phoneticPr fontId="2" type="noConversion"/>
  </si>
  <si>
    <t xml:space="preserve">4-7月活跃会员 </t>
    <phoneticPr fontId="2" type="noConversion"/>
  </si>
  <si>
    <t>7.29-7.31</t>
    <phoneticPr fontId="2" type="noConversion"/>
  </si>
  <si>
    <t>7.26-7.31</t>
    <phoneticPr fontId="2" type="noConversion"/>
  </si>
  <si>
    <t>7.14-7.17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</si>
</sst>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1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13" workbookViewId="0">
      <selection activeCell="G20" sqref="G20"/>
    </sheetView>
  </sheetViews>
  <sheetFormatPr defaultRowHeight="16.5" x14ac:dyDescent="0.15"/>
  <cols>
    <col min="1" max="1" width="9" style="8"/>
    <col min="2" max="2" width="14.375" style="2" customWidth="1"/>
    <col min="3" max="3" width="9" style="8"/>
    <col min="4" max="4" width="32.125" style="2" customWidth="1"/>
    <col min="5" max="5" width="14.875" style="2" customWidth="1"/>
    <col min="6" max="7" width="14.75" style="2" customWidth="1"/>
    <col min="8" max="8" width="15.375" style="2" customWidth="1"/>
    <col min="9" max="16384" width="9" style="2"/>
  </cols>
  <sheetData>
    <row r="1" spans="1:8" x14ac:dyDescent="0.15">
      <c r="A1" s="8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4" t="s">
        <v>8</v>
      </c>
      <c r="G1" s="3" t="s">
        <v>12</v>
      </c>
      <c r="H1" s="3" t="s">
        <v>9</v>
      </c>
    </row>
    <row r="2" spans="1:8" x14ac:dyDescent="0.15">
      <c r="A2" s="9">
        <v>6.07</v>
      </c>
      <c r="B2" s="1" t="s">
        <v>28</v>
      </c>
      <c r="C2" s="9">
        <v>19650</v>
      </c>
      <c r="D2" s="1" t="s">
        <v>29</v>
      </c>
      <c r="E2" s="3"/>
      <c r="F2" s="4"/>
      <c r="G2" s="3"/>
      <c r="H2" s="3"/>
    </row>
    <row r="3" spans="1:8" x14ac:dyDescent="0.15">
      <c r="A3" s="9">
        <v>6.07</v>
      </c>
      <c r="B3" s="1" t="s">
        <v>28</v>
      </c>
      <c r="C3" s="9">
        <v>19901</v>
      </c>
      <c r="D3" s="1" t="s">
        <v>30</v>
      </c>
      <c r="E3" s="3"/>
      <c r="F3" s="4"/>
      <c r="G3" s="3"/>
      <c r="H3" s="3"/>
    </row>
    <row r="4" spans="1:8" x14ac:dyDescent="0.15">
      <c r="A4" s="9">
        <v>6.14</v>
      </c>
      <c r="B4" s="1" t="s">
        <v>31</v>
      </c>
      <c r="C4" s="9">
        <v>40002</v>
      </c>
      <c r="D4" s="1" t="s">
        <v>32</v>
      </c>
      <c r="E4" s="3"/>
      <c r="F4" s="4"/>
      <c r="G4" s="3"/>
      <c r="H4" s="3"/>
    </row>
    <row r="5" spans="1:8" ht="33" x14ac:dyDescent="0.15">
      <c r="A5" s="9">
        <v>6.15</v>
      </c>
      <c r="B5" s="1" t="s">
        <v>33</v>
      </c>
      <c r="C5" s="9">
        <v>71557</v>
      </c>
      <c r="D5" s="1" t="s">
        <v>34</v>
      </c>
      <c r="E5" s="3"/>
      <c r="F5" s="4"/>
      <c r="G5" s="3"/>
      <c r="H5" s="3"/>
    </row>
    <row r="6" spans="1:8" x14ac:dyDescent="0.15">
      <c r="A6" s="10">
        <v>6.15</v>
      </c>
      <c r="B6" s="1" t="s">
        <v>14</v>
      </c>
      <c r="C6" s="9">
        <v>25539</v>
      </c>
      <c r="D6" s="1" t="s">
        <v>18</v>
      </c>
      <c r="E6" s="5">
        <f>18097/25536</f>
        <v>0.70868577694235591</v>
      </c>
      <c r="F6" s="5">
        <f>3303/25536</f>
        <v>0.1293468045112782</v>
      </c>
      <c r="G6" s="6">
        <v>2168930.7799999998</v>
      </c>
      <c r="H6" s="6" t="s">
        <v>10</v>
      </c>
    </row>
    <row r="7" spans="1:8" x14ac:dyDescent="0.15">
      <c r="A7" s="10">
        <v>6.15</v>
      </c>
      <c r="B7" s="1" t="s">
        <v>15</v>
      </c>
      <c r="C7" s="9">
        <v>45945</v>
      </c>
      <c r="D7" s="1" t="s">
        <v>0</v>
      </c>
      <c r="E7" s="5">
        <f>8070/45943</f>
        <v>0.17565243889167012</v>
      </c>
      <c r="F7" s="5">
        <f>855/45943</f>
        <v>1.8610016759898134E-2</v>
      </c>
      <c r="G7" s="6">
        <v>539286.1</v>
      </c>
      <c r="H7" s="6" t="s">
        <v>10</v>
      </c>
    </row>
    <row r="8" spans="1:8" x14ac:dyDescent="0.15">
      <c r="A8" s="10">
        <v>6.18</v>
      </c>
      <c r="B8" s="1" t="s">
        <v>16</v>
      </c>
      <c r="C8" s="9">
        <v>11889</v>
      </c>
      <c r="D8" s="1" t="s">
        <v>1</v>
      </c>
      <c r="E8" s="5" t="s">
        <v>11</v>
      </c>
      <c r="F8" s="5">
        <f>381/11889</f>
        <v>3.2046429472621749E-2</v>
      </c>
      <c r="G8" s="6">
        <v>241131.7</v>
      </c>
      <c r="H8" s="6">
        <v>6.18</v>
      </c>
    </row>
    <row r="9" spans="1:8" x14ac:dyDescent="0.15">
      <c r="A9" s="10">
        <v>6.19</v>
      </c>
      <c r="B9" s="1" t="s">
        <v>17</v>
      </c>
      <c r="C9" s="9">
        <v>51016</v>
      </c>
      <c r="D9" s="1" t="s">
        <v>2</v>
      </c>
      <c r="E9" s="5" t="s">
        <v>11</v>
      </c>
      <c r="F9" s="7"/>
      <c r="G9" s="6"/>
      <c r="H9" s="6" t="s">
        <v>13</v>
      </c>
    </row>
    <row r="10" spans="1:8" x14ac:dyDescent="0.15">
      <c r="A10" s="10">
        <v>6.24</v>
      </c>
      <c r="B10" s="1" t="s">
        <v>20</v>
      </c>
      <c r="C10" s="9">
        <v>12150</v>
      </c>
      <c r="D10" s="1" t="s">
        <v>21</v>
      </c>
      <c r="E10" s="5"/>
      <c r="F10" s="5"/>
      <c r="G10" s="6"/>
      <c r="H10" s="6" t="s">
        <v>22</v>
      </c>
    </row>
    <row r="11" spans="1:8" ht="33" x14ac:dyDescent="0.15">
      <c r="A11" s="10">
        <v>6.27</v>
      </c>
      <c r="B11" s="1" t="s">
        <v>23</v>
      </c>
      <c r="C11" s="9">
        <v>65338</v>
      </c>
      <c r="D11" s="1" t="s">
        <v>24</v>
      </c>
      <c r="E11" s="5">
        <v>0.249</v>
      </c>
      <c r="F11" s="5">
        <v>1.4999999999999999E-2</v>
      </c>
      <c r="G11" s="6">
        <v>373628</v>
      </c>
      <c r="H11" s="6" t="s">
        <v>19</v>
      </c>
    </row>
    <row r="12" spans="1:8" x14ac:dyDescent="0.15">
      <c r="A12" s="10">
        <v>6.29</v>
      </c>
      <c r="B12" s="1" t="s">
        <v>27</v>
      </c>
      <c r="C12" s="9">
        <v>90353</v>
      </c>
      <c r="D12" s="1" t="s">
        <v>25</v>
      </c>
      <c r="E12" s="5">
        <v>0.27800000000000002</v>
      </c>
      <c r="F12" s="7">
        <v>0.01</v>
      </c>
      <c r="G12" s="6">
        <v>423283</v>
      </c>
      <c r="H12" s="6" t="s">
        <v>26</v>
      </c>
    </row>
    <row r="13" spans="1:8" ht="66" x14ac:dyDescent="0.15">
      <c r="A13" s="10">
        <v>7.05</v>
      </c>
      <c r="B13" s="1" t="s">
        <v>35</v>
      </c>
      <c r="C13" s="9">
        <v>20002</v>
      </c>
      <c r="D13" s="1" t="s">
        <v>36</v>
      </c>
      <c r="E13" s="5"/>
      <c r="F13" s="7"/>
      <c r="G13" s="6"/>
      <c r="H13" s="6"/>
    </row>
    <row r="14" spans="1:8" x14ac:dyDescent="0.15">
      <c r="A14" s="10">
        <v>7.14</v>
      </c>
      <c r="B14" s="1" t="s">
        <v>37</v>
      </c>
      <c r="C14" s="9">
        <v>80002</v>
      </c>
      <c r="D14" s="1" t="s">
        <v>38</v>
      </c>
      <c r="E14" s="5"/>
      <c r="F14" s="7"/>
      <c r="G14" s="6"/>
      <c r="H14" s="6" t="s">
        <v>55</v>
      </c>
    </row>
    <row r="15" spans="1:8" x14ac:dyDescent="0.15">
      <c r="A15" s="10">
        <v>7.24</v>
      </c>
      <c r="B15" s="1" t="s">
        <v>40</v>
      </c>
      <c r="C15" s="9">
        <v>50002</v>
      </c>
      <c r="D15" s="1" t="s">
        <v>39</v>
      </c>
      <c r="E15" s="5"/>
      <c r="F15" s="7"/>
      <c r="G15" s="6"/>
      <c r="H15" s="6"/>
    </row>
    <row r="16" spans="1:8" x14ac:dyDescent="0.15">
      <c r="A16" s="10">
        <v>7.26</v>
      </c>
      <c r="B16" s="1" t="s">
        <v>41</v>
      </c>
      <c r="C16" s="9">
        <v>76203</v>
      </c>
      <c r="D16" s="1" t="s">
        <v>42</v>
      </c>
      <c r="E16" s="5"/>
      <c r="F16" s="7"/>
      <c r="G16" s="6"/>
      <c r="H16" s="6"/>
    </row>
    <row r="17" spans="1:8" x14ac:dyDescent="0.15">
      <c r="A17" s="11">
        <v>7.26</v>
      </c>
      <c r="B17" s="12" t="s">
        <v>43</v>
      </c>
      <c r="C17" s="13">
        <v>22320</v>
      </c>
      <c r="D17" s="12" t="s">
        <v>44</v>
      </c>
      <c r="E17" s="14">
        <f>51/22318</f>
        <v>2.2851509991934759E-3</v>
      </c>
      <c r="F17" s="15">
        <f>55/22318</f>
        <v>2.4643785285419842E-3</v>
      </c>
      <c r="G17" s="16">
        <v>30585.5</v>
      </c>
      <c r="H17" s="16" t="s">
        <v>54</v>
      </c>
    </row>
    <row r="18" spans="1:8" ht="33" x14ac:dyDescent="0.15">
      <c r="A18" s="11">
        <v>7.26</v>
      </c>
      <c r="B18" s="12" t="s">
        <v>46</v>
      </c>
      <c r="C18" s="13">
        <v>43960</v>
      </c>
      <c r="D18" s="12" t="s">
        <v>47</v>
      </c>
      <c r="E18" s="14">
        <f>17886/43958</f>
        <v>0.40688839346649075</v>
      </c>
      <c r="F18" s="15">
        <f>2575/43958</f>
        <v>5.8578643250375359E-2</v>
      </c>
      <c r="G18" s="16">
        <v>1470818</v>
      </c>
      <c r="H18" s="16" t="s">
        <v>54</v>
      </c>
    </row>
    <row r="19" spans="1:8" ht="33" x14ac:dyDescent="0.15">
      <c r="A19" s="11">
        <v>7.27</v>
      </c>
      <c r="B19" s="12" t="s">
        <v>49</v>
      </c>
      <c r="C19" s="13">
        <v>13128</v>
      </c>
      <c r="D19" s="12" t="s">
        <v>45</v>
      </c>
      <c r="E19" s="14">
        <f>5765/13678</f>
        <v>0.42147974850124287</v>
      </c>
      <c r="F19" s="15">
        <f>170/13678</f>
        <v>1.2428717648779061E-2</v>
      </c>
      <c r="G19" s="16">
        <v>57508.3</v>
      </c>
      <c r="H19" s="16">
        <v>7.27</v>
      </c>
    </row>
    <row r="20" spans="1:8" ht="33" x14ac:dyDescent="0.15">
      <c r="A20" s="10">
        <v>7.28</v>
      </c>
      <c r="B20" s="1" t="s">
        <v>48</v>
      </c>
      <c r="C20" s="9">
        <v>13680</v>
      </c>
      <c r="D20" s="1" t="s">
        <v>50</v>
      </c>
      <c r="E20" s="5"/>
      <c r="F20" s="7"/>
      <c r="G20" s="6"/>
      <c r="H20" s="6">
        <v>7.28</v>
      </c>
    </row>
    <row r="21" spans="1:8" x14ac:dyDescent="0.15">
      <c r="A21" s="11">
        <v>7.28</v>
      </c>
      <c r="B21" s="12" t="s">
        <v>51</v>
      </c>
      <c r="C21" s="13">
        <v>43961</v>
      </c>
      <c r="D21" s="12" t="s">
        <v>52</v>
      </c>
      <c r="E21" s="14">
        <f>14319/43959</f>
        <v>0.32573534429809597</v>
      </c>
      <c r="F21" s="15">
        <f>3200/43959</f>
        <v>7.2795104529220417E-2</v>
      </c>
      <c r="G21" s="16">
        <v>1590874.59</v>
      </c>
      <c r="H21" s="16" t="s">
        <v>53</v>
      </c>
    </row>
    <row r="22" spans="1:8" x14ac:dyDescent="0.15">
      <c r="A22" s="10"/>
      <c r="B22" s="1"/>
      <c r="C22" s="9"/>
      <c r="D22" s="1"/>
      <c r="E22" s="5"/>
      <c r="F22" s="7"/>
      <c r="G22" s="6"/>
      <c r="H22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2017-06-21T02:52:00Z</dcterms:created>
  <dcterms:modified xsi:type="dcterms:W3CDTF">2017-08-01T10:09:13Z</dcterms:modified>
</cp:coreProperties>
</file>