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3481B995-3BDF-4A76-94C4-3880DDD9D27F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CATALOGO " sheetId="1" state="hidden" r:id="rId1"/>
    <sheet name="CATALOGO POR NIVELES" sheetId="2" state="hidden" r:id="rId2"/>
    <sheet name="Diario" sheetId="3" r:id="rId3"/>
    <sheet name="Mayor" sheetId="9" r:id="rId4"/>
    <sheet name="Hoja" sheetId="4" r:id="rId5"/>
    <sheet name="EST.SITUAC.F." sheetId="5" r:id="rId6"/>
    <sheet name="ERxN" sheetId="6" r:id="rId7"/>
    <sheet name="E.RxF." sheetId="7" r:id="rId8"/>
  </sheets>
  <definedNames>
    <definedName name="_xlnm.Print_Area" localSheetId="5">'EST.SITUAC.F.'!$B$1:$H$43</definedName>
  </definedNames>
  <calcPr calcId="191029"/>
  <pivotCaches>
    <pivotCache cacheId="1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3" i="4"/>
  <c r="D3" i="3" s="1"/>
  <c r="E85" i="9"/>
  <c r="A85" i="9"/>
  <c r="E76" i="9"/>
  <c r="A76" i="9"/>
  <c r="E67" i="9"/>
  <c r="A67" i="9"/>
  <c r="E58" i="9"/>
  <c r="A58" i="9"/>
  <c r="E50" i="9"/>
  <c r="A50" i="9"/>
  <c r="E36" i="9"/>
  <c r="A36" i="9"/>
  <c r="E26" i="9"/>
  <c r="A25" i="9"/>
  <c r="E17" i="9"/>
  <c r="A17" i="9"/>
  <c r="E1" i="9"/>
  <c r="A1" i="9"/>
  <c r="E22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3" i="4" l="1"/>
  <c r="D176" i="3"/>
  <c r="D175" i="3"/>
  <c r="D174" i="3"/>
  <c r="D173" i="3"/>
  <c r="D170" i="3"/>
  <c r="D168" i="3"/>
  <c r="D167" i="3"/>
  <c r="D83" i="3"/>
  <c r="D81" i="3"/>
  <c r="D82" i="3"/>
  <c r="D84" i="3"/>
  <c r="D102" i="3"/>
  <c r="D8" i="3"/>
  <c r="E10" i="6"/>
  <c r="D9" i="7"/>
  <c r="D12" i="7" s="1"/>
  <c r="D17" i="7" s="1"/>
  <c r="D25" i="7" s="1"/>
  <c r="D30" i="7" s="1"/>
  <c r="D33" i="7" s="1"/>
  <c r="H11" i="5"/>
  <c r="H8" i="5"/>
  <c r="D9" i="5"/>
  <c r="D43" i="5"/>
  <c r="D39" i="5"/>
  <c r="D36" i="5"/>
  <c r="D33" i="5"/>
  <c r="D30" i="5"/>
  <c r="E13" i="6" l="1"/>
  <c r="E17" i="6" s="1"/>
  <c r="E29" i="6" s="1"/>
  <c r="E33" i="6" s="1"/>
  <c r="D99" i="3" l="1"/>
  <c r="D100" i="3"/>
  <c r="D101" i="3"/>
  <c r="M21" i="4"/>
  <c r="D152" i="3"/>
  <c r="D155" i="3"/>
  <c r="D156" i="3"/>
  <c r="D157" i="3"/>
  <c r="D158" i="3"/>
  <c r="D161" i="3"/>
  <c r="D162" i="3"/>
  <c r="D163" i="3"/>
  <c r="D164" i="3"/>
  <c r="D169" i="3"/>
  <c r="D149" i="3"/>
  <c r="D150" i="3"/>
  <c r="D151" i="3"/>
  <c r="D145" i="3"/>
  <c r="D146" i="3"/>
  <c r="E38" i="3"/>
  <c r="E20" i="3"/>
  <c r="E19" i="3"/>
  <c r="F28" i="3"/>
  <c r="F31" i="3"/>
  <c r="F34" i="3"/>
  <c r="E40" i="3"/>
  <c r="E39" i="3"/>
  <c r="D15" i="3"/>
  <c r="D14" i="3"/>
  <c r="F8" i="3"/>
  <c r="F12" i="3"/>
  <c r="D12" i="3"/>
  <c r="D7" i="3"/>
  <c r="F24" i="3"/>
  <c r="F22" i="3"/>
  <c r="F4" i="3"/>
  <c r="D4" i="3"/>
  <c r="D17" i="3"/>
  <c r="D18" i="3"/>
  <c r="D21" i="3"/>
  <c r="D22" i="3"/>
  <c r="D24" i="3"/>
  <c r="D27" i="3"/>
  <c r="D28" i="3"/>
  <c r="D31" i="3"/>
  <c r="D33" i="3"/>
  <c r="D34" i="3"/>
  <c r="D36" i="3"/>
  <c r="D37" i="3"/>
  <c r="D41" i="3"/>
  <c r="D42" i="3"/>
  <c r="D45" i="3"/>
  <c r="D46" i="3"/>
  <c r="D47" i="3"/>
  <c r="D48" i="3"/>
  <c r="D51" i="3"/>
  <c r="D52" i="3"/>
  <c r="D53" i="3"/>
  <c r="D54" i="3"/>
  <c r="D57" i="3"/>
  <c r="D58" i="3"/>
  <c r="D59" i="3"/>
  <c r="D60" i="3"/>
  <c r="D63" i="3"/>
  <c r="D64" i="3"/>
  <c r="D65" i="3"/>
  <c r="D66" i="3"/>
  <c r="D69" i="3"/>
  <c r="D70" i="3"/>
  <c r="D71" i="3"/>
  <c r="D72" i="3"/>
  <c r="D75" i="3"/>
  <c r="D76" i="3"/>
  <c r="D77" i="3"/>
  <c r="D78" i="3"/>
  <c r="D87" i="3"/>
  <c r="D88" i="3"/>
  <c r="D89" i="3"/>
  <c r="D90" i="3"/>
  <c r="D93" i="3"/>
  <c r="D94" i="3"/>
  <c r="D95" i="3"/>
  <c r="D96" i="3"/>
  <c r="D105" i="3"/>
  <c r="D106" i="3"/>
  <c r="D107" i="3"/>
  <c r="D108" i="3"/>
  <c r="D111" i="3"/>
  <c r="D112" i="3"/>
  <c r="D113" i="3"/>
  <c r="D114" i="3"/>
  <c r="D117" i="3"/>
  <c r="D118" i="3"/>
  <c r="D119" i="3"/>
  <c r="D120" i="3"/>
  <c r="D123" i="3"/>
  <c r="D124" i="3"/>
  <c r="D125" i="3"/>
  <c r="D126" i="3"/>
  <c r="D129" i="3"/>
  <c r="D130" i="3"/>
  <c r="D131" i="3"/>
  <c r="D132" i="3"/>
  <c r="D135" i="3"/>
  <c r="D136" i="3"/>
  <c r="D137" i="3"/>
  <c r="D138" i="3"/>
  <c r="D141" i="3"/>
  <c r="D142" i="3"/>
  <c r="D143" i="3"/>
  <c r="D144" i="3"/>
  <c r="F37" i="3" l="1"/>
  <c r="F11" i="4" s="1"/>
  <c r="E14" i="4"/>
  <c r="K14" i="4" s="1"/>
  <c r="E12" i="4"/>
  <c r="I12" i="4" s="1"/>
  <c r="E4" i="4"/>
  <c r="D10" i="5" s="1"/>
  <c r="E5" i="4"/>
  <c r="F10" i="4"/>
  <c r="F9" i="4"/>
  <c r="F8" i="4"/>
  <c r="J8" i="4" s="1"/>
  <c r="E21" i="4"/>
  <c r="H21" i="4" s="1"/>
  <c r="H22" i="4" s="1"/>
  <c r="F4" i="4"/>
  <c r="J4" i="4" s="1"/>
  <c r="F3" i="4"/>
  <c r="J3" i="4" s="1"/>
  <c r="F20" i="4"/>
  <c r="G20" i="4" s="1"/>
  <c r="G22" i="4" s="1"/>
  <c r="F6" i="4"/>
  <c r="J6" i="4" s="1"/>
  <c r="F19" i="4"/>
  <c r="L19" i="4" s="1"/>
  <c r="F15" i="4"/>
  <c r="L15" i="4" s="1"/>
  <c r="E17" i="4"/>
  <c r="K17" i="4" s="1"/>
  <c r="E10" i="4"/>
  <c r="I10" i="4" s="1"/>
  <c r="E8" i="4"/>
  <c r="E18" i="4"/>
  <c r="K18" i="4" s="1"/>
  <c r="F17" i="4"/>
  <c r="L17" i="4" s="1"/>
  <c r="E16" i="4"/>
  <c r="E15" i="4"/>
  <c r="K15" i="4" s="1"/>
  <c r="F18" i="4"/>
  <c r="L18" i="4" s="1"/>
  <c r="F5" i="4"/>
  <c r="J5" i="4" s="1"/>
  <c r="F16" i="4"/>
  <c r="L16" i="4" s="1"/>
  <c r="E3" i="4"/>
  <c r="E9" i="4"/>
  <c r="I9" i="4" s="1"/>
  <c r="F14" i="4"/>
  <c r="L14" i="4" s="1"/>
  <c r="E20" i="4"/>
  <c r="K20" i="4" s="1"/>
  <c r="F12" i="4"/>
  <c r="E19" i="4"/>
  <c r="K19" i="4" s="1"/>
  <c r="E6" i="4"/>
  <c r="F21" i="4"/>
  <c r="L21" i="4" s="1"/>
  <c r="F18" i="3"/>
  <c r="C22" i="4" s="1"/>
  <c r="M16" i="4" l="1"/>
  <c r="M22" i="4" s="1"/>
  <c r="H17" i="5"/>
  <c r="J11" i="4"/>
  <c r="E11" i="4"/>
  <c r="I11" i="4" s="1"/>
  <c r="I5" i="4"/>
  <c r="D11" i="5"/>
  <c r="J12" i="4"/>
  <c r="J9" i="4"/>
  <c r="H9" i="5"/>
  <c r="I8" i="4"/>
  <c r="D19" i="5"/>
  <c r="J10" i="4"/>
  <c r="H10" i="5"/>
  <c r="I6" i="4"/>
  <c r="D13" i="5"/>
  <c r="I3" i="4"/>
  <c r="D8" i="5"/>
  <c r="I4" i="4"/>
  <c r="F7" i="4"/>
  <c r="J7" i="4" s="1"/>
  <c r="E7" i="4"/>
  <c r="N17" i="4"/>
  <c r="N18" i="4"/>
  <c r="N19" i="4"/>
  <c r="I7" i="4" l="1"/>
  <c r="I22" i="4" s="1"/>
  <c r="J24" i="4" s="1"/>
  <c r="D12" i="5"/>
  <c r="D14" i="5" s="1"/>
  <c r="D25" i="5" s="1"/>
  <c r="H12" i="5"/>
  <c r="H15" i="5" s="1"/>
  <c r="J22" i="4"/>
  <c r="E22" i="4"/>
  <c r="F22" i="4"/>
  <c r="N22" i="4"/>
  <c r="J23" i="4" l="1"/>
  <c r="K22" i="4"/>
  <c r="D22" i="4"/>
  <c r="L22" i="4" l="1"/>
  <c r="L24" i="4" s="1"/>
  <c r="N24" i="4" l="1"/>
  <c r="L23" i="4"/>
  <c r="K24" i="4"/>
  <c r="K23" i="4" s="1"/>
  <c r="H23" i="5" s="1"/>
  <c r="H24" i="5" s="1"/>
  <c r="H25" i="5" s="1"/>
  <c r="H27" i="5" s="1"/>
  <c r="M24" i="4" l="1"/>
  <c r="M23" i="4" s="1"/>
  <c r="N2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768" authorId="0" shapeId="0" xr:uid="{00000000-0006-0000-0000-000001000000}">
      <text>
        <r>
          <rPr>
            <sz val="11"/>
            <color theme="1"/>
            <rFont val="Arial"/>
            <family val="2"/>
          </rPr>
          <t>Nota: El nuevo PCGE no incluye las cuentas del elemento 9 ni las subcuentas del elemento 0, ya que las mismas deben generarse en base al requerimiento propio de la entidad. Las cuentas presentadas a continuación son propuestas por la editorial, pudiendo estas ser reorganizadas, modificadas y/o ampliadas a criterio del contador.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67" authorId="0" shapeId="0" xr:uid="{00000000-0006-0000-0100-000001000000}">
      <text>
        <r>
          <rPr>
            <sz val="11"/>
            <color theme="1"/>
            <rFont val="Arial"/>
            <family val="2"/>
          </rPr>
          <t>Nota: El nuevo PCGE no incluye las cuentas del elemento 9 ni las subcuentas del elemento 0, ya que las mismas deben generarse en base al requerimiento propio de la entidad. Las cuentas presentadas a continuación son propuestas por la editorial, pudiendo estas ser reorganizadas, modificadas y/o ampliadas a criterio del contador.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Luffi</author>
  </authors>
  <commentList>
    <comment ref="C1" authorId="0" shapeId="0" xr:uid="{47FA8538-F5CE-4BB7-A26E-D498EAEF308F}">
      <text>
        <r>
          <rPr>
            <sz val="9"/>
            <color indexed="81"/>
            <rFont val="Tahoma"/>
            <family val="2"/>
          </rPr>
          <t>Son los importes acumulados en el libro mayor</t>
        </r>
      </text>
    </comment>
    <comment ref="E1" authorId="0" shapeId="0" xr:uid="{D09F0620-00A6-4C75-BCEE-4C32B3CAE936}">
      <text>
        <r>
          <rPr>
            <sz val="9"/>
            <color indexed="81"/>
            <rFont val="Tahoma"/>
            <family val="2"/>
          </rPr>
          <t>Se obtienen restando el debe y el haber, si es mayor el debe el saldo es deudor, si es mayor el haber el saldo es acreedor, aca ni en ninguna parte del balance deben aparecer saldos negativos</t>
        </r>
      </text>
    </comment>
    <comment ref="G1" authorId="0" shapeId="0" xr:uid="{2246FC87-3C09-4FA2-B7BB-64EE9BDDAE6B}">
      <text>
        <r>
          <rPr>
            <sz val="9"/>
            <color indexed="81"/>
            <rFont val="Tahoma"/>
            <family val="2"/>
          </rPr>
          <t xml:space="preserve">Son dos ajustes: </t>
        </r>
      </text>
    </comment>
    <comment ref="I1" authorId="0" shapeId="0" xr:uid="{C513C17D-191A-449D-A2DA-61D543F0593B}">
      <text>
        <r>
          <rPr>
            <sz val="9"/>
            <color indexed="81"/>
            <rFont val="Tahoma"/>
            <family val="2"/>
          </rPr>
          <t>Se trasladan los saldos desde la cuenta 10 hasta la 59 en la misma posicion que esta en la columna saldos, no importando el tipo de cuenta</t>
        </r>
      </text>
    </comment>
    <comment ref="K1" authorId="0" shapeId="0" xr:uid="{D6E5DADE-2A12-4341-9495-69C1A0D15689}">
      <text>
        <r>
          <rPr>
            <sz val="9"/>
            <color indexed="81"/>
            <rFont val="Tahoma"/>
            <family val="2"/>
          </rPr>
          <t>En la columna perdidas el elmento 6 excepto la 69; en ganancias el elemento 7 excepto la 79. la cuenta 61 tiene su propia forma de ubicarse</t>
        </r>
      </text>
    </comment>
    <comment ref="M1" authorId="0" shapeId="0" xr:uid="{45F0490D-627F-45DD-AA15-869E626BD24B}">
      <text>
        <r>
          <rPr>
            <sz val="9"/>
            <color indexed="81"/>
            <rFont val="Tahoma"/>
            <family val="2"/>
          </rPr>
          <t>En perdidas la cuenta 69 y el elemento 9; en ganancias el elemento 7 excepto la 79</t>
        </r>
      </text>
    </comment>
    <comment ref="A22" authorId="0" shapeId="0" xr:uid="{0788906C-4BAC-491D-8D60-4EA855719C28}">
      <text>
        <r>
          <rPr>
            <sz val="9"/>
            <color indexed="81"/>
            <rFont val="Tahoma"/>
            <family val="2"/>
          </rPr>
          <t xml:space="preserve">en esta fila van los totales, deben ser iguales las sumas, los saldos y los ajustes pero no deben ser iguales el inventario, ni los resultados por naturaleza ni por funcion </t>
        </r>
      </text>
    </comment>
    <comment ref="J22" authorId="0" shapeId="0" xr:uid="{0DDCDCB5-1F30-427C-BC99-9BD4F8E84601}">
      <text>
        <r>
          <rPr>
            <sz val="9"/>
            <color indexed="81"/>
            <rFont val="Tahoma"/>
            <family val="2"/>
          </rPr>
          <t>Se resta los importes y se coloca la diferencia debajo de la cantidad menor</t>
        </r>
      </text>
    </comment>
    <comment ref="L22" authorId="0" shapeId="0" xr:uid="{05FBDEDE-A270-4B4A-B62A-F1093C128185}">
      <text>
        <r>
          <rPr>
            <sz val="9"/>
            <color indexed="81"/>
            <rFont val="Tahoma"/>
            <family val="2"/>
          </rPr>
          <t>Se resta los importes y se coloca la diferencia debajo de la cantidad menor</t>
        </r>
      </text>
    </comment>
    <comment ref="N22" authorId="0" shapeId="0" xr:uid="{77E19BB4-3478-422E-B78F-A0D906394094}">
      <text>
        <r>
          <rPr>
            <sz val="9"/>
            <color indexed="81"/>
            <rFont val="Tahoma"/>
            <family val="2"/>
          </rPr>
          <t>Se resta los importes y se coloca la diferencia debajo de la cantidad menor</t>
        </r>
      </text>
    </comment>
    <comment ref="N23" authorId="0" shapeId="0" xr:uid="{8840921B-1BCE-4602-BAC7-73159F93C83C}">
      <text>
        <r>
          <rPr>
            <sz val="9"/>
            <color indexed="81"/>
            <rFont val="Tahoma"/>
            <family val="2"/>
          </rPr>
          <t>Estas diferencias deben ser las tres iguales y esta representa la utilidad o perdida del periodo, se determina que ha sido utilidad si el activo es mayor que el pasivo o tambien se puede ver que la columna ganancias en mayor que la columna perdidas.</t>
        </r>
      </text>
    </comment>
  </commentList>
</comments>
</file>

<file path=xl/sharedStrings.xml><?xml version="1.0" encoding="utf-8"?>
<sst xmlns="http://schemas.openxmlformats.org/spreadsheetml/2006/main" count="4504" uniqueCount="1112">
  <si>
    <r>
      <rPr>
        <sz val="18"/>
        <color rgb="FFFFFFFF"/>
        <rFont val="Arial"/>
        <family val="2"/>
      </rPr>
      <t xml:space="preserve">PLAN CONTABLE GENERAL EMPRESARIAL 2019 </t>
    </r>
    <r>
      <rPr>
        <sz val="11"/>
        <color rgb="FFFFFFFF"/>
        <rFont val="Arial"/>
        <family val="2"/>
      </rPr>
      <t xml:space="preserve"> 
</t>
    </r>
    <r>
      <rPr>
        <sz val="10"/>
        <color rgb="FFFFFFFF"/>
        <rFont val="Arial"/>
        <family val="2"/>
      </rPr>
      <t>Resolución CNC 002-2019-EF/30 - Vigente al 01.01.2020</t>
    </r>
  </si>
  <si>
    <r>
      <rPr>
        <sz val="18"/>
        <color rgb="FFFFFFFF"/>
        <rFont val="Arial"/>
        <family val="2"/>
      </rPr>
      <t>PLAN CONTABLE GENERAL EMPRESARIAL 2019</t>
    </r>
    <r>
      <rPr>
        <sz val="11"/>
        <color rgb="FFFFFFFF"/>
        <rFont val="Arial"/>
        <family val="2"/>
      </rPr>
      <t xml:space="preserve">
</t>
    </r>
    <r>
      <rPr>
        <sz val="10"/>
        <color rgb="FFFFFFFF"/>
        <rFont val="Arial"/>
        <family val="2"/>
      </rPr>
      <t>Resolución CNC 002-2019-EF/30 - Vigente al 01.01.2020</t>
    </r>
  </si>
  <si>
    <t>CÓDIGO</t>
  </si>
  <si>
    <t>DESCRIPCIÓN DE LA CUENTA</t>
  </si>
  <si>
    <t>01</t>
  </si>
  <si>
    <t>BIENES Y VALORES ENTREGADOS</t>
  </si>
  <si>
    <t>DERECHOS SOBRE INSTRUMENTOS FINANCIEROS</t>
  </si>
  <si>
    <t>OTRAS CUENTAS DE ORDEN DEUDORAS</t>
  </si>
  <si>
    <t>04</t>
  </si>
  <si>
    <t>06</t>
  </si>
  <si>
    <t>BIENES Y VALORES RECIBIDOS</t>
  </si>
  <si>
    <t>07</t>
  </si>
  <si>
    <t>COMPROMISOS SOBRE INSTRUMENTOS FINANCIEROS</t>
  </si>
  <si>
    <t>08</t>
  </si>
  <si>
    <t>OTRAS CUENTAS DE ORDEN ACREEDORAS</t>
  </si>
  <si>
    <t>09</t>
  </si>
  <si>
    <t>EFECTIVO Y EQUIVALENTES DE EFECTIVO</t>
  </si>
  <si>
    <t>Caja</t>
  </si>
  <si>
    <t>Fondos fijos</t>
  </si>
  <si>
    <t>Efectivo y cheques en tránsito</t>
  </si>
  <si>
    <t>Efectivo en tránsito</t>
  </si>
  <si>
    <t>Cheques en tránsito</t>
  </si>
  <si>
    <t>Cuentas corrientes en instituciones financieras</t>
  </si>
  <si>
    <t>Cuentas corrientes operativas</t>
  </si>
  <si>
    <t>Cuentas corrientes para fines específicos</t>
  </si>
  <si>
    <t>Otros equivalentes de efectivo</t>
  </si>
  <si>
    <t>Otro equivalentes de efectivo</t>
  </si>
  <si>
    <t>Depósitos en instituciones financieras</t>
  </si>
  <si>
    <t>Depósitos de ahorro</t>
  </si>
  <si>
    <t>Depósitos a plazo</t>
  </si>
  <si>
    <t>Fondos sujetos a restricción</t>
  </si>
  <si>
    <t>Fondos en garantía</t>
  </si>
  <si>
    <t>Fondos retenidos por mandato de la autoridad</t>
  </si>
  <si>
    <t>Otros fondos sujetos a restricción</t>
  </si>
  <si>
    <t>INVERSIONES FINANCIERAS</t>
  </si>
  <si>
    <t>Inver.mantenidas para negociación</t>
  </si>
  <si>
    <t>Valores emitidos o garantizados por el Estado</t>
  </si>
  <si>
    <t>Costo</t>
  </si>
  <si>
    <t>Valor Razonable</t>
  </si>
  <si>
    <t>Valores emitidos por el sistema Financiero</t>
  </si>
  <si>
    <t>Valores emitidos por entidades</t>
  </si>
  <si>
    <t>Otros títulos repres. de deuda</t>
  </si>
  <si>
    <t>Participaciones en entidades</t>
  </si>
  <si>
    <t>Otras inversiones financieras</t>
  </si>
  <si>
    <t>Activos finan. Acuerdo compra</t>
  </si>
  <si>
    <t>Inv.mant.negoc.Acuerdo compra</t>
  </si>
  <si>
    <t>CUENTAS POR COBRAR COMERCIALES TERCEROS</t>
  </si>
  <si>
    <t>Facturas, boletas y otros comprobantes por cobrar</t>
  </si>
  <si>
    <t>No emitidas</t>
  </si>
  <si>
    <t>Emitidas en cartera</t>
  </si>
  <si>
    <t>En cobranza</t>
  </si>
  <si>
    <t>En descuento</t>
  </si>
  <si>
    <t>Anticipos de clientes</t>
  </si>
  <si>
    <t>Letras por cobrar</t>
  </si>
  <si>
    <t>En cartera</t>
  </si>
  <si>
    <t>CUENTAS POR COBRAR COMERCIALES – RELACIONADAS</t>
  </si>
  <si>
    <t>Anticipos recibidos</t>
  </si>
  <si>
    <t>CUENTAS POR COBRAR AL PERSONAL, A LOS ACCIONISTAS (SOCIOS) y DIRECTORES</t>
  </si>
  <si>
    <t>Personal</t>
  </si>
  <si>
    <t>Préstamos</t>
  </si>
  <si>
    <t>Adelanto de remuneracio.</t>
  </si>
  <si>
    <t>Entregas a rendir cuenta</t>
  </si>
  <si>
    <t>Otras ctas por cob. al pers.</t>
  </si>
  <si>
    <t>Accionistas (o socios)</t>
  </si>
  <si>
    <t>Suscripciones por cobrar a socios o accionistas</t>
  </si>
  <si>
    <t>Directores</t>
  </si>
  <si>
    <t>Adelanto de dietas</t>
  </si>
  <si>
    <t>Diversas</t>
  </si>
  <si>
    <t>CUENTAS POR COBRAR DIVERSAS – TERCEROS</t>
  </si>
  <si>
    <t>Con garantía</t>
  </si>
  <si>
    <t>Sin garantía</t>
  </si>
  <si>
    <t>Reclamaciones a terceros</t>
  </si>
  <si>
    <t>Compañías aseguradoras</t>
  </si>
  <si>
    <t>Transportadoras</t>
  </si>
  <si>
    <t>Servicios públicos</t>
  </si>
  <si>
    <t>Tributos</t>
  </si>
  <si>
    <t>Otras</t>
  </si>
  <si>
    <t>Intereses, regalías y dividendos</t>
  </si>
  <si>
    <t>Intereses</t>
  </si>
  <si>
    <t>Regalías</t>
  </si>
  <si>
    <t>Dividendos</t>
  </si>
  <si>
    <t>Depósitos otorgados en garantía</t>
  </si>
  <si>
    <t>Préstamos de instituciones  financieras</t>
  </si>
  <si>
    <t>Préstamos de instituciones no financieras</t>
  </si>
  <si>
    <t>Depósitos en garantía por alquileres</t>
  </si>
  <si>
    <t>Otros depósitos en garantía</t>
  </si>
  <si>
    <t>Venta de activo inmovilizado</t>
  </si>
  <si>
    <t>Inversión mobiliaria</t>
  </si>
  <si>
    <t>Propiedades de inversión</t>
  </si>
  <si>
    <t>Propiedad, planta y equipo</t>
  </si>
  <si>
    <t>Intangibles</t>
  </si>
  <si>
    <t>Activos biológicos</t>
  </si>
  <si>
    <t>Otros activos inmovilizados</t>
  </si>
  <si>
    <t>Activos por instrumentos financieros</t>
  </si>
  <si>
    <t>Instrumentos financieros primarios</t>
  </si>
  <si>
    <t>Valor razonable</t>
  </si>
  <si>
    <t>Instrumentos financieros derivados</t>
  </si>
  <si>
    <t>Tributos por acreditar</t>
  </si>
  <si>
    <t>Pagos a cuenta del impuesto a la renta</t>
  </si>
  <si>
    <t>Pagos a cuenta de ITAN</t>
  </si>
  <si>
    <t>IGV por acreditar en compras</t>
  </si>
  <si>
    <t>IGV por acreditar no domiciliados</t>
  </si>
  <si>
    <t>Obras por impuestos</t>
  </si>
  <si>
    <t>Otras cuentas por cobrar diversas</t>
  </si>
  <si>
    <t>Entregas a rendir cuenta a terceros</t>
  </si>
  <si>
    <t>CUENTAS POR COBRAR DIVERSAS – RELACIONADAS</t>
  </si>
  <si>
    <t>SERVICIOS Y OTROS CONTRATADOS POR ANTICIPADO</t>
  </si>
  <si>
    <t>Costos financieros</t>
  </si>
  <si>
    <t>Seguros</t>
  </si>
  <si>
    <t>Alquileres</t>
  </si>
  <si>
    <t>Primas pagadas por opciones</t>
  </si>
  <si>
    <t>Mantenimiento de activos inmovilizados</t>
  </si>
  <si>
    <t>Otros gastos contratados por anticipado</t>
  </si>
  <si>
    <t>ESTIMACIÓN DE CUENTAS DE COBRANZA DUDOSA</t>
  </si>
  <si>
    <t>Cuentas por cobrar comerciales – Terceros</t>
  </si>
  <si>
    <t>Cuentas por cobrar comerciales – Relacionadas</t>
  </si>
  <si>
    <t>Cuentas por cobrar al personal, a los accionistas (socios) y  directores</t>
  </si>
  <si>
    <t>Cuentas por cobrar diversas – Terceros</t>
  </si>
  <si>
    <t>Cuentas por cobrar diversas – Relacionadas</t>
  </si>
  <si>
    <t>MERCADERÍAS</t>
  </si>
  <si>
    <t>Mercaderías</t>
  </si>
  <si>
    <t>PRODUCTOS TERMINADOS</t>
  </si>
  <si>
    <t>Productos terminados</t>
  </si>
  <si>
    <t>Costo de financiación</t>
  </si>
  <si>
    <t>Inventario de servicios terminados</t>
  </si>
  <si>
    <t>Servicios terminados</t>
  </si>
  <si>
    <t>SUBPRODUCTOS, DESECHOS Y DESPERDICIOS</t>
  </si>
  <si>
    <t>Subproductos</t>
  </si>
  <si>
    <t>Desechos y desperdicios</t>
  </si>
  <si>
    <t>PRODUCTOS EN PROCESO</t>
  </si>
  <si>
    <t>Productos en proceso</t>
  </si>
  <si>
    <t>Inventario de servicios en proceso</t>
  </si>
  <si>
    <t>Servicios en proceso</t>
  </si>
  <si>
    <t>MATERIAS PRIMAS</t>
  </si>
  <si>
    <t>Materias primas</t>
  </si>
  <si>
    <t>Valores emiti. por el sistema financiero</t>
  </si>
  <si>
    <t>MATERIALES AUXILIARES, SUMINISTROS Y REPUESTOS</t>
  </si>
  <si>
    <t>Materiales auxiliares</t>
  </si>
  <si>
    <t>Suministros</t>
  </si>
  <si>
    <t>Combustibles</t>
  </si>
  <si>
    <t>Lubricantes</t>
  </si>
  <si>
    <t>Energía</t>
  </si>
  <si>
    <t>Otros suministros</t>
  </si>
  <si>
    <t>Repuestos</t>
  </si>
  <si>
    <t>ENVASES Y EMBALAJES</t>
  </si>
  <si>
    <t>Envases</t>
  </si>
  <si>
    <t>Embalajes</t>
  </si>
  <si>
    <t>ACTIVOS NO CORRIENTES MANTENIDOS PARA LA VENTA</t>
  </si>
  <si>
    <t>Terrenos</t>
  </si>
  <si>
    <t>Revaluación</t>
  </si>
  <si>
    <t>Edificaciones</t>
  </si>
  <si>
    <t>Costos de financiación</t>
  </si>
  <si>
    <t>Planta productora en producción</t>
  </si>
  <si>
    <t>Planta productora en desarrollo</t>
  </si>
  <si>
    <t>Maquinarias y equipos de explotación</t>
  </si>
  <si>
    <t>Unidades de transporte</t>
  </si>
  <si>
    <t>Muebles y enseres</t>
  </si>
  <si>
    <t>Equipos diversos</t>
  </si>
  <si>
    <t>Herramientas y unidades de reemplazo</t>
  </si>
  <si>
    <t>Obras en curso</t>
  </si>
  <si>
    <t>Concesiones, licencias y derechos</t>
  </si>
  <si>
    <t>Patentes y propiedad industrial</t>
  </si>
  <si>
    <t>Programas de computadora (software)</t>
  </si>
  <si>
    <t>Costos de exploración y desarrollo</t>
  </si>
  <si>
    <t>Fórmulas, diseño y prototipos</t>
  </si>
  <si>
    <t>Otros activos intangibles</t>
  </si>
  <si>
    <t>Activos biológicos en producción</t>
  </si>
  <si>
    <t>Activos biológicos en desarrollo</t>
  </si>
  <si>
    <t>Depreciación acumulada – Propiedades de inversión</t>
  </si>
  <si>
    <t>Depreciación acumulada – Propiedad, planta y equipo</t>
  </si>
  <si>
    <t>Maquinarias y equipo de explotación</t>
  </si>
  <si>
    <t>Amortización acumulada – Intangibles</t>
  </si>
  <si>
    <t>Fórmulas, diseños y prototipos</t>
  </si>
  <si>
    <t>Depreciación acumulada – Activos biológicos</t>
  </si>
  <si>
    <t>Desvalorización acumulada</t>
  </si>
  <si>
    <t>Propiedad de inversión</t>
  </si>
  <si>
    <t>Plantas productoras en producción</t>
  </si>
  <si>
    <t>INVENTARIOS POR RECIBIR</t>
  </si>
  <si>
    <t>Materiales auxiliares, suministros y repuestos</t>
  </si>
  <si>
    <t>Envases y embalajes</t>
  </si>
  <si>
    <t>DESVALORIZACIÓN DE INVENTARIOS</t>
  </si>
  <si>
    <t>Subproductos, desechos y desperdicios</t>
  </si>
  <si>
    <t>Existencias por recibir</t>
  </si>
  <si>
    <t>INVERSIONES MOBILIARIAS</t>
  </si>
  <si>
    <t>Inversiones a ser mantenidas hasta el vencimiento</t>
  </si>
  <si>
    <t>Instrumentos financieros representativos de deuda</t>
  </si>
  <si>
    <t>Instrumentos financieros representativos de derecho patrimonial</t>
  </si>
  <si>
    <t>Certificados de suscripción preferente</t>
  </si>
  <si>
    <t>Acciones representativas de capital social – Comunes</t>
  </si>
  <si>
    <t>Participación patrimonial</t>
  </si>
  <si>
    <t>Acciones representativas de capital social – Preferentes</t>
  </si>
  <si>
    <t>Acciones de inversión</t>
  </si>
  <si>
    <t>Otros títulos representativos de patrimonio</t>
  </si>
  <si>
    <t>Certificados de participación en fondos - Cuotas</t>
  </si>
  <si>
    <t>Fondos de inversión</t>
  </si>
  <si>
    <t>Fondos mutuos</t>
  </si>
  <si>
    <t>Participaciones en acuerdos conjuntos</t>
  </si>
  <si>
    <t>Operaciones conjuntas</t>
  </si>
  <si>
    <t>Negocios conjuntos</t>
  </si>
  <si>
    <t>Inversiones mobiliarias – Acuerdos de compra</t>
  </si>
  <si>
    <t>Instrumentos financieros representativos de deuda – Acuerdo de compra</t>
  </si>
  <si>
    <t>Instrumentos   financieros   representativos   de   derecho   patrimonial   – Acuerdo de compra</t>
  </si>
  <si>
    <t>PROPIEDADES DE INVERSIÓN</t>
  </si>
  <si>
    <t>Urbanos</t>
  </si>
  <si>
    <t>Rurales</t>
  </si>
  <si>
    <t>Construcciones en curso</t>
  </si>
  <si>
    <t>ACTIVOS POR DERECHO DE USO</t>
  </si>
  <si>
    <t>Propiedades de inversión - Arrendamiento financiero</t>
  </si>
  <si>
    <t>Propiedad, planta y equipo - Arrendamiento financiero</t>
  </si>
  <si>
    <t>Maquinaria y equipo de explotación</t>
  </si>
  <si>
    <t>Unidadesdetransporte</t>
  </si>
  <si>
    <t>Propieda, planta y equipo-Arrendamiento operativo</t>
  </si>
  <si>
    <t>Maquinaria y equipode explotación</t>
  </si>
  <si>
    <t>PROPIEDAD, PLANTA Y EQUIPO</t>
  </si>
  <si>
    <t>Planta productora</t>
  </si>
  <si>
    <t>Instalaciones</t>
  </si>
  <si>
    <t>Mejoras en locales arrendados.</t>
  </si>
  <si>
    <t>Costo de Financiación</t>
  </si>
  <si>
    <t>Vehículos motorizados</t>
  </si>
  <si>
    <t>Vehículos no motorizados</t>
  </si>
  <si>
    <t>Muebles</t>
  </si>
  <si>
    <t>Enseres</t>
  </si>
  <si>
    <t>Equipo para procesamiento de información</t>
  </si>
  <si>
    <t>Equipo de comunicación</t>
  </si>
  <si>
    <t>Equipo de seguridad</t>
  </si>
  <si>
    <t>Equipo de medio ambiente</t>
  </si>
  <si>
    <t>Otros equipos</t>
  </si>
  <si>
    <t>Herramientas</t>
  </si>
  <si>
    <t>Unidades de reemplazo</t>
  </si>
  <si>
    <t>Unidades por recibir</t>
  </si>
  <si>
    <t>Equipo de transporte</t>
  </si>
  <si>
    <t>Adecuación de terrenos</t>
  </si>
  <si>
    <t>Edificaciones en curso</t>
  </si>
  <si>
    <t>Maquinaria en montaje</t>
  </si>
  <si>
    <t>INTANGIBLES</t>
  </si>
  <si>
    <t>Concesiones, licencias y otros derechos</t>
  </si>
  <si>
    <t>Derechos por concesiones</t>
  </si>
  <si>
    <t>Licencias</t>
  </si>
  <si>
    <t>Otros derechos</t>
  </si>
  <si>
    <t>Patente</t>
  </si>
  <si>
    <t>Marcas</t>
  </si>
  <si>
    <t>Aplicaciones informáticas</t>
  </si>
  <si>
    <t>Costos de exploración</t>
  </si>
  <si>
    <t>Costos de desarrollo</t>
  </si>
  <si>
    <t>Fórmulas</t>
  </si>
  <si>
    <t>Diseños y prototipos</t>
  </si>
  <si>
    <t>Plusvalía mercantil</t>
  </si>
  <si>
    <t>ACTIVOS BIOLÓGICOS</t>
  </si>
  <si>
    <t>De origen animal</t>
  </si>
  <si>
    <t>De origen vegetal</t>
  </si>
  <si>
    <t>DESVALORIZACIÓN DE ACTIVO INMOVILIZADO</t>
  </si>
  <si>
    <t>Desvalorización de propiedades de inversión</t>
  </si>
  <si>
    <t>Construcciones en curso - edificaciones</t>
  </si>
  <si>
    <t>Desvalorización de propiedades de inversión - Arrendamiento financiero</t>
  </si>
  <si>
    <t>Desvalorización de propiedad, planta y equipo - Arrendamiento financiero</t>
  </si>
  <si>
    <t>Desvalorización de propiedad, planta y equipo</t>
  </si>
  <si>
    <t>Planta productora en producción - Revaluación</t>
  </si>
  <si>
    <t>Planta productora en producción - Costo de financiación</t>
  </si>
  <si>
    <t>Planta productora en producción - Valor razonable</t>
  </si>
  <si>
    <t>Planta productora en desarrollo - Costo</t>
  </si>
  <si>
    <t>Planta productora en desarrollo - Revaluación</t>
  </si>
  <si>
    <t>Planta productora en desarrollo - Costo de financiación</t>
  </si>
  <si>
    <t>Planta productora en desarrollo - Valor razonable</t>
  </si>
  <si>
    <t>Edificaciones - Costo</t>
  </si>
  <si>
    <t>Edificaciones - Revaluación</t>
  </si>
  <si>
    <t>Edificaciones - Costo de financiación</t>
  </si>
  <si>
    <t>Instalaciones - Costo</t>
  </si>
  <si>
    <t>Instalaciones - Revaluación</t>
  </si>
  <si>
    <t>Instalaciones - Costo de financiación</t>
  </si>
  <si>
    <t>Mejoras en locales arrendados - Costo</t>
  </si>
  <si>
    <t>Mejoras en locales arrendados - Revaluación</t>
  </si>
  <si>
    <t>Mejoras en locales arrendados - Costo de financiación</t>
  </si>
  <si>
    <t>Equipos Diversos</t>
  </si>
  <si>
    <t>Herramientas - Costo</t>
  </si>
  <si>
    <t>Herramientas - Revaluación</t>
  </si>
  <si>
    <t>Unidades de reemplazo - costo</t>
  </si>
  <si>
    <t>Unidades de reemplazo - Revaluación</t>
  </si>
  <si>
    <t>Descalorización de intangibles</t>
  </si>
  <si>
    <t>Desvalorización de activos biológicos</t>
  </si>
  <si>
    <t>Desvalorización de inversiones mobiliarias</t>
  </si>
  <si>
    <t>Inversiones financieras representativas de derecho patrimonial</t>
  </si>
  <si>
    <t>ACTIVO DIFERIDO</t>
  </si>
  <si>
    <t>Impuesto a la renta diferido</t>
  </si>
  <si>
    <t>Impuesto a la renta diferido – Patrimonio</t>
  </si>
  <si>
    <t>Impuesto a la renta diferido – Resultados</t>
  </si>
  <si>
    <t>Participaciones de los trabajadores diferidas</t>
  </si>
  <si>
    <t>Participaciones de los trabajadores diferidas – Patrimonio</t>
  </si>
  <si>
    <t>Participaciones de los trabajadores diferidas – Resultados</t>
  </si>
  <si>
    <t>Intereses diferidos</t>
  </si>
  <si>
    <t>Intereses no devengados en transacciones con terceros</t>
  </si>
  <si>
    <t>Intereses no devengados en medición a valor descontado</t>
  </si>
  <si>
    <t>OTROS ACTIVOS</t>
  </si>
  <si>
    <t>Bienes de arte y cultura</t>
  </si>
  <si>
    <t>Obras de arte</t>
  </si>
  <si>
    <t>Biblioteca</t>
  </si>
  <si>
    <t>Otros</t>
  </si>
  <si>
    <t>Diversos</t>
  </si>
  <si>
    <t>Monedas y joyas</t>
  </si>
  <si>
    <t>Bienes entregados en comodato</t>
  </si>
  <si>
    <t>Bienes recibidos en pago (adjudicados y realizables)</t>
  </si>
  <si>
    <t>DEPRECIACIÓN y AMORTIZACIÓN ACUMULADOS</t>
  </si>
  <si>
    <t>Depreciación acumulada propiedades de inversión</t>
  </si>
  <si>
    <t>Depreciación acumulada propiedades de inversión - Arrendamiento financiero</t>
  </si>
  <si>
    <t>Depreciación acumulada propiedad, planta y equipo - Arrendamiento financiero</t>
  </si>
  <si>
    <t>Depreciación acumulada - Arrendamiento operativo</t>
  </si>
  <si>
    <t>Activos por derecho de uso - arrendamiento operativo</t>
  </si>
  <si>
    <t>Plantas productoras</t>
  </si>
  <si>
    <t>Depreciación acumulada de propiedad, planta y equipo</t>
  </si>
  <si>
    <t>Depreciación acumulada - Costo</t>
  </si>
  <si>
    <t>Mejoras en locales arrendados</t>
  </si>
  <si>
    <t>Propiedad, planta y equipo - Revaluación</t>
  </si>
  <si>
    <t>Propiedad, planta y equipo - Costo de financiación</t>
  </si>
  <si>
    <t>Propiedad, planta y equipo - Valor razonable</t>
  </si>
  <si>
    <t>Planta productoras</t>
  </si>
  <si>
    <t>Amortización acumulada</t>
  </si>
  <si>
    <t>Intangibles – Costo</t>
  </si>
  <si>
    <t>Intangibles – Revaluación</t>
  </si>
  <si>
    <t>Intangibles – Costos de financiación</t>
  </si>
  <si>
    <t>Programas de computadora</t>
  </si>
  <si>
    <t>Depreciación acumulada - Activos biológicos en producción</t>
  </si>
  <si>
    <t>Activos biológicos en producción - Costo</t>
  </si>
  <si>
    <t>TRIBUTOS, CONTRAPRESTACIONES Y APORTES AL SISTEMA PÚBLICO DE PENSIONES
 Y DE SALUD POR PAGAR</t>
  </si>
  <si>
    <t>Gobierno nacional</t>
  </si>
  <si>
    <t>Impuesto general a las ventas</t>
  </si>
  <si>
    <t>IGV – Cuenta propia</t>
  </si>
  <si>
    <t>IGV – Servicios prestados por no domiciliados</t>
  </si>
  <si>
    <t>IGV – Régimen de percepciones</t>
  </si>
  <si>
    <t>IGV – Régimen de retenciones</t>
  </si>
  <si>
    <t>IGV – Importaciones</t>
  </si>
  <si>
    <t>IGV – Destinado a operaciones no gravadas</t>
  </si>
  <si>
    <t>IGV -  Destinado a operaciones comunes</t>
  </si>
  <si>
    <t>Impuesto selectivo al consumo</t>
  </si>
  <si>
    <t>Derechos aduaneros</t>
  </si>
  <si>
    <t>Derechos arancelarios</t>
  </si>
  <si>
    <t>Otros derechos arancelarios</t>
  </si>
  <si>
    <t>Impuesto a la renta</t>
  </si>
  <si>
    <t>Renta de tercera categoría</t>
  </si>
  <si>
    <t>Renta de cuarta categoría</t>
  </si>
  <si>
    <t>Renta de quinta categoría</t>
  </si>
  <si>
    <t>Renta de no domiciliados</t>
  </si>
  <si>
    <t>Otras retenciones</t>
  </si>
  <si>
    <t>Otros impuestos y contraprestaciones</t>
  </si>
  <si>
    <t>Impuesto a las transacciones financieras</t>
  </si>
  <si>
    <t>Impuesto a los juegos de casino y tragamonedas</t>
  </si>
  <si>
    <t>Tasas por la prestación de servicios públicos</t>
  </si>
  <si>
    <t>Impuesto a los dividendos</t>
  </si>
  <si>
    <t>Impuesto temporal a los activos netos</t>
  </si>
  <si>
    <t>Otros impuestos</t>
  </si>
  <si>
    <t>Certificados tributarios</t>
  </si>
  <si>
    <t>Instituciones públicas</t>
  </si>
  <si>
    <t>ESSALUD</t>
  </si>
  <si>
    <t>ONP</t>
  </si>
  <si>
    <t>Contribución al SENATI</t>
  </si>
  <si>
    <t>Contribución al SENCICO</t>
  </si>
  <si>
    <t>Otras instituciones</t>
  </si>
  <si>
    <t>Gobiernos regionales</t>
  </si>
  <si>
    <t>Gobiernos locales</t>
  </si>
  <si>
    <t>Impuestos</t>
  </si>
  <si>
    <t>Impuesto al patrimonio vehicular</t>
  </si>
  <si>
    <t>Impuesto a las apuestas</t>
  </si>
  <si>
    <t>Impuesto a los juegos</t>
  </si>
  <si>
    <t>Impuesto de alcabala</t>
  </si>
  <si>
    <t>Impuesto predial</t>
  </si>
  <si>
    <t>Impuesto a los espectáculos públicos no deportivos</t>
  </si>
  <si>
    <t>Contribuciones</t>
  </si>
  <si>
    <t>Tasas</t>
  </si>
  <si>
    <t>Licencia de apertura de establecimientos</t>
  </si>
  <si>
    <t>Transporte público</t>
  </si>
  <si>
    <t>Estacionamiento de vehículos</t>
  </si>
  <si>
    <t>Servicios públicos o arbitrios</t>
  </si>
  <si>
    <t>Servicios administrativos o derechos</t>
  </si>
  <si>
    <t>Otros costos administrativos e intereses</t>
  </si>
  <si>
    <t>REMUNERACIONES Y PARTICIPACIONES POR PAGAR</t>
  </si>
  <si>
    <t>Remuneraciones por pagar</t>
  </si>
  <si>
    <t>Sueldos y salarios por pagar</t>
  </si>
  <si>
    <t>Comisiones por pagar</t>
  </si>
  <si>
    <t>Remuneraciones en especie por pagar</t>
  </si>
  <si>
    <t>Gratificaciones por pagar</t>
  </si>
  <si>
    <t>Vacaciones por pagar</t>
  </si>
  <si>
    <t>Participaciones de los trabajadores por pagar</t>
  </si>
  <si>
    <t>Beneficios sociales de los trabajadores por pagar</t>
  </si>
  <si>
    <t>Compensación por tiempo de servicios</t>
  </si>
  <si>
    <t>Adelanto de compensación por tiempo de servicios</t>
  </si>
  <si>
    <t>Pensiones y jubilaciones</t>
  </si>
  <si>
    <t>Administradoras de fondos de pensiones</t>
  </si>
  <si>
    <t>Otras remuneraciones y participaciones por pagar</t>
  </si>
  <si>
    <t>CUENTAS POR PAGAR COMERCIALES TERCEROS</t>
  </si>
  <si>
    <t>Facturas, boletas y otros comprobantes por pagar</t>
  </si>
  <si>
    <t>Emitidas</t>
  </si>
  <si>
    <t>Anticipos a proveedores</t>
  </si>
  <si>
    <t>Letras por pagar</t>
  </si>
  <si>
    <t>Honorarios por pagar</t>
  </si>
  <si>
    <t>CUENTAS POR PAGAR COMERCIALES RELACIONADAS</t>
  </si>
  <si>
    <t>Anticipos otorgados</t>
  </si>
  <si>
    <t>CUENTAS POR PAGAR A LOS ACCIONISTAS (SOCIOS, PARTÍCIPES) Y DIRECTORES</t>
  </si>
  <si>
    <t>Accionistas ( socios, partícipes)</t>
  </si>
  <si>
    <t>Otras cuentas por pagar</t>
  </si>
  <si>
    <t>Dietas</t>
  </si>
  <si>
    <t>OBLIGACIONES FINANCIERAS</t>
  </si>
  <si>
    <t>Préstamos de instituciones financieras y otras entidades</t>
  </si>
  <si>
    <t>Instituciones financieras</t>
  </si>
  <si>
    <t>Otras entidades</t>
  </si>
  <si>
    <t>Contratos de arrendamiento financiero</t>
  </si>
  <si>
    <t>Obligaciones emitidas</t>
  </si>
  <si>
    <t>Bonos emitidos</t>
  </si>
  <si>
    <t>Bonos titulizados</t>
  </si>
  <si>
    <t>Papeles comerciales</t>
  </si>
  <si>
    <t>Otras obligaciones</t>
  </si>
  <si>
    <t>Otros Instrumentos financieros por pagar</t>
  </si>
  <si>
    <t>Letras</t>
  </si>
  <si>
    <t>Bonos</t>
  </si>
  <si>
    <t>Pagarés</t>
  </si>
  <si>
    <t>Facturas conformadas</t>
  </si>
  <si>
    <t>Otras obligaciones financieras</t>
  </si>
  <si>
    <t>Costos de financiación por pagar</t>
  </si>
  <si>
    <t>Otros instrumentos financieros por pagar</t>
  </si>
  <si>
    <t>Préstamos con compromisos de recompra</t>
  </si>
  <si>
    <t>CUENTAS POR PAGAR DIVERSAS – TERCEROS</t>
  </si>
  <si>
    <t>Reclamaciones de terceros</t>
  </si>
  <si>
    <t>Pasivos por instrumentos financieros</t>
  </si>
  <si>
    <t>Cartera de negociación</t>
  </si>
  <si>
    <t>Instrumentos de cobertura</t>
  </si>
  <si>
    <t>Pasivos por compra de activo inmovilizado</t>
  </si>
  <si>
    <t>Inversiones mobiliarias</t>
  </si>
  <si>
    <t>Activos adquiridos en arrendamiento financiero</t>
  </si>
  <si>
    <t>Participación de terceros en acuerdos conjuntos</t>
  </si>
  <si>
    <t>Depósitos recibidos en garantía</t>
  </si>
  <si>
    <t>Otras cuentas por pagar diversas</t>
  </si>
  <si>
    <t>Subsidios gubernamentales</t>
  </si>
  <si>
    <t>Donaciones condicionadas</t>
  </si>
  <si>
    <t>CUENTAS POR PAGAR DIVERSAS – RELACIONADAS</t>
  </si>
  <si>
    <t>Pasivo por compra de activo  inmovilizado</t>
  </si>
  <si>
    <t>Inversiones inmobiliarias</t>
  </si>
  <si>
    <t>PROVISIONES</t>
  </si>
  <si>
    <t>Provisión para litigios</t>
  </si>
  <si>
    <t>Provisión por desmantelamiento, retiro o rehabilitación del inmovilizado</t>
  </si>
  <si>
    <t>Provisión para reestructuraciones</t>
  </si>
  <si>
    <t>Provisión para protección y remediación del medio ambiente</t>
  </si>
  <si>
    <t>Provisión para gastos de responsabilidad social</t>
  </si>
  <si>
    <t>Provisión para garantías</t>
  </si>
  <si>
    <t>Provisión por activos por derecho de uso</t>
  </si>
  <si>
    <t>Otras provisiones</t>
  </si>
  <si>
    <t>PASIVO DIFERIDO</t>
  </si>
  <si>
    <t>Ganancia en venta con arrendamiento financiero paralelo</t>
  </si>
  <si>
    <t>Subsidios recibidos diferidos</t>
  </si>
  <si>
    <t>Ingresos diferidos</t>
  </si>
  <si>
    <t>Costos diferidos</t>
  </si>
  <si>
    <t>CAPITAL</t>
  </si>
  <si>
    <t>Capital social</t>
  </si>
  <si>
    <t>Acciones</t>
  </si>
  <si>
    <t>Participaciones</t>
  </si>
  <si>
    <t>Acciones en tesorería</t>
  </si>
  <si>
    <t>ACCIONES DE INVERSIÓN</t>
  </si>
  <si>
    <t>Acciones de inversión en tesorería</t>
  </si>
  <si>
    <t>CAPITAL ADICIONAL</t>
  </si>
  <si>
    <t>Primas (descuento) de acciones</t>
  </si>
  <si>
    <t>Capitalizaciones en trámite</t>
  </si>
  <si>
    <t>Aportes</t>
  </si>
  <si>
    <t>Reservas</t>
  </si>
  <si>
    <t>Acreencias</t>
  </si>
  <si>
    <t>Utilidades</t>
  </si>
  <si>
    <t>Reducciones de capital pendientes de formalización</t>
  </si>
  <si>
    <t>RESULTADOS NO REALIZADOS</t>
  </si>
  <si>
    <t>Diferencia en cambio de inversiones permanentes en entidades extranjeras</t>
  </si>
  <si>
    <t>Instrumentos financieros – Coberturas</t>
  </si>
  <si>
    <t>Resultado en activos o pasivos financieros mantenidos para negociación</t>
  </si>
  <si>
    <t>Ganancia</t>
  </si>
  <si>
    <t>Pérdida</t>
  </si>
  <si>
    <t>Resultado en otros activos o pasivos por inversiones financieras</t>
  </si>
  <si>
    <t>Resultado en activos o pasivos financieros mantenidos para negociación – Compra o venta convencional fecha de liquidación</t>
  </si>
  <si>
    <t>EXCEDENTE DE REVALUACIÓN</t>
  </si>
  <si>
    <t>Excedente de revaluación</t>
  </si>
  <si>
    <t>Adquisición directa</t>
  </si>
  <si>
    <t>Arrendamiento financiero</t>
  </si>
  <si>
    <t>Excedente de revaluación – Acciones liberadas recibidas</t>
  </si>
  <si>
    <t>Participación en excedente de revaluación – Inversiones en entidades relacionadas</t>
  </si>
  <si>
    <t>RESERVAS</t>
  </si>
  <si>
    <t>Reinversión</t>
  </si>
  <si>
    <t>Legal</t>
  </si>
  <si>
    <t>Contractuales</t>
  </si>
  <si>
    <t>Estatutarias</t>
  </si>
  <si>
    <t>Facultativas</t>
  </si>
  <si>
    <t>Otras reservas</t>
  </si>
  <si>
    <t>RESULTADOS ACUMULADOS</t>
  </si>
  <si>
    <t>Utilidades no distribuidas</t>
  </si>
  <si>
    <t>Utilidades acumuladas</t>
  </si>
  <si>
    <t>Ingresos de años anteriores</t>
  </si>
  <si>
    <t>Pérdidas acumuladas</t>
  </si>
  <si>
    <t>Gastos de años anteriores</t>
  </si>
  <si>
    <t>COMPRAS</t>
  </si>
  <si>
    <t>Costos vinculados con las compras</t>
  </si>
  <si>
    <t>Costos vinculados con las compras de mercaderías</t>
  </si>
  <si>
    <t>Transporte</t>
  </si>
  <si>
    <t>Comisiones</t>
  </si>
  <si>
    <t>Otros costos</t>
  </si>
  <si>
    <t>Costos vinculados con las compras de materias primas</t>
  </si>
  <si>
    <t>Costos vinculados con las compras de materiales, suministros y repuestos</t>
  </si>
  <si>
    <t>Costos vinculados con las compras de envases y embalajes</t>
  </si>
  <si>
    <t>VARIACIÓN DE INVENTARIOS</t>
  </si>
  <si>
    <t>GASTOS DE PERSONAL Y DIRECTORES</t>
  </si>
  <si>
    <t>Remuneraciones</t>
  </si>
  <si>
    <t>Sueldos y salarios</t>
  </si>
  <si>
    <t>Remuneraciones en especie</t>
  </si>
  <si>
    <t>Gratificaciones</t>
  </si>
  <si>
    <t>Vacaciones</t>
  </si>
  <si>
    <t>Otras remuneraciones</t>
  </si>
  <si>
    <t>Indemnizaciones al personal</t>
  </si>
  <si>
    <t>Capacitación</t>
  </si>
  <si>
    <t>Atención al personal</t>
  </si>
  <si>
    <t>Seguridad, previsión social y otras contribuciones</t>
  </si>
  <si>
    <t>Régimen de prestaciones de salud</t>
  </si>
  <si>
    <t>Régimen de pensiones - Aporte de empresa</t>
  </si>
  <si>
    <t>Seguro  complementario  de  trabajo  de  riesgo,  accidentes  de  trabajo  y enfermedades profesionales</t>
  </si>
  <si>
    <t>Seguro de vida</t>
  </si>
  <si>
    <t>Seguros particulares de prestaciones de salud – EPS y otros particulares</t>
  </si>
  <si>
    <t>Caja de beneficios de seguridad social del pescador</t>
  </si>
  <si>
    <t>Contribuciones al SENATI</t>
  </si>
  <si>
    <t>Retribuciones al directorio</t>
  </si>
  <si>
    <t>Beneficios sociales de los trabajadores</t>
  </si>
  <si>
    <t>Compensación por tiempo de servicio</t>
  </si>
  <si>
    <t>Otros beneficios post-empleo</t>
  </si>
  <si>
    <t>Participación en las utilidades</t>
  </si>
  <si>
    <t>Participación corriente</t>
  </si>
  <si>
    <t>Participación diferida</t>
  </si>
  <si>
    <t>GASTOS DE SERVICIOS PRESTADOS POR TERCEROS</t>
  </si>
  <si>
    <t>Transporte, correos y gastos de viaje</t>
  </si>
  <si>
    <t>De carga</t>
  </si>
  <si>
    <t>De pasajeros</t>
  </si>
  <si>
    <t>Correos</t>
  </si>
  <si>
    <t>Alojamiento</t>
  </si>
  <si>
    <t>Alimentación</t>
  </si>
  <si>
    <t>Otros gastos de viaje</t>
  </si>
  <si>
    <t>Asesoría y consultoría</t>
  </si>
  <si>
    <t>Administrativa</t>
  </si>
  <si>
    <t>Legal y tributaria</t>
  </si>
  <si>
    <t>Auditoría y contable</t>
  </si>
  <si>
    <t>Mercadotecnia</t>
  </si>
  <si>
    <t>Medioambiental</t>
  </si>
  <si>
    <t>Investigación y desarrollo</t>
  </si>
  <si>
    <t>Producción</t>
  </si>
  <si>
    <t>Producción encargada a terceros</t>
  </si>
  <si>
    <t>Mantenimiento y reparaciones</t>
  </si>
  <si>
    <t>Activos por derecho de uso</t>
  </si>
  <si>
    <t>Financiero</t>
  </si>
  <si>
    <t>Operativo</t>
  </si>
  <si>
    <t xml:space="preserve">6354
</t>
  </si>
  <si>
    <t>Servicios básicos</t>
  </si>
  <si>
    <t>Energía eléctrica</t>
  </si>
  <si>
    <t>Gas</t>
  </si>
  <si>
    <t>Agua</t>
  </si>
  <si>
    <t>Teléfono</t>
  </si>
  <si>
    <t>Internet</t>
  </si>
  <si>
    <t>Radio</t>
  </si>
  <si>
    <t>Cable</t>
  </si>
  <si>
    <t>Publicidad, publicaciones, relaciones públicas</t>
  </si>
  <si>
    <t>Publicidad</t>
  </si>
  <si>
    <t>Publicaciones</t>
  </si>
  <si>
    <t>Relaciones públicas</t>
  </si>
  <si>
    <t>Servicios de contratistas</t>
  </si>
  <si>
    <t>Otros servicios prestados por terceros</t>
  </si>
  <si>
    <t>Gastos bancarios</t>
  </si>
  <si>
    <t>Gastos de laboratorio</t>
  </si>
  <si>
    <t>GASTOS POR TRIBUTOS</t>
  </si>
  <si>
    <t>Impuesto general a las ventas y selectivo al consumo</t>
  </si>
  <si>
    <t>Impuesto a los juegos de casino y máquinas tragamonedas</t>
  </si>
  <si>
    <t>Regalías mineras</t>
  </si>
  <si>
    <t>Cánones</t>
  </si>
  <si>
    <t>Gobierno regional</t>
  </si>
  <si>
    <t>Gobierno local</t>
  </si>
  <si>
    <t>Arbitrios municipales y seguridad ciudadana</t>
  </si>
  <si>
    <t>Licencia de funcionamiento</t>
  </si>
  <si>
    <t>Otros gastos por tributos</t>
  </si>
  <si>
    <t>Gastos en deuda tributaria</t>
  </si>
  <si>
    <t>intereses - fraccionamiento</t>
  </si>
  <si>
    <t>Multas</t>
  </si>
  <si>
    <t>Costas y otros</t>
  </si>
  <si>
    <t>OTROS GASTOS DE GESTION</t>
  </si>
  <si>
    <t>Suscripciones</t>
  </si>
  <si>
    <t>Licencias y derechos de vigencia</t>
  </si>
  <si>
    <t>Costo neto de enajenación de activos inmovilizados y operaciones discontinuadas</t>
  </si>
  <si>
    <t>Costo neto de enajenación de activos inmovilizados</t>
  </si>
  <si>
    <t>Activos por derecho de uso - arrendamiento financiero</t>
  </si>
  <si>
    <t>Operaciones discontinuadas – Abandono de activos</t>
  </si>
  <si>
    <t>Activos por derecho de uso - Arrendamiento financiero</t>
  </si>
  <si>
    <t>Gestión medioambiental</t>
  </si>
  <si>
    <t>Otros gastos de gestión</t>
  </si>
  <si>
    <t>Donaciones</t>
  </si>
  <si>
    <t>Sanciones administrativas</t>
  </si>
  <si>
    <t>PERDIDA POR MEDICIÓN DE ACTIVOS NO FINANCIEROS AL VALOR RAZONABLE</t>
  </si>
  <si>
    <t>Activo realizable</t>
  </si>
  <si>
    <t>Activos no corrientes mantenidos para la venta</t>
  </si>
  <si>
    <t>Activo inmovilizado</t>
  </si>
  <si>
    <t>GASTOS FINANCIEROS</t>
  </si>
  <si>
    <t>Gastos en operaciones de endeudamiento y otros</t>
  </si>
  <si>
    <t>Emisión   y   colocación   de   instrumentos   representativos   de   deuda   y patrimonio</t>
  </si>
  <si>
    <t>Documentos vendidos o descontados</t>
  </si>
  <si>
    <t>Pérdida por instrumentos financieros derivados</t>
  </si>
  <si>
    <t>Intereses por préstamos y otras obligaciones</t>
  </si>
  <si>
    <t>Obligaciones comerciales</t>
  </si>
  <si>
    <t>Gastos en operaciones de factoraje (factoring)</t>
  </si>
  <si>
    <t>Pérdida en instrumentos vendidos</t>
  </si>
  <si>
    <t>Descuentos concedidos por pronto pago</t>
  </si>
  <si>
    <t>Diferencia de cambio</t>
  </si>
  <si>
    <t>Pérdida por medición de activos y pasivos financieros al valor razonable</t>
  </si>
  <si>
    <t>Inversiones mantenidas para negociación</t>
  </si>
  <si>
    <t>Participación en resultados de entidades relacionadas</t>
  </si>
  <si>
    <t>Participación en los resultados de subsidiarias y asociadas bajo el método del valor patrimonial</t>
  </si>
  <si>
    <t>Participaciones en negocios conjuntos</t>
  </si>
  <si>
    <t>Otros gastos financieros</t>
  </si>
  <si>
    <t>Primas por opciones</t>
  </si>
  <si>
    <t>Gastos financieros en medición a valor descontado</t>
  </si>
  <si>
    <t>Gastos financieros en actualización de activos por derecho de uso</t>
  </si>
  <si>
    <t>VALUACIÓN Y DETERIORO DE ACTIVOS Y PROVISIONES</t>
  </si>
  <si>
    <t>Depreciación de propiedades de inversión</t>
  </si>
  <si>
    <t>Depreciación de activos por derecho de uso - arrendamiento financiero</t>
  </si>
  <si>
    <t>Depreciación de activos por derecho de uso - arrendamiento operativo</t>
  </si>
  <si>
    <t>Depreciación de propiedad, planta y equipo</t>
  </si>
  <si>
    <t>Depreciación de propiedad, planta y equipo - Costo</t>
  </si>
  <si>
    <t>Depreciación de propiedad, planta y equipo - Revaluación</t>
  </si>
  <si>
    <t>Depreciación de propiedad, planta y equipo - Costos de financiación</t>
  </si>
  <si>
    <t>Depreciación de activos biológicos en producción</t>
  </si>
  <si>
    <t>Depreciación de activos biológicos en producción - costo</t>
  </si>
  <si>
    <t>Activos biológicos de origen animal</t>
  </si>
  <si>
    <t>Activos biológicos de origen vegetal</t>
  </si>
  <si>
    <t>Depreciación de activos biológicos en producción - costo de financiación</t>
  </si>
  <si>
    <t>68522</t>
  </si>
  <si>
    <t xml:space="preserve">686  </t>
  </si>
  <si>
    <t>Amortización de intangibles</t>
  </si>
  <si>
    <t xml:space="preserve">6861 </t>
  </si>
  <si>
    <t>Amortización de intangibles – Costo</t>
  </si>
  <si>
    <t>68611</t>
  </si>
  <si>
    <t>68612</t>
  </si>
  <si>
    <t>68613</t>
  </si>
  <si>
    <t>68614</t>
  </si>
  <si>
    <t>68615</t>
  </si>
  <si>
    <t>68619</t>
  </si>
  <si>
    <t xml:space="preserve">6862 </t>
  </si>
  <si>
    <t>Amortización de intangibles – Revaluación</t>
  </si>
  <si>
    <t>68621</t>
  </si>
  <si>
    <t>68622</t>
  </si>
  <si>
    <t>68623</t>
  </si>
  <si>
    <t>68624</t>
  </si>
  <si>
    <t>68625</t>
  </si>
  <si>
    <t>68629</t>
  </si>
  <si>
    <t xml:space="preserve">687  </t>
  </si>
  <si>
    <t>Valuación de activos</t>
  </si>
  <si>
    <t xml:space="preserve">6871 </t>
  </si>
  <si>
    <t>Estimación de cuentas de cobranza dudosa</t>
  </si>
  <si>
    <t>68711</t>
  </si>
  <si>
    <t>68712</t>
  </si>
  <si>
    <t>68713</t>
  </si>
  <si>
    <t>Cuentas por cobrar al personal, a los accionistas (socios) y directores</t>
  </si>
  <si>
    <t>68714</t>
  </si>
  <si>
    <t>68715</t>
  </si>
  <si>
    <t xml:space="preserve">6873 </t>
  </si>
  <si>
    <t>68731</t>
  </si>
  <si>
    <t>68732</t>
  </si>
  <si>
    <t xml:space="preserve">688  </t>
  </si>
  <si>
    <t>Deterioro del valor de los activos</t>
  </si>
  <si>
    <t xml:space="preserve">6881 </t>
  </si>
  <si>
    <t>Desvalorización de propiedad de inversión</t>
  </si>
  <si>
    <t>68812</t>
  </si>
  <si>
    <t>68813</t>
  </si>
  <si>
    <t xml:space="preserve">6882 </t>
  </si>
  <si>
    <t>Desvalorización de activos por derecho de uso - arrendamiento financiero</t>
  </si>
  <si>
    <t>68820</t>
  </si>
  <si>
    <t>68821</t>
  </si>
  <si>
    <t>68822</t>
  </si>
  <si>
    <t>68823</t>
  </si>
  <si>
    <t>68824</t>
  </si>
  <si>
    <t>68825</t>
  </si>
  <si>
    <t>68826</t>
  </si>
  <si>
    <t>68827</t>
  </si>
  <si>
    <t>68828</t>
  </si>
  <si>
    <t xml:space="preserve">6883 </t>
  </si>
  <si>
    <t>68830</t>
  </si>
  <si>
    <t>Desvalorización de intangibles</t>
  </si>
  <si>
    <t>Desvalorización de activos biológicos en producción</t>
  </si>
  <si>
    <t>Provisiones</t>
  </si>
  <si>
    <t>Provisión para litigios – Costo</t>
  </si>
  <si>
    <t>Provisión para litigios – Actualización financiera</t>
  </si>
  <si>
    <t>Provisión  por  desmantelamiento,  retiro  o  rehabilitación  del inmovilizado – Costo</t>
  </si>
  <si>
    <t>Provisión  por  desmantelamiento,  retiro  o  rehabilitación  del inmovilizado – Actualización financiera</t>
  </si>
  <si>
    <t>Provisión para protección y remediación del medio ambiente – Costo</t>
  </si>
  <si>
    <t>Provisión para protección y remediación del medio ambiente – Actualización financiera</t>
  </si>
  <si>
    <t>Provisión para garantías – Costo</t>
  </si>
  <si>
    <t>Provisión para garantías – Actualización financiera</t>
  </si>
  <si>
    <t>Provisión   por   activos   por   derecho   de   uso   arrendamiento operativo</t>
  </si>
  <si>
    <t>Provisión   por   activos   por   derecho   de   uso   arrendamiento
operativo - actualización financiera</t>
  </si>
  <si>
    <t>COSTO DE VENTAS</t>
  </si>
  <si>
    <t>Mercaderías - exportación</t>
  </si>
  <si>
    <t>Terceros</t>
  </si>
  <si>
    <t>Relacionadas</t>
  </si>
  <si>
    <t>Mercaderías - venta local</t>
  </si>
  <si>
    <t>Productos terminados - Exportación</t>
  </si>
  <si>
    <t>Productos terminados - Venta local</t>
  </si>
  <si>
    <t>Costos de financiación – Productos terminados</t>
  </si>
  <si>
    <t>Costos de producción no absorbido – Productos terminados</t>
  </si>
  <si>
    <t>Costo de ineficiencia – Productos terminados</t>
  </si>
  <si>
    <t>Servicios – Exportación</t>
  </si>
  <si>
    <t>Servicios – local</t>
  </si>
  <si>
    <t>Gastos por desvalorización de inventarios al costo</t>
  </si>
  <si>
    <t>Inventarios por recibir</t>
  </si>
  <si>
    <t>VENTAS</t>
  </si>
  <si>
    <t>Mercaderías - venta de exportación</t>
  </si>
  <si>
    <t>Ptoductos terminados</t>
  </si>
  <si>
    <t>Productos terminados - venta de exportación</t>
  </si>
  <si>
    <t>Productos terminados - venta local</t>
  </si>
  <si>
    <t>Servicios Terminados</t>
  </si>
  <si>
    <t>Servicios – exportación</t>
  </si>
  <si>
    <t>Devoluciones sobre ventas</t>
  </si>
  <si>
    <t>Mercaderías - Venta de exportación</t>
  </si>
  <si>
    <t>Mercaderías - Venta local</t>
  </si>
  <si>
    <t>Productos terminados - Venta de exportación</t>
  </si>
  <si>
    <t>Inventarios de servicios rechazados</t>
  </si>
  <si>
    <t>VARIACIÓN DE LA PRODUCCIÓN ALMACENADA</t>
  </si>
  <si>
    <t>Variación de productos terminados</t>
  </si>
  <si>
    <t>Variación de subproductos, desechos y desperdicios</t>
  </si>
  <si>
    <t>Variación de productos en proceso</t>
  </si>
  <si>
    <t>Productos en proceso de manufactura</t>
  </si>
  <si>
    <t>Variación de envases y embalajes</t>
  </si>
  <si>
    <t>Variación de inventarios de servicios</t>
  </si>
  <si>
    <t>Inventarios  de  servicios  en proceso</t>
  </si>
  <si>
    <t>PRODUCCIÓN DE ACTIVO INMOVILIZADO</t>
  </si>
  <si>
    <t>Maquinarias y otros equipos de explotación</t>
  </si>
  <si>
    <t>Activos biológicos en desarrollo de origen animal</t>
  </si>
  <si>
    <t>Activos biológicos en desarrollo de origen vegetal</t>
  </si>
  <si>
    <t>Costos de financiación capitalizados</t>
  </si>
  <si>
    <t>Costos de financiación – Propiedades de inversión</t>
  </si>
  <si>
    <t>Plantas productoras en desarrollo</t>
  </si>
  <si>
    <t>Costos de financiación – Propiedad, planta y equipo</t>
  </si>
  <si>
    <t>Costos de financiación – Intangibles</t>
  </si>
  <si>
    <t>Costos de financiación – Activos biológicos en desarrollo</t>
  </si>
  <si>
    <t>DESCUENTOS, REBAJAS Y BONIFICACIONES OBTENIDOS</t>
  </si>
  <si>
    <t>Descuentos, rebajas y bonificaciones obtenidos</t>
  </si>
  <si>
    <t>DESCUENTOS, REBAJAS y BONIFICACIONES CONCEDIDOS</t>
  </si>
  <si>
    <t>Descuentos, rebajas y bonificaciones concedidos</t>
  </si>
  <si>
    <t>OTROS INGRESOS DE GESTIÓN</t>
  </si>
  <si>
    <t>Servicios en beneficio del personal</t>
  </si>
  <si>
    <t>Comisiones y corretajes</t>
  </si>
  <si>
    <t>Recuperación de cuentas de valuación</t>
  </si>
  <si>
    <t>Recuperación – Cuentas de cobranza dudosa</t>
  </si>
  <si>
    <t>Recuperación – Desvalorización de inventarios</t>
  </si>
  <si>
    <t>Recuperación – Desvalorización de inversiones mobiliarias</t>
  </si>
  <si>
    <t>Enajenación de activos inmovilizados</t>
  </si>
  <si>
    <t>Recuperación de deterioro de cuentas de activos inmovilizados</t>
  </si>
  <si>
    <t>Recuperación de deterioro de propiedades de inversión</t>
  </si>
  <si>
    <t>Recuperación de deterioro de propiedad, planta y equipo</t>
  </si>
  <si>
    <t>Recuperación de deterioro de intangibles</t>
  </si>
  <si>
    <t>Recuperación de deterioro de activos biológicos</t>
  </si>
  <si>
    <t>Otros ingresos de gestión</t>
  </si>
  <si>
    <t>Reclamos al seguro</t>
  </si>
  <si>
    <t>Devoluciones tributarias</t>
  </si>
  <si>
    <t>GANANCIA POR MEDICIÓN DE ACTIVOS NO FINANCIEROS AL VALOR RAZONABLE</t>
  </si>
  <si>
    <t>INGRESOS FINANCIEROS</t>
  </si>
  <si>
    <t>Ganancia por instrumento financiero derivado</t>
  </si>
  <si>
    <t>Rendimientos ganados</t>
  </si>
  <si>
    <t>Cuentas por cobrar comerciales</t>
  </si>
  <si>
    <t>Préstamos otorgados</t>
  </si>
  <si>
    <t>Ingresos en operaciones de factoraje (factoring)</t>
  </si>
  <si>
    <t>Descuentos obtenidos por pronto pago</t>
  </si>
  <si>
    <t>Diferencia en cambio</t>
  </si>
  <si>
    <t>Ganancia por medición de activos y pasivos financieros al valor razonable</t>
  </si>
  <si>
    <t>Otras inversiones</t>
  </si>
  <si>
    <t>Ingresos por participaciones en negocios conjuntos</t>
  </si>
  <si>
    <t>Otros ingresos financieros</t>
  </si>
  <si>
    <t>Ingresos financieros en medición a valor descontado</t>
  </si>
  <si>
    <t>CARGAS CUBIERTAS POR PROVISIONES</t>
  </si>
  <si>
    <t>Cargas cubiertas por provisiones</t>
  </si>
  <si>
    <t>CARGAS IMPUTABLES A CUENTAS DE COSTOS Y GASTOS</t>
  </si>
  <si>
    <t>Cargas imputables a cuentas de costos y gastos</t>
  </si>
  <si>
    <t>Gastos financieros imputables a cuentas de inventarios</t>
  </si>
  <si>
    <t>MARGEN COMERCIAL</t>
  </si>
  <si>
    <t>Margen comercial</t>
  </si>
  <si>
    <t>PRODUCCIÓN DEL EJERCICIO</t>
  </si>
  <si>
    <t>Producción de bienes</t>
  </si>
  <si>
    <t>Producción de servicios</t>
  </si>
  <si>
    <t>Producción de activo inmovilizado</t>
  </si>
  <si>
    <t>VALOR AGREGADO</t>
  </si>
  <si>
    <t>Valor agregado</t>
  </si>
  <si>
    <t>EXCEDENTE BRUTO (INSUFICIENCIA BRUTA) DE EXPLOTACIÓN</t>
  </si>
  <si>
    <t>Excedente bruto (insuficiencia bruta) de explotación</t>
  </si>
  <si>
    <t>RESULTADO DE EXPLOTACIÓN</t>
  </si>
  <si>
    <t>Resultado de explotación</t>
  </si>
  <si>
    <t>RESULTADO ANTES DE PARTICIPACIONES E IMPUESTOS</t>
  </si>
  <si>
    <t>Resultado antes del impuesto a las ganancias</t>
  </si>
  <si>
    <t>IMPUESTO A LA RENTA</t>
  </si>
  <si>
    <t>Impuesto a las ganancias – Corriente</t>
  </si>
  <si>
    <t>Impuesto a las ganancias – Diferido</t>
  </si>
  <si>
    <t>DETERMINACIÓN DEL RESULTADO DEL EJERCICIO</t>
  </si>
  <si>
    <t>Utilidad</t>
  </si>
  <si>
    <t>COSTO DE PRODUCCIÓN</t>
  </si>
  <si>
    <t>Materia prima</t>
  </si>
  <si>
    <t>Mano de obra directa</t>
  </si>
  <si>
    <t>Gastos indirectos de fabricación</t>
  </si>
  <si>
    <t xml:space="preserve">Mano de obra indirecta y supervisión </t>
  </si>
  <si>
    <t>Mantenimiento y reparación</t>
  </si>
  <si>
    <t>Servicios generales</t>
  </si>
  <si>
    <t>Depreciacion</t>
  </si>
  <si>
    <t>Otros costos indirectos</t>
  </si>
  <si>
    <t>COSTO DEL  SERVICIO</t>
  </si>
  <si>
    <t>Atencion al personal</t>
  </si>
  <si>
    <t xml:space="preserve">Seguridad, previsión social y otras contribuciones </t>
  </si>
  <si>
    <t xml:space="preserve">Retribuciones al directorio  </t>
  </si>
  <si>
    <t xml:space="preserve">Costos indirectos del servicio </t>
  </si>
  <si>
    <t xml:space="preserve">Materiales auxiliares, suministros y repuestos  </t>
  </si>
  <si>
    <t>Mano de obra indirecta y supervisión</t>
  </si>
  <si>
    <t>Servicios encargados a terceros</t>
  </si>
  <si>
    <t>GASTOS ADMINISTRATIVOS</t>
  </si>
  <si>
    <t xml:space="preserve">Gastos de personal y directores  </t>
  </si>
  <si>
    <t xml:space="preserve">Gastos de servicios prestados por terceros  </t>
  </si>
  <si>
    <t xml:space="preserve">Gastos por tributos  </t>
  </si>
  <si>
    <t xml:space="preserve">Otros gastos de gestión  </t>
  </si>
  <si>
    <t xml:space="preserve">Valuación y deterioro de activos y provisiones  </t>
  </si>
  <si>
    <t xml:space="preserve">Depreciación de activos por derecho de uso – arrendamiento financiero  </t>
  </si>
  <si>
    <t>Depreciación de activos por derecho de uso – arrendamiento operativo</t>
  </si>
  <si>
    <t xml:space="preserve">Provisiones </t>
  </si>
  <si>
    <t>GASTOS DE VENTAS</t>
  </si>
  <si>
    <t>Gastos de personal y directores</t>
  </si>
  <si>
    <t>Depreciación de activos por derecho de uso – arrendamiento financiero</t>
  </si>
  <si>
    <t>Gastos en operaciones en endeudamiento y otros</t>
  </si>
  <si>
    <t>Pérdida en instrumentos financieros derivados</t>
  </si>
  <si>
    <t>Intereses de préstamos y otras obligaciones</t>
  </si>
  <si>
    <t xml:space="preserve">Otros gastos financieros  </t>
  </si>
  <si>
    <t>011</t>
  </si>
  <si>
    <t>Bienes en préstamo, custodia y no capitalizables</t>
  </si>
  <si>
    <t xml:space="preserve">0111   </t>
  </si>
  <si>
    <t>Bienes en préstamo</t>
  </si>
  <si>
    <t xml:space="preserve">0112   </t>
  </si>
  <si>
    <t>Bienes en custodia</t>
  </si>
  <si>
    <t xml:space="preserve">012       </t>
  </si>
  <si>
    <t>Valores y bienes entregados en garantía</t>
  </si>
  <si>
    <t xml:space="preserve">0121   </t>
  </si>
  <si>
    <t>Cartas fianza</t>
  </si>
  <si>
    <t xml:space="preserve">0122   </t>
  </si>
  <si>
    <t>Cuenta por cobrar</t>
  </si>
  <si>
    <t xml:space="preserve">0123     </t>
  </si>
  <si>
    <t>Inventarios</t>
  </si>
  <si>
    <t xml:space="preserve">0124    </t>
  </si>
  <si>
    <t xml:space="preserve">0125     </t>
  </si>
  <si>
    <t xml:space="preserve">0126      </t>
  </si>
  <si>
    <t xml:space="preserve">0127       </t>
  </si>
  <si>
    <t>Propiedades, planta y equipo</t>
  </si>
  <si>
    <t xml:space="preserve">0128       </t>
  </si>
  <si>
    <t xml:space="preserve">0129      </t>
  </si>
  <si>
    <t xml:space="preserve">013        </t>
  </si>
  <si>
    <t>Activos realizables entregados en consignación</t>
  </si>
  <si>
    <t>02   </t>
  </si>
  <si>
    <t xml:space="preserve">021     </t>
  </si>
  <si>
    <t>Primarios</t>
  </si>
  <si>
    <t xml:space="preserve">0211    </t>
  </si>
  <si>
    <t xml:space="preserve">0212   </t>
  </si>
  <si>
    <t xml:space="preserve">022       </t>
  </si>
  <si>
    <t>Derivados</t>
  </si>
  <si>
    <t xml:space="preserve">0221     </t>
  </si>
  <si>
    <t>Contratos a futuro</t>
  </si>
  <si>
    <t xml:space="preserve">0222     </t>
  </si>
  <si>
    <t>Contratos a término (forward)</t>
  </si>
  <si>
    <t xml:space="preserve">0223    </t>
  </si>
  <si>
    <t>Permutas financieras (swap)</t>
  </si>
  <si>
    <t xml:space="preserve">0224     </t>
  </si>
  <si>
    <t>Contratos de opción</t>
  </si>
  <si>
    <t>03  </t>
  </si>
  <si>
    <t xml:space="preserve">031     </t>
  </si>
  <si>
    <t>Contratos  aprobados</t>
  </si>
  <si>
    <t xml:space="preserve">0311     </t>
  </si>
  <si>
    <t>Contratos en ejecución</t>
  </si>
  <si>
    <t xml:space="preserve">0312      </t>
  </si>
  <si>
    <t>Contratos en trámite</t>
  </si>
  <si>
    <t xml:space="preserve">032       </t>
  </si>
  <si>
    <t>Bienes dados de baja</t>
  </si>
  <si>
    <t xml:space="preserve">0321    </t>
  </si>
  <si>
    <t>Suministros diversos</t>
  </si>
  <si>
    <t xml:space="preserve">0322   </t>
  </si>
  <si>
    <t xml:space="preserve">039        </t>
  </si>
  <si>
    <t>CONTRAPARTIDA CUENTAS DE ORDEN DEUDORAS</t>
  </si>
  <si>
    <t xml:space="preserve">061     </t>
  </si>
  <si>
    <t xml:space="preserve">0611    </t>
  </si>
  <si>
    <t xml:space="preserve">0612    </t>
  </si>
  <si>
    <t xml:space="preserve">062       </t>
  </si>
  <si>
    <t xml:space="preserve">0621   </t>
  </si>
  <si>
    <t xml:space="preserve">0622   </t>
  </si>
  <si>
    <t xml:space="preserve">0623  </t>
  </si>
  <si>
    <t xml:space="preserve">0624  </t>
  </si>
  <si>
    <t xml:space="preserve">0625      </t>
  </si>
  <si>
    <t xml:space="preserve">0626     </t>
  </si>
  <si>
    <t xml:space="preserve">0627     </t>
  </si>
  <si>
    <t xml:space="preserve">0628    </t>
  </si>
  <si>
    <t xml:space="preserve">0629      </t>
  </si>
  <si>
    <t xml:space="preserve">063      </t>
  </si>
  <si>
    <t>Activos realizables recibidos en consignación</t>
  </si>
  <si>
    <t xml:space="preserve">071 </t>
  </si>
  <si>
    <t xml:space="preserve">0711   </t>
  </si>
  <si>
    <t xml:space="preserve">0712    </t>
  </si>
  <si>
    <t xml:space="preserve">072     </t>
  </si>
  <si>
    <t xml:space="preserve">0721    </t>
  </si>
  <si>
    <t xml:space="preserve">0722    </t>
  </si>
  <si>
    <t xml:space="preserve">0723      </t>
  </si>
  <si>
    <t xml:space="preserve">0724     </t>
  </si>
  <si>
    <t>CONTRAPARTIDA CUENTAS DE ORDEN ACREEDORAS</t>
  </si>
  <si>
    <t xml:space="preserve">Costo de financiación  </t>
  </si>
  <si>
    <t xml:space="preserve">364  </t>
  </si>
  <si>
    <t xml:space="preserve">3934 </t>
  </si>
  <si>
    <t>39341</t>
  </si>
  <si>
    <t>39342</t>
  </si>
  <si>
    <t xml:space="preserve">3935 </t>
  </si>
  <si>
    <t>39351</t>
  </si>
  <si>
    <t>38352</t>
  </si>
  <si>
    <t xml:space="preserve">3936 </t>
  </si>
  <si>
    <t>39361</t>
  </si>
  <si>
    <t>39362</t>
  </si>
  <si>
    <t xml:space="preserve">394  </t>
  </si>
  <si>
    <t xml:space="preserve">3941 </t>
  </si>
  <si>
    <t>39410</t>
  </si>
  <si>
    <t>39411</t>
  </si>
  <si>
    <t>39412</t>
  </si>
  <si>
    <t>39413</t>
  </si>
  <si>
    <t>39414</t>
  </si>
  <si>
    <t>39415</t>
  </si>
  <si>
    <t xml:space="preserve">395  </t>
  </si>
  <si>
    <t xml:space="preserve">3952 </t>
  </si>
  <si>
    <t>39520</t>
  </si>
  <si>
    <t>39521</t>
  </si>
  <si>
    <t>39522</t>
  </si>
  <si>
    <t>39523</t>
  </si>
  <si>
    <t>39524</t>
  </si>
  <si>
    <t>39525</t>
  </si>
  <si>
    <t>39526</t>
  </si>
  <si>
    <t>39527</t>
  </si>
  <si>
    <t>39528</t>
  </si>
  <si>
    <t>39529</t>
  </si>
  <si>
    <t xml:space="preserve">3953 </t>
  </si>
  <si>
    <t>39530</t>
  </si>
  <si>
    <t>39531</t>
  </si>
  <si>
    <t>39532</t>
  </si>
  <si>
    <t>39533</t>
  </si>
  <si>
    <t>39534</t>
  </si>
  <si>
    <t>39535</t>
  </si>
  <si>
    <t>39536</t>
  </si>
  <si>
    <t>39537</t>
  </si>
  <si>
    <t>39538</t>
  </si>
  <si>
    <t xml:space="preserve">3954 </t>
  </si>
  <si>
    <t>39540</t>
  </si>
  <si>
    <t>39541</t>
  </si>
  <si>
    <t>39542</t>
  </si>
  <si>
    <t xml:space="preserve">3955 </t>
  </si>
  <si>
    <t>TRIBUTOS, CONTRAPRESTACIONES Y APORTES AL
SISTEMA PÚBLICO DE PENSIONES Y DE SALUD POR
PAGAR</t>
  </si>
  <si>
    <t>Contenido Digital del Catálogo Profesional del Nuevo PCGE</t>
  </si>
  <si>
    <t>Nombre de la Cuenta</t>
  </si>
  <si>
    <t>SUMAS DEL MAYOR</t>
  </si>
  <si>
    <t xml:space="preserve">SALDOS </t>
  </si>
  <si>
    <t>AJUSTES</t>
  </si>
  <si>
    <t>INVENTARIO</t>
  </si>
  <si>
    <t>RESULT P. NATURALEZA</t>
  </si>
  <si>
    <t>RESULT POR FUNCION</t>
  </si>
  <si>
    <t>DEBE</t>
  </si>
  <si>
    <t>HABER</t>
  </si>
  <si>
    <t>DEUDOR</t>
  </si>
  <si>
    <t>ACREEDOR</t>
  </si>
  <si>
    <t>ACTIVO</t>
  </si>
  <si>
    <t>PASIVO Y PAT.</t>
  </si>
  <si>
    <t>TOTALES</t>
  </si>
  <si>
    <t>RESULTADOS DEL EJERCICIO</t>
  </si>
  <si>
    <t xml:space="preserve">                                    TOTALES</t>
  </si>
  <si>
    <t xml:space="preserve">             TOTALES</t>
  </si>
  <si>
    <t>Cuenta corriente N° 01-0328870 en el BCP S/10000</t>
  </si>
  <si>
    <t>Cuenta corriente N° 02-762000 en el Banco Continental $ 5,000.00 (TCc 3.0 y TCv 3.1)</t>
  </si>
  <si>
    <t>50 laptops color negro de 14” COMPAC, a S/ 2,000.00 cada una</t>
  </si>
  <si>
    <t>10 laptops color azul de 14” TOSHIBA a S/ 2,000.00 cada una.</t>
  </si>
  <si>
    <t>Camioneta Toyota S/ 30,000.00</t>
  </si>
  <si>
    <t>03 estantes de metal a S/ 2,000.00 cada uno</t>
  </si>
  <si>
    <t>02 sofás tres cuerpos a S/ 1,000.00 cada uno</t>
  </si>
  <si>
    <t>Factura 001-121 S/ 1,200.00 de Néstor Gambeta,</t>
  </si>
  <si>
    <t>Factura 001-242 S/ 1,200.00 de Juan Coronado,</t>
  </si>
  <si>
    <t>Factura 001.249 S/ 1,200.00 de Jenny Vidal, y</t>
  </si>
  <si>
    <t>Letra 01-15 S/1,400.00 de Armando Villalobos.</t>
  </si>
  <si>
    <t>Factura 001-119 S/ 1,000.00</t>
  </si>
  <si>
    <t>Factura 012-6543299 S/ 2,000.00 a favor de Hirahoka SA</t>
  </si>
  <si>
    <t>Letra 01-141 S/1,500 a favor de Compusix.</t>
  </si>
  <si>
    <t>Recibo 0121-45654 a Electronorte, servicio de energía S/1,000.00</t>
  </si>
  <si>
    <t>Socio C: 200 acciones – El valor de cada acción es S/ 358.00</t>
  </si>
  <si>
    <t>Socio B: 200 acciones – El valor de cada acción es S/ 358.00</t>
  </si>
  <si>
    <t>Socio A: 100 acciones – El valor de cada acción es S/ 358.00</t>
  </si>
  <si>
    <t>Factura 007-13132 S/ 1,500.00 a favor de Sony Import</t>
  </si>
  <si>
    <t>PÉRDIDAS</t>
  </si>
  <si>
    <t>GANANCIAS</t>
  </si>
  <si>
    <t>ESTADO DE SITUACION FINANCIERA</t>
  </si>
  <si>
    <t>(Expresado en soles)</t>
  </si>
  <si>
    <t xml:space="preserve">PASIVO Y PATRIMONIO </t>
  </si>
  <si>
    <t>Caja y Bancos</t>
  </si>
  <si>
    <t>Sobregiros y Pagarés bancarios</t>
  </si>
  <si>
    <t>Valores negociables</t>
  </si>
  <si>
    <t>Cuentas por pagar comerciales</t>
  </si>
  <si>
    <r>
      <t>Cuentas por cobrar comerciales</t>
    </r>
    <r>
      <rPr>
        <vertAlign val="superscript"/>
        <sz val="10"/>
        <rFont val="Arial"/>
        <family val="2"/>
      </rPr>
      <t>(1)</t>
    </r>
  </si>
  <si>
    <r>
      <t>Otras cuentas por pagar</t>
    </r>
    <r>
      <rPr>
        <vertAlign val="superscript"/>
        <sz val="10"/>
        <rFont val="Arial"/>
        <family val="2"/>
      </rPr>
      <t>(5)</t>
    </r>
  </si>
  <si>
    <r>
      <t>Otras cuentas por cobrar</t>
    </r>
    <r>
      <rPr>
        <vertAlign val="superscript"/>
        <sz val="10"/>
        <rFont val="Arial"/>
        <family val="2"/>
      </rPr>
      <t>(2)</t>
    </r>
  </si>
  <si>
    <t>Parte cte. de deudas a largo plazo</t>
  </si>
  <si>
    <r>
      <t>Existencias</t>
    </r>
    <r>
      <rPr>
        <vertAlign val="superscript"/>
        <sz val="11"/>
        <color theme="1"/>
        <rFont val="Calibri"/>
        <family val="2"/>
        <scheme val="minor"/>
      </rPr>
      <t>(3)</t>
    </r>
  </si>
  <si>
    <t xml:space="preserve">           Total Pasivo corriente</t>
  </si>
  <si>
    <t>Gastos pagados por anticipado</t>
  </si>
  <si>
    <t xml:space="preserve">         Total activo corriente</t>
  </si>
  <si>
    <t>Deudas a Largo Plazo</t>
  </si>
  <si>
    <t xml:space="preserve">          Total Pasivo</t>
  </si>
  <si>
    <t>Cuentas por cobrar a largo plazo</t>
  </si>
  <si>
    <t>Patrimonio Neto</t>
  </si>
  <si>
    <t>Otras cuentas por cobrar a largo plazo</t>
  </si>
  <si>
    <t>Capital Social</t>
  </si>
  <si>
    <t>Inversiones permanentes</t>
  </si>
  <si>
    <t>Capital Adicional</t>
  </si>
  <si>
    <r>
      <t>Inmueb, Maq y Equipo (neto de deprec.)</t>
    </r>
    <r>
      <rPr>
        <vertAlign val="superscript"/>
        <sz val="10"/>
        <rFont val="Arial"/>
        <family val="2"/>
      </rPr>
      <t>(4)</t>
    </r>
  </si>
  <si>
    <t>Acciones de Inversión</t>
  </si>
  <si>
    <t>Activos Intangibles (neto de amort.acumul.)</t>
  </si>
  <si>
    <t>Excedente de Revaluación</t>
  </si>
  <si>
    <t>Reservas legales</t>
  </si>
  <si>
    <t>Resultados Acumulados</t>
  </si>
  <si>
    <t>Total Patrimonio neto</t>
  </si>
  <si>
    <t>Total Activo</t>
  </si>
  <si>
    <t>Total Pasivo y Patrimonio Neto</t>
  </si>
  <si>
    <t>Notas</t>
  </si>
  <si>
    <r>
      <rPr>
        <vertAlign val="superscript"/>
        <sz val="11"/>
        <color theme="1"/>
        <rFont val="Calibri"/>
        <family val="2"/>
        <scheme val="minor"/>
      </rPr>
      <t xml:space="preserve">(1) </t>
    </r>
    <r>
      <rPr>
        <sz val="11"/>
        <color theme="1"/>
        <rFont val="Arial"/>
        <family val="2"/>
      </rPr>
      <t>Incluye:</t>
    </r>
  </si>
  <si>
    <t>Provision para cuentas cob dudosa</t>
  </si>
  <si>
    <r>
      <rPr>
        <vertAlign val="superscript"/>
        <sz val="11"/>
        <color theme="1"/>
        <rFont val="Calibri"/>
        <family val="2"/>
        <scheme val="minor"/>
      </rPr>
      <t xml:space="preserve">(2) </t>
    </r>
    <r>
      <rPr>
        <sz val="11"/>
        <color theme="1"/>
        <rFont val="Arial"/>
        <family val="2"/>
      </rPr>
      <t>Incluye:</t>
    </r>
  </si>
  <si>
    <t>Cuentas por cobrar a acc socios y pers</t>
  </si>
  <si>
    <t>Cuentas por cob. diversas-Terceros</t>
  </si>
  <si>
    <r>
      <rPr>
        <vertAlign val="superscript"/>
        <sz val="11"/>
        <color theme="1"/>
        <rFont val="Calibri"/>
        <family val="2"/>
        <scheme val="minor"/>
      </rPr>
      <t xml:space="preserve">(3) </t>
    </r>
    <r>
      <rPr>
        <sz val="11"/>
        <color theme="1"/>
        <rFont val="Arial"/>
        <family val="2"/>
      </rPr>
      <t>Incluye:</t>
    </r>
  </si>
  <si>
    <t>Mercaderias</t>
  </si>
  <si>
    <t>Desvalorizacion de existencias</t>
  </si>
  <si>
    <r>
      <rPr>
        <vertAlign val="superscript"/>
        <sz val="11"/>
        <color theme="1"/>
        <rFont val="Calibri"/>
        <family val="2"/>
        <scheme val="minor"/>
      </rPr>
      <t xml:space="preserve">(4) </t>
    </r>
    <r>
      <rPr>
        <sz val="11"/>
        <color theme="1"/>
        <rFont val="Arial"/>
        <family val="2"/>
      </rPr>
      <t>Incluye:</t>
    </r>
  </si>
  <si>
    <t>Inmueb. Maq y equipo</t>
  </si>
  <si>
    <t>Deprec. y amortización  acumulada</t>
  </si>
  <si>
    <r>
      <rPr>
        <vertAlign val="superscript"/>
        <sz val="11"/>
        <color theme="1"/>
        <rFont val="Calibri"/>
        <family val="2"/>
        <scheme val="minor"/>
      </rPr>
      <t xml:space="preserve">(5) </t>
    </r>
    <r>
      <rPr>
        <sz val="11"/>
        <color theme="1"/>
        <rFont val="Arial"/>
        <family val="2"/>
      </rPr>
      <t>Incluye:</t>
    </r>
  </si>
  <si>
    <t>Tributos, cont y aportes al Sist. Pens</t>
  </si>
  <si>
    <t>Remunerac. Y participa por pagar</t>
  </si>
  <si>
    <t>Cuentas por pagar diversas -Terceros</t>
  </si>
  <si>
    <t xml:space="preserve"> </t>
  </si>
  <si>
    <t>Resultado del Ejercicio</t>
  </si>
  <si>
    <t>Impuesto a la Renta</t>
  </si>
  <si>
    <t>Distribución legal de la renta</t>
  </si>
  <si>
    <t>Resultado antes de particip.e impuestos</t>
  </si>
  <si>
    <t>Resultado por exposición a la inflación</t>
  </si>
  <si>
    <t>Cargas excepcionales</t>
  </si>
  <si>
    <t>Cargas financieras</t>
  </si>
  <si>
    <t>Ingresos excepcionales</t>
  </si>
  <si>
    <t>Ingresos financieros</t>
  </si>
  <si>
    <t>Ingresos diversos</t>
  </si>
  <si>
    <t>Provisiones del ejercicio</t>
  </si>
  <si>
    <t>Cargas diversas de gestión</t>
  </si>
  <si>
    <t>Excedente bruto de explotación</t>
  </si>
  <si>
    <t>Cargas de personal</t>
  </si>
  <si>
    <t>Servicios prest. por terceros</t>
  </si>
  <si>
    <t>Variación de existencias-mercaderías</t>
  </si>
  <si>
    <t>Compras de mercaderías</t>
  </si>
  <si>
    <t>Ventas de mercaderías</t>
  </si>
  <si>
    <t>(Por naturaleza)</t>
  </si>
  <si>
    <t>Estado de Resultados Integral</t>
  </si>
  <si>
    <t>Estado de Resultados</t>
  </si>
  <si>
    <t>(Por función)</t>
  </si>
  <si>
    <t>Ventas Netas (ingresos operacionales)</t>
  </si>
  <si>
    <t>Otros ingresos operacionales</t>
  </si>
  <si>
    <t>Total de ingresos</t>
  </si>
  <si>
    <t>Costo de Ventas</t>
  </si>
  <si>
    <t>Utilidad bruta</t>
  </si>
  <si>
    <t>Gastos operacionales:</t>
  </si>
  <si>
    <t>Gastos de administración</t>
  </si>
  <si>
    <t>Gastos de Venta</t>
  </si>
  <si>
    <t>Utilidad operativa</t>
  </si>
  <si>
    <t>Otros ingresos (gastos)</t>
  </si>
  <si>
    <t>Gastos financieros</t>
  </si>
  <si>
    <t>Otros ingresos</t>
  </si>
  <si>
    <t>Otros gastos</t>
  </si>
  <si>
    <t>Resultado antes de partidas extraord.</t>
  </si>
  <si>
    <t>participaciones e impuesto a la renta</t>
  </si>
  <si>
    <t>Resultado antes de partidas extraordinar.</t>
  </si>
  <si>
    <t>Ingresos extraordinarios</t>
  </si>
  <si>
    <t>Gastos extraordinarios</t>
  </si>
  <si>
    <t>Utilidad (pérdida) neta atribuible a los accionistas</t>
  </si>
  <si>
    <t>Total general</t>
  </si>
  <si>
    <t>CUENTA</t>
  </si>
  <si>
    <t>ASIENTO</t>
  </si>
  <si>
    <t>A</t>
  </si>
  <si>
    <t>B</t>
  </si>
  <si>
    <t>DESCRIPCIÓN</t>
  </si>
  <si>
    <t>Cuenta</t>
  </si>
  <si>
    <t>Asiento</t>
  </si>
  <si>
    <t>SUBCUENTA</t>
  </si>
  <si>
    <t xml:space="preserve">HABER </t>
  </si>
  <si>
    <t xml:space="preserve">DEBE </t>
  </si>
  <si>
    <t>Por el activo, pasivo y patrimonio al inicio de las actividades</t>
  </si>
  <si>
    <t>Por elalquiler por anticipado</t>
  </si>
  <si>
    <t>Por el pago del alquiler</t>
  </si>
  <si>
    <t>Por la venta de mercadería</t>
  </si>
  <si>
    <t>Por la salida de la mercaderia</t>
  </si>
  <si>
    <t>Por el pago recibido de la mercaderia</t>
  </si>
  <si>
    <t>Por el gasto de mantenimiento de cuenta</t>
  </si>
  <si>
    <t>Por el pago cargado a nuestra cuenta corriente</t>
  </si>
  <si>
    <t>Por el destino del gasto</t>
  </si>
  <si>
    <t>Por la pérdida de dinero</t>
  </si>
  <si>
    <t>Por el ingreso de alquiler de nuestra camioneta</t>
  </si>
  <si>
    <t>Por el ingreso de dinero del alquiler de la camioneta</t>
  </si>
  <si>
    <t>Por la entrada de la mercaderia en devolucion</t>
  </si>
  <si>
    <t>Por la devolucion de mercaderia</t>
  </si>
  <si>
    <t>Por giro de cheque al devolver mercadería</t>
  </si>
  <si>
    <t>Por la compra de la laptop</t>
  </si>
  <si>
    <t>Por el pago de la laptop y el descuento</t>
  </si>
  <si>
    <t>Por el robo de mercadería</t>
  </si>
  <si>
    <t>por el destino del gasto</t>
  </si>
  <si>
    <t>Por el ingreso del seguro</t>
  </si>
  <si>
    <t>Por el gasto del primer mes de alquiler</t>
  </si>
  <si>
    <t xml:space="preserve">" El Rulo SAC"  </t>
  </si>
  <si>
    <t>Al 31 de enero del 2024</t>
  </si>
  <si>
    <t>Por el periodo terminado el 31 de enero del año 2024</t>
  </si>
  <si>
    <t>NOMBRE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</si>
</sst>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</font>
    <font>
      <sz val="11"/>
      <name val="Arial"/>
      <family val="2"/>
    </font>
    <font>
      <b/>
      <sz val="14"/>
      <color rgb="FF2E75B5"/>
      <name val="Arial"/>
      <family val="2"/>
    </font>
    <font>
      <sz val="11"/>
      <color theme="1"/>
      <name val="Calibri"/>
      <family val="2"/>
    </font>
    <font>
      <b/>
      <i/>
      <sz val="10"/>
      <color rgb="FFFFFFFF"/>
      <name val="Calibri"/>
      <family val="2"/>
    </font>
    <font>
      <b/>
      <sz val="10"/>
      <color rgb="FF2E75B5"/>
      <name val="Arial"/>
      <family val="2"/>
    </font>
    <font>
      <b/>
      <sz val="20"/>
      <color theme="0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rgb="FFFFFFFF"/>
      <name val="Arial"/>
      <family val="2"/>
    </font>
    <font>
      <sz val="11"/>
      <color rgb="FFFFFFFF"/>
      <name val="Arial"/>
      <family val="2"/>
    </font>
    <font>
      <sz val="10"/>
      <color rgb="FFFFFFFF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b/>
      <sz val="8"/>
      <color rgb="FF0070C0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11"/>
      <color rgb="FF0070C0"/>
      <name val="Calibri"/>
      <family val="2"/>
      <scheme val="minor"/>
    </font>
    <font>
      <sz val="9"/>
      <color rgb="FF0070C0"/>
      <name val="Arial"/>
      <family val="2"/>
    </font>
    <font>
      <sz val="8.5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9"/>
      <color theme="1"/>
      <name val="Arial"/>
      <family val="2"/>
    </font>
    <font>
      <sz val="11"/>
      <color theme="0"/>
      <name val="Calibri"/>
      <family val="2"/>
      <scheme val="minor"/>
    </font>
    <font>
      <b/>
      <i/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vertAlign val="superscript"/>
      <sz val="10"/>
      <name val="Arial"/>
      <family val="2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u/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sz val="11"/>
      <name val="Times New Roman"/>
      <family val="1"/>
    </font>
    <font>
      <u/>
      <sz val="10"/>
      <name val="Arial"/>
      <family val="2"/>
    </font>
    <font>
      <b/>
      <sz val="11"/>
      <color theme="1"/>
      <name val="Arial"/>
      <family val="2"/>
    </font>
    <font>
      <b/>
      <sz val="9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</font>
    <font>
      <sz val="11"/>
      <name val="Arial"/>
    </font>
    <font>
      <u/>
      <sz val="9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1A2B4D"/>
        <bgColor rgb="FF1A2B4D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n">
        <color theme="4" tint="0.39997558519241921"/>
      </top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0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7" fillId="0" borderId="0" xfId="0" applyFont="1" applyAlignment="1">
      <alignment horizontal="center"/>
    </xf>
    <xf numFmtId="0" fontId="9" fillId="2" borderId="6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49" fontId="10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/>
    <xf numFmtId="49" fontId="10" fillId="0" borderId="0" xfId="0" applyNumberFormat="1" applyFont="1" applyAlignment="1">
      <alignment vertical="center"/>
    </xf>
    <xf numFmtId="49" fontId="10" fillId="0" borderId="0" xfId="0" applyNumberFormat="1" applyFont="1"/>
    <xf numFmtId="49" fontId="12" fillId="0" borderId="0" xfId="0" applyNumberFormat="1" applyFont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8" fillId="3" borderId="13" xfId="0" applyFont="1" applyFill="1" applyBorder="1" applyAlignment="1">
      <alignment horizontal="center"/>
    </xf>
    <xf numFmtId="0" fontId="24" fillId="6" borderId="19" xfId="0" applyFont="1" applyFill="1" applyBorder="1" applyAlignment="1">
      <alignment horizontal="left"/>
    </xf>
    <xf numFmtId="4" fontId="21" fillId="4" borderId="18" xfId="0" applyNumberFormat="1" applyFont="1" applyFill="1" applyBorder="1"/>
    <xf numFmtId="4" fontId="21" fillId="7" borderId="17" xfId="0" applyNumberFormat="1" applyFont="1" applyFill="1" applyBorder="1"/>
    <xf numFmtId="4" fontId="21" fillId="7" borderId="18" xfId="0" applyNumberFormat="1" applyFont="1" applyFill="1" applyBorder="1"/>
    <xf numFmtId="0" fontId="20" fillId="0" borderId="0" xfId="0" applyFont="1" applyAlignment="1">
      <alignment horizontal="left"/>
    </xf>
    <xf numFmtId="4" fontId="21" fillId="0" borderId="0" xfId="0" applyNumberFormat="1" applyFont="1"/>
    <xf numFmtId="4" fontId="26" fillId="0" borderId="22" xfId="0" applyNumberFormat="1" applyFont="1" applyBorder="1"/>
    <xf numFmtId="4" fontId="26" fillId="4" borderId="23" xfId="0" applyNumberFormat="1" applyFont="1" applyFill="1" applyBorder="1"/>
    <xf numFmtId="4" fontId="26" fillId="4" borderId="22" xfId="0" applyNumberFormat="1" applyFont="1" applyFill="1" applyBorder="1"/>
    <xf numFmtId="4" fontId="26" fillId="0" borderId="23" xfId="0" applyNumberFormat="1" applyFont="1" applyBorder="1"/>
    <xf numFmtId="0" fontId="0" fillId="0" borderId="0" xfId="0" applyAlignment="1">
      <alignment horizontal="left"/>
    </xf>
    <xf numFmtId="4" fontId="0" fillId="0" borderId="0" xfId="0" applyNumberFormat="1"/>
    <xf numFmtId="0" fontId="26" fillId="0" borderId="0" xfId="0" applyFont="1"/>
    <xf numFmtId="4" fontId="21" fillId="0" borderId="24" xfId="0" applyNumberFormat="1" applyFont="1" applyBorder="1"/>
    <xf numFmtId="4" fontId="21" fillId="0" borderId="25" xfId="0" applyNumberFormat="1" applyFont="1" applyBorder="1"/>
    <xf numFmtId="0" fontId="17" fillId="0" borderId="0" xfId="0" applyFont="1"/>
    <xf numFmtId="0" fontId="28" fillId="0" borderId="0" xfId="0" applyFont="1"/>
    <xf numFmtId="4" fontId="21" fillId="0" borderId="26" xfId="0" applyNumberFormat="1" applyFont="1" applyBorder="1"/>
    <xf numFmtId="4" fontId="21" fillId="0" borderId="27" xfId="0" applyNumberFormat="1" applyFont="1" applyBorder="1"/>
    <xf numFmtId="0" fontId="20" fillId="4" borderId="28" xfId="0" applyFont="1" applyFill="1" applyBorder="1" applyAlignment="1">
      <alignment horizontal="left"/>
    </xf>
    <xf numFmtId="0" fontId="20" fillId="5" borderId="28" xfId="0" applyFont="1" applyFill="1" applyBorder="1" applyAlignment="1">
      <alignment horizontal="left"/>
    </xf>
    <xf numFmtId="0" fontId="20" fillId="0" borderId="28" xfId="0" applyFont="1" applyBorder="1" applyAlignment="1">
      <alignment horizontal="left"/>
    </xf>
    <xf numFmtId="0" fontId="20" fillId="0" borderId="29" xfId="0" applyFont="1" applyBorder="1" applyAlignment="1">
      <alignment horizontal="left"/>
    </xf>
    <xf numFmtId="0" fontId="18" fillId="3" borderId="30" xfId="0" applyFont="1" applyFill="1" applyBorder="1" applyAlignment="1">
      <alignment horizontal="center"/>
    </xf>
    <xf numFmtId="0" fontId="18" fillId="3" borderId="31" xfId="0" applyFont="1" applyFill="1" applyBorder="1" applyAlignment="1">
      <alignment horizont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19" fillId="3" borderId="31" xfId="0" applyFont="1" applyFill="1" applyBorder="1" applyAlignment="1">
      <alignment horizontal="center"/>
    </xf>
    <xf numFmtId="0" fontId="21" fillId="0" borderId="0" xfId="0" applyFont="1"/>
    <xf numFmtId="4" fontId="21" fillId="0" borderId="33" xfId="0" applyNumberFormat="1" applyFont="1" applyBorder="1"/>
    <xf numFmtId="0" fontId="21" fillId="0" borderId="34" xfId="0" applyFont="1" applyBorder="1"/>
    <xf numFmtId="0" fontId="22" fillId="0" borderId="32" xfId="0" applyFont="1" applyBorder="1"/>
    <xf numFmtId="0" fontId="22" fillId="0" borderId="26" xfId="0" applyFont="1" applyBorder="1"/>
    <xf numFmtId="4" fontId="23" fillId="0" borderId="26" xfId="0" applyNumberFormat="1" applyFont="1" applyBorder="1"/>
    <xf numFmtId="4" fontId="21" fillId="0" borderId="35" xfId="0" applyNumberFormat="1" applyFont="1" applyBorder="1"/>
    <xf numFmtId="4" fontId="21" fillId="0" borderId="36" xfId="0" applyNumberFormat="1" applyFont="1" applyBorder="1"/>
    <xf numFmtId="0" fontId="21" fillId="0" borderId="36" xfId="0" applyFont="1" applyBorder="1"/>
    <xf numFmtId="4" fontId="21" fillId="0" borderId="32" xfId="0" applyNumberFormat="1" applyFont="1" applyBorder="1"/>
    <xf numFmtId="4" fontId="21" fillId="0" borderId="37" xfId="0" applyNumberFormat="1" applyFont="1" applyBorder="1"/>
    <xf numFmtId="0" fontId="21" fillId="0" borderId="27" xfId="0" applyFont="1" applyBorder="1"/>
    <xf numFmtId="0" fontId="21" fillId="0" borderId="26" xfId="0" applyFont="1" applyBorder="1"/>
    <xf numFmtId="0" fontId="21" fillId="0" borderId="35" xfId="0" applyFont="1" applyBorder="1"/>
    <xf numFmtId="0" fontId="21" fillId="0" borderId="37" xfId="0" applyFont="1" applyBorder="1"/>
    <xf numFmtId="0" fontId="22" fillId="0" borderId="33" xfId="0" applyFont="1" applyBorder="1"/>
    <xf numFmtId="0" fontId="22" fillId="0" borderId="27" xfId="0" applyFont="1" applyBorder="1"/>
    <xf numFmtId="0" fontId="23" fillId="0" borderId="27" xfId="0" applyFont="1" applyBorder="1"/>
    <xf numFmtId="0" fontId="18" fillId="3" borderId="15" xfId="0" applyFont="1" applyFill="1" applyBorder="1" applyAlignment="1">
      <alignment horizontal="center"/>
    </xf>
    <xf numFmtId="0" fontId="26" fillId="0" borderId="26" xfId="0" applyFont="1" applyBorder="1"/>
    <xf numFmtId="0" fontId="26" fillId="0" borderId="37" xfId="0" applyFont="1" applyBorder="1"/>
    <xf numFmtId="0" fontId="30" fillId="0" borderId="0" xfId="1" applyFont="1" applyAlignment="1">
      <alignment horizontal="centerContinuous"/>
    </xf>
    <xf numFmtId="0" fontId="1" fillId="0" borderId="0" xfId="1" applyAlignment="1">
      <alignment horizontal="centerContinuous"/>
    </xf>
    <xf numFmtId="0" fontId="1" fillId="0" borderId="0" xfId="1"/>
    <xf numFmtId="0" fontId="31" fillId="0" borderId="0" xfId="1" applyFont="1" applyAlignment="1">
      <alignment horizontal="centerContinuous"/>
    </xf>
    <xf numFmtId="0" fontId="32" fillId="0" borderId="0" xfId="1" applyFont="1" applyAlignment="1">
      <alignment horizontal="centerContinuous"/>
    </xf>
    <xf numFmtId="0" fontId="33" fillId="0" borderId="0" xfId="1" applyFont="1" applyAlignment="1">
      <alignment horizontal="center"/>
    </xf>
    <xf numFmtId="0" fontId="33" fillId="0" borderId="0" xfId="1" applyFont="1"/>
    <xf numFmtId="0" fontId="26" fillId="0" borderId="0" xfId="1" applyFont="1"/>
    <xf numFmtId="3" fontId="34" fillId="0" borderId="0" xfId="1" applyNumberFormat="1" applyFont="1"/>
    <xf numFmtId="3" fontId="34" fillId="0" borderId="0" xfId="1" applyNumberFormat="1" applyFont="1" applyAlignment="1">
      <alignment horizontal="right"/>
    </xf>
    <xf numFmtId="0" fontId="36" fillId="0" borderId="0" xfId="1" applyFont="1"/>
    <xf numFmtId="3" fontId="34" fillId="0" borderId="36" xfId="1" applyNumberFormat="1" applyFont="1" applyBorder="1"/>
    <xf numFmtId="0" fontId="34" fillId="0" borderId="0" xfId="1" applyFont="1"/>
    <xf numFmtId="3" fontId="38" fillId="0" borderId="0" xfId="1" applyNumberFormat="1" applyFont="1"/>
    <xf numFmtId="3" fontId="38" fillId="0" borderId="38" xfId="1" applyNumberFormat="1" applyFont="1" applyBorder="1"/>
    <xf numFmtId="0" fontId="39" fillId="0" borderId="0" xfId="1" applyFont="1"/>
    <xf numFmtId="3" fontId="26" fillId="0" borderId="0" xfId="1" applyNumberFormat="1" applyFont="1"/>
    <xf numFmtId="3" fontId="34" fillId="0" borderId="38" xfId="1" applyNumberFormat="1" applyFont="1" applyBorder="1"/>
    <xf numFmtId="0" fontId="29" fillId="0" borderId="0" xfId="1" applyFont="1"/>
    <xf numFmtId="3" fontId="40" fillId="0" borderId="0" xfId="1" applyNumberFormat="1" applyFont="1"/>
    <xf numFmtId="3" fontId="41" fillId="0" borderId="0" xfId="1" applyNumberFormat="1" applyFont="1"/>
    <xf numFmtId="0" fontId="42" fillId="0" borderId="0" xfId="1" applyFont="1"/>
    <xf numFmtId="37" fontId="42" fillId="0" borderId="38" xfId="1" applyNumberFormat="1" applyFont="1" applyBorder="1"/>
    <xf numFmtId="37" fontId="42" fillId="0" borderId="36" xfId="1" applyNumberFormat="1" applyFont="1" applyBorder="1"/>
    <xf numFmtId="37" fontId="42" fillId="0" borderId="0" xfId="1" applyNumberFormat="1" applyFont="1"/>
    <xf numFmtId="0" fontId="3" fillId="0" borderId="0" xfId="1" applyFont="1"/>
    <xf numFmtId="0" fontId="3" fillId="0" borderId="36" xfId="1" applyFont="1" applyBorder="1"/>
    <xf numFmtId="0" fontId="31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43" fillId="0" borderId="0" xfId="1" applyFont="1"/>
    <xf numFmtId="0" fontId="0" fillId="0" borderId="0" xfId="0" pivotButton="1"/>
    <xf numFmtId="0" fontId="45" fillId="0" borderId="0" xfId="0" applyFont="1"/>
    <xf numFmtId="4" fontId="28" fillId="0" borderId="33" xfId="0" applyNumberFormat="1" applyFont="1" applyBorder="1"/>
    <xf numFmtId="4" fontId="28" fillId="0" borderId="27" xfId="0" applyNumberFormat="1" applyFont="1" applyBorder="1"/>
    <xf numFmtId="4" fontId="21" fillId="7" borderId="0" xfId="0" applyNumberFormat="1" applyFont="1" applyFill="1"/>
    <xf numFmtId="0" fontId="46" fillId="7" borderId="0" xfId="0" applyFont="1" applyFill="1"/>
    <xf numFmtId="0" fontId="47" fillId="7" borderId="0" xfId="0" applyFont="1" applyFill="1"/>
    <xf numFmtId="0" fontId="44" fillId="0" borderId="39" xfId="0" applyFont="1" applyBorder="1"/>
    <xf numFmtId="0" fontId="0" fillId="0" borderId="40" xfId="0" applyBorder="1"/>
    <xf numFmtId="0" fontId="44" fillId="0" borderId="40" xfId="0" applyFont="1" applyBorder="1"/>
    <xf numFmtId="0" fontId="44" fillId="0" borderId="39" xfId="0" applyFont="1" applyBorder="1" applyAlignment="1">
      <alignment horizontal="center"/>
    </xf>
    <xf numFmtId="0" fontId="48" fillId="7" borderId="40" xfId="0" applyFont="1" applyFill="1" applyBorder="1"/>
    <xf numFmtId="0" fontId="48" fillId="0" borderId="40" xfId="0" applyFont="1" applyBorder="1"/>
    <xf numFmtId="0" fontId="44" fillId="0" borderId="40" xfId="0" applyFont="1" applyBorder="1" applyAlignment="1">
      <alignment horizontal="center"/>
    </xf>
    <xf numFmtId="0" fontId="3" fillId="0" borderId="0" xfId="0" applyFont="1"/>
    <xf numFmtId="0" fontId="3" fillId="0" borderId="42" xfId="0" applyFont="1" applyBorder="1"/>
    <xf numFmtId="0" fontId="0" fillId="0" borderId="42" xfId="0" applyBorder="1"/>
    <xf numFmtId="0" fontId="0" fillId="0" borderId="45" xfId="0" applyBorder="1"/>
    <xf numFmtId="0" fontId="0" fillId="0" borderId="44" xfId="0" applyBorder="1"/>
    <xf numFmtId="0" fontId="49" fillId="8" borderId="45" xfId="0" applyFont="1" applyFill="1" applyBorder="1"/>
    <xf numFmtId="0" fontId="49" fillId="8" borderId="44" xfId="0" applyFont="1" applyFill="1" applyBorder="1"/>
    <xf numFmtId="0" fontId="49" fillId="8" borderId="43" xfId="0" applyFont="1" applyFill="1" applyBorder="1"/>
    <xf numFmtId="0" fontId="49" fillId="8" borderId="4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6" fillId="2" borderId="3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10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9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9" fillId="3" borderId="11" xfId="0" applyFont="1" applyFill="1" applyBorder="1" applyAlignment="1">
      <alignment horizontal="center"/>
    </xf>
    <xf numFmtId="0" fontId="19" fillId="3" borderId="12" xfId="0" applyFont="1" applyFill="1" applyBorder="1" applyAlignment="1">
      <alignment horizontal="center"/>
    </xf>
    <xf numFmtId="0" fontId="25" fillId="6" borderId="20" xfId="0" applyFont="1" applyFill="1" applyBorder="1" applyAlignment="1">
      <alignment horizontal="center"/>
    </xf>
    <xf numFmtId="0" fontId="25" fillId="6" borderId="21" xfId="0" applyFont="1" applyFill="1" applyBorder="1" applyAlignment="1">
      <alignment horizontal="center"/>
    </xf>
    <xf numFmtId="0" fontId="25" fillId="6" borderId="14" xfId="0" applyFont="1" applyFill="1" applyBorder="1" applyAlignment="1">
      <alignment horizontal="center"/>
    </xf>
    <xf numFmtId="0" fontId="25" fillId="6" borderId="16" xfId="0" applyFont="1" applyFill="1" applyBorder="1" applyAlignment="1">
      <alignment horizontal="center"/>
    </xf>
    <xf numFmtId="0" fontId="18" fillId="3" borderId="15" xfId="0" applyFont="1" applyFill="1" applyBorder="1" applyAlignment="1">
      <alignment horizontal="left" vertical="center" wrapText="1"/>
    </xf>
    <xf numFmtId="0" fontId="18" fillId="3" borderId="15" xfId="0" applyFont="1" applyFill="1" applyBorder="1" applyAlignment="1">
      <alignment horizontal="left" vertical="center"/>
    </xf>
    <xf numFmtId="0" fontId="18" fillId="3" borderId="0" xfId="0" applyFont="1" applyFill="1" applyAlignment="1">
      <alignment horizontal="center"/>
    </xf>
    <xf numFmtId="0" fontId="18" fillId="3" borderId="12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/>
    </xf>
    <xf numFmtId="0" fontId="30" fillId="0" borderId="0" xfId="1" applyFont="1" applyAlignment="1">
      <alignment horizontal="center"/>
    </xf>
    <xf numFmtId="0" fontId="31" fillId="0" borderId="0" xfId="1" applyFont="1" applyAlignment="1">
      <alignment horizontal="center"/>
    </xf>
    <xf numFmtId="0" fontId="0" fillId="0" borderId="0" xfId="0" applyNumberFormat="1"/>
    <xf numFmtId="0" fontId="0" fillId="0" borderId="42" xfId="0" applyNumberFormat="1" applyBorder="1"/>
    <xf numFmtId="0" fontId="50" fillId="0" borderId="0" xfId="0" applyNumberFormat="1" applyFont="1"/>
    <xf numFmtId="0" fontId="50" fillId="0" borderId="42" xfId="0" applyNumberFormat="1" applyFont="1" applyBorder="1"/>
    <xf numFmtId="0" fontId="18" fillId="3" borderId="0" xfId="0" applyFont="1" applyFill="1" applyBorder="1" applyAlignment="1">
      <alignment horizontal="left" vertical="center" wrapText="1"/>
    </xf>
    <xf numFmtId="0" fontId="18" fillId="3" borderId="13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horizontal="left"/>
    </xf>
    <xf numFmtId="0" fontId="24" fillId="6" borderId="46" xfId="0" applyFont="1" applyFill="1" applyBorder="1" applyAlignment="1">
      <alignment horizontal="left"/>
    </xf>
    <xf numFmtId="0" fontId="20" fillId="7" borderId="0" xfId="0" applyFont="1" applyFill="1" applyBorder="1" applyAlignment="1">
      <alignment horizontal="left"/>
    </xf>
    <xf numFmtId="4" fontId="21" fillId="5" borderId="27" xfId="0" applyNumberFormat="1" applyFont="1" applyFill="1" applyBorder="1"/>
    <xf numFmtId="4" fontId="21" fillId="5" borderId="0" xfId="0" applyNumberFormat="1" applyFont="1" applyFill="1"/>
    <xf numFmtId="4" fontId="21" fillId="5" borderId="26" xfId="0" applyNumberFormat="1" applyFont="1" applyFill="1" applyBorder="1"/>
    <xf numFmtId="2" fontId="21" fillId="5" borderId="0" xfId="0" applyNumberFormat="1" applyFont="1" applyFill="1"/>
    <xf numFmtId="0" fontId="21" fillId="5" borderId="0" xfId="0" applyFont="1" applyFill="1"/>
    <xf numFmtId="0" fontId="23" fillId="5" borderId="27" xfId="0" applyFont="1" applyFill="1" applyBorder="1"/>
    <xf numFmtId="4" fontId="23" fillId="5" borderId="26" xfId="0" applyNumberFormat="1" applyFont="1" applyFill="1" applyBorder="1"/>
    <xf numFmtId="0" fontId="0" fillId="5" borderId="0" xfId="0" applyFill="1"/>
    <xf numFmtId="0" fontId="21" fillId="5" borderId="27" xfId="0" applyFont="1" applyFill="1" applyBorder="1"/>
    <xf numFmtId="0" fontId="21" fillId="5" borderId="26" xfId="0" applyFont="1" applyFill="1" applyBorder="1"/>
    <xf numFmtId="0" fontId="26" fillId="5" borderId="26" xfId="0" applyFont="1" applyFill="1" applyBorder="1"/>
    <xf numFmtId="0" fontId="51" fillId="7" borderId="0" xfId="0" applyFont="1" applyFill="1" applyBorder="1" applyAlignment="1">
      <alignment horizontal="left"/>
    </xf>
  </cellXfs>
  <cellStyles count="2">
    <cellStyle name="Normal" xfId="0" builtinId="0"/>
    <cellStyle name="Normal 2" xfId="1" xr:uid="{ABBE6182-BCF6-40A8-86FC-03CB0D7AC185}"/>
  </cellStyles>
  <dxfs count="146">
    <dxf>
      <font>
        <color auto="1"/>
      </font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border>
        <bottom style="thick">
          <color rgb="FFFF0000"/>
        </bottom>
      </border>
    </dxf>
    <dxf>
      <font>
        <color auto="1"/>
      </font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border>
        <bottom style="thick">
          <color rgb="FFFF0000"/>
        </bottom>
      </border>
    </dxf>
    <dxf>
      <font>
        <color auto="1"/>
      </font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border>
        <bottom style="thick">
          <color rgb="FFFF0000"/>
        </bottom>
      </border>
    </dxf>
    <dxf>
      <font>
        <color auto="1"/>
      </font>
    </dxf>
    <dxf>
      <border>
        <right style="thin">
          <color indexed="64"/>
        </right>
      </border>
    </dxf>
    <dxf>
      <border>
        <bottom style="thick">
          <color rgb="FFFF0000"/>
        </bottom>
      </border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font>
        <color auto="1"/>
      </font>
    </dxf>
    <dxf>
      <border>
        <bottom style="thick">
          <color rgb="FFFF0000"/>
        </bottom>
      </border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font>
        <color auto="1"/>
      </font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border>
        <bottom style="thick">
          <color rgb="FFFF0000"/>
        </bottom>
      </border>
    </dxf>
    <dxf>
      <font>
        <color auto="1"/>
      </font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border>
        <bottom style="thick">
          <color rgb="FFFF0000"/>
        </bottom>
      </border>
    </dxf>
    <dxf>
      <font>
        <color auto="1"/>
      </font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border>
        <bottom style="thick">
          <color rgb="FFFF0000"/>
        </bottom>
      </border>
    </dxf>
    <dxf>
      <font>
        <color auto="1"/>
      </font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border>
        <bottom style="thick">
          <color rgb="FFFF0000"/>
        </bottom>
      </border>
    </dxf>
    <dxf>
      <font>
        <color auto="1"/>
      </font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border>
        <bottom style="thick">
          <color rgb="FFFF0000"/>
        </bottom>
      </border>
    </dxf>
    <dxf>
      <font>
        <color auto="1"/>
      </font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border>
        <bottom style="thick">
          <color rgb="FFFF0000"/>
        </bottom>
      </border>
    </dxf>
    <dxf>
      <font>
        <color auto="1"/>
      </font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border>
        <bottom style="thick">
          <color rgb="FFFF0000"/>
        </bottom>
      </border>
    </dxf>
    <dxf>
      <font>
        <color auto="1"/>
      </font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border>
        <bottom style="thick">
          <color rgb="FFFF0000"/>
        </bottom>
      </border>
    </dxf>
    <dxf>
      <font>
        <color auto="1"/>
      </font>
    </dxf>
    <dxf>
      <border>
        <bottom style="thick">
          <color rgb="FFFF0000"/>
        </bottom>
      </border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font>
        <color auto="1"/>
      </font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border>
        <bottom style="thick">
          <color rgb="FFFF0000"/>
        </bottom>
      </border>
    </dxf>
    <dxf>
      <font>
        <color auto="1"/>
      </font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border>
        <bottom style="thick">
          <color rgb="FFFF0000"/>
        </bottom>
      </border>
    </dxf>
    <dxf>
      <font>
        <color auto="1"/>
      </font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border>
        <bottom style="thick">
          <color rgb="FFFF0000"/>
        </bottom>
      </border>
    </dxf>
    <dxf>
      <font>
        <color auto="1"/>
      </font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border>
        <bottom style="thick">
          <color rgb="FFFF0000"/>
        </bottom>
      </border>
    </dxf>
    <dxf>
      <border>
        <bottom style="thick">
          <color rgb="FFFF0000"/>
        </bottom>
      </border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font>
        <color auto="1"/>
      </font>
    </dxf>
    <dxf>
      <border>
        <bottom style="thick">
          <color rgb="FFFF0000"/>
        </bottom>
      </border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font>
        <color auto="1"/>
      </font>
    </dxf>
    <dxf>
      <border>
        <bottom style="thick">
          <color rgb="FFFF0000"/>
        </bottom>
      </border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font>
        <color auto="1"/>
      </font>
    </dxf>
    <dxf>
      <border>
        <bottom style="thick">
          <color rgb="FFFF0000"/>
        </bottom>
      </border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font>
        <color auto="1"/>
      </font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border>
        <bottom style="thick">
          <color rgb="FFFF0000"/>
        </bottom>
      </border>
    </dxf>
    <dxf>
      <font>
        <color auto="1"/>
      </font>
    </dxf>
    <dxf>
      <border>
        <bottom style="thick">
          <color rgb="FFFF0000"/>
        </bottom>
      </border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font>
        <color auto="1"/>
      </font>
    </dxf>
    <dxf>
      <border>
        <bottom style="thick">
          <color rgb="FFFF0000"/>
        </bottom>
      </border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font>
        <color auto="1"/>
      </font>
    </dxf>
    <dxf>
      <border>
        <bottom style="thick">
          <color rgb="FFFF0000"/>
        </bottom>
      </border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font>
        <color auto="1"/>
      </font>
    </dxf>
    <dxf>
      <border>
        <bottom style="thick">
          <color rgb="FFFF0000"/>
        </bottom>
      </border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font>
        <color auto="1"/>
      </font>
    </dxf>
    <dxf>
      <border>
        <bottom style="thick">
          <color rgb="FFFF0000"/>
        </bottom>
      </border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font>
        <color auto="1"/>
      </font>
    </dxf>
    <dxf>
      <border>
        <bottom style="thick">
          <color rgb="FFFF0000"/>
        </bottom>
      </border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font>
        <color auto="1"/>
      </font>
    </dxf>
    <dxf>
      <border>
        <bottom style="thick">
          <color rgb="FFFF0000"/>
        </bottom>
      </border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font>
        <color auto="1"/>
      </font>
    </dxf>
    <dxf>
      <border>
        <bottom style="thick">
          <color rgb="FFFF0000"/>
        </bottom>
      </border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font>
        <color auto="1"/>
      </font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border>
        <bottom style="thick">
          <color rgb="FFFF0000"/>
        </bottom>
      </border>
    </dxf>
    <dxf>
      <font>
        <color auto="1"/>
      </font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border>
        <bottom style="thick">
          <color rgb="FFFF0000"/>
        </bottom>
      </border>
    </dxf>
    <dxf>
      <border>
        <right style="thin">
          <color indexed="64"/>
        </right>
      </border>
    </dxf>
    <dxf>
      <font>
        <color auto="1"/>
      </font>
    </dxf>
    <dxf>
      <border>
        <bottom style="thick">
          <color rgb="FFFF0000"/>
        </bottom>
      </border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font>
        <color auto="1"/>
      </font>
    </dxf>
    <dxf>
      <border>
        <bottom style="thick">
          <color rgb="FFFF0000"/>
        </bottom>
      </border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font>
        <color auto="1"/>
      </font>
    </dxf>
    <dxf>
      <border>
        <bottom style="thick">
          <color rgb="FFFF0000"/>
        </bottom>
      </border>
    </dxf>
    <dxf>
      <border>
        <right style="thick">
          <color rgb="FFFF0000"/>
        </right>
      </border>
    </dxf>
    <dxf>
      <border>
        <right style="thick">
          <color rgb="FFFF0000"/>
        </right>
      </border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" refreshedDate="45362.918042129633" createdVersion="8" refreshedVersion="8" minRefreshableVersion="3" recordCount="176" xr:uid="{078DD46A-7673-4E48-BF08-B6D06DD970EA}">
  <cacheSource type="worksheet">
    <worksheetSource ref="A1:H177" sheet="Diario"/>
  </cacheSource>
  <cacheFields count="8">
    <cacheField name="ASIENTO" numFmtId="0">
      <sharedItems containsString="0" containsBlank="1" containsNumber="1" containsInteger="1" minValue="1" maxValue="23" count="24">
        <m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CUENTA" numFmtId="0">
      <sharedItems containsString="0" containsBlank="1" containsNumber="1" containsInteger="1" minValue="10" maxValue="94" count="19">
        <m/>
        <n v="10"/>
        <n v="12"/>
        <n v="16"/>
        <n v="20"/>
        <n v="33"/>
        <n v="42"/>
        <n v="46"/>
        <n v="50"/>
        <n v="59"/>
        <n v="18"/>
        <n v="70"/>
        <n v="69"/>
        <n v="63"/>
        <n v="94"/>
        <n v="79"/>
        <n v="65"/>
        <n v="75"/>
        <n v="77"/>
      </sharedItems>
    </cacheField>
    <cacheField name="SUBCUENTA" numFmtId="0">
      <sharedItems containsString="0" containsBlank="1" containsNumber="1" containsInteger="1" minValue="101" maxValue="4212"/>
    </cacheField>
    <cacheField name="DESCRIPCIÓN" numFmtId="0">
      <sharedItems containsMixedTypes="1" containsNumber="1" containsInteger="1" minValue="1" maxValue="23"/>
    </cacheField>
    <cacheField name="A" numFmtId="0">
      <sharedItems containsString="0" containsBlank="1" containsNumber="1" containsInteger="1" minValue="1000" maxValue="100000"/>
    </cacheField>
    <cacheField name="B" numFmtId="0">
      <sharedItems containsString="0" containsBlank="1" containsNumber="1" containsInteger="1" minValue="1000" maxValue="179000"/>
    </cacheField>
    <cacheField name="DEBE" numFmtId="0">
      <sharedItems containsString="0" containsBlank="1" containsNumber="1" containsInteger="1" minValue="25" maxValue="120000"/>
    </cacheField>
    <cacheField name="HABER" numFmtId="0">
      <sharedItems containsString="0" containsBlank="1" containsNumber="1" containsInteger="1" minValue="25" maxValue="1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x v="0"/>
    <x v="0"/>
    <m/>
    <n v="1"/>
    <m/>
    <m/>
    <m/>
    <m/>
  </r>
  <r>
    <x v="1"/>
    <x v="1"/>
    <m/>
    <s v="EFECTIVO Y EQUIVALENTES DE EFECTIVO"/>
    <m/>
    <m/>
    <n v="25000"/>
    <m/>
  </r>
  <r>
    <x v="0"/>
    <x v="0"/>
    <n v="104"/>
    <s v="Cuentas corrientes en instituciones financieras"/>
    <m/>
    <n v="25000"/>
    <m/>
    <m/>
  </r>
  <r>
    <x v="0"/>
    <x v="0"/>
    <m/>
    <s v="Cuenta corriente N° 01-0328870 en el BCP S/10000"/>
    <n v="10000"/>
    <m/>
    <m/>
    <m/>
  </r>
  <r>
    <x v="0"/>
    <x v="0"/>
    <m/>
    <s v="Cuenta corriente N° 02-762000 en el Banco Continental $ 5,000.00 (TCc 3.0 y TCv 3.1)"/>
    <n v="15000"/>
    <m/>
    <m/>
    <m/>
  </r>
  <r>
    <x v="1"/>
    <x v="2"/>
    <m/>
    <s v="CUENTAS POR COBRAR COMERCIALES TERCEROS"/>
    <m/>
    <m/>
    <n v="5000"/>
    <m/>
  </r>
  <r>
    <x v="0"/>
    <x v="0"/>
    <n v="121"/>
    <s v="Facturas, boletas y otros comprobantes por cobrar"/>
    <m/>
    <n v="3600"/>
    <m/>
    <m/>
  </r>
  <r>
    <x v="0"/>
    <x v="0"/>
    <m/>
    <s v="Factura 001-121 S/ 1,200.00 de Néstor Gambeta,"/>
    <n v="1200"/>
    <m/>
    <m/>
    <m/>
  </r>
  <r>
    <x v="0"/>
    <x v="0"/>
    <m/>
    <s v="Factura 001-242 S/ 1,200.00 de Juan Coronado,"/>
    <n v="1200"/>
    <m/>
    <m/>
    <m/>
  </r>
  <r>
    <x v="0"/>
    <x v="0"/>
    <m/>
    <s v="Factura 001.249 S/ 1,200.00 de Jenny Vidal, y"/>
    <n v="1200"/>
    <m/>
    <m/>
    <m/>
  </r>
  <r>
    <x v="0"/>
    <x v="0"/>
    <n v="123"/>
    <s v="Letras por cobrar"/>
    <m/>
    <n v="1400"/>
    <m/>
    <m/>
  </r>
  <r>
    <x v="0"/>
    <x v="0"/>
    <m/>
    <s v="Letra 01-15 S/1,400.00 de Armando Villalobos."/>
    <n v="1400"/>
    <m/>
    <m/>
    <m/>
  </r>
  <r>
    <x v="1"/>
    <x v="3"/>
    <m/>
    <s v="CUENTAS POR COBRAR DIVERSAS – TERCEROS"/>
    <m/>
    <m/>
    <n v="1000"/>
    <m/>
  </r>
  <r>
    <x v="0"/>
    <x v="0"/>
    <n v="169"/>
    <s v="Otras cuentas por cobrar diversas"/>
    <m/>
    <n v="1000"/>
    <m/>
    <m/>
  </r>
  <r>
    <x v="0"/>
    <x v="0"/>
    <m/>
    <s v="Factura 001-119 S/ 1,000.00"/>
    <n v="1000"/>
    <m/>
    <m/>
    <m/>
  </r>
  <r>
    <x v="1"/>
    <x v="4"/>
    <m/>
    <s v="MERCADERÍAS"/>
    <m/>
    <m/>
    <n v="120000"/>
    <m/>
  </r>
  <r>
    <x v="0"/>
    <x v="0"/>
    <n v="201"/>
    <s v="MERCADERÍAS"/>
    <m/>
    <n v="120000"/>
    <m/>
    <m/>
  </r>
  <r>
    <x v="0"/>
    <x v="0"/>
    <m/>
    <s v="50 laptops color negro de 14” COMPAC, a S/ 2,000.00 cada una"/>
    <n v="100000"/>
    <m/>
    <m/>
    <m/>
  </r>
  <r>
    <x v="0"/>
    <x v="0"/>
    <m/>
    <s v="10 laptops color azul de 14” TOSHIBA a S/ 2,000.00 cada una."/>
    <n v="20000"/>
    <m/>
    <m/>
    <m/>
  </r>
  <r>
    <x v="1"/>
    <x v="5"/>
    <m/>
    <s v="PROPIEDAD, PLANTA Y EQUIPO"/>
    <m/>
    <m/>
    <n v="38000"/>
    <m/>
  </r>
  <r>
    <x v="0"/>
    <x v="0"/>
    <n v="334"/>
    <s v="Unidades de transporte"/>
    <m/>
    <n v="30000"/>
    <m/>
    <m/>
  </r>
  <r>
    <x v="0"/>
    <x v="0"/>
    <m/>
    <s v="Camioneta Toyota S/ 30,000.00"/>
    <n v="30000"/>
    <m/>
    <m/>
    <m/>
  </r>
  <r>
    <x v="0"/>
    <x v="0"/>
    <n v="335"/>
    <s v="Muebles y enseres"/>
    <m/>
    <n v="8000"/>
    <m/>
    <m/>
  </r>
  <r>
    <x v="0"/>
    <x v="0"/>
    <m/>
    <s v="03 estantes de metal a S/ 2,000.00 cada uno"/>
    <n v="6000"/>
    <m/>
    <m/>
    <m/>
  </r>
  <r>
    <x v="0"/>
    <x v="0"/>
    <m/>
    <s v="02 sofás tres cuerpos a S/ 1,000.00 cada uno"/>
    <n v="2000"/>
    <m/>
    <m/>
    <m/>
  </r>
  <r>
    <x v="1"/>
    <x v="6"/>
    <m/>
    <s v="CUENTAS POR PAGAR COMERCIALES TERCEROS"/>
    <m/>
    <m/>
    <m/>
    <n v="5000"/>
  </r>
  <r>
    <x v="0"/>
    <x v="0"/>
    <n v="421"/>
    <s v="Facturas, boletas y otros comprobantes por pagar"/>
    <m/>
    <n v="3500"/>
    <m/>
    <m/>
  </r>
  <r>
    <x v="0"/>
    <x v="0"/>
    <m/>
    <s v="Factura 012-6543299 S/ 2,000.00 a favor de Hirahoka SA"/>
    <n v="2000"/>
    <m/>
    <m/>
    <m/>
  </r>
  <r>
    <x v="0"/>
    <x v="0"/>
    <m/>
    <s v="Factura 007-13132 S/ 1,500.00 a favor de Sony Import"/>
    <n v="1500"/>
    <m/>
    <m/>
    <m/>
  </r>
  <r>
    <x v="0"/>
    <x v="0"/>
    <n v="423"/>
    <s v="Letras por pagar"/>
    <m/>
    <n v="1500"/>
    <m/>
    <m/>
  </r>
  <r>
    <x v="0"/>
    <x v="0"/>
    <m/>
    <s v="Letra 01-141 S/1,500 a favor de Compusix."/>
    <n v="1500"/>
    <m/>
    <m/>
    <m/>
  </r>
  <r>
    <x v="1"/>
    <x v="7"/>
    <m/>
    <s v="CUENTAS POR PAGAR DIVERSAS – TERCEROS"/>
    <m/>
    <m/>
    <m/>
    <n v="1000"/>
  </r>
  <r>
    <x v="0"/>
    <x v="0"/>
    <n v="469"/>
    <s v="Otras cuentas por pagar diversas"/>
    <m/>
    <n v="1000"/>
    <m/>
    <m/>
  </r>
  <r>
    <x v="0"/>
    <x v="0"/>
    <m/>
    <s v="Recibo 0121-45654 a Electronorte, servicio de energía S/1,000.00"/>
    <n v="1000"/>
    <m/>
    <m/>
    <m/>
  </r>
  <r>
    <x v="1"/>
    <x v="8"/>
    <m/>
    <s v="CAPITAL"/>
    <m/>
    <m/>
    <m/>
    <n v="179000"/>
  </r>
  <r>
    <x v="0"/>
    <x v="0"/>
    <n v="501"/>
    <s v="Capital social"/>
    <m/>
    <n v="179000"/>
    <m/>
    <m/>
  </r>
  <r>
    <x v="0"/>
    <x v="0"/>
    <m/>
    <s v="Socio A: 100 acciones – El valor de cada acción es S/ 358.00"/>
    <n v="35800"/>
    <m/>
    <m/>
    <m/>
  </r>
  <r>
    <x v="0"/>
    <x v="0"/>
    <m/>
    <s v="Socio B: 200 acciones – El valor de cada acción es S/ 358.00"/>
    <n v="71600"/>
    <m/>
    <m/>
    <m/>
  </r>
  <r>
    <x v="0"/>
    <x v="0"/>
    <m/>
    <s v="Socio C: 200 acciones – El valor de cada acción es S/ 358.00"/>
    <n v="71600"/>
    <m/>
    <m/>
    <m/>
  </r>
  <r>
    <x v="1"/>
    <x v="9"/>
    <m/>
    <s v="RESULTADOS ACUMULADOS"/>
    <m/>
    <m/>
    <m/>
    <n v="4000"/>
  </r>
  <r>
    <x v="0"/>
    <x v="0"/>
    <n v="591"/>
    <s v="Utilidades no distribuidas"/>
    <m/>
    <m/>
    <m/>
    <m/>
  </r>
  <r>
    <x v="0"/>
    <x v="0"/>
    <m/>
    <s v="Por el activo, pasivo y patrimonio al inicio de las actividades"/>
    <m/>
    <m/>
    <m/>
    <m/>
  </r>
  <r>
    <x v="0"/>
    <x v="0"/>
    <m/>
    <n v="2"/>
    <m/>
    <m/>
    <m/>
    <m/>
  </r>
  <r>
    <x v="2"/>
    <x v="10"/>
    <m/>
    <s v="SERVICIOS Y OTROS CONTRATADOS POR ANTICIPADO"/>
    <m/>
    <m/>
    <n v="4200"/>
    <m/>
  </r>
  <r>
    <x v="0"/>
    <x v="0"/>
    <n v="183"/>
    <s v="Alquileres"/>
    <m/>
    <m/>
    <m/>
    <m/>
  </r>
  <r>
    <x v="2"/>
    <x v="6"/>
    <m/>
    <s v="CUENTAS POR PAGAR COMERCIALES TERCEROS"/>
    <m/>
    <m/>
    <m/>
    <n v="4200"/>
  </r>
  <r>
    <x v="0"/>
    <x v="0"/>
    <n v="421"/>
    <s v="Facturas, boletas y otros comprobantes por pagar"/>
    <m/>
    <m/>
    <m/>
    <m/>
  </r>
  <r>
    <x v="0"/>
    <x v="0"/>
    <m/>
    <s v="Por elalquiler por anticipado"/>
    <m/>
    <m/>
    <m/>
    <m/>
  </r>
  <r>
    <x v="0"/>
    <x v="0"/>
    <m/>
    <n v="3"/>
    <m/>
    <m/>
    <m/>
    <m/>
  </r>
  <r>
    <x v="3"/>
    <x v="6"/>
    <m/>
    <s v="CUENTAS POR PAGAR COMERCIALES TERCEROS"/>
    <m/>
    <m/>
    <n v="4200"/>
    <m/>
  </r>
  <r>
    <x v="0"/>
    <x v="0"/>
    <n v="421"/>
    <s v="Facturas, boletas y otros comprobantes por pagar"/>
    <m/>
    <m/>
    <m/>
    <m/>
  </r>
  <r>
    <x v="3"/>
    <x v="1"/>
    <m/>
    <s v="EFECTIVO Y EQUIVALENTES DE EFECTIVO"/>
    <m/>
    <m/>
    <m/>
    <n v="4200"/>
  </r>
  <r>
    <x v="0"/>
    <x v="0"/>
    <n v="104"/>
    <s v="Cuentas corrientes en instituciones financieras"/>
    <m/>
    <m/>
    <m/>
    <m/>
  </r>
  <r>
    <x v="0"/>
    <x v="0"/>
    <m/>
    <s v="Por el pago del alquiler"/>
    <m/>
    <m/>
    <m/>
    <m/>
  </r>
  <r>
    <x v="0"/>
    <x v="0"/>
    <m/>
    <n v="4"/>
    <m/>
    <m/>
    <m/>
    <m/>
  </r>
  <r>
    <x v="4"/>
    <x v="2"/>
    <m/>
    <s v="CUENTAS POR COBRAR COMERCIALES TERCEROS"/>
    <m/>
    <m/>
    <n v="60000"/>
    <m/>
  </r>
  <r>
    <x v="0"/>
    <x v="0"/>
    <n v="121"/>
    <s v="Facturas, boletas y otros comprobantes por cobrar"/>
    <m/>
    <m/>
    <m/>
    <m/>
  </r>
  <r>
    <x v="4"/>
    <x v="11"/>
    <m/>
    <s v="VENTAS"/>
    <m/>
    <m/>
    <m/>
    <n v="60000"/>
  </r>
  <r>
    <x v="0"/>
    <x v="0"/>
    <n v="701"/>
    <s v="Mercaderías"/>
    <m/>
    <m/>
    <m/>
    <m/>
  </r>
  <r>
    <x v="0"/>
    <x v="0"/>
    <m/>
    <s v="Por la venta de mercadería"/>
    <m/>
    <m/>
    <m/>
    <m/>
  </r>
  <r>
    <x v="0"/>
    <x v="0"/>
    <m/>
    <n v="5"/>
    <m/>
    <m/>
    <m/>
    <m/>
  </r>
  <r>
    <x v="5"/>
    <x v="12"/>
    <m/>
    <s v="COSTO DE VENTAS"/>
    <m/>
    <m/>
    <n v="40000"/>
    <m/>
  </r>
  <r>
    <x v="0"/>
    <x v="0"/>
    <n v="691"/>
    <s v="Mercaderías"/>
    <m/>
    <m/>
    <m/>
    <m/>
  </r>
  <r>
    <x v="5"/>
    <x v="4"/>
    <m/>
    <s v="MERCADERÍAS"/>
    <m/>
    <m/>
    <m/>
    <n v="40000"/>
  </r>
  <r>
    <x v="0"/>
    <x v="0"/>
    <n v="201"/>
    <s v="Mercaderías"/>
    <m/>
    <m/>
    <m/>
    <m/>
  </r>
  <r>
    <x v="0"/>
    <x v="0"/>
    <m/>
    <s v="Por la salida de la mercaderia"/>
    <m/>
    <m/>
    <m/>
    <m/>
  </r>
  <r>
    <x v="0"/>
    <x v="0"/>
    <m/>
    <n v="6"/>
    <m/>
    <m/>
    <m/>
    <m/>
  </r>
  <r>
    <x v="6"/>
    <x v="1"/>
    <m/>
    <s v="EFECTIVO Y EQUIVALENTES DE EFECTIVO"/>
    <m/>
    <m/>
    <n v="60000"/>
    <m/>
  </r>
  <r>
    <x v="0"/>
    <x v="0"/>
    <n v="101"/>
    <s v="Caja"/>
    <m/>
    <m/>
    <m/>
    <m/>
  </r>
  <r>
    <x v="6"/>
    <x v="2"/>
    <m/>
    <s v="CUENTAS POR COBRAR COMERCIALES TERCEROS"/>
    <m/>
    <m/>
    <m/>
    <n v="60000"/>
  </r>
  <r>
    <x v="0"/>
    <x v="0"/>
    <n v="121"/>
    <s v="Facturas, boletas y otros comprobantes por cobrar"/>
    <m/>
    <m/>
    <m/>
    <m/>
  </r>
  <r>
    <x v="0"/>
    <x v="0"/>
    <m/>
    <s v="Por el pago recibido de la mercaderia"/>
    <m/>
    <m/>
    <m/>
    <m/>
  </r>
  <r>
    <x v="0"/>
    <x v="0"/>
    <m/>
    <n v="7"/>
    <m/>
    <m/>
    <m/>
    <m/>
  </r>
  <r>
    <x v="7"/>
    <x v="13"/>
    <m/>
    <s v="GASTOS DE SERVICIOS PRESTADOS POR TERCEROS"/>
    <m/>
    <m/>
    <n v="25"/>
    <m/>
  </r>
  <r>
    <x v="0"/>
    <x v="0"/>
    <n v="639"/>
    <s v="Otros servicios prestados por terceros"/>
    <m/>
    <m/>
    <m/>
    <m/>
  </r>
  <r>
    <x v="7"/>
    <x v="6"/>
    <m/>
    <s v="CUENTAS POR PAGAR COMERCIALES TERCEROS"/>
    <m/>
    <m/>
    <m/>
    <n v="25"/>
  </r>
  <r>
    <x v="0"/>
    <x v="0"/>
    <n v="421"/>
    <s v="Facturas, boletas y otros comprobantes por pagar"/>
    <m/>
    <m/>
    <m/>
    <m/>
  </r>
  <r>
    <x v="0"/>
    <x v="0"/>
    <m/>
    <s v="Por el gasto de mantenimiento de cuenta"/>
    <m/>
    <m/>
    <m/>
    <m/>
  </r>
  <r>
    <x v="0"/>
    <x v="0"/>
    <m/>
    <n v="8"/>
    <m/>
    <m/>
    <m/>
    <m/>
  </r>
  <r>
    <x v="8"/>
    <x v="6"/>
    <m/>
    <s v="CUENTAS POR PAGAR COMERCIALES TERCEROS"/>
    <m/>
    <m/>
    <n v="25"/>
    <m/>
  </r>
  <r>
    <x v="0"/>
    <x v="0"/>
    <n v="4212"/>
    <s v="Emitidas"/>
    <m/>
    <m/>
    <m/>
    <m/>
  </r>
  <r>
    <x v="8"/>
    <x v="1"/>
    <m/>
    <s v="EFECTIVO Y EQUIVALENTES DE EFECTIVO"/>
    <m/>
    <m/>
    <m/>
    <n v="25"/>
  </r>
  <r>
    <x v="0"/>
    <x v="0"/>
    <n v="104"/>
    <s v="Cuentas corrientes en instituciones financieras"/>
    <m/>
    <m/>
    <m/>
    <m/>
  </r>
  <r>
    <x v="0"/>
    <x v="0"/>
    <m/>
    <s v="Por el pago cargado a nuestra cuenta corriente"/>
    <m/>
    <m/>
    <m/>
    <m/>
  </r>
  <r>
    <x v="0"/>
    <x v="0"/>
    <m/>
    <n v="9"/>
    <m/>
    <m/>
    <m/>
    <m/>
  </r>
  <r>
    <x v="9"/>
    <x v="14"/>
    <m/>
    <s v="GASTOS ADMINISTRATIVOS"/>
    <m/>
    <m/>
    <n v="25"/>
    <m/>
  </r>
  <r>
    <x v="0"/>
    <x v="0"/>
    <n v="943"/>
    <s v="Gastos de servicios prestados por terceros  "/>
    <m/>
    <m/>
    <m/>
    <m/>
  </r>
  <r>
    <x v="9"/>
    <x v="15"/>
    <m/>
    <s v="CARGAS IMPUTABLES A CUENTAS DE COSTOS Y GASTOS"/>
    <m/>
    <m/>
    <m/>
    <n v="25"/>
  </r>
  <r>
    <x v="0"/>
    <x v="0"/>
    <n v="791"/>
    <s v="Cargas imputables a cuentas de costos y gastos"/>
    <m/>
    <m/>
    <m/>
    <m/>
  </r>
  <r>
    <x v="0"/>
    <x v="0"/>
    <m/>
    <s v="Por el destino del gasto"/>
    <m/>
    <m/>
    <m/>
    <m/>
  </r>
  <r>
    <x v="0"/>
    <x v="0"/>
    <m/>
    <n v="10"/>
    <m/>
    <m/>
    <m/>
    <m/>
  </r>
  <r>
    <x v="10"/>
    <x v="16"/>
    <m/>
    <s v="OTROS GASTOS DE GESTION"/>
    <m/>
    <m/>
    <n v="1000"/>
    <m/>
  </r>
  <r>
    <x v="0"/>
    <x v="0"/>
    <n v="659"/>
    <s v="Otros gastos de gestión"/>
    <m/>
    <m/>
    <m/>
    <m/>
  </r>
  <r>
    <x v="10"/>
    <x v="1"/>
    <m/>
    <s v="EFECTIVO Y EQUIVALENTES DE EFECTIVO"/>
    <m/>
    <m/>
    <m/>
    <n v="1000"/>
  </r>
  <r>
    <x v="0"/>
    <x v="0"/>
    <n v="101"/>
    <s v="Caja"/>
    <m/>
    <m/>
    <m/>
    <m/>
  </r>
  <r>
    <x v="0"/>
    <x v="0"/>
    <m/>
    <s v="Por la pérdida de dinero"/>
    <m/>
    <m/>
    <m/>
    <m/>
  </r>
  <r>
    <x v="0"/>
    <x v="0"/>
    <m/>
    <n v="11"/>
    <m/>
    <m/>
    <m/>
    <m/>
  </r>
  <r>
    <x v="11"/>
    <x v="14"/>
    <m/>
    <s v="GASTOS ADMINISTRATIVOS"/>
    <m/>
    <m/>
    <n v="1000"/>
    <m/>
  </r>
  <r>
    <x v="0"/>
    <x v="0"/>
    <n v="945"/>
    <s v="Otros gastos de gestión  "/>
    <m/>
    <m/>
    <m/>
    <m/>
  </r>
  <r>
    <x v="11"/>
    <x v="15"/>
    <m/>
    <s v="CARGAS IMPUTABLES A CUENTAS DE COSTOS Y GASTOS"/>
    <m/>
    <m/>
    <m/>
    <n v="1000"/>
  </r>
  <r>
    <x v="0"/>
    <x v="0"/>
    <n v="791"/>
    <s v="Cargas imputables a cuentas de costos y gastos"/>
    <m/>
    <m/>
    <m/>
    <m/>
  </r>
  <r>
    <x v="0"/>
    <x v="0"/>
    <m/>
    <s v="Por el destino del gasto"/>
    <m/>
    <m/>
    <m/>
    <m/>
  </r>
  <r>
    <x v="0"/>
    <x v="0"/>
    <m/>
    <n v="12"/>
    <m/>
    <m/>
    <m/>
    <m/>
  </r>
  <r>
    <x v="12"/>
    <x v="2"/>
    <m/>
    <s v="CUENTAS POR COBRAR COMERCIALES TERCEROS"/>
    <m/>
    <m/>
    <n v="1500"/>
    <m/>
  </r>
  <r>
    <x v="0"/>
    <x v="0"/>
    <n v="121"/>
    <s v="Facturas, boletas y otros comprobantes por cobrar"/>
    <m/>
    <m/>
    <m/>
    <m/>
  </r>
  <r>
    <x v="12"/>
    <x v="17"/>
    <m/>
    <s v="OTROS INGRESOS DE GESTIÓN"/>
    <m/>
    <m/>
    <m/>
    <n v="1500"/>
  </r>
  <r>
    <x v="0"/>
    <x v="0"/>
    <n v="754"/>
    <s v="Alquileres"/>
    <m/>
    <m/>
    <m/>
    <m/>
  </r>
  <r>
    <x v="0"/>
    <x v="0"/>
    <m/>
    <s v="Por el ingreso de alquiler de nuestra camioneta"/>
    <m/>
    <m/>
    <m/>
    <m/>
  </r>
  <r>
    <x v="0"/>
    <x v="0"/>
    <m/>
    <n v="13"/>
    <m/>
    <m/>
    <m/>
    <m/>
  </r>
  <r>
    <x v="13"/>
    <x v="1"/>
    <m/>
    <s v="EFECTIVO Y EQUIVALENTES DE EFECTIVO"/>
    <m/>
    <m/>
    <n v="1500"/>
    <m/>
  </r>
  <r>
    <x v="0"/>
    <x v="0"/>
    <n v="101"/>
    <s v="Caja"/>
    <m/>
    <m/>
    <m/>
    <m/>
  </r>
  <r>
    <x v="13"/>
    <x v="2"/>
    <m/>
    <s v="CUENTAS POR COBRAR COMERCIALES TERCEROS"/>
    <m/>
    <m/>
    <m/>
    <n v="1500"/>
  </r>
  <r>
    <x v="0"/>
    <x v="0"/>
    <n v="121"/>
    <s v="Facturas, boletas y otros comprobantes por cobrar"/>
    <m/>
    <m/>
    <m/>
    <m/>
  </r>
  <r>
    <x v="0"/>
    <x v="0"/>
    <m/>
    <s v="Por el ingreso de dinero del alquiler de la camioneta"/>
    <m/>
    <m/>
    <m/>
    <m/>
  </r>
  <r>
    <x v="0"/>
    <x v="0"/>
    <m/>
    <n v="14"/>
    <m/>
    <m/>
    <m/>
    <m/>
  </r>
  <r>
    <x v="14"/>
    <x v="4"/>
    <m/>
    <s v="MERCADERÍAS"/>
    <m/>
    <m/>
    <n v="2000"/>
    <m/>
  </r>
  <r>
    <x v="0"/>
    <x v="0"/>
    <n v="201"/>
    <s v="Mercaderías"/>
    <m/>
    <m/>
    <m/>
    <m/>
  </r>
  <r>
    <x v="14"/>
    <x v="12"/>
    <m/>
    <s v="COSTO DE VENTAS"/>
    <m/>
    <m/>
    <m/>
    <n v="2000"/>
  </r>
  <r>
    <x v="0"/>
    <x v="0"/>
    <n v="691"/>
    <s v="Mercaderías"/>
    <m/>
    <m/>
    <m/>
    <m/>
  </r>
  <r>
    <x v="0"/>
    <x v="0"/>
    <m/>
    <s v="Por la entrada de la mercaderia en devolucion"/>
    <m/>
    <m/>
    <m/>
    <m/>
  </r>
  <r>
    <x v="0"/>
    <x v="0"/>
    <m/>
    <n v="15"/>
    <m/>
    <m/>
    <m/>
    <m/>
  </r>
  <r>
    <x v="15"/>
    <x v="11"/>
    <m/>
    <s v="VENTAS"/>
    <m/>
    <m/>
    <n v="3000"/>
    <m/>
  </r>
  <r>
    <x v="0"/>
    <x v="0"/>
    <n v="701"/>
    <s v="Mercaderías"/>
    <m/>
    <m/>
    <m/>
    <m/>
  </r>
  <r>
    <x v="15"/>
    <x v="2"/>
    <m/>
    <s v="CUENTAS POR COBRAR COMERCIALES TERCEROS"/>
    <m/>
    <m/>
    <m/>
    <n v="3000"/>
  </r>
  <r>
    <x v="0"/>
    <x v="0"/>
    <n v="121"/>
    <s v="Facturas, boletas y otros comprobantes por cobrar"/>
    <m/>
    <m/>
    <m/>
    <m/>
  </r>
  <r>
    <x v="0"/>
    <x v="0"/>
    <m/>
    <s v="Por la devolucion de mercaderia"/>
    <m/>
    <m/>
    <m/>
    <m/>
  </r>
  <r>
    <x v="0"/>
    <x v="0"/>
    <m/>
    <n v="16"/>
    <m/>
    <m/>
    <m/>
    <m/>
  </r>
  <r>
    <x v="16"/>
    <x v="2"/>
    <m/>
    <s v="CUENTAS POR COBRAR COMERCIALES TERCEROS"/>
    <m/>
    <m/>
    <n v="3000"/>
    <m/>
  </r>
  <r>
    <x v="0"/>
    <x v="0"/>
    <n v="121"/>
    <s v="Facturas, boletas y otros comprobantes por cobrar"/>
    <m/>
    <m/>
    <m/>
    <m/>
  </r>
  <r>
    <x v="16"/>
    <x v="1"/>
    <m/>
    <s v="EFECTIVO Y EQUIVALENTES DE EFECTIVO"/>
    <m/>
    <m/>
    <m/>
    <n v="3000"/>
  </r>
  <r>
    <x v="0"/>
    <x v="0"/>
    <n v="104"/>
    <s v="Cuentas corrientes en instituciones financieras"/>
    <m/>
    <m/>
    <m/>
    <m/>
  </r>
  <r>
    <x v="0"/>
    <x v="0"/>
    <m/>
    <s v="Por giro de cheque al devolver mercadería"/>
    <m/>
    <m/>
    <m/>
    <m/>
  </r>
  <r>
    <x v="0"/>
    <x v="0"/>
    <m/>
    <n v="17"/>
    <m/>
    <m/>
    <m/>
    <m/>
  </r>
  <r>
    <x v="17"/>
    <x v="5"/>
    <m/>
    <s v="PROPIEDAD, PLANTA Y EQUIPO"/>
    <m/>
    <m/>
    <n v="2000"/>
    <m/>
  </r>
  <r>
    <x v="0"/>
    <x v="0"/>
    <n v="336"/>
    <s v="Equipos diversos"/>
    <m/>
    <m/>
    <m/>
    <m/>
  </r>
  <r>
    <x v="17"/>
    <x v="6"/>
    <m/>
    <s v="CUENTAS POR PAGAR COMERCIALES TERCEROS"/>
    <m/>
    <m/>
    <m/>
    <n v="2000"/>
  </r>
  <r>
    <x v="0"/>
    <x v="0"/>
    <n v="421"/>
    <s v="Facturas, boletas y otros comprobantes por pagar"/>
    <m/>
    <m/>
    <m/>
    <m/>
  </r>
  <r>
    <x v="0"/>
    <x v="0"/>
    <m/>
    <s v="Por la compra de la laptop"/>
    <m/>
    <m/>
    <m/>
    <m/>
  </r>
  <r>
    <x v="0"/>
    <x v="0"/>
    <m/>
    <n v="18"/>
    <m/>
    <m/>
    <m/>
    <m/>
  </r>
  <r>
    <x v="18"/>
    <x v="6"/>
    <m/>
    <s v="CUENTAS POR PAGAR COMERCIALES TERCEROS"/>
    <m/>
    <m/>
    <n v="2000"/>
    <m/>
  </r>
  <r>
    <x v="0"/>
    <x v="0"/>
    <n v="421"/>
    <s v="Facturas, boletas y otros comprobantes por pagar"/>
    <m/>
    <m/>
    <m/>
    <m/>
  </r>
  <r>
    <x v="18"/>
    <x v="1"/>
    <m/>
    <s v="EFECTIVO Y EQUIVALENTES DE EFECTIVO"/>
    <m/>
    <m/>
    <m/>
    <n v="1500"/>
  </r>
  <r>
    <x v="0"/>
    <x v="0"/>
    <n v="104"/>
    <s v="Cuentas corrientes en instituciones financieras"/>
    <m/>
    <m/>
    <m/>
    <m/>
  </r>
  <r>
    <x v="18"/>
    <x v="18"/>
    <m/>
    <s v="INGRESOS FINANCIEROS"/>
    <m/>
    <m/>
    <m/>
    <n v="500"/>
  </r>
  <r>
    <x v="0"/>
    <x v="0"/>
    <n v="775"/>
    <s v="Descuentos obtenidos por pronto pago"/>
    <m/>
    <m/>
    <m/>
    <m/>
  </r>
  <r>
    <x v="0"/>
    <x v="0"/>
    <m/>
    <s v="Por el pago de la laptop y el descuento"/>
    <m/>
    <m/>
    <m/>
    <m/>
  </r>
  <r>
    <x v="0"/>
    <x v="0"/>
    <m/>
    <n v="19"/>
    <m/>
    <m/>
    <m/>
    <m/>
  </r>
  <r>
    <x v="19"/>
    <x v="16"/>
    <m/>
    <s v="OTROS GASTOS DE GESTION"/>
    <m/>
    <m/>
    <n v="6000"/>
    <m/>
  </r>
  <r>
    <x v="0"/>
    <x v="0"/>
    <n v="659"/>
    <s v="Otros gastos de gestión"/>
    <m/>
    <m/>
    <m/>
    <m/>
  </r>
  <r>
    <x v="19"/>
    <x v="4"/>
    <m/>
    <s v="MERCADERÍAS"/>
    <m/>
    <m/>
    <m/>
    <n v="6000"/>
  </r>
  <r>
    <x v="0"/>
    <x v="0"/>
    <n v="201"/>
    <s v="Mercaderías"/>
    <m/>
    <m/>
    <m/>
    <m/>
  </r>
  <r>
    <x v="0"/>
    <x v="0"/>
    <m/>
    <s v="Por el robo de mercadería"/>
    <m/>
    <m/>
    <m/>
    <m/>
  </r>
  <r>
    <x v="0"/>
    <x v="0"/>
    <m/>
    <n v="20"/>
    <m/>
    <m/>
    <m/>
    <m/>
  </r>
  <r>
    <x v="20"/>
    <x v="14"/>
    <m/>
    <s v="GASTOS ADMINISTRATIVOS"/>
    <m/>
    <m/>
    <n v="6000"/>
    <m/>
  </r>
  <r>
    <x v="0"/>
    <x v="0"/>
    <n v="943"/>
    <s v="Gastos de servicios prestados por terceros  "/>
    <m/>
    <m/>
    <m/>
    <m/>
  </r>
  <r>
    <x v="20"/>
    <x v="15"/>
    <m/>
    <s v="CARGAS IMPUTABLES A CUENTAS DE COSTOS Y GASTOS"/>
    <m/>
    <m/>
    <m/>
    <n v="6000"/>
  </r>
  <r>
    <x v="0"/>
    <x v="0"/>
    <n v="791"/>
    <s v="Cargas imputables a cuentas de costos y gastos"/>
    <m/>
    <m/>
    <m/>
    <m/>
  </r>
  <r>
    <x v="0"/>
    <x v="0"/>
    <m/>
    <s v="Por el destino del gasto"/>
    <m/>
    <m/>
    <m/>
    <m/>
  </r>
  <r>
    <x v="0"/>
    <x v="0"/>
    <m/>
    <n v="21"/>
    <m/>
    <m/>
    <m/>
    <m/>
  </r>
  <r>
    <x v="21"/>
    <x v="1"/>
    <m/>
    <s v="EFECTIVO Y EQUIVALENTES DE EFECTIVO"/>
    <m/>
    <m/>
    <n v="6000"/>
    <m/>
  </r>
  <r>
    <x v="0"/>
    <x v="0"/>
    <n v="104"/>
    <s v="Cuentas corrientes en instituciones financieras"/>
    <m/>
    <m/>
    <m/>
    <m/>
  </r>
  <r>
    <x v="21"/>
    <x v="17"/>
    <m/>
    <s v="OTROS INGRESOS DE GESTIÓN"/>
    <m/>
    <m/>
    <m/>
    <n v="6000"/>
  </r>
  <r>
    <x v="0"/>
    <x v="0"/>
    <n v="759"/>
    <s v="Otros ingresos de gestión"/>
    <m/>
    <m/>
    <m/>
    <m/>
  </r>
  <r>
    <x v="0"/>
    <x v="0"/>
    <m/>
    <s v="Por el ingreso del seguro"/>
    <m/>
    <m/>
    <m/>
    <m/>
  </r>
  <r>
    <x v="0"/>
    <x v="0"/>
    <m/>
    <n v="22"/>
    <m/>
    <m/>
    <m/>
    <m/>
  </r>
  <r>
    <x v="22"/>
    <x v="13"/>
    <m/>
    <s v="GASTOS DE SERVICIOS PRESTADOS POR TERCEROS"/>
    <m/>
    <m/>
    <n v="350"/>
    <m/>
  </r>
  <r>
    <x v="0"/>
    <x v="0"/>
    <n v="635"/>
    <s v="Alquileres"/>
    <m/>
    <m/>
    <m/>
    <m/>
  </r>
  <r>
    <x v="22"/>
    <x v="10"/>
    <m/>
    <s v="SERVICIOS Y OTROS CONTRATADOS POR ANTICIPADO"/>
    <m/>
    <m/>
    <m/>
    <n v="350"/>
  </r>
  <r>
    <x v="0"/>
    <x v="0"/>
    <n v="183"/>
    <s v="Alquileres"/>
    <m/>
    <m/>
    <m/>
    <m/>
  </r>
  <r>
    <x v="0"/>
    <x v="0"/>
    <m/>
    <s v="Por el gasto del primer mes de alquiler"/>
    <m/>
    <m/>
    <m/>
    <m/>
  </r>
  <r>
    <x v="0"/>
    <x v="0"/>
    <m/>
    <n v="23"/>
    <m/>
    <m/>
    <m/>
    <m/>
  </r>
  <r>
    <x v="23"/>
    <x v="14"/>
    <m/>
    <s v="GASTOS ADMINISTRATIVOS"/>
    <m/>
    <m/>
    <n v="350"/>
    <m/>
  </r>
  <r>
    <x v="0"/>
    <x v="0"/>
    <n v="943"/>
    <s v="Gastos de servicios prestados por terceros  "/>
    <m/>
    <m/>
    <m/>
    <m/>
  </r>
  <r>
    <x v="23"/>
    <x v="15"/>
    <m/>
    <s v="CARGAS IMPUTABLES A CUENTAS DE COSTOS Y GASTOS"/>
    <m/>
    <m/>
    <m/>
    <n v="350"/>
  </r>
  <r>
    <x v="0"/>
    <x v="0"/>
    <n v="791"/>
    <s v="Cargas imputables a cuentas de costos y gastos"/>
    <m/>
    <m/>
    <m/>
    <m/>
  </r>
  <r>
    <x v="0"/>
    <x v="0"/>
    <m/>
    <s v="por el destino del gasto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CC224-8A62-4BA5-B2D2-91AB61D58A78}" name="TablaDinámica42" cacheId="1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Asiento" colHeaderCaption="Cuenta">
  <location ref="E77:G81" firstHeaderRow="1" firstDataRow="3" firstDataCol="1"/>
  <pivotFields count="8">
    <pivotField axis="axisRow" showAll="0">
      <items count="2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t="default"/>
      </items>
    </pivotField>
    <pivotField axis="axisCol" showAll="0">
      <items count="20">
        <item h="1" x="1"/>
        <item h="1" x="2"/>
        <item h="1" x="3"/>
        <item h="1" x="10"/>
        <item h="1" x="4"/>
        <item h="1" x="5"/>
        <item h="1" x="6"/>
        <item h="1" x="7"/>
        <item h="1" x="8"/>
        <item h="1" x="9"/>
        <item h="1" x="13"/>
        <item h="1" x="16"/>
        <item h="1" x="12"/>
        <item h="1" x="11"/>
        <item h="1" x="17"/>
        <item x="18"/>
        <item h="1" x="15"/>
        <item h="1" x="14"/>
        <item h="1"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">
    <i>
      <x v="17"/>
    </i>
    <i t="grand">
      <x/>
    </i>
  </rowItems>
  <colFields count="2">
    <field x="1"/>
    <field x="-2"/>
  </colFields>
  <colItems count="2">
    <i>
      <x v="15"/>
      <x/>
    </i>
    <i r="1" i="1">
      <x v="1"/>
    </i>
  </colItems>
  <dataFields count="2">
    <dataField name="DEBE " fld="6" baseField="0" baseItem="0"/>
    <dataField name="HABER " fld="7" baseField="0" baseItem="0"/>
  </dataFields>
  <formats count="4">
    <format dxfId="76">
      <pivotArea collapsedLevelsAreSubtotals="1" fieldPosition="0">
        <references count="3">
          <reference field="4294967294" count="2" selected="0">
            <x v="0"/>
            <x v="1"/>
          </reference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" count="1" selected="0">
            <x v="0"/>
          </reference>
        </references>
      </pivotArea>
    </format>
    <format dxfId="75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74">
      <pivotArea dataOnly="0" labelOnly="1" outline="0" fieldPosition="0">
        <references count="2">
          <reference field="4294967294" count="1">
            <x v="0"/>
          </reference>
          <reference field="1" count="0" selected="0"/>
        </references>
      </pivotArea>
    </format>
    <format dxfId="73">
      <pivotArea dataOnly="0" labelOnly="1" outline="0" fieldPosition="0">
        <references count="2">
          <reference field="4294967294" count="2">
            <x v="0"/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BE464-C7BD-465F-871B-AB9BF40B1214}" name="TablaDinámica41" cacheId="1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Asiento" colHeaderCaption="Cuenta">
  <location ref="A77:C82" firstHeaderRow="1" firstDataRow="3" firstDataCol="1"/>
  <pivotFields count="8">
    <pivotField axis="axisRow" showAll="0">
      <items count="2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t="default"/>
      </items>
    </pivotField>
    <pivotField axis="axisCol" showAll="0">
      <items count="20">
        <item h="1" x="1"/>
        <item h="1" x="2"/>
        <item h="1" x="3"/>
        <item h="1" x="10"/>
        <item h="1" x="4"/>
        <item h="1" x="5"/>
        <item h="1" x="6"/>
        <item h="1" x="7"/>
        <item h="1" x="8"/>
        <item h="1" x="9"/>
        <item h="1" x="13"/>
        <item h="1" x="16"/>
        <item h="1" x="12"/>
        <item h="1" x="11"/>
        <item x="17"/>
        <item h="1" x="18"/>
        <item h="1" x="15"/>
        <item h="1" x="14"/>
        <item h="1"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">
    <i>
      <x v="11"/>
    </i>
    <i>
      <x v="20"/>
    </i>
    <i t="grand">
      <x/>
    </i>
  </rowItems>
  <colFields count="2">
    <field x="1"/>
    <field x="-2"/>
  </colFields>
  <colItems count="2">
    <i>
      <x v="14"/>
      <x/>
    </i>
    <i r="1" i="1">
      <x v="1"/>
    </i>
  </colItems>
  <dataFields count="2">
    <dataField name="DEBE " fld="6" baseField="0" baseItem="0"/>
    <dataField name="HABER " fld="7" baseField="0" baseItem="0"/>
  </dataFields>
  <formats count="4">
    <format dxfId="112">
      <pivotArea collapsedLevelsAreSubtotals="1" fieldPosition="0">
        <references count="3">
          <reference field="4294967294" count="2" selected="0">
            <x v="0"/>
            <x v="1"/>
          </reference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" count="1" selected="0">
            <x v="0"/>
          </reference>
        </references>
      </pivotArea>
    </format>
    <format dxfId="111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110">
      <pivotArea dataOnly="0" labelOnly="1" outline="0" fieldPosition="0">
        <references count="2">
          <reference field="4294967294" count="1">
            <x v="0"/>
          </reference>
          <reference field="1" count="0" selected="0"/>
        </references>
      </pivotArea>
    </format>
    <format dxfId="109">
      <pivotArea dataOnly="0" labelOnly="1" outline="0" fieldPosition="0">
        <references count="2">
          <reference field="4294967294" count="2">
            <x v="0"/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8D566-9459-45B4-A184-DE735A311346}" name="TablaDinámica30" cacheId="1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Asiento" colHeaderCaption="Cuenta">
  <location ref="E18:G23" firstHeaderRow="1" firstDataRow="3" firstDataCol="1"/>
  <pivotFields count="8">
    <pivotField axis="axisRow" showAll="0">
      <items count="2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t="default"/>
      </items>
    </pivotField>
    <pivotField axis="axisCol" showAll="0">
      <items count="20">
        <item h="1" x="1"/>
        <item h="1" x="2"/>
        <item h="1" x="3"/>
        <item x="10"/>
        <item h="1" x="4"/>
        <item h="1" x="5"/>
        <item h="1" x="6"/>
        <item h="1" x="7"/>
        <item h="1" x="8"/>
        <item h="1" x="9"/>
        <item h="1" x="13"/>
        <item h="1" x="16"/>
        <item h="1" x="12"/>
        <item h="1" x="11"/>
        <item h="1" x="17"/>
        <item h="1" x="18"/>
        <item h="1" x="15"/>
        <item h="1" x="14"/>
        <item h="1"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">
    <i>
      <x v="1"/>
    </i>
    <i>
      <x v="21"/>
    </i>
    <i t="grand">
      <x/>
    </i>
  </rowItems>
  <colFields count="2">
    <field x="1"/>
    <field x="-2"/>
  </colFields>
  <colItems count="2">
    <i>
      <x v="3"/>
      <x/>
    </i>
    <i r="1" i="1">
      <x v="1"/>
    </i>
  </colItems>
  <dataFields count="2">
    <dataField name="DEBE " fld="6" baseField="0" baseItem="0"/>
    <dataField name="HABER " fld="7" baseField="0" baseItem="0"/>
  </dataFields>
  <formats count="4">
    <format dxfId="116">
      <pivotArea collapsedLevelsAreSubtotals="1" fieldPosition="0">
        <references count="3">
          <reference field="4294967294" count="2" selected="0">
            <x v="0"/>
            <x v="1"/>
          </reference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" count="1" selected="0">
            <x v="0"/>
          </reference>
        </references>
      </pivotArea>
    </format>
    <format dxfId="115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114">
      <pivotArea dataOnly="0" labelOnly="1" outline="0" fieldPosition="0">
        <references count="2">
          <reference field="4294967294" count="1">
            <x v="0"/>
          </reference>
          <reference field="1" count="0" selected="0"/>
        </references>
      </pivotArea>
    </format>
    <format dxfId="113">
      <pivotArea dataOnly="0" labelOnly="1" outline="0" fieldPosition="0">
        <references count="2">
          <reference field="4294967294" count="2">
            <x v="0"/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CC9BE-F9A8-473B-91CC-1AEBBC40B41F}" name="TablaDinámica38" cacheId="1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Asiento" colHeaderCaption="Cuenta">
  <location ref="E59:G64" firstHeaderRow="1" firstDataRow="3" firstDataCol="1"/>
  <pivotFields count="8">
    <pivotField axis="axisRow" showAll="0">
      <items count="2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t="default"/>
      </items>
    </pivotField>
    <pivotField axis="axisCol" showAll="0">
      <items count="20">
        <item h="1" x="1"/>
        <item h="1" x="2"/>
        <item h="1" x="3"/>
        <item h="1" x="10"/>
        <item h="1" x="4"/>
        <item h="1" x="5"/>
        <item h="1" x="6"/>
        <item h="1" x="7"/>
        <item h="1" x="8"/>
        <item h="1" x="9"/>
        <item h="1" x="13"/>
        <item x="16"/>
        <item h="1" x="12"/>
        <item h="1" x="11"/>
        <item h="1" x="17"/>
        <item h="1" x="18"/>
        <item h="1" x="15"/>
        <item h="1" x="14"/>
        <item h="1"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">
    <i>
      <x v="9"/>
    </i>
    <i>
      <x v="18"/>
    </i>
    <i t="grand">
      <x/>
    </i>
  </rowItems>
  <colFields count="2">
    <field x="1"/>
    <field x="-2"/>
  </colFields>
  <colItems count="2">
    <i>
      <x v="11"/>
      <x/>
    </i>
    <i r="1" i="1">
      <x v="1"/>
    </i>
  </colItems>
  <dataFields count="2">
    <dataField name="DEBE " fld="6" baseField="0" baseItem="0"/>
    <dataField name="HABER " fld="7" baseField="0" baseItem="0"/>
  </dataFields>
  <formats count="4">
    <format dxfId="120">
      <pivotArea collapsedLevelsAreSubtotals="1" fieldPosition="0">
        <references count="3">
          <reference field="4294967294" count="2" selected="0">
            <x v="0"/>
            <x v="1"/>
          </reference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" count="1" selected="0">
            <x v="0"/>
          </reference>
        </references>
      </pivotArea>
    </format>
    <format dxfId="119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118">
      <pivotArea dataOnly="0" labelOnly="1" outline="0" fieldPosition="0">
        <references count="2">
          <reference field="4294967294" count="1">
            <x v="0"/>
          </reference>
          <reference field="1" count="0" selected="0"/>
        </references>
      </pivotArea>
    </format>
    <format dxfId="117">
      <pivotArea dataOnly="0" labelOnly="1" outline="0" fieldPosition="0">
        <references count="2">
          <reference field="4294967294" count="2">
            <x v="0"/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C81D6-6D33-4FE5-9236-D5FCC6A0AE9E}" name="TablaDinámica26" cacheId="1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Asiento" colHeaderCaption="Cuenta">
  <location ref="A2:C14" firstHeaderRow="1" firstDataRow="3" firstDataCol="1"/>
  <pivotFields count="8">
    <pivotField axis="axisRow" showAll="0">
      <items count="2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t="default"/>
      </items>
    </pivotField>
    <pivotField axis="axisCol" showAll="0">
      <items count="20">
        <item x="1"/>
        <item h="1" x="2"/>
        <item h="1" x="3"/>
        <item h="1" x="10"/>
        <item h="1" x="4"/>
        <item h="1" x="5"/>
        <item h="1" x="6"/>
        <item h="1" x="7"/>
        <item h="1" x="8"/>
        <item h="1" x="9"/>
        <item h="1" x="13"/>
        <item h="1" x="16"/>
        <item h="1" x="12"/>
        <item h="1" x="11"/>
        <item h="1" x="17"/>
        <item h="1" x="18"/>
        <item h="1" x="15"/>
        <item h="1" x="14"/>
        <item h="1"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0">
    <i>
      <x/>
    </i>
    <i>
      <x v="2"/>
    </i>
    <i>
      <x v="5"/>
    </i>
    <i>
      <x v="7"/>
    </i>
    <i>
      <x v="9"/>
    </i>
    <i>
      <x v="12"/>
    </i>
    <i>
      <x v="15"/>
    </i>
    <i>
      <x v="17"/>
    </i>
    <i>
      <x v="20"/>
    </i>
    <i t="grand">
      <x/>
    </i>
  </rowItems>
  <colFields count="2">
    <field x="1"/>
    <field x="-2"/>
  </colFields>
  <colItems count="2">
    <i>
      <x/>
      <x/>
    </i>
    <i r="1" i="1">
      <x v="1"/>
    </i>
  </colItems>
  <dataFields count="2">
    <dataField name="DEBE " fld="6" baseField="0" baseItem="0"/>
    <dataField name="HABER " fld="7" baseField="0" baseItem="0"/>
  </dataFields>
  <formats count="4">
    <format dxfId="124">
      <pivotArea collapsedLevelsAreSubtotals="1" fieldPosition="0">
        <references count="3">
          <reference field="4294967294" count="2" selected="0">
            <x v="0"/>
            <x v="1"/>
          </reference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" count="1" selected="0">
            <x v="0"/>
          </reference>
        </references>
      </pivotArea>
    </format>
    <format dxfId="123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122">
      <pivotArea dataOnly="0" labelOnly="1" outline="0" fieldPosition="0">
        <references count="2">
          <reference field="4294967294" count="1">
            <x v="0"/>
          </reference>
          <reference field="1" count="0" selected="0"/>
        </references>
      </pivotArea>
    </format>
    <format dxfId="121">
      <pivotArea dataOnly="0" labelOnly="1" outline="0" fieldPosition="0">
        <references count="2">
          <reference field="4294967294" count="2">
            <x v="0"/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FCF3A-1C5E-4DDD-B8C6-979FE783157B}" name="TablaDinámica37" cacheId="1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Asiento" colHeaderCaption="Cuenta">
  <location ref="A59:C64" firstHeaderRow="1" firstDataRow="3" firstDataCol="1"/>
  <pivotFields count="8">
    <pivotField axis="axisRow" showAll="0">
      <items count="2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t="default"/>
      </items>
    </pivotField>
    <pivotField axis="axisCol" showAll="0">
      <items count="20">
        <item h="1" x="1"/>
        <item h="1" x="2"/>
        <item h="1" x="3"/>
        <item h="1" x="10"/>
        <item h="1" x="4"/>
        <item h="1" x="5"/>
        <item h="1" x="6"/>
        <item h="1" x="7"/>
        <item h="1" x="8"/>
        <item h="1" x="9"/>
        <item x="13"/>
        <item h="1" x="16"/>
        <item h="1" x="12"/>
        <item h="1" x="11"/>
        <item h="1" x="17"/>
        <item h="1" x="18"/>
        <item h="1" x="15"/>
        <item h="1" x="14"/>
        <item h="1"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">
    <i>
      <x v="6"/>
    </i>
    <i>
      <x v="21"/>
    </i>
    <i t="grand">
      <x/>
    </i>
  </rowItems>
  <colFields count="2">
    <field x="1"/>
    <field x="-2"/>
  </colFields>
  <colItems count="2">
    <i>
      <x v="10"/>
      <x/>
    </i>
    <i r="1" i="1">
      <x v="1"/>
    </i>
  </colItems>
  <dataFields count="2">
    <dataField name="DEBE " fld="6" baseField="0" baseItem="0"/>
    <dataField name="HABER " fld="7" baseField="0" baseItem="0"/>
  </dataFields>
  <formats count="4">
    <format dxfId="128">
      <pivotArea collapsedLevelsAreSubtotals="1" fieldPosition="0">
        <references count="3">
          <reference field="4294967294" count="2" selected="0">
            <x v="0"/>
            <x v="1"/>
          </reference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" count="1" selected="0">
            <x v="0"/>
          </reference>
        </references>
      </pivotArea>
    </format>
    <format dxfId="127">
      <pivotArea dataOnly="0" labelOnly="1" outline="0" fieldPosition="0">
        <references count="2">
          <reference field="4294967294" count="2">
            <x v="0"/>
            <x v="1"/>
          </reference>
          <reference field="1" count="0" selected="0"/>
        </references>
      </pivotArea>
    </format>
    <format dxfId="126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125">
      <pivotArea dataOnly="0" labelOnly="1" outline="0" fieldPosition="0">
        <references count="2">
          <reference field="4294967294" count="1">
            <x v="0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0653C-60E6-4CDA-91FC-0822149E9028}" name="TablaDinámica27" cacheId="1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Asiento" colHeaderCaption="Cuenta">
  <location ref="E2:G12" firstHeaderRow="1" firstDataRow="3" firstDataCol="1"/>
  <pivotFields count="8">
    <pivotField axis="axisRow" showAll="0">
      <items count="2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t="default"/>
      </items>
    </pivotField>
    <pivotField axis="axisCol" showAll="0">
      <items count="20">
        <item h="1" x="1"/>
        <item x="2"/>
        <item h="1" x="3"/>
        <item h="1" x="10"/>
        <item h="1" x="4"/>
        <item h="1" x="5"/>
        <item h="1" x="6"/>
        <item h="1" x="7"/>
        <item h="1" x="8"/>
        <item h="1" x="9"/>
        <item h="1" x="13"/>
        <item h="1" x="16"/>
        <item h="1" x="12"/>
        <item h="1" x="11"/>
        <item h="1" x="17"/>
        <item h="1" x="18"/>
        <item h="1" x="15"/>
        <item h="1" x="14"/>
        <item h="1"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8">
    <i>
      <x/>
    </i>
    <i>
      <x v="3"/>
    </i>
    <i>
      <x v="5"/>
    </i>
    <i>
      <x v="11"/>
    </i>
    <i>
      <x v="12"/>
    </i>
    <i>
      <x v="14"/>
    </i>
    <i>
      <x v="15"/>
    </i>
    <i t="grand">
      <x/>
    </i>
  </rowItems>
  <colFields count="2">
    <field x="1"/>
    <field x="-2"/>
  </colFields>
  <colItems count="2">
    <i>
      <x v="1"/>
      <x/>
    </i>
    <i r="1" i="1">
      <x v="1"/>
    </i>
  </colItems>
  <dataFields count="2">
    <dataField name="DEBE " fld="6" baseField="0" baseItem="0"/>
    <dataField name="HABER " fld="7" baseField="0" baseItem="0"/>
  </dataFields>
  <formats count="5">
    <format dxfId="133">
      <pivotArea collapsedLevelsAreSubtotals="1" fieldPosition="0">
        <references count="3">
          <reference field="4294967294" count="2" selected="0">
            <x v="0"/>
            <x v="1"/>
          </reference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" count="1" selected="0">
            <x v="0"/>
          </reference>
        </references>
      </pivotArea>
    </format>
    <format dxfId="132">
      <pivotArea dataOnly="0" outline="0" fieldPosition="0">
        <references count="1">
          <reference field="4294967294" count="1">
            <x v="0"/>
          </reference>
        </references>
      </pivotArea>
    </format>
    <format dxfId="131">
      <pivotArea dataOnly="0" labelOnly="1" outline="0" fieldPosition="0">
        <references count="2">
          <reference field="4294967294" count="2">
            <x v="0"/>
            <x v="1"/>
          </reference>
          <reference field="1" count="0" selected="0"/>
        </references>
      </pivotArea>
    </format>
    <format dxfId="130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129">
      <pivotArea dataOnly="0" labelOnly="1" outline="0" fieldPosition="0">
        <references count="2">
          <reference field="4294967294" count="1">
            <x v="0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82E6B1-5538-474D-BE70-AC0CAFA4119D}" name="TablaDinámica34" cacheId="1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Asiento" colHeaderCaption="Cuenta">
  <location ref="E37:G41" firstHeaderRow="1" firstDataRow="3" firstDataCol="1"/>
  <pivotFields count="8">
    <pivotField axis="axisRow" showAll="0">
      <items count="2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t="default"/>
      </items>
    </pivotField>
    <pivotField axis="axisCol" showAll="0">
      <items count="20">
        <item h="1" x="1"/>
        <item h="1" x="2"/>
        <item h="1" x="3"/>
        <item h="1" x="10"/>
        <item h="1" x="4"/>
        <item h="1" x="5"/>
        <item h="1" x="6"/>
        <item x="7"/>
        <item h="1" x="8"/>
        <item h="1" x="9"/>
        <item h="1" x="13"/>
        <item h="1" x="16"/>
        <item h="1" x="12"/>
        <item h="1" x="11"/>
        <item h="1" x="17"/>
        <item h="1" x="18"/>
        <item h="1" x="15"/>
        <item h="1" x="14"/>
        <item h="1"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2">
    <field x="1"/>
    <field x="-2"/>
  </colFields>
  <colItems count="2">
    <i>
      <x v="7"/>
      <x/>
    </i>
    <i r="1" i="1">
      <x v="1"/>
    </i>
  </colItems>
  <dataFields count="2">
    <dataField name="DEBE " fld="6" baseField="0" baseItem="0"/>
    <dataField name="HABER " fld="7" baseField="0" baseItem="0"/>
  </dataFields>
  <formats count="4">
    <format dxfId="137">
      <pivotArea collapsedLevelsAreSubtotals="1" fieldPosition="0">
        <references count="3">
          <reference field="4294967294" count="2" selected="0">
            <x v="0"/>
            <x v="1"/>
          </reference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" count="1" selected="0">
            <x v="0"/>
          </reference>
        </references>
      </pivotArea>
    </format>
    <format dxfId="136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135">
      <pivotArea dataOnly="0" labelOnly="1" outline="0" fieldPosition="0">
        <references count="2">
          <reference field="4294967294" count="1">
            <x v="0"/>
          </reference>
          <reference field="1" count="0" selected="0"/>
        </references>
      </pivotArea>
    </format>
    <format dxfId="134">
      <pivotArea dataOnly="0" labelOnly="1" outline="0" fieldPosition="0">
        <references count="2">
          <reference field="4294967294" count="2">
            <x v="0"/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BE3D7-8E78-4DC5-AFC3-B91F8465C885}" name="TablaDinámica36" cacheId="1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Asiento" colHeaderCaption="Cuenta">
  <location ref="E51:G55" firstHeaderRow="1" firstDataRow="3" firstDataCol="1"/>
  <pivotFields count="8">
    <pivotField axis="axisRow" showAll="0">
      <items count="2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t="default"/>
      </items>
    </pivotField>
    <pivotField axis="axisCol" showAll="0">
      <items count="20">
        <item h="1" x="1"/>
        <item h="1" x="2"/>
        <item h="1" x="3"/>
        <item h="1" x="10"/>
        <item h="1" x="4"/>
        <item h="1" x="5"/>
        <item h="1" x="6"/>
        <item h="1" x="7"/>
        <item h="1" x="8"/>
        <item x="9"/>
        <item h="1" x="13"/>
        <item h="1" x="16"/>
        <item h="1" x="12"/>
        <item h="1" x="11"/>
        <item h="1" x="17"/>
        <item h="1" x="18"/>
        <item h="1" x="15"/>
        <item h="1" x="14"/>
        <item h="1"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2">
    <field x="1"/>
    <field x="-2"/>
  </colFields>
  <colItems count="2">
    <i>
      <x v="9"/>
      <x/>
    </i>
    <i r="1" i="1">
      <x v="1"/>
    </i>
  </colItems>
  <dataFields count="2">
    <dataField name="DEBE " fld="6" baseField="0" baseItem="0"/>
    <dataField name="HABER " fld="7" baseField="0" baseItem="0"/>
  </dataFields>
  <formats count="4">
    <format dxfId="141">
      <pivotArea collapsedLevelsAreSubtotals="1" fieldPosition="0">
        <references count="3">
          <reference field="4294967294" count="2" selected="0">
            <x v="0"/>
            <x v="1"/>
          </reference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" count="1" selected="0">
            <x v="0"/>
          </reference>
        </references>
      </pivotArea>
    </format>
    <format dxfId="140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139">
      <pivotArea dataOnly="0" labelOnly="1" outline="0" fieldPosition="0">
        <references count="2">
          <reference field="4294967294" count="1">
            <x v="0"/>
          </reference>
          <reference field="1" count="0" selected="0"/>
        </references>
      </pivotArea>
    </format>
    <format dxfId="138">
      <pivotArea dataOnly="0" labelOnly="1" outline="0" fieldPosition="0">
        <references count="2">
          <reference field="4294967294" count="2">
            <x v="0"/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D95D9-3166-4776-BDF8-C64EC3962897}" name="TablaDinámica43" cacheId="1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Asiento" colHeaderCaption="Cuenta">
  <location ref="A86:C93" firstHeaderRow="1" firstDataRow="3" firstDataCol="1"/>
  <pivotFields count="8">
    <pivotField axis="axisRow" showAll="0">
      <items count="2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t="default"/>
      </items>
    </pivotField>
    <pivotField axis="axisCol" showAll="0">
      <items count="20">
        <item h="1" x="1"/>
        <item h="1" x="2"/>
        <item h="1" x="3"/>
        <item h="1" x="10"/>
        <item h="1" x="4"/>
        <item h="1" x="5"/>
        <item h="1" x="6"/>
        <item h="1" x="7"/>
        <item h="1" x="8"/>
        <item h="1" x="9"/>
        <item h="1" x="13"/>
        <item h="1" x="16"/>
        <item h="1" x="12"/>
        <item h="1" x="11"/>
        <item h="1" x="17"/>
        <item h="1" x="18"/>
        <item x="15"/>
        <item h="1" x="14"/>
        <item h="1"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5">
    <i>
      <x v="8"/>
    </i>
    <i>
      <x v="10"/>
    </i>
    <i>
      <x v="19"/>
    </i>
    <i>
      <x v="22"/>
    </i>
    <i t="grand">
      <x/>
    </i>
  </rowItems>
  <colFields count="2">
    <field x="1"/>
    <field x="-2"/>
  </colFields>
  <colItems count="2">
    <i>
      <x v="16"/>
      <x/>
    </i>
    <i r="1" i="1">
      <x v="1"/>
    </i>
  </colItems>
  <dataFields count="2">
    <dataField name="DEBE " fld="6" baseField="0" baseItem="0"/>
    <dataField name="HABER " fld="7" baseField="0" baseItem="0"/>
  </dataFields>
  <formats count="4">
    <format dxfId="145">
      <pivotArea collapsedLevelsAreSubtotals="1" fieldPosition="0">
        <references count="3">
          <reference field="4294967294" count="2" selected="0">
            <x v="0"/>
            <x v="1"/>
          </reference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" count="1" selected="0">
            <x v="0"/>
          </reference>
        </references>
      </pivotArea>
    </format>
    <format dxfId="144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143">
      <pivotArea dataOnly="0" labelOnly="1" outline="0" fieldPosition="0">
        <references count="2">
          <reference field="4294967294" count="1">
            <x v="0"/>
          </reference>
          <reference field="1" count="0" selected="0"/>
        </references>
      </pivotArea>
    </format>
    <format dxfId="142">
      <pivotArea dataOnly="0" labelOnly="1" outline="0" fieldPosition="0">
        <references count="2">
          <reference field="4294967294" count="2">
            <x v="0"/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98706-76E2-43EA-8B75-7B31FBCCAC53}" name="TablaDinámica33" cacheId="1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Asiento" colHeaderCaption="Cuenta">
  <location ref="A37:C47" firstHeaderRow="1" firstDataRow="3" firstDataCol="1"/>
  <pivotFields count="8">
    <pivotField axis="axisRow" showAll="0">
      <items count="2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t="default"/>
      </items>
    </pivotField>
    <pivotField axis="axisCol" showAll="0">
      <items count="20">
        <item h="1" x="1"/>
        <item h="1" x="2"/>
        <item h="1" x="3"/>
        <item h="1" x="10"/>
        <item h="1" x="4"/>
        <item h="1" x="5"/>
        <item x="6"/>
        <item h="1" x="7"/>
        <item h="1" x="8"/>
        <item h="1" x="9"/>
        <item h="1" x="13"/>
        <item h="1" x="16"/>
        <item h="1" x="12"/>
        <item h="1" x="11"/>
        <item h="1" x="17"/>
        <item h="1" x="18"/>
        <item h="1" x="15"/>
        <item h="1" x="14"/>
        <item h="1"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6"/>
    </i>
    <i>
      <x v="7"/>
    </i>
    <i>
      <x v="16"/>
    </i>
    <i>
      <x v="17"/>
    </i>
    <i t="grand">
      <x/>
    </i>
  </rowItems>
  <colFields count="2">
    <field x="1"/>
    <field x="-2"/>
  </colFields>
  <colItems count="2">
    <i>
      <x v="6"/>
      <x/>
    </i>
    <i r="1" i="1">
      <x v="1"/>
    </i>
  </colItems>
  <dataFields count="2">
    <dataField name="DEBE " fld="6" baseField="0" baseItem="0"/>
    <dataField name="HABER " fld="7" baseField="0" baseItem="0"/>
  </dataFields>
  <formats count="4">
    <format dxfId="80">
      <pivotArea collapsedLevelsAreSubtotals="1" fieldPosition="0">
        <references count="3">
          <reference field="4294967294" count="2" selected="0">
            <x v="0"/>
            <x v="1"/>
          </reference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" count="1" selected="0">
            <x v="0"/>
          </reference>
        </references>
      </pivotArea>
    </format>
    <format dxfId="79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78">
      <pivotArea dataOnly="0" labelOnly="1" outline="0" fieldPosition="0">
        <references count="2">
          <reference field="4294967294" count="1">
            <x v="0"/>
          </reference>
          <reference field="1" count="0" selected="0"/>
        </references>
      </pivotArea>
    </format>
    <format dxfId="77">
      <pivotArea dataOnly="0" labelOnly="1" outline="0" fieldPosition="0">
        <references count="2">
          <reference field="4294967294" count="2">
            <x v="0"/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27D80-498D-4EB0-8E71-7AC208C344B0}" name="TablaDinámica44" cacheId="1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Asiento" colHeaderCaption="Cuenta">
  <location ref="E86:G93" firstHeaderRow="1" firstDataRow="3" firstDataCol="1"/>
  <pivotFields count="8">
    <pivotField axis="axisRow" showAll="0">
      <items count="2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t="default"/>
      </items>
    </pivotField>
    <pivotField axis="axisCol" showAll="0">
      <items count="20">
        <item h="1" x="1"/>
        <item h="1" x="2"/>
        <item h="1" x="3"/>
        <item h="1" x="10"/>
        <item h="1" x="4"/>
        <item h="1" x="5"/>
        <item h="1" x="6"/>
        <item h="1" x="7"/>
        <item h="1" x="8"/>
        <item h="1" x="9"/>
        <item h="1" x="13"/>
        <item h="1" x="16"/>
        <item h="1" x="12"/>
        <item h="1" x="11"/>
        <item h="1" x="17"/>
        <item h="1" x="18"/>
        <item h="1" x="15"/>
        <item x="14"/>
        <item h="1"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5">
    <i>
      <x v="8"/>
    </i>
    <i>
      <x v="10"/>
    </i>
    <i>
      <x v="19"/>
    </i>
    <i>
      <x v="22"/>
    </i>
    <i t="grand">
      <x/>
    </i>
  </rowItems>
  <colFields count="2">
    <field x="1"/>
    <field x="-2"/>
  </colFields>
  <colItems count="2">
    <i>
      <x v="17"/>
      <x/>
    </i>
    <i r="1" i="1">
      <x v="1"/>
    </i>
  </colItems>
  <dataFields count="2">
    <dataField name="DEBE " fld="6" baseField="0" baseItem="0"/>
    <dataField name="HABER " fld="7" baseField="0" baseItem="0"/>
  </dataFields>
  <formats count="4">
    <format dxfId="84">
      <pivotArea collapsedLevelsAreSubtotals="1" fieldPosition="0">
        <references count="3">
          <reference field="4294967294" count="2" selected="0">
            <x v="0"/>
            <x v="1"/>
          </reference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" count="1" selected="0">
            <x v="0"/>
          </reference>
        </references>
      </pivotArea>
    </format>
    <format dxfId="83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82">
      <pivotArea dataOnly="0" labelOnly="1" outline="0" fieldPosition="0">
        <references count="2">
          <reference field="4294967294" count="1">
            <x v="0"/>
          </reference>
          <reference field="1" count="0" selected="0"/>
        </references>
      </pivotArea>
    </format>
    <format dxfId="81">
      <pivotArea dataOnly="0" labelOnly="1" outline="0" fieldPosition="0">
        <references count="2">
          <reference field="4294967294" count="2">
            <x v="0"/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54FCE-0E62-4B6C-B661-F13B0234874E}" name="TablaDinámica39" cacheId="1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Asiento" colHeaderCaption="Cuenta">
  <location ref="A68:C73" firstHeaderRow="1" firstDataRow="3" firstDataCol="1"/>
  <pivotFields count="8">
    <pivotField axis="axisRow" showAll="0">
      <items count="2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t="default"/>
      </items>
    </pivotField>
    <pivotField axis="axisCol" showAll="0">
      <items count="20">
        <item h="1" x="1"/>
        <item h="1" x="2"/>
        <item h="1" x="3"/>
        <item h="1" x="10"/>
        <item h="1" x="4"/>
        <item h="1" x="5"/>
        <item h="1" x="6"/>
        <item h="1" x="7"/>
        <item h="1" x="8"/>
        <item h="1" x="9"/>
        <item h="1" x="13"/>
        <item h="1" x="16"/>
        <item x="12"/>
        <item h="1" x="11"/>
        <item h="1" x="17"/>
        <item h="1" x="18"/>
        <item h="1" x="15"/>
        <item h="1" x="14"/>
        <item h="1"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">
    <i>
      <x v="4"/>
    </i>
    <i>
      <x v="13"/>
    </i>
    <i t="grand">
      <x/>
    </i>
  </rowItems>
  <colFields count="2">
    <field x="1"/>
    <field x="-2"/>
  </colFields>
  <colItems count="2">
    <i>
      <x v="12"/>
      <x/>
    </i>
    <i r="1" i="1">
      <x v="1"/>
    </i>
  </colItems>
  <dataFields count="2">
    <dataField name="DEBE " fld="6" baseField="0" baseItem="0"/>
    <dataField name="HABER " fld="7" baseField="0" baseItem="0"/>
  </dataFields>
  <formats count="4">
    <format dxfId="88">
      <pivotArea collapsedLevelsAreSubtotals="1" fieldPosition="0">
        <references count="3">
          <reference field="4294967294" count="2" selected="0">
            <x v="0"/>
            <x v="1"/>
          </reference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" count="1" selected="0">
            <x v="0"/>
          </reference>
        </references>
      </pivotArea>
    </format>
    <format dxfId="87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86">
      <pivotArea dataOnly="0" labelOnly="1" outline="0" fieldPosition="0">
        <references count="2">
          <reference field="4294967294" count="1">
            <x v="0"/>
          </reference>
          <reference field="1" count="0" selected="0"/>
        </references>
      </pivotArea>
    </format>
    <format dxfId="85">
      <pivotArea dataOnly="0" labelOnly="1" outline="0" fieldPosition="0">
        <references count="2">
          <reference field="4294967294" count="2">
            <x v="0"/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7D4AF-9DB8-4541-8CD4-CC001CBE9A91}" name="TablaDinámica29" cacheId="1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Asiento" colHeaderCaption="Cuenta">
  <location ref="A18:C22" firstHeaderRow="1" firstDataRow="3" firstDataCol="1"/>
  <pivotFields count="8">
    <pivotField axis="axisRow" showAll="0">
      <items count="2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t="default"/>
      </items>
    </pivotField>
    <pivotField axis="axisCol" showAll="0">
      <items count="20">
        <item h="1" x="1"/>
        <item h="1" x="2"/>
        <item x="3"/>
        <item h="1" x="10"/>
        <item h="1" x="4"/>
        <item h="1" x="5"/>
        <item h="1" x="6"/>
        <item h="1" x="7"/>
        <item h="1" x="8"/>
        <item h="1" x="9"/>
        <item h="1" x="13"/>
        <item h="1" x="16"/>
        <item h="1" x="12"/>
        <item h="1" x="11"/>
        <item h="1" x="17"/>
        <item h="1" x="18"/>
        <item h="1" x="15"/>
        <item h="1" x="14"/>
        <item h="1"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2">
    <field x="1"/>
    <field x="-2"/>
  </colFields>
  <colItems count="2">
    <i>
      <x v="2"/>
      <x/>
    </i>
    <i r="1" i="1">
      <x v="1"/>
    </i>
  </colItems>
  <dataFields count="2">
    <dataField name="DEBE " fld="6" baseField="0" baseItem="0"/>
    <dataField name="HABER " fld="7" baseField="0" baseItem="0"/>
  </dataFields>
  <formats count="4">
    <format dxfId="92">
      <pivotArea collapsedLevelsAreSubtotals="1" fieldPosition="0">
        <references count="3">
          <reference field="4294967294" count="2" selected="0">
            <x v="0"/>
            <x v="1"/>
          </reference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" count="1" selected="0">
            <x v="0"/>
          </reference>
        </references>
      </pivotArea>
    </format>
    <format dxfId="91">
      <pivotArea dataOnly="0" labelOnly="1" outline="0" fieldPosition="0">
        <references count="2">
          <reference field="4294967294" count="2">
            <x v="0"/>
            <x v="1"/>
          </reference>
          <reference field="1" count="0" selected="0"/>
        </references>
      </pivotArea>
    </format>
    <format dxfId="90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89">
      <pivotArea dataOnly="0" labelOnly="1" outline="0" fieldPosition="0">
        <references count="2">
          <reference field="4294967294" count="1">
            <x v="0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5541A-1AE5-4B0B-AA92-C5F926711DAF}" name="TablaDinámica31" cacheId="1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Asiento" colHeaderCaption="Cuenta">
  <location ref="A26:C33" firstHeaderRow="1" firstDataRow="3" firstDataCol="1"/>
  <pivotFields count="8">
    <pivotField axis="axisRow" showAll="0">
      <items count="2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t="default"/>
      </items>
    </pivotField>
    <pivotField axis="axisCol" showAll="0">
      <items count="20">
        <item h="1" x="1"/>
        <item h="1" x="2"/>
        <item h="1" x="3"/>
        <item h="1" x="10"/>
        <item x="4"/>
        <item h="1" x="5"/>
        <item h="1" x="6"/>
        <item h="1" x="7"/>
        <item h="1" x="8"/>
        <item h="1" x="9"/>
        <item h="1" x="13"/>
        <item h="1" x="16"/>
        <item h="1" x="12"/>
        <item h="1" x="11"/>
        <item h="1" x="17"/>
        <item h="1" x="18"/>
        <item h="1" x="15"/>
        <item h="1" x="14"/>
        <item h="1"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5">
    <i>
      <x/>
    </i>
    <i>
      <x v="4"/>
    </i>
    <i>
      <x v="13"/>
    </i>
    <i>
      <x v="18"/>
    </i>
    <i t="grand">
      <x/>
    </i>
  </rowItems>
  <colFields count="2">
    <field x="1"/>
    <field x="-2"/>
  </colFields>
  <colItems count="2">
    <i>
      <x v="4"/>
      <x/>
    </i>
    <i r="1" i="1">
      <x v="1"/>
    </i>
  </colItems>
  <dataFields count="2">
    <dataField name="DEBE " fld="6" baseField="0" baseItem="0"/>
    <dataField name="HABER " fld="7" baseField="0" baseItem="0"/>
  </dataFields>
  <formats count="4">
    <format dxfId="96">
      <pivotArea collapsedLevelsAreSubtotals="1" fieldPosition="0">
        <references count="3">
          <reference field="4294967294" count="2" selected="0">
            <x v="0"/>
            <x v="1"/>
          </reference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" count="1" selected="0">
            <x v="0"/>
          </reference>
        </references>
      </pivotArea>
    </format>
    <format dxfId="95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94">
      <pivotArea dataOnly="0" labelOnly="1" outline="0" fieldPosition="0">
        <references count="2">
          <reference field="4294967294" count="1">
            <x v="0"/>
          </reference>
          <reference field="1" count="0" selected="0"/>
        </references>
      </pivotArea>
    </format>
    <format dxfId="93">
      <pivotArea dataOnly="0" labelOnly="1" outline="0" fieldPosition="0">
        <references count="2">
          <reference field="4294967294" count="2">
            <x v="0"/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C5171-CB23-459F-85EE-5D2F70C608DB}" name="TablaDinámica35" cacheId="1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Asiento" colHeaderCaption="Cuenta">
  <location ref="A51:C55" firstHeaderRow="1" firstDataRow="3" firstDataCol="1"/>
  <pivotFields count="8">
    <pivotField axis="axisRow" showAll="0">
      <items count="2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t="default"/>
      </items>
    </pivotField>
    <pivotField axis="axisCol" showAll="0">
      <items count="20">
        <item h="1" x="1"/>
        <item h="1" x="2"/>
        <item h="1" x="3"/>
        <item h="1" x="10"/>
        <item h="1" x="4"/>
        <item h="1" x="5"/>
        <item h="1" x="6"/>
        <item h="1" x="7"/>
        <item x="8"/>
        <item h="1" x="9"/>
        <item h="1" x="13"/>
        <item h="1" x="16"/>
        <item h="1" x="12"/>
        <item h="1" x="11"/>
        <item h="1" x="17"/>
        <item h="1" x="18"/>
        <item h="1" x="15"/>
        <item h="1" x="14"/>
        <item h="1"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2">
    <field x="1"/>
    <field x="-2"/>
  </colFields>
  <colItems count="2">
    <i>
      <x v="8"/>
      <x/>
    </i>
    <i r="1" i="1">
      <x v="1"/>
    </i>
  </colItems>
  <dataFields count="2">
    <dataField name="DEBE " fld="6" baseField="0" baseItem="0"/>
    <dataField name="HABER " fld="7" baseField="0" baseItem="0"/>
  </dataFields>
  <formats count="4">
    <format dxfId="100">
      <pivotArea collapsedLevelsAreSubtotals="1" fieldPosition="0">
        <references count="3">
          <reference field="4294967294" count="2" selected="0">
            <x v="0"/>
            <x v="1"/>
          </reference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" count="1" selected="0">
            <x v="0"/>
          </reference>
        </references>
      </pivotArea>
    </format>
    <format dxfId="99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98">
      <pivotArea dataOnly="0" labelOnly="1" outline="0" fieldPosition="0">
        <references count="2">
          <reference field="4294967294" count="1">
            <x v="0"/>
          </reference>
          <reference field="1" count="0" selected="0"/>
        </references>
      </pivotArea>
    </format>
    <format dxfId="97">
      <pivotArea dataOnly="0" labelOnly="1" outline="0" fieldPosition="0">
        <references count="2">
          <reference field="4294967294" count="2">
            <x v="0"/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B4AF2B-FD64-4188-83C4-77EE3C2E2F96}" name="TablaDinámica40" cacheId="1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Asiento" colHeaderCaption="Cuenta">
  <location ref="E68:G73" firstHeaderRow="1" firstDataRow="3" firstDataCol="1"/>
  <pivotFields count="8">
    <pivotField axis="axisRow" showAll="0">
      <items count="2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t="default"/>
      </items>
    </pivotField>
    <pivotField axis="axisCol" showAll="0">
      <items count="20">
        <item h="1" x="1"/>
        <item h="1" x="2"/>
        <item h="1" x="3"/>
        <item h="1" x="10"/>
        <item h="1" x="4"/>
        <item h="1" x="5"/>
        <item h="1" x="6"/>
        <item h="1" x="7"/>
        <item h="1" x="8"/>
        <item h="1" x="9"/>
        <item h="1" x="13"/>
        <item h="1" x="16"/>
        <item h="1" x="12"/>
        <item x="11"/>
        <item h="1" x="17"/>
        <item h="1" x="18"/>
        <item h="1" x="15"/>
        <item h="1" x="14"/>
        <item h="1"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">
    <i>
      <x v="3"/>
    </i>
    <i>
      <x v="14"/>
    </i>
    <i t="grand">
      <x/>
    </i>
  </rowItems>
  <colFields count="2">
    <field x="1"/>
    <field x="-2"/>
  </colFields>
  <colItems count="2">
    <i>
      <x v="13"/>
      <x/>
    </i>
    <i r="1" i="1">
      <x v="1"/>
    </i>
  </colItems>
  <dataFields count="2">
    <dataField name="DEBE " fld="6" baseField="0" baseItem="0"/>
    <dataField name="HABER " fld="7" baseField="0" baseItem="0"/>
  </dataFields>
  <formats count="4">
    <format dxfId="104">
      <pivotArea collapsedLevelsAreSubtotals="1" fieldPosition="0">
        <references count="3">
          <reference field="4294967294" count="2" selected="0">
            <x v="0"/>
            <x v="1"/>
          </reference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" count="1" selected="0">
            <x v="0"/>
          </reference>
        </references>
      </pivotArea>
    </format>
    <format dxfId="103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102">
      <pivotArea dataOnly="0" labelOnly="1" outline="0" fieldPosition="0">
        <references count="2">
          <reference field="4294967294" count="1">
            <x v="0"/>
          </reference>
          <reference field="1" count="0" selected="0"/>
        </references>
      </pivotArea>
    </format>
    <format dxfId="101">
      <pivotArea dataOnly="0" labelOnly="1" outline="0" fieldPosition="0">
        <references count="2">
          <reference field="4294967294" count="2">
            <x v="0"/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21CBC3-F788-4941-B03C-27F01C7BB029}" name="TablaDinámica32" cacheId="1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Asiento" colHeaderCaption="Cuenta">
  <location ref="E27:G32" firstHeaderRow="1" firstDataRow="3" firstDataCol="1"/>
  <pivotFields count="8">
    <pivotField axis="axisRow" showAll="0">
      <items count="2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t="default"/>
      </items>
    </pivotField>
    <pivotField axis="axisCol" showAll="0">
      <items count="20">
        <item h="1" x="1"/>
        <item h="1" x="2"/>
        <item h="1" x="3"/>
        <item h="1" x="10"/>
        <item h="1" x="4"/>
        <item x="5"/>
        <item h="1" x="6"/>
        <item h="1" x="7"/>
        <item h="1" x="8"/>
        <item h="1" x="9"/>
        <item h="1" x="13"/>
        <item h="1" x="16"/>
        <item h="1" x="12"/>
        <item h="1" x="11"/>
        <item h="1" x="17"/>
        <item h="1" x="18"/>
        <item h="1" x="15"/>
        <item h="1" x="14"/>
        <item h="1"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">
    <i>
      <x/>
    </i>
    <i>
      <x v="16"/>
    </i>
    <i t="grand">
      <x/>
    </i>
  </rowItems>
  <colFields count="2">
    <field x="1"/>
    <field x="-2"/>
  </colFields>
  <colItems count="2">
    <i>
      <x v="5"/>
      <x/>
    </i>
    <i r="1" i="1">
      <x v="1"/>
    </i>
  </colItems>
  <dataFields count="2">
    <dataField name="DEBE " fld="6" baseField="0" baseItem="0"/>
    <dataField name="HABER " fld="7" baseField="0" baseItem="0"/>
  </dataFields>
  <formats count="4">
    <format dxfId="108">
      <pivotArea collapsedLevelsAreSubtotals="1" fieldPosition="0">
        <references count="3">
          <reference field="4294967294" count="2" selected="0">
            <x v="0"/>
            <x v="1"/>
          </reference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" count="1" selected="0">
            <x v="0"/>
          </reference>
        </references>
      </pivotArea>
    </format>
    <format dxfId="107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106">
      <pivotArea dataOnly="0" labelOnly="1" outline="0" fieldPosition="0">
        <references count="2">
          <reference field="4294967294" count="1">
            <x v="0"/>
          </reference>
          <reference field="1" count="0" selected="0"/>
        </references>
      </pivotArea>
    </format>
    <format dxfId="105">
      <pivotArea dataOnly="0" labelOnly="1" outline="0" fieldPosition="0">
        <references count="2">
          <reference field="4294967294" count="2">
            <x v="0"/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72"/>
  <sheetViews>
    <sheetView zoomScale="89" zoomScaleNormal="89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322" sqref="A1322"/>
    </sheetView>
  </sheetViews>
  <sheetFormatPr baseColWidth="10" defaultColWidth="12.625" defaultRowHeight="15" customHeight="1" x14ac:dyDescent="0.2"/>
  <cols>
    <col min="1" max="1" width="9.5" customWidth="1"/>
    <col min="2" max="2" width="95.125" customWidth="1"/>
    <col min="3" max="26" width="9.375" customWidth="1"/>
  </cols>
  <sheetData>
    <row r="1" spans="1:26" ht="39.75" customHeight="1" x14ac:dyDescent="0.25">
      <c r="A1" s="134" t="s">
        <v>0</v>
      </c>
      <c r="B1" s="135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25">
      <c r="A2" s="136" t="s">
        <v>947</v>
      </c>
      <c r="B2" s="137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2</v>
      </c>
      <c r="B3" s="6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8">
        <v>10</v>
      </c>
      <c r="B4" s="7" t="s">
        <v>16</v>
      </c>
    </row>
    <row r="5" spans="1:26" x14ac:dyDescent="0.25">
      <c r="A5" s="9">
        <v>101</v>
      </c>
      <c r="B5" s="10" t="s">
        <v>17</v>
      </c>
    </row>
    <row r="6" spans="1:26" x14ac:dyDescent="0.25">
      <c r="A6" s="9">
        <v>102</v>
      </c>
      <c r="B6" s="10" t="s">
        <v>18</v>
      </c>
    </row>
    <row r="7" spans="1:26" x14ac:dyDescent="0.25">
      <c r="A7" s="9">
        <v>103</v>
      </c>
      <c r="B7" s="10" t="s">
        <v>19</v>
      </c>
    </row>
    <row r="8" spans="1:26" x14ac:dyDescent="0.25">
      <c r="A8" s="9">
        <v>1031</v>
      </c>
      <c r="B8" s="10" t="s">
        <v>20</v>
      </c>
    </row>
    <row r="9" spans="1:26" x14ac:dyDescent="0.25">
      <c r="A9" s="9">
        <v>1032</v>
      </c>
      <c r="B9" s="10" t="s">
        <v>21</v>
      </c>
    </row>
    <row r="10" spans="1:26" x14ac:dyDescent="0.25">
      <c r="A10" s="9">
        <v>104</v>
      </c>
      <c r="B10" s="10" t="s">
        <v>22</v>
      </c>
    </row>
    <row r="11" spans="1:26" x14ac:dyDescent="0.25">
      <c r="A11" s="9">
        <v>1041</v>
      </c>
      <c r="B11" s="10" t="s">
        <v>23</v>
      </c>
    </row>
    <row r="12" spans="1:26" x14ac:dyDescent="0.25">
      <c r="A12" s="9">
        <v>1042</v>
      </c>
      <c r="B12" s="10" t="s">
        <v>24</v>
      </c>
    </row>
    <row r="13" spans="1:26" x14ac:dyDescent="0.25">
      <c r="A13" s="9">
        <v>105</v>
      </c>
      <c r="B13" s="10" t="s">
        <v>25</v>
      </c>
    </row>
    <row r="14" spans="1:26" x14ac:dyDescent="0.25">
      <c r="A14" s="9">
        <v>1051</v>
      </c>
      <c r="B14" s="10" t="s">
        <v>26</v>
      </c>
    </row>
    <row r="15" spans="1:26" x14ac:dyDescent="0.25">
      <c r="A15" s="9">
        <v>106</v>
      </c>
      <c r="B15" s="10" t="s">
        <v>27</v>
      </c>
    </row>
    <row r="16" spans="1:26" x14ac:dyDescent="0.25">
      <c r="A16" s="9">
        <v>1061</v>
      </c>
      <c r="B16" s="10" t="s">
        <v>28</v>
      </c>
    </row>
    <row r="17" spans="1:2" x14ac:dyDescent="0.25">
      <c r="A17" s="9">
        <v>1062</v>
      </c>
      <c r="B17" s="10" t="s">
        <v>29</v>
      </c>
    </row>
    <row r="18" spans="1:2" x14ac:dyDescent="0.25">
      <c r="A18" s="9">
        <v>107</v>
      </c>
      <c r="B18" s="10" t="s">
        <v>30</v>
      </c>
    </row>
    <row r="19" spans="1:2" x14ac:dyDescent="0.25">
      <c r="A19" s="9">
        <v>1071</v>
      </c>
      <c r="B19" s="10" t="s">
        <v>31</v>
      </c>
    </row>
    <row r="20" spans="1:2" x14ac:dyDescent="0.25">
      <c r="A20" s="9">
        <v>1072</v>
      </c>
      <c r="B20" s="10" t="s">
        <v>32</v>
      </c>
    </row>
    <row r="21" spans="1:2" ht="15.75" customHeight="1" x14ac:dyDescent="0.25">
      <c r="A21" s="9">
        <v>1073</v>
      </c>
      <c r="B21" s="10" t="s">
        <v>33</v>
      </c>
    </row>
    <row r="22" spans="1:2" ht="15.75" customHeight="1" x14ac:dyDescent="0.25">
      <c r="A22" s="8">
        <v>11</v>
      </c>
      <c r="B22" s="7" t="s">
        <v>34</v>
      </c>
    </row>
    <row r="23" spans="1:2" ht="15.75" customHeight="1" x14ac:dyDescent="0.25">
      <c r="A23" s="9">
        <v>111</v>
      </c>
      <c r="B23" s="10" t="s">
        <v>35</v>
      </c>
    </row>
    <row r="24" spans="1:2" ht="15.75" customHeight="1" x14ac:dyDescent="0.25">
      <c r="A24" s="9">
        <v>1111</v>
      </c>
      <c r="B24" s="10" t="s">
        <v>36</v>
      </c>
    </row>
    <row r="25" spans="1:2" ht="15.75" customHeight="1" x14ac:dyDescent="0.25">
      <c r="A25" s="9">
        <v>11111</v>
      </c>
      <c r="B25" s="10" t="s">
        <v>37</v>
      </c>
    </row>
    <row r="26" spans="1:2" ht="15.75" customHeight="1" x14ac:dyDescent="0.25">
      <c r="A26" s="9">
        <v>11112</v>
      </c>
      <c r="B26" s="10" t="s">
        <v>38</v>
      </c>
    </row>
    <row r="27" spans="1:2" ht="15.75" customHeight="1" x14ac:dyDescent="0.25">
      <c r="A27" s="9">
        <v>1112</v>
      </c>
      <c r="B27" s="10" t="s">
        <v>39</v>
      </c>
    </row>
    <row r="28" spans="1:2" ht="15.75" customHeight="1" x14ac:dyDescent="0.25">
      <c r="A28" s="9">
        <v>11121</v>
      </c>
      <c r="B28" s="10" t="s">
        <v>37</v>
      </c>
    </row>
    <row r="29" spans="1:2" ht="15.75" customHeight="1" x14ac:dyDescent="0.25">
      <c r="A29" s="9">
        <v>11122</v>
      </c>
      <c r="B29" s="10" t="s">
        <v>38</v>
      </c>
    </row>
    <row r="30" spans="1:2" ht="15.75" customHeight="1" x14ac:dyDescent="0.25">
      <c r="A30" s="9">
        <v>1113</v>
      </c>
      <c r="B30" s="10" t="s">
        <v>40</v>
      </c>
    </row>
    <row r="31" spans="1:2" ht="15.75" customHeight="1" x14ac:dyDescent="0.25">
      <c r="A31" s="9">
        <v>11131</v>
      </c>
      <c r="B31" s="10" t="s">
        <v>37</v>
      </c>
    </row>
    <row r="32" spans="1:2" ht="15.75" customHeight="1" x14ac:dyDescent="0.25">
      <c r="A32" s="9">
        <v>11132</v>
      </c>
      <c r="B32" s="10" t="s">
        <v>38</v>
      </c>
    </row>
    <row r="33" spans="1:2" ht="15.75" customHeight="1" x14ac:dyDescent="0.25">
      <c r="A33" s="9">
        <v>1114</v>
      </c>
      <c r="B33" s="10" t="s">
        <v>41</v>
      </c>
    </row>
    <row r="34" spans="1:2" ht="15.75" customHeight="1" x14ac:dyDescent="0.25">
      <c r="A34" s="9">
        <v>11141</v>
      </c>
      <c r="B34" s="10" t="s">
        <v>37</v>
      </c>
    </row>
    <row r="35" spans="1:2" ht="15.75" customHeight="1" x14ac:dyDescent="0.25">
      <c r="A35" s="9">
        <v>11142</v>
      </c>
      <c r="B35" s="10" t="s">
        <v>38</v>
      </c>
    </row>
    <row r="36" spans="1:2" ht="15.75" customHeight="1" x14ac:dyDescent="0.25">
      <c r="A36" s="9">
        <v>1115</v>
      </c>
      <c r="B36" s="10" t="s">
        <v>42</v>
      </c>
    </row>
    <row r="37" spans="1:2" ht="15.75" customHeight="1" x14ac:dyDescent="0.25">
      <c r="A37" s="9">
        <v>11151</v>
      </c>
      <c r="B37" s="10" t="s">
        <v>37</v>
      </c>
    </row>
    <row r="38" spans="1:2" ht="15.75" customHeight="1" x14ac:dyDescent="0.25">
      <c r="A38" s="9">
        <v>11152</v>
      </c>
      <c r="B38" s="10" t="s">
        <v>38</v>
      </c>
    </row>
    <row r="39" spans="1:2" ht="15.75" customHeight="1" x14ac:dyDescent="0.25">
      <c r="A39" s="9">
        <v>112</v>
      </c>
      <c r="B39" s="10" t="s">
        <v>43</v>
      </c>
    </row>
    <row r="40" spans="1:2" ht="15.75" customHeight="1" x14ac:dyDescent="0.25">
      <c r="A40" s="9">
        <v>1121</v>
      </c>
      <c r="B40" s="10" t="s">
        <v>43</v>
      </c>
    </row>
    <row r="41" spans="1:2" ht="15.75" customHeight="1" x14ac:dyDescent="0.25">
      <c r="A41" s="9">
        <v>11211</v>
      </c>
      <c r="B41" s="10" t="s">
        <v>37</v>
      </c>
    </row>
    <row r="42" spans="1:2" ht="15.75" customHeight="1" x14ac:dyDescent="0.25">
      <c r="A42" s="9">
        <v>11212</v>
      </c>
      <c r="B42" s="10" t="s">
        <v>38</v>
      </c>
    </row>
    <row r="43" spans="1:2" ht="15.75" customHeight="1" x14ac:dyDescent="0.25">
      <c r="A43" s="9">
        <v>113</v>
      </c>
      <c r="B43" s="10" t="s">
        <v>44</v>
      </c>
    </row>
    <row r="44" spans="1:2" ht="15.75" customHeight="1" x14ac:dyDescent="0.25">
      <c r="A44" s="9">
        <v>1131</v>
      </c>
      <c r="B44" s="10" t="s">
        <v>45</v>
      </c>
    </row>
    <row r="45" spans="1:2" ht="15.75" customHeight="1" x14ac:dyDescent="0.25">
      <c r="A45" s="9">
        <v>11311</v>
      </c>
      <c r="B45" s="10" t="s">
        <v>37</v>
      </c>
    </row>
    <row r="46" spans="1:2" ht="15.75" customHeight="1" x14ac:dyDescent="0.25">
      <c r="A46" s="9">
        <v>11312</v>
      </c>
      <c r="B46" s="10" t="s">
        <v>38</v>
      </c>
    </row>
    <row r="47" spans="1:2" ht="15.75" customHeight="1" x14ac:dyDescent="0.25">
      <c r="A47" s="9">
        <v>1132</v>
      </c>
      <c r="B47" s="10" t="s">
        <v>43</v>
      </c>
    </row>
    <row r="48" spans="1:2" ht="15.75" customHeight="1" x14ac:dyDescent="0.25">
      <c r="A48" s="9">
        <v>11321</v>
      </c>
      <c r="B48" s="10" t="s">
        <v>37</v>
      </c>
    </row>
    <row r="49" spans="1:26" ht="15.75" customHeight="1" x14ac:dyDescent="0.25">
      <c r="A49" s="9">
        <v>11322</v>
      </c>
      <c r="B49" s="10" t="s">
        <v>38</v>
      </c>
    </row>
    <row r="50" spans="1:26" ht="15.75" customHeight="1" x14ac:dyDescent="0.25">
      <c r="A50" s="8">
        <v>12</v>
      </c>
      <c r="B50" s="7" t="s">
        <v>46</v>
      </c>
    </row>
    <row r="51" spans="1:26" ht="15.75" customHeight="1" x14ac:dyDescent="0.25">
      <c r="A51" s="9">
        <v>121</v>
      </c>
      <c r="B51" s="10" t="s">
        <v>47</v>
      </c>
    </row>
    <row r="52" spans="1:26" ht="15.75" customHeight="1" x14ac:dyDescent="0.25">
      <c r="A52" s="9">
        <v>1211</v>
      </c>
      <c r="B52" s="10" t="s">
        <v>48</v>
      </c>
    </row>
    <row r="53" spans="1:26" ht="15.75" customHeight="1" x14ac:dyDescent="0.25">
      <c r="A53" s="9">
        <v>1212</v>
      </c>
      <c r="B53" s="10" t="s">
        <v>49</v>
      </c>
    </row>
    <row r="54" spans="1:26" ht="15.75" customHeight="1" x14ac:dyDescent="0.25">
      <c r="A54" s="9">
        <v>1213</v>
      </c>
      <c r="B54" s="10" t="s">
        <v>50</v>
      </c>
    </row>
    <row r="55" spans="1:26" ht="15.75" customHeight="1" x14ac:dyDescent="0.25">
      <c r="A55" s="9">
        <v>1214</v>
      </c>
      <c r="B55" s="10" t="s">
        <v>51</v>
      </c>
    </row>
    <row r="56" spans="1:26" ht="15.75" customHeight="1" x14ac:dyDescent="0.25">
      <c r="A56" s="9">
        <v>122</v>
      </c>
      <c r="B56" s="10" t="s">
        <v>52</v>
      </c>
    </row>
    <row r="57" spans="1:26" ht="15.75" customHeight="1" x14ac:dyDescent="0.25">
      <c r="A57" s="9">
        <v>123</v>
      </c>
      <c r="B57" s="10" t="s">
        <v>53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5">
      <c r="A58" s="9">
        <v>1232</v>
      </c>
      <c r="B58" s="10" t="s">
        <v>54</v>
      </c>
    </row>
    <row r="59" spans="1:26" ht="15.75" customHeight="1" x14ac:dyDescent="0.25">
      <c r="A59" s="9">
        <v>1233</v>
      </c>
      <c r="B59" s="10" t="s">
        <v>50</v>
      </c>
    </row>
    <row r="60" spans="1:26" ht="15.75" customHeight="1" x14ac:dyDescent="0.25">
      <c r="A60" s="9">
        <v>1234</v>
      </c>
      <c r="B60" s="10" t="s">
        <v>51</v>
      </c>
    </row>
    <row r="61" spans="1:26" ht="15.75" customHeight="1" x14ac:dyDescent="0.25">
      <c r="A61" s="8">
        <v>13</v>
      </c>
      <c r="B61" s="7" t="s">
        <v>55</v>
      </c>
    </row>
    <row r="62" spans="1:26" ht="15.75" customHeight="1" x14ac:dyDescent="0.25">
      <c r="A62" s="9">
        <v>131</v>
      </c>
      <c r="B62" s="10" t="s">
        <v>47</v>
      </c>
    </row>
    <row r="63" spans="1:26" ht="15.75" customHeight="1" x14ac:dyDescent="0.25">
      <c r="A63" s="9">
        <v>1311</v>
      </c>
      <c r="B63" s="10" t="s">
        <v>48</v>
      </c>
    </row>
    <row r="64" spans="1:26" ht="15.75" customHeight="1" x14ac:dyDescent="0.25">
      <c r="A64" s="9">
        <v>1312</v>
      </c>
      <c r="B64" s="10" t="s">
        <v>54</v>
      </c>
    </row>
    <row r="65" spans="1:26" ht="15.75" customHeight="1" x14ac:dyDescent="0.25">
      <c r="A65" s="9">
        <v>1313</v>
      </c>
      <c r="B65" s="10" t="s">
        <v>50</v>
      </c>
    </row>
    <row r="66" spans="1:26" ht="15.75" customHeight="1" x14ac:dyDescent="0.25">
      <c r="A66" s="9">
        <v>1314</v>
      </c>
      <c r="B66" s="10" t="s">
        <v>51</v>
      </c>
    </row>
    <row r="67" spans="1:26" ht="15.75" customHeight="1" x14ac:dyDescent="0.25">
      <c r="A67" s="9">
        <v>132</v>
      </c>
      <c r="B67" s="10" t="s">
        <v>56</v>
      </c>
    </row>
    <row r="68" spans="1:26" ht="15.75" customHeight="1" x14ac:dyDescent="0.25">
      <c r="A68" s="9">
        <v>1321</v>
      </c>
      <c r="B68" s="10" t="s">
        <v>56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5">
      <c r="A69" s="9">
        <v>133</v>
      </c>
      <c r="B69" s="10" t="s">
        <v>53</v>
      </c>
    </row>
    <row r="70" spans="1:26" ht="15.75" customHeight="1" x14ac:dyDescent="0.25">
      <c r="A70" s="9">
        <v>1331</v>
      </c>
      <c r="B70" s="10" t="s">
        <v>54</v>
      </c>
    </row>
    <row r="71" spans="1:26" ht="15.75" customHeight="1" x14ac:dyDescent="0.25">
      <c r="A71" s="9">
        <v>1332</v>
      </c>
      <c r="B71" s="10" t="s">
        <v>50</v>
      </c>
    </row>
    <row r="72" spans="1:26" ht="15.75" customHeight="1" x14ac:dyDescent="0.25">
      <c r="A72" s="9">
        <v>1333</v>
      </c>
      <c r="B72" s="10" t="s">
        <v>51</v>
      </c>
    </row>
    <row r="73" spans="1:26" ht="15.75" customHeight="1" x14ac:dyDescent="0.25">
      <c r="A73" s="8">
        <v>14</v>
      </c>
      <c r="B73" s="7" t="s">
        <v>57</v>
      </c>
    </row>
    <row r="74" spans="1:26" ht="15.75" customHeight="1" x14ac:dyDescent="0.25">
      <c r="A74" s="9">
        <v>141</v>
      </c>
      <c r="B74" s="10" t="s">
        <v>58</v>
      </c>
    </row>
    <row r="75" spans="1:26" ht="15.75" customHeight="1" x14ac:dyDescent="0.25">
      <c r="A75" s="9">
        <v>1411</v>
      </c>
      <c r="B75" s="10" t="s">
        <v>59</v>
      </c>
    </row>
    <row r="76" spans="1:26" ht="15.75" customHeight="1" x14ac:dyDescent="0.25">
      <c r="A76" s="9">
        <v>1412</v>
      </c>
      <c r="B76" s="10" t="s">
        <v>60</v>
      </c>
    </row>
    <row r="77" spans="1:26" ht="15.75" customHeight="1" x14ac:dyDescent="0.25">
      <c r="A77" s="9">
        <v>1413</v>
      </c>
      <c r="B77" s="10" t="s">
        <v>61</v>
      </c>
    </row>
    <row r="78" spans="1:26" ht="15.75" customHeight="1" x14ac:dyDescent="0.25">
      <c r="A78" s="9">
        <v>1419</v>
      </c>
      <c r="B78" s="10" t="s">
        <v>62</v>
      </c>
    </row>
    <row r="79" spans="1:26" ht="15.75" customHeight="1" x14ac:dyDescent="0.25">
      <c r="A79" s="9">
        <v>142</v>
      </c>
      <c r="B79" s="10" t="s">
        <v>63</v>
      </c>
    </row>
    <row r="80" spans="1:26" ht="15.75" customHeight="1" x14ac:dyDescent="0.25">
      <c r="A80" s="9">
        <v>1421</v>
      </c>
      <c r="B80" s="10" t="s">
        <v>64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5">
      <c r="A81" s="9">
        <v>1422</v>
      </c>
      <c r="B81" s="10" t="s">
        <v>59</v>
      </c>
    </row>
    <row r="82" spans="1:26" ht="15.75" customHeight="1" x14ac:dyDescent="0.25">
      <c r="A82" s="9">
        <v>143</v>
      </c>
      <c r="B82" s="10" t="s">
        <v>65</v>
      </c>
    </row>
    <row r="83" spans="1:26" ht="15.75" customHeight="1" x14ac:dyDescent="0.25">
      <c r="A83" s="9">
        <v>1431</v>
      </c>
      <c r="B83" s="10" t="s">
        <v>59</v>
      </c>
    </row>
    <row r="84" spans="1:26" ht="15.75" customHeight="1" x14ac:dyDescent="0.25">
      <c r="A84" s="9">
        <v>1432</v>
      </c>
      <c r="B84" s="10" t="s">
        <v>66</v>
      </c>
    </row>
    <row r="85" spans="1:26" ht="15.75" customHeight="1" x14ac:dyDescent="0.25">
      <c r="A85" s="9">
        <v>1433</v>
      </c>
      <c r="B85" s="10" t="s">
        <v>61</v>
      </c>
    </row>
    <row r="86" spans="1:26" ht="15.75" customHeight="1" x14ac:dyDescent="0.25">
      <c r="A86" s="9">
        <v>149</v>
      </c>
      <c r="B86" s="10" t="s">
        <v>67</v>
      </c>
    </row>
    <row r="87" spans="1:26" ht="15.75" customHeight="1" x14ac:dyDescent="0.25">
      <c r="A87" s="8">
        <v>16</v>
      </c>
      <c r="B87" s="7" t="s">
        <v>68</v>
      </c>
    </row>
    <row r="88" spans="1:26" ht="15.75" customHeight="1" x14ac:dyDescent="0.25">
      <c r="A88" s="9">
        <v>161</v>
      </c>
      <c r="B88" s="10" t="s">
        <v>59</v>
      </c>
    </row>
    <row r="89" spans="1:26" ht="15.75" customHeight="1" x14ac:dyDescent="0.25">
      <c r="A89" s="9">
        <v>1611</v>
      </c>
      <c r="B89" s="10" t="s">
        <v>69</v>
      </c>
    </row>
    <row r="90" spans="1:26" ht="15.75" customHeight="1" x14ac:dyDescent="0.25">
      <c r="A90" s="9">
        <v>1612</v>
      </c>
      <c r="B90" s="10" t="s">
        <v>70</v>
      </c>
    </row>
    <row r="91" spans="1:26" ht="15.75" customHeight="1" x14ac:dyDescent="0.25">
      <c r="A91" s="9">
        <v>162</v>
      </c>
      <c r="B91" s="10" t="s">
        <v>71</v>
      </c>
    </row>
    <row r="92" spans="1:26" ht="15.75" customHeight="1" x14ac:dyDescent="0.25">
      <c r="A92" s="9">
        <v>1621</v>
      </c>
      <c r="B92" s="10" t="s">
        <v>72</v>
      </c>
    </row>
    <row r="93" spans="1:26" ht="15.75" customHeight="1" x14ac:dyDescent="0.25">
      <c r="A93" s="9">
        <v>1622</v>
      </c>
      <c r="B93" s="10" t="s">
        <v>73</v>
      </c>
    </row>
    <row r="94" spans="1:26" ht="15.75" customHeight="1" x14ac:dyDescent="0.25">
      <c r="A94" s="9">
        <v>1623</v>
      </c>
      <c r="B94" s="10" t="s">
        <v>74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5">
      <c r="A95" s="9">
        <v>1624</v>
      </c>
      <c r="B95" s="10" t="s">
        <v>75</v>
      </c>
    </row>
    <row r="96" spans="1:26" ht="15.75" customHeight="1" x14ac:dyDescent="0.25">
      <c r="A96" s="9">
        <v>1629</v>
      </c>
      <c r="B96" s="10" t="s">
        <v>76</v>
      </c>
    </row>
    <row r="97" spans="1:2" ht="15.75" customHeight="1" x14ac:dyDescent="0.25">
      <c r="A97" s="9">
        <v>163</v>
      </c>
      <c r="B97" s="10" t="s">
        <v>77</v>
      </c>
    </row>
    <row r="98" spans="1:2" ht="15.75" customHeight="1" x14ac:dyDescent="0.25">
      <c r="A98" s="9">
        <v>1631</v>
      </c>
      <c r="B98" s="10" t="s">
        <v>78</v>
      </c>
    </row>
    <row r="99" spans="1:2" ht="15.75" customHeight="1" x14ac:dyDescent="0.25">
      <c r="A99" s="9">
        <v>1632</v>
      </c>
      <c r="B99" s="10" t="s">
        <v>79</v>
      </c>
    </row>
    <row r="100" spans="1:2" ht="15.75" customHeight="1" x14ac:dyDescent="0.25">
      <c r="A100" s="9">
        <v>1633</v>
      </c>
      <c r="B100" s="10" t="s">
        <v>80</v>
      </c>
    </row>
    <row r="101" spans="1:2" ht="15.75" customHeight="1" x14ac:dyDescent="0.25">
      <c r="A101" s="9">
        <v>164</v>
      </c>
      <c r="B101" s="10" t="s">
        <v>81</v>
      </c>
    </row>
    <row r="102" spans="1:2" ht="15.75" customHeight="1" x14ac:dyDescent="0.25">
      <c r="A102" s="9">
        <v>1641</v>
      </c>
      <c r="B102" s="10" t="s">
        <v>82</v>
      </c>
    </row>
    <row r="103" spans="1:2" ht="15.75" customHeight="1" x14ac:dyDescent="0.25">
      <c r="A103" s="9">
        <v>1642</v>
      </c>
      <c r="B103" s="10" t="s">
        <v>83</v>
      </c>
    </row>
    <row r="104" spans="1:2" ht="15.75" customHeight="1" x14ac:dyDescent="0.25">
      <c r="A104" s="9">
        <v>1643</v>
      </c>
      <c r="B104" s="10" t="s">
        <v>84</v>
      </c>
    </row>
    <row r="105" spans="1:2" ht="15.75" customHeight="1" x14ac:dyDescent="0.25">
      <c r="A105" s="9">
        <v>1649</v>
      </c>
      <c r="B105" s="10" t="s">
        <v>85</v>
      </c>
    </row>
    <row r="106" spans="1:2" ht="15.75" customHeight="1" x14ac:dyDescent="0.25">
      <c r="A106" s="9">
        <v>165</v>
      </c>
      <c r="B106" s="10" t="s">
        <v>86</v>
      </c>
    </row>
    <row r="107" spans="1:2" ht="15.75" customHeight="1" x14ac:dyDescent="0.25">
      <c r="A107" s="9">
        <v>1651</v>
      </c>
      <c r="B107" s="10" t="s">
        <v>87</v>
      </c>
    </row>
    <row r="108" spans="1:2" ht="15.75" customHeight="1" x14ac:dyDescent="0.25">
      <c r="A108" s="9">
        <v>1652</v>
      </c>
      <c r="B108" s="10" t="s">
        <v>88</v>
      </c>
    </row>
    <row r="109" spans="1:2" ht="15.75" customHeight="1" x14ac:dyDescent="0.25">
      <c r="A109" s="9">
        <v>1653</v>
      </c>
      <c r="B109" s="10" t="s">
        <v>89</v>
      </c>
    </row>
    <row r="110" spans="1:2" ht="15.75" customHeight="1" x14ac:dyDescent="0.25">
      <c r="A110" s="9">
        <v>1654</v>
      </c>
      <c r="B110" s="10" t="s">
        <v>90</v>
      </c>
    </row>
    <row r="111" spans="1:2" ht="15.75" customHeight="1" x14ac:dyDescent="0.25">
      <c r="A111" s="9">
        <v>1655</v>
      </c>
      <c r="B111" s="10" t="s">
        <v>91</v>
      </c>
    </row>
    <row r="112" spans="1:2" ht="15.75" customHeight="1" x14ac:dyDescent="0.25">
      <c r="A112" s="9">
        <v>1659</v>
      </c>
      <c r="B112" s="10" t="s">
        <v>92</v>
      </c>
    </row>
    <row r="113" spans="1:2" ht="15.75" customHeight="1" x14ac:dyDescent="0.25">
      <c r="A113" s="9">
        <v>166</v>
      </c>
      <c r="B113" s="10" t="s">
        <v>93</v>
      </c>
    </row>
    <row r="114" spans="1:2" ht="15.75" customHeight="1" x14ac:dyDescent="0.25">
      <c r="A114" s="9">
        <v>1661</v>
      </c>
      <c r="B114" s="10" t="s">
        <v>94</v>
      </c>
    </row>
    <row r="115" spans="1:2" ht="15.75" customHeight="1" x14ac:dyDescent="0.25">
      <c r="A115" s="9">
        <v>16611</v>
      </c>
      <c r="B115" s="10" t="s">
        <v>37</v>
      </c>
    </row>
    <row r="116" spans="1:2" ht="15.75" customHeight="1" x14ac:dyDescent="0.25">
      <c r="A116" s="9">
        <v>16612</v>
      </c>
      <c r="B116" s="10" t="s">
        <v>95</v>
      </c>
    </row>
    <row r="117" spans="1:2" ht="15.75" customHeight="1" x14ac:dyDescent="0.25">
      <c r="A117" s="9">
        <v>1662</v>
      </c>
      <c r="B117" s="10" t="s">
        <v>96</v>
      </c>
    </row>
    <row r="118" spans="1:2" ht="15.75" customHeight="1" x14ac:dyDescent="0.25">
      <c r="A118" s="9">
        <v>16621</v>
      </c>
      <c r="B118" s="10" t="s">
        <v>37</v>
      </c>
    </row>
    <row r="119" spans="1:2" ht="15.75" customHeight="1" x14ac:dyDescent="0.25">
      <c r="A119" s="9">
        <v>16622</v>
      </c>
      <c r="B119" s="10" t="s">
        <v>95</v>
      </c>
    </row>
    <row r="120" spans="1:2" ht="15.75" customHeight="1" x14ac:dyDescent="0.25">
      <c r="A120" s="9">
        <v>167</v>
      </c>
      <c r="B120" s="10" t="s">
        <v>97</v>
      </c>
    </row>
    <row r="121" spans="1:2" ht="15.75" customHeight="1" x14ac:dyDescent="0.25">
      <c r="A121" s="9">
        <v>1671</v>
      </c>
      <c r="B121" s="10" t="s">
        <v>98</v>
      </c>
    </row>
    <row r="122" spans="1:2" ht="15.75" customHeight="1" x14ac:dyDescent="0.25">
      <c r="A122" s="9">
        <v>1672</v>
      </c>
      <c r="B122" s="10" t="s">
        <v>99</v>
      </c>
    </row>
    <row r="123" spans="1:2" ht="15.75" customHeight="1" x14ac:dyDescent="0.25">
      <c r="A123" s="9">
        <v>1673</v>
      </c>
      <c r="B123" s="10" t="s">
        <v>100</v>
      </c>
    </row>
    <row r="124" spans="1:2" ht="15.75" customHeight="1" x14ac:dyDescent="0.25">
      <c r="A124" s="9">
        <v>1674</v>
      </c>
      <c r="B124" s="10" t="s">
        <v>101</v>
      </c>
    </row>
    <row r="125" spans="1:2" ht="15.75" customHeight="1" x14ac:dyDescent="0.25">
      <c r="A125" s="9">
        <v>1675</v>
      </c>
      <c r="B125" s="10" t="s">
        <v>102</v>
      </c>
    </row>
    <row r="126" spans="1:2" ht="15.75" customHeight="1" x14ac:dyDescent="0.25">
      <c r="A126" s="9">
        <v>169</v>
      </c>
      <c r="B126" s="10" t="s">
        <v>103</v>
      </c>
    </row>
    <row r="127" spans="1:2" ht="15.75" customHeight="1" x14ac:dyDescent="0.25">
      <c r="A127" s="9">
        <v>1691</v>
      </c>
      <c r="B127" s="10" t="s">
        <v>104</v>
      </c>
    </row>
    <row r="128" spans="1:2" ht="15.75" customHeight="1" x14ac:dyDescent="0.25">
      <c r="A128" s="9">
        <v>1699</v>
      </c>
      <c r="B128" s="10" t="s">
        <v>103</v>
      </c>
    </row>
    <row r="129" spans="1:26" ht="15.75" customHeight="1" x14ac:dyDescent="0.25">
      <c r="A129" s="8">
        <v>17</v>
      </c>
      <c r="B129" s="7" t="s">
        <v>105</v>
      </c>
    </row>
    <row r="130" spans="1:26" ht="15.75" customHeight="1" x14ac:dyDescent="0.25">
      <c r="A130" s="9">
        <v>171</v>
      </c>
      <c r="B130" s="10" t="s">
        <v>59</v>
      </c>
    </row>
    <row r="131" spans="1:26" ht="15.75" customHeight="1" x14ac:dyDescent="0.25">
      <c r="A131" s="9">
        <v>1711</v>
      </c>
      <c r="B131" s="10" t="s">
        <v>69</v>
      </c>
    </row>
    <row r="132" spans="1:26" ht="15.75" customHeight="1" x14ac:dyDescent="0.25">
      <c r="A132" s="9">
        <v>1712</v>
      </c>
      <c r="B132" s="10" t="s">
        <v>70</v>
      </c>
    </row>
    <row r="133" spans="1:26" ht="15.75" customHeight="1" x14ac:dyDescent="0.25">
      <c r="A133" s="9">
        <v>173</v>
      </c>
      <c r="B133" s="10" t="s">
        <v>77</v>
      </c>
    </row>
    <row r="134" spans="1:26" ht="15.75" customHeight="1" x14ac:dyDescent="0.25">
      <c r="A134" s="9">
        <v>1731</v>
      </c>
      <c r="B134" s="10" t="s">
        <v>78</v>
      </c>
    </row>
    <row r="135" spans="1:26" ht="15.75" customHeight="1" x14ac:dyDescent="0.25">
      <c r="A135" s="9">
        <v>1732</v>
      </c>
      <c r="B135" s="10" t="s">
        <v>79</v>
      </c>
    </row>
    <row r="136" spans="1:26" ht="15.75" customHeight="1" x14ac:dyDescent="0.25">
      <c r="A136" s="9">
        <v>1733</v>
      </c>
      <c r="B136" s="10" t="s">
        <v>80</v>
      </c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5">
      <c r="A137" s="9">
        <v>174</v>
      </c>
      <c r="B137" s="10" t="s">
        <v>81</v>
      </c>
    </row>
    <row r="138" spans="1:26" ht="15.75" customHeight="1" x14ac:dyDescent="0.25">
      <c r="A138" s="9">
        <v>1741</v>
      </c>
      <c r="B138" s="10" t="s">
        <v>82</v>
      </c>
    </row>
    <row r="139" spans="1:26" ht="15.75" customHeight="1" x14ac:dyDescent="0.25">
      <c r="A139" s="9">
        <v>1742</v>
      </c>
      <c r="B139" s="10" t="s">
        <v>83</v>
      </c>
    </row>
    <row r="140" spans="1:26" ht="15.75" customHeight="1" x14ac:dyDescent="0.25">
      <c r="A140" s="9">
        <v>1743</v>
      </c>
      <c r="B140" s="10" t="s">
        <v>84</v>
      </c>
    </row>
    <row r="141" spans="1:26" ht="15.75" customHeight="1" x14ac:dyDescent="0.25">
      <c r="A141" s="9">
        <v>1749</v>
      </c>
      <c r="B141" s="10" t="s">
        <v>85</v>
      </c>
    </row>
    <row r="142" spans="1:26" ht="15.75" customHeight="1" x14ac:dyDescent="0.25">
      <c r="A142" s="9">
        <v>175</v>
      </c>
      <c r="B142" s="10" t="s">
        <v>86</v>
      </c>
    </row>
    <row r="143" spans="1:26" ht="15.75" customHeight="1" x14ac:dyDescent="0.25">
      <c r="A143" s="9">
        <v>1751</v>
      </c>
      <c r="B143" s="10" t="s">
        <v>87</v>
      </c>
    </row>
    <row r="144" spans="1:26" ht="15.75" customHeight="1" x14ac:dyDescent="0.25">
      <c r="A144" s="9">
        <v>1752</v>
      </c>
      <c r="B144" s="10" t="s">
        <v>88</v>
      </c>
    </row>
    <row r="145" spans="1:2" ht="15.75" customHeight="1" x14ac:dyDescent="0.25">
      <c r="A145" s="9">
        <v>1753</v>
      </c>
      <c r="B145" s="10" t="s">
        <v>89</v>
      </c>
    </row>
    <row r="146" spans="1:2" ht="15.75" customHeight="1" x14ac:dyDescent="0.25">
      <c r="A146" s="9">
        <v>1754</v>
      </c>
      <c r="B146" s="10" t="s">
        <v>90</v>
      </c>
    </row>
    <row r="147" spans="1:2" ht="15.75" customHeight="1" x14ac:dyDescent="0.25">
      <c r="A147" s="9">
        <v>1755</v>
      </c>
      <c r="B147" s="10" t="s">
        <v>91</v>
      </c>
    </row>
    <row r="148" spans="1:2" ht="15.75" customHeight="1" x14ac:dyDescent="0.25">
      <c r="A148" s="9">
        <v>1759</v>
      </c>
      <c r="B148" s="10" t="s">
        <v>92</v>
      </c>
    </row>
    <row r="149" spans="1:2" ht="15.75" customHeight="1" x14ac:dyDescent="0.25">
      <c r="A149" s="9">
        <v>176</v>
      </c>
      <c r="B149" s="10" t="s">
        <v>93</v>
      </c>
    </row>
    <row r="150" spans="1:2" ht="15.75" customHeight="1" x14ac:dyDescent="0.25">
      <c r="A150" s="9">
        <v>1761</v>
      </c>
      <c r="B150" s="10" t="s">
        <v>94</v>
      </c>
    </row>
    <row r="151" spans="1:2" ht="15.75" customHeight="1" x14ac:dyDescent="0.25">
      <c r="A151" s="9">
        <v>17611</v>
      </c>
      <c r="B151" s="10" t="s">
        <v>37</v>
      </c>
    </row>
    <row r="152" spans="1:2" ht="15.75" customHeight="1" x14ac:dyDescent="0.25">
      <c r="A152" s="9">
        <v>17612</v>
      </c>
      <c r="B152" s="10" t="s">
        <v>95</v>
      </c>
    </row>
    <row r="153" spans="1:2" ht="15.75" customHeight="1" x14ac:dyDescent="0.25">
      <c r="A153" s="9">
        <v>1762</v>
      </c>
      <c r="B153" s="10" t="s">
        <v>96</v>
      </c>
    </row>
    <row r="154" spans="1:2" ht="15.75" customHeight="1" x14ac:dyDescent="0.25">
      <c r="A154" s="9">
        <v>17621</v>
      </c>
      <c r="B154" s="10" t="s">
        <v>37</v>
      </c>
    </row>
    <row r="155" spans="1:2" ht="15.75" customHeight="1" x14ac:dyDescent="0.25">
      <c r="A155" s="9">
        <v>17622</v>
      </c>
      <c r="B155" s="10" t="s">
        <v>95</v>
      </c>
    </row>
    <row r="156" spans="1:2" ht="15.75" customHeight="1" x14ac:dyDescent="0.25">
      <c r="A156" s="9">
        <v>179</v>
      </c>
      <c r="B156" s="10" t="s">
        <v>103</v>
      </c>
    </row>
    <row r="157" spans="1:2" ht="15.75" customHeight="1" x14ac:dyDescent="0.25">
      <c r="A157" s="8">
        <v>18</v>
      </c>
      <c r="B157" s="7" t="s">
        <v>106</v>
      </c>
    </row>
    <row r="158" spans="1:2" ht="15.75" customHeight="1" x14ac:dyDescent="0.25">
      <c r="A158" s="9">
        <v>181</v>
      </c>
      <c r="B158" s="10" t="s">
        <v>107</v>
      </c>
    </row>
    <row r="159" spans="1:2" ht="15.75" customHeight="1" x14ac:dyDescent="0.25">
      <c r="A159" s="9">
        <v>182</v>
      </c>
      <c r="B159" s="10" t="s">
        <v>108</v>
      </c>
    </row>
    <row r="160" spans="1:2" ht="15.75" customHeight="1" x14ac:dyDescent="0.25">
      <c r="A160" s="9">
        <v>183</v>
      </c>
      <c r="B160" s="10" t="s">
        <v>109</v>
      </c>
    </row>
    <row r="161" spans="1:26" ht="15.75" customHeight="1" x14ac:dyDescent="0.25">
      <c r="A161" s="9">
        <v>184</v>
      </c>
      <c r="B161" s="10" t="s">
        <v>110</v>
      </c>
    </row>
    <row r="162" spans="1:26" ht="15.75" customHeight="1" x14ac:dyDescent="0.25">
      <c r="A162" s="9">
        <v>185</v>
      </c>
      <c r="B162" s="10" t="s">
        <v>111</v>
      </c>
    </row>
    <row r="163" spans="1:26" ht="15.75" customHeight="1" x14ac:dyDescent="0.25">
      <c r="A163" s="9">
        <v>189</v>
      </c>
      <c r="B163" s="10" t="s">
        <v>112</v>
      </c>
    </row>
    <row r="164" spans="1:26" ht="15.75" customHeight="1" x14ac:dyDescent="0.25">
      <c r="A164" s="8">
        <v>19</v>
      </c>
      <c r="B164" s="7" t="s">
        <v>113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5">
      <c r="A165" s="9">
        <v>191</v>
      </c>
      <c r="B165" s="10" t="s">
        <v>114</v>
      </c>
    </row>
    <row r="166" spans="1:26" ht="15.75" customHeight="1" x14ac:dyDescent="0.25">
      <c r="A166" s="9">
        <v>1911</v>
      </c>
      <c r="B166" s="10" t="s">
        <v>47</v>
      </c>
    </row>
    <row r="167" spans="1:26" ht="15.75" customHeight="1" x14ac:dyDescent="0.25">
      <c r="A167" s="9">
        <v>1913</v>
      </c>
      <c r="B167" s="10" t="s">
        <v>53</v>
      </c>
    </row>
    <row r="168" spans="1:26" ht="15.75" customHeight="1" x14ac:dyDescent="0.25">
      <c r="A168" s="9">
        <v>192</v>
      </c>
      <c r="B168" s="10" t="s">
        <v>115</v>
      </c>
    </row>
    <row r="169" spans="1:26" ht="15.75" customHeight="1" x14ac:dyDescent="0.25">
      <c r="A169" s="9">
        <v>1921</v>
      </c>
      <c r="B169" s="10" t="s">
        <v>47</v>
      </c>
    </row>
    <row r="170" spans="1:26" ht="15.75" customHeight="1" x14ac:dyDescent="0.25">
      <c r="A170" s="9">
        <v>1923</v>
      </c>
      <c r="B170" s="10" t="s">
        <v>53</v>
      </c>
    </row>
    <row r="171" spans="1:26" ht="15.75" customHeight="1" x14ac:dyDescent="0.25">
      <c r="A171" s="9">
        <v>193</v>
      </c>
      <c r="B171" s="10" t="s">
        <v>116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5">
      <c r="A172" s="9">
        <v>1931</v>
      </c>
      <c r="B172" s="10" t="s">
        <v>58</v>
      </c>
    </row>
    <row r="173" spans="1:26" ht="15.75" customHeight="1" x14ac:dyDescent="0.25">
      <c r="A173" s="9">
        <v>1932</v>
      </c>
      <c r="B173" s="10" t="s">
        <v>63</v>
      </c>
    </row>
    <row r="174" spans="1:26" ht="15.75" customHeight="1" x14ac:dyDescent="0.25">
      <c r="A174" s="9">
        <v>1933</v>
      </c>
      <c r="B174" s="10" t="s">
        <v>65</v>
      </c>
    </row>
    <row r="175" spans="1:26" ht="15.75" customHeight="1" x14ac:dyDescent="0.25">
      <c r="A175" s="9">
        <v>1939</v>
      </c>
      <c r="B175" s="10" t="s">
        <v>67</v>
      </c>
    </row>
    <row r="176" spans="1:26" ht="15.75" customHeight="1" x14ac:dyDescent="0.25">
      <c r="A176" s="9">
        <v>194</v>
      </c>
      <c r="B176" s="10" t="s">
        <v>117</v>
      </c>
    </row>
    <row r="177" spans="1:2" ht="15.75" customHeight="1" x14ac:dyDescent="0.25">
      <c r="A177" s="9">
        <v>1941</v>
      </c>
      <c r="B177" s="10" t="s">
        <v>59</v>
      </c>
    </row>
    <row r="178" spans="1:2" ht="15.75" customHeight="1" x14ac:dyDescent="0.25">
      <c r="A178" s="9">
        <v>1942</v>
      </c>
      <c r="B178" s="10" t="s">
        <v>71</v>
      </c>
    </row>
    <row r="179" spans="1:2" ht="15.75" customHeight="1" x14ac:dyDescent="0.25">
      <c r="A179" s="9">
        <v>1943</v>
      </c>
      <c r="B179" s="10" t="s">
        <v>77</v>
      </c>
    </row>
    <row r="180" spans="1:2" ht="15.75" customHeight="1" x14ac:dyDescent="0.25">
      <c r="A180" s="9">
        <v>1944</v>
      </c>
      <c r="B180" s="10" t="s">
        <v>81</v>
      </c>
    </row>
    <row r="181" spans="1:2" ht="15.75" customHeight="1" x14ac:dyDescent="0.25">
      <c r="A181" s="9">
        <v>1945</v>
      </c>
      <c r="B181" s="10" t="s">
        <v>86</v>
      </c>
    </row>
    <row r="182" spans="1:2" ht="15.75" customHeight="1" x14ac:dyDescent="0.25">
      <c r="A182" s="9">
        <v>1946</v>
      </c>
      <c r="B182" s="10" t="s">
        <v>93</v>
      </c>
    </row>
    <row r="183" spans="1:2" ht="15.75" customHeight="1" x14ac:dyDescent="0.25">
      <c r="A183" s="9">
        <v>1949</v>
      </c>
      <c r="B183" s="10" t="s">
        <v>103</v>
      </c>
    </row>
    <row r="184" spans="1:2" ht="15.75" customHeight="1" x14ac:dyDescent="0.25">
      <c r="A184" s="9">
        <v>195</v>
      </c>
      <c r="B184" s="10" t="s">
        <v>118</v>
      </c>
    </row>
    <row r="185" spans="1:2" ht="15.75" customHeight="1" x14ac:dyDescent="0.25">
      <c r="A185" s="9">
        <v>1951</v>
      </c>
      <c r="B185" s="10" t="s">
        <v>59</v>
      </c>
    </row>
    <row r="186" spans="1:2" ht="15.75" customHeight="1" x14ac:dyDescent="0.25">
      <c r="A186" s="9">
        <v>1953</v>
      </c>
      <c r="B186" s="10" t="s">
        <v>77</v>
      </c>
    </row>
    <row r="187" spans="1:2" ht="15.75" customHeight="1" x14ac:dyDescent="0.25">
      <c r="A187" s="9">
        <v>1954</v>
      </c>
      <c r="B187" s="10" t="s">
        <v>81</v>
      </c>
    </row>
    <row r="188" spans="1:2" ht="15.75" customHeight="1" x14ac:dyDescent="0.25">
      <c r="A188" s="9">
        <v>1955</v>
      </c>
      <c r="B188" s="10" t="s">
        <v>86</v>
      </c>
    </row>
    <row r="189" spans="1:2" ht="15.75" customHeight="1" x14ac:dyDescent="0.25">
      <c r="A189" s="9">
        <v>1956</v>
      </c>
      <c r="B189" s="10" t="s">
        <v>93</v>
      </c>
    </row>
    <row r="190" spans="1:2" ht="15.75" customHeight="1" x14ac:dyDescent="0.25">
      <c r="A190" s="9">
        <v>1959</v>
      </c>
      <c r="B190" s="10" t="s">
        <v>103</v>
      </c>
    </row>
    <row r="191" spans="1:2" ht="15.75" customHeight="1" x14ac:dyDescent="0.25">
      <c r="A191" s="8">
        <v>20</v>
      </c>
      <c r="B191" s="7" t="s">
        <v>119</v>
      </c>
    </row>
    <row r="192" spans="1:2" ht="15.75" customHeight="1" x14ac:dyDescent="0.25">
      <c r="A192" s="9">
        <v>201</v>
      </c>
      <c r="B192" s="10" t="s">
        <v>120</v>
      </c>
    </row>
    <row r="193" spans="1:26" ht="15.75" customHeight="1" x14ac:dyDescent="0.25">
      <c r="A193" s="9">
        <v>2011</v>
      </c>
      <c r="B193" s="10" t="s">
        <v>120</v>
      </c>
    </row>
    <row r="194" spans="1:26" ht="15.75" customHeight="1" x14ac:dyDescent="0.25">
      <c r="A194" s="9">
        <v>20111</v>
      </c>
      <c r="B194" s="10" t="s">
        <v>37</v>
      </c>
    </row>
    <row r="195" spans="1:26" ht="15.75" customHeight="1" x14ac:dyDescent="0.25">
      <c r="A195" s="9">
        <v>20114</v>
      </c>
      <c r="B195" s="10" t="s">
        <v>95</v>
      </c>
    </row>
    <row r="196" spans="1:26" ht="15.75" customHeight="1" x14ac:dyDescent="0.25">
      <c r="A196" s="8">
        <v>21</v>
      </c>
      <c r="B196" s="7" t="s">
        <v>121</v>
      </c>
    </row>
    <row r="197" spans="1:26" ht="15.75" customHeight="1" x14ac:dyDescent="0.25">
      <c r="A197" s="9">
        <v>211</v>
      </c>
      <c r="B197" s="10" t="s">
        <v>122</v>
      </c>
    </row>
    <row r="198" spans="1:26" ht="15.75" customHeight="1" x14ac:dyDescent="0.25">
      <c r="A198" s="9">
        <v>2111</v>
      </c>
      <c r="B198" s="10" t="s">
        <v>122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5">
      <c r="A199" s="9">
        <v>21111</v>
      </c>
      <c r="B199" s="10" t="s">
        <v>37</v>
      </c>
    </row>
    <row r="200" spans="1:26" ht="15.75" customHeight="1" x14ac:dyDescent="0.25">
      <c r="A200" s="9">
        <v>21113</v>
      </c>
      <c r="B200" s="10" t="s">
        <v>123</v>
      </c>
    </row>
    <row r="201" spans="1:26" ht="15.75" customHeight="1" x14ac:dyDescent="0.25">
      <c r="A201" s="9">
        <v>21114</v>
      </c>
      <c r="B201" s="10" t="s">
        <v>95</v>
      </c>
    </row>
    <row r="202" spans="1:26" ht="15.75" customHeight="1" x14ac:dyDescent="0.25">
      <c r="A202" s="9">
        <v>215</v>
      </c>
      <c r="B202" s="10" t="s">
        <v>124</v>
      </c>
    </row>
    <row r="203" spans="1:26" ht="15.75" customHeight="1" x14ac:dyDescent="0.25">
      <c r="A203" s="9">
        <v>2151</v>
      </c>
      <c r="B203" s="10" t="s">
        <v>125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5">
      <c r="A204" s="9">
        <v>21511</v>
      </c>
      <c r="B204" s="10" t="s">
        <v>37</v>
      </c>
    </row>
    <row r="205" spans="1:26" ht="15.75" customHeight="1" x14ac:dyDescent="0.25">
      <c r="A205" s="8">
        <v>22</v>
      </c>
      <c r="B205" s="7" t="s">
        <v>126</v>
      </c>
    </row>
    <row r="206" spans="1:26" ht="15.75" customHeight="1" x14ac:dyDescent="0.25">
      <c r="A206" s="9">
        <v>221</v>
      </c>
      <c r="B206" s="10" t="s">
        <v>127</v>
      </c>
    </row>
    <row r="207" spans="1:26" ht="15.75" customHeight="1" x14ac:dyDescent="0.25">
      <c r="A207" s="9">
        <v>222</v>
      </c>
      <c r="B207" s="10" t="s">
        <v>128</v>
      </c>
    </row>
    <row r="208" spans="1:26" ht="15.75" customHeight="1" x14ac:dyDescent="0.25">
      <c r="A208" s="8">
        <v>23</v>
      </c>
      <c r="B208" s="7" t="s">
        <v>129</v>
      </c>
    </row>
    <row r="209" spans="1:26" ht="15.75" customHeight="1" x14ac:dyDescent="0.25">
      <c r="A209" s="9">
        <v>231</v>
      </c>
      <c r="B209" s="10" t="s">
        <v>130</v>
      </c>
    </row>
    <row r="210" spans="1:26" ht="15.75" customHeight="1" x14ac:dyDescent="0.25">
      <c r="A210" s="9">
        <v>2311</v>
      </c>
      <c r="B210" s="10" t="s">
        <v>130</v>
      </c>
    </row>
    <row r="211" spans="1:26" ht="15.75" customHeight="1" x14ac:dyDescent="0.25">
      <c r="A211" s="9">
        <v>23111</v>
      </c>
      <c r="B211" s="10" t="s">
        <v>37</v>
      </c>
    </row>
    <row r="212" spans="1:26" ht="15.75" customHeight="1" x14ac:dyDescent="0.25">
      <c r="A212" s="9">
        <v>23113</v>
      </c>
      <c r="B212" s="10" t="s">
        <v>123</v>
      </c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5">
      <c r="A213" s="9">
        <v>235</v>
      </c>
      <c r="B213" s="10" t="s">
        <v>131</v>
      </c>
    </row>
    <row r="214" spans="1:26" ht="15.75" customHeight="1" x14ac:dyDescent="0.25">
      <c r="A214" s="9">
        <v>2351</v>
      </c>
      <c r="B214" s="10" t="s">
        <v>132</v>
      </c>
    </row>
    <row r="215" spans="1:26" ht="15.75" customHeight="1" x14ac:dyDescent="0.25">
      <c r="A215" s="9">
        <v>23511</v>
      </c>
      <c r="B215" s="10" t="s">
        <v>37</v>
      </c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5">
      <c r="A216" s="8">
        <v>24</v>
      </c>
      <c r="B216" s="7" t="s">
        <v>133</v>
      </c>
    </row>
    <row r="217" spans="1:26" ht="15.75" customHeight="1" x14ac:dyDescent="0.25">
      <c r="A217" s="9">
        <v>241</v>
      </c>
      <c r="B217" s="10" t="s">
        <v>134</v>
      </c>
    </row>
    <row r="218" spans="1:26" ht="15.75" customHeight="1" x14ac:dyDescent="0.25">
      <c r="A218" s="9">
        <v>2411</v>
      </c>
      <c r="B218" s="10" t="s">
        <v>134</v>
      </c>
    </row>
    <row r="219" spans="1:26" ht="15.75" customHeight="1" x14ac:dyDescent="0.25">
      <c r="A219" s="9">
        <v>24111</v>
      </c>
      <c r="B219" s="10" t="s">
        <v>37</v>
      </c>
    </row>
    <row r="220" spans="1:26" ht="15.75" customHeight="1" x14ac:dyDescent="0.25">
      <c r="A220" s="9">
        <v>24114</v>
      </c>
      <c r="B220" s="10" t="s">
        <v>95</v>
      </c>
    </row>
    <row r="221" spans="1:26" ht="15.75" customHeight="1" x14ac:dyDescent="0.25">
      <c r="A221" s="8">
        <v>25</v>
      </c>
      <c r="B221" s="7" t="s">
        <v>136</v>
      </c>
    </row>
    <row r="222" spans="1:26" ht="15.75" customHeight="1" x14ac:dyDescent="0.25">
      <c r="A222" s="9">
        <v>251</v>
      </c>
      <c r="B222" s="10" t="s">
        <v>137</v>
      </c>
    </row>
    <row r="223" spans="1:26" ht="15.75" customHeight="1" x14ac:dyDescent="0.25">
      <c r="A223" s="9">
        <v>252</v>
      </c>
      <c r="B223" s="10" t="s">
        <v>138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5">
      <c r="A224" s="9">
        <v>2521</v>
      </c>
      <c r="B224" s="10" t="s">
        <v>139</v>
      </c>
    </row>
    <row r="225" spans="1:26" ht="15.75" customHeight="1" x14ac:dyDescent="0.25">
      <c r="A225" s="9">
        <v>2522</v>
      </c>
      <c r="B225" s="10" t="s">
        <v>140</v>
      </c>
    </row>
    <row r="226" spans="1:26" ht="15.75" customHeight="1" x14ac:dyDescent="0.25">
      <c r="A226" s="9">
        <v>2523</v>
      </c>
      <c r="B226" s="10" t="s">
        <v>141</v>
      </c>
    </row>
    <row r="227" spans="1:26" ht="15.75" customHeight="1" x14ac:dyDescent="0.25">
      <c r="A227" s="9">
        <v>2524</v>
      </c>
      <c r="B227" s="10" t="s">
        <v>142</v>
      </c>
    </row>
    <row r="228" spans="1:26" ht="15.75" customHeight="1" x14ac:dyDescent="0.25">
      <c r="A228" s="9">
        <v>253</v>
      </c>
      <c r="B228" s="10" t="s">
        <v>143</v>
      </c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5">
      <c r="A229" s="8">
        <v>26</v>
      </c>
      <c r="B229" s="7" t="s">
        <v>144</v>
      </c>
    </row>
    <row r="230" spans="1:26" ht="15.75" customHeight="1" x14ac:dyDescent="0.25">
      <c r="A230" s="9">
        <v>261</v>
      </c>
      <c r="B230" s="10" t="s">
        <v>145</v>
      </c>
    </row>
    <row r="231" spans="1:26" ht="15.75" customHeight="1" x14ac:dyDescent="0.25">
      <c r="A231" s="9">
        <v>262</v>
      </c>
      <c r="B231" s="10" t="s">
        <v>146</v>
      </c>
    </row>
    <row r="232" spans="1:26" ht="15.75" customHeight="1" x14ac:dyDescent="0.25">
      <c r="A232" s="8">
        <v>27</v>
      </c>
      <c r="B232" s="7" t="s">
        <v>147</v>
      </c>
    </row>
    <row r="233" spans="1:26" ht="15.75" customHeight="1" x14ac:dyDescent="0.25">
      <c r="A233" s="9">
        <v>271</v>
      </c>
      <c r="B233" s="10" t="s">
        <v>88</v>
      </c>
    </row>
    <row r="234" spans="1:26" ht="15.75" customHeight="1" x14ac:dyDescent="0.25">
      <c r="A234" s="9">
        <v>2711</v>
      </c>
      <c r="B234" s="10" t="s">
        <v>148</v>
      </c>
    </row>
    <row r="235" spans="1:26" ht="15.75" customHeight="1" x14ac:dyDescent="0.25">
      <c r="A235" s="9">
        <v>27111</v>
      </c>
      <c r="B235" s="10" t="s">
        <v>37</v>
      </c>
    </row>
    <row r="236" spans="1:26" ht="15.75" customHeight="1" x14ac:dyDescent="0.25">
      <c r="A236" s="9">
        <v>27112</v>
      </c>
      <c r="B236" s="10" t="s">
        <v>149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5">
      <c r="A237" s="9">
        <v>27114</v>
      </c>
      <c r="B237" s="10" t="s">
        <v>95</v>
      </c>
    </row>
    <row r="238" spans="1:26" ht="15.75" customHeight="1" x14ac:dyDescent="0.25">
      <c r="A238" s="9">
        <v>2712</v>
      </c>
      <c r="B238" s="10" t="s">
        <v>150</v>
      </c>
    </row>
    <row r="239" spans="1:26" ht="15.75" customHeight="1" x14ac:dyDescent="0.25">
      <c r="A239" s="9">
        <v>27121</v>
      </c>
      <c r="B239" s="10" t="s">
        <v>37</v>
      </c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5">
      <c r="A240" s="9">
        <v>27122</v>
      </c>
      <c r="B240" s="10" t="s">
        <v>149</v>
      </c>
    </row>
    <row r="241" spans="1:2" ht="15.75" customHeight="1" x14ac:dyDescent="0.25">
      <c r="A241" s="9">
        <v>27123</v>
      </c>
      <c r="B241" s="10" t="s">
        <v>151</v>
      </c>
    </row>
    <row r="242" spans="1:2" ht="15.75" customHeight="1" x14ac:dyDescent="0.25">
      <c r="A242" s="9">
        <v>27124</v>
      </c>
      <c r="B242" s="10" t="s">
        <v>95</v>
      </c>
    </row>
    <row r="243" spans="1:2" ht="15.75" customHeight="1" x14ac:dyDescent="0.25">
      <c r="A243" s="9">
        <v>272</v>
      </c>
      <c r="B243" s="10" t="s">
        <v>89</v>
      </c>
    </row>
    <row r="244" spans="1:2" ht="15.75" customHeight="1" x14ac:dyDescent="0.25">
      <c r="A244" s="9">
        <v>2720</v>
      </c>
      <c r="B244" s="10" t="s">
        <v>152</v>
      </c>
    </row>
    <row r="245" spans="1:2" ht="15.75" customHeight="1" x14ac:dyDescent="0.25">
      <c r="A245" s="9">
        <v>27201</v>
      </c>
      <c r="B245" s="10" t="s">
        <v>37</v>
      </c>
    </row>
    <row r="246" spans="1:2" ht="15.75" customHeight="1" x14ac:dyDescent="0.25">
      <c r="A246" s="9">
        <v>27202</v>
      </c>
      <c r="B246" s="10" t="s">
        <v>149</v>
      </c>
    </row>
    <row r="247" spans="1:2" ht="15.75" customHeight="1" x14ac:dyDescent="0.25">
      <c r="A247" s="9">
        <v>27203</v>
      </c>
      <c r="B247" s="10" t="s">
        <v>123</v>
      </c>
    </row>
    <row r="248" spans="1:2" ht="15.75" customHeight="1" x14ac:dyDescent="0.25">
      <c r="A248" s="9">
        <v>27204</v>
      </c>
      <c r="B248" s="10" t="s">
        <v>95</v>
      </c>
    </row>
    <row r="249" spans="1:2" ht="15.75" customHeight="1" x14ac:dyDescent="0.25">
      <c r="A249" s="9">
        <v>2721</v>
      </c>
      <c r="B249" s="10" t="s">
        <v>153</v>
      </c>
    </row>
    <row r="250" spans="1:2" ht="15.75" customHeight="1" x14ac:dyDescent="0.25">
      <c r="A250" s="9">
        <v>27211</v>
      </c>
      <c r="B250" s="10" t="s">
        <v>37</v>
      </c>
    </row>
    <row r="251" spans="1:2" ht="15.75" customHeight="1" x14ac:dyDescent="0.25">
      <c r="A251" s="9">
        <v>27212</v>
      </c>
      <c r="B251" s="10" t="s">
        <v>149</v>
      </c>
    </row>
    <row r="252" spans="1:2" ht="15.75" customHeight="1" x14ac:dyDescent="0.25">
      <c r="A252" s="9">
        <v>27213</v>
      </c>
      <c r="B252" s="10" t="s">
        <v>123</v>
      </c>
    </row>
    <row r="253" spans="1:2" ht="15.75" customHeight="1" x14ac:dyDescent="0.25">
      <c r="A253" s="9">
        <v>27214</v>
      </c>
      <c r="B253" s="10" t="s">
        <v>95</v>
      </c>
    </row>
    <row r="254" spans="1:2" ht="15.75" customHeight="1" x14ac:dyDescent="0.25">
      <c r="A254" s="9">
        <v>2722</v>
      </c>
      <c r="B254" s="10" t="s">
        <v>148</v>
      </c>
    </row>
    <row r="255" spans="1:2" ht="15.75" customHeight="1" x14ac:dyDescent="0.25">
      <c r="A255" s="9">
        <v>27221</v>
      </c>
      <c r="B255" s="10" t="s">
        <v>37</v>
      </c>
    </row>
    <row r="256" spans="1:2" ht="15.75" customHeight="1" x14ac:dyDescent="0.25">
      <c r="A256" s="9">
        <v>27222</v>
      </c>
      <c r="B256" s="10" t="s">
        <v>149</v>
      </c>
    </row>
    <row r="257" spans="1:2" ht="15.75" customHeight="1" x14ac:dyDescent="0.25">
      <c r="A257" s="9">
        <v>2723</v>
      </c>
      <c r="B257" s="10" t="s">
        <v>150</v>
      </c>
    </row>
    <row r="258" spans="1:2" ht="15.75" customHeight="1" x14ac:dyDescent="0.25">
      <c r="A258" s="9">
        <v>27231</v>
      </c>
      <c r="B258" s="10" t="s">
        <v>37</v>
      </c>
    </row>
    <row r="259" spans="1:2" ht="15.75" customHeight="1" x14ac:dyDescent="0.25">
      <c r="A259" s="9">
        <v>27232</v>
      </c>
      <c r="B259" s="10" t="s">
        <v>149</v>
      </c>
    </row>
    <row r="260" spans="1:2" ht="15.75" customHeight="1" x14ac:dyDescent="0.25">
      <c r="A260" s="9">
        <v>27233</v>
      </c>
      <c r="B260" s="10" t="s">
        <v>123</v>
      </c>
    </row>
    <row r="261" spans="1:2" ht="15.75" customHeight="1" x14ac:dyDescent="0.25">
      <c r="A261" s="9">
        <v>2724</v>
      </c>
      <c r="B261" s="10" t="s">
        <v>154</v>
      </c>
    </row>
    <row r="262" spans="1:2" ht="15.75" customHeight="1" x14ac:dyDescent="0.25">
      <c r="A262" s="9">
        <v>27241</v>
      </c>
      <c r="B262" s="10" t="s">
        <v>37</v>
      </c>
    </row>
    <row r="263" spans="1:2" ht="15.75" customHeight="1" x14ac:dyDescent="0.25">
      <c r="A263" s="9">
        <v>27242</v>
      </c>
      <c r="B263" s="10" t="s">
        <v>149</v>
      </c>
    </row>
    <row r="264" spans="1:2" ht="15.75" customHeight="1" x14ac:dyDescent="0.25">
      <c r="A264" s="9">
        <v>27243</v>
      </c>
      <c r="B264" s="10" t="s">
        <v>123</v>
      </c>
    </row>
    <row r="265" spans="1:2" ht="15.75" customHeight="1" x14ac:dyDescent="0.25">
      <c r="A265" s="9">
        <v>2725</v>
      </c>
      <c r="B265" s="10" t="s">
        <v>155</v>
      </c>
    </row>
    <row r="266" spans="1:2" ht="15.75" customHeight="1" x14ac:dyDescent="0.25">
      <c r="A266" s="9">
        <v>27251</v>
      </c>
      <c r="B266" s="10" t="s">
        <v>37</v>
      </c>
    </row>
    <row r="267" spans="1:2" ht="15.75" customHeight="1" x14ac:dyDescent="0.25">
      <c r="A267" s="9">
        <v>27252</v>
      </c>
      <c r="B267" s="10" t="s">
        <v>149</v>
      </c>
    </row>
    <row r="268" spans="1:2" ht="15.75" customHeight="1" x14ac:dyDescent="0.25">
      <c r="A268" s="9">
        <v>2726</v>
      </c>
      <c r="B268" s="10" t="s">
        <v>156</v>
      </c>
    </row>
    <row r="269" spans="1:2" ht="15.75" customHeight="1" x14ac:dyDescent="0.25">
      <c r="A269" s="9">
        <v>27261</v>
      </c>
      <c r="B269" s="10" t="s">
        <v>37</v>
      </c>
    </row>
    <row r="270" spans="1:2" ht="15.75" customHeight="1" x14ac:dyDescent="0.25">
      <c r="A270" s="9">
        <v>27262</v>
      </c>
      <c r="B270" s="10" t="s">
        <v>149</v>
      </c>
    </row>
    <row r="271" spans="1:2" ht="15.75" customHeight="1" x14ac:dyDescent="0.25">
      <c r="A271" s="9">
        <v>2727</v>
      </c>
      <c r="B271" s="10" t="s">
        <v>157</v>
      </c>
    </row>
    <row r="272" spans="1:2" ht="15.75" customHeight="1" x14ac:dyDescent="0.25">
      <c r="A272" s="9">
        <v>27271</v>
      </c>
      <c r="B272" s="10" t="s">
        <v>37</v>
      </c>
    </row>
    <row r="273" spans="1:2" ht="15.75" customHeight="1" x14ac:dyDescent="0.25">
      <c r="A273" s="9">
        <v>27272</v>
      </c>
      <c r="B273" s="10" t="s">
        <v>149</v>
      </c>
    </row>
    <row r="274" spans="1:2" ht="15.75" customHeight="1" x14ac:dyDescent="0.25">
      <c r="A274" s="9">
        <v>2728</v>
      </c>
      <c r="B274" s="10" t="s">
        <v>158</v>
      </c>
    </row>
    <row r="275" spans="1:2" ht="15.75" customHeight="1" x14ac:dyDescent="0.25">
      <c r="A275" s="9">
        <v>27281</v>
      </c>
      <c r="B275" s="10" t="s">
        <v>37</v>
      </c>
    </row>
    <row r="276" spans="1:2" ht="15.75" customHeight="1" x14ac:dyDescent="0.25">
      <c r="A276" s="9">
        <v>27282</v>
      </c>
      <c r="B276" s="10" t="s">
        <v>149</v>
      </c>
    </row>
    <row r="277" spans="1:2" ht="15.75" customHeight="1" x14ac:dyDescent="0.25">
      <c r="A277" s="9">
        <v>272</v>
      </c>
      <c r="B277" s="10" t="s">
        <v>159</v>
      </c>
    </row>
    <row r="278" spans="1:2" ht="15.75" customHeight="1" x14ac:dyDescent="0.25">
      <c r="A278" s="9">
        <v>27291</v>
      </c>
      <c r="B278" s="10" t="s">
        <v>37</v>
      </c>
    </row>
    <row r="279" spans="1:2" ht="15.75" customHeight="1" x14ac:dyDescent="0.25">
      <c r="A279" s="9">
        <v>27292</v>
      </c>
      <c r="B279" s="10" t="s">
        <v>149</v>
      </c>
    </row>
    <row r="280" spans="1:2" ht="15.75" customHeight="1" x14ac:dyDescent="0.25">
      <c r="A280" s="9">
        <v>273</v>
      </c>
      <c r="B280" s="10" t="s">
        <v>90</v>
      </c>
    </row>
    <row r="281" spans="1:2" ht="15.75" customHeight="1" x14ac:dyDescent="0.25">
      <c r="A281" s="9">
        <v>2731</v>
      </c>
      <c r="B281" s="10" t="s">
        <v>160</v>
      </c>
    </row>
    <row r="282" spans="1:2" ht="15.75" customHeight="1" x14ac:dyDescent="0.25">
      <c r="A282" s="9">
        <v>27311</v>
      </c>
      <c r="B282" s="10" t="s">
        <v>37</v>
      </c>
    </row>
    <row r="283" spans="1:2" ht="15.75" customHeight="1" x14ac:dyDescent="0.25">
      <c r="A283" s="9">
        <v>27312</v>
      </c>
      <c r="B283" s="10" t="s">
        <v>149</v>
      </c>
    </row>
    <row r="284" spans="1:2" ht="15.75" customHeight="1" x14ac:dyDescent="0.25">
      <c r="A284" s="9">
        <v>2732</v>
      </c>
      <c r="B284" s="10" t="s">
        <v>161</v>
      </c>
    </row>
    <row r="285" spans="1:2" ht="15.75" customHeight="1" x14ac:dyDescent="0.25">
      <c r="A285" s="9">
        <v>27321</v>
      </c>
      <c r="B285" s="10" t="s">
        <v>37</v>
      </c>
    </row>
    <row r="286" spans="1:2" ht="15.75" customHeight="1" x14ac:dyDescent="0.25">
      <c r="A286" s="9">
        <v>27322</v>
      </c>
      <c r="B286" s="10" t="s">
        <v>149</v>
      </c>
    </row>
    <row r="287" spans="1:2" ht="15.75" customHeight="1" x14ac:dyDescent="0.25">
      <c r="A287" s="9">
        <v>2733</v>
      </c>
      <c r="B287" s="10" t="s">
        <v>162</v>
      </c>
    </row>
    <row r="288" spans="1:2" ht="15.75" customHeight="1" x14ac:dyDescent="0.25">
      <c r="A288" s="9">
        <v>27331</v>
      </c>
      <c r="B288" s="10" t="s">
        <v>37</v>
      </c>
    </row>
    <row r="289" spans="1:2" ht="15.75" customHeight="1" x14ac:dyDescent="0.25">
      <c r="A289" s="9">
        <v>27332</v>
      </c>
      <c r="B289" s="10" t="s">
        <v>149</v>
      </c>
    </row>
    <row r="290" spans="1:2" ht="15.75" customHeight="1" x14ac:dyDescent="0.25">
      <c r="A290" s="9">
        <v>2734</v>
      </c>
      <c r="B290" s="10" t="s">
        <v>163</v>
      </c>
    </row>
    <row r="291" spans="1:2" ht="15.75" customHeight="1" x14ac:dyDescent="0.25">
      <c r="A291" s="9">
        <v>27341</v>
      </c>
      <c r="B291" s="10" t="s">
        <v>37</v>
      </c>
    </row>
    <row r="292" spans="1:2" ht="15.75" customHeight="1" x14ac:dyDescent="0.25">
      <c r="A292" s="9">
        <v>27342</v>
      </c>
      <c r="B292" s="10" t="s">
        <v>149</v>
      </c>
    </row>
    <row r="293" spans="1:2" ht="15.75" customHeight="1" x14ac:dyDescent="0.25">
      <c r="A293" s="9">
        <v>2735</v>
      </c>
      <c r="B293" s="10" t="s">
        <v>164</v>
      </c>
    </row>
    <row r="294" spans="1:2" ht="15.75" customHeight="1" x14ac:dyDescent="0.25">
      <c r="A294" s="9">
        <v>27351</v>
      </c>
      <c r="B294" s="10" t="s">
        <v>37</v>
      </c>
    </row>
    <row r="295" spans="1:2" ht="15.75" customHeight="1" x14ac:dyDescent="0.25">
      <c r="A295" s="9">
        <v>27352</v>
      </c>
      <c r="B295" s="10" t="s">
        <v>149</v>
      </c>
    </row>
    <row r="296" spans="1:2" ht="15.75" customHeight="1" x14ac:dyDescent="0.25">
      <c r="A296" s="9">
        <v>2739</v>
      </c>
      <c r="B296" s="10" t="s">
        <v>165</v>
      </c>
    </row>
    <row r="297" spans="1:2" ht="15.75" customHeight="1" x14ac:dyDescent="0.25">
      <c r="A297" s="9">
        <v>27391</v>
      </c>
      <c r="B297" s="10" t="s">
        <v>37</v>
      </c>
    </row>
    <row r="298" spans="1:2" ht="15.75" customHeight="1" x14ac:dyDescent="0.25">
      <c r="A298" s="9">
        <v>27392</v>
      </c>
      <c r="B298" s="10" t="s">
        <v>149</v>
      </c>
    </row>
    <row r="299" spans="1:2" ht="15.75" customHeight="1" x14ac:dyDescent="0.25">
      <c r="A299" s="9">
        <v>274</v>
      </c>
      <c r="B299" s="10" t="s">
        <v>91</v>
      </c>
    </row>
    <row r="300" spans="1:2" ht="15.75" customHeight="1" x14ac:dyDescent="0.25">
      <c r="A300" s="9">
        <v>2741</v>
      </c>
      <c r="B300" s="10" t="s">
        <v>166</v>
      </c>
    </row>
    <row r="301" spans="1:2" ht="15.75" customHeight="1" x14ac:dyDescent="0.25">
      <c r="A301" s="9">
        <v>27411</v>
      </c>
      <c r="B301" s="10" t="s">
        <v>37</v>
      </c>
    </row>
    <row r="302" spans="1:2" ht="15.75" customHeight="1" x14ac:dyDescent="0.25">
      <c r="A302" s="9">
        <v>27413</v>
      </c>
      <c r="B302" s="10" t="s">
        <v>151</v>
      </c>
    </row>
    <row r="303" spans="1:2" ht="15.75" customHeight="1" x14ac:dyDescent="0.25">
      <c r="A303" s="9">
        <v>27414</v>
      </c>
      <c r="B303" s="10" t="s">
        <v>95</v>
      </c>
    </row>
    <row r="304" spans="1:2" ht="15.75" customHeight="1" x14ac:dyDescent="0.25">
      <c r="A304" s="9">
        <v>2742</v>
      </c>
      <c r="B304" s="10" t="s">
        <v>167</v>
      </c>
    </row>
    <row r="305" spans="1:2" ht="15.75" customHeight="1" x14ac:dyDescent="0.25">
      <c r="A305" s="9">
        <v>27421</v>
      </c>
      <c r="B305" s="10" t="s">
        <v>37</v>
      </c>
    </row>
    <row r="306" spans="1:2" ht="15.75" customHeight="1" x14ac:dyDescent="0.25">
      <c r="A306" s="9">
        <v>27423</v>
      </c>
      <c r="B306" s="10" t="s">
        <v>151</v>
      </c>
    </row>
    <row r="307" spans="1:2" ht="15.75" customHeight="1" x14ac:dyDescent="0.25">
      <c r="A307" s="9">
        <v>27424</v>
      </c>
      <c r="B307" s="10" t="s">
        <v>95</v>
      </c>
    </row>
    <row r="308" spans="1:2" ht="15.75" customHeight="1" x14ac:dyDescent="0.25">
      <c r="A308" s="9">
        <v>275</v>
      </c>
      <c r="B308" s="10" t="s">
        <v>168</v>
      </c>
    </row>
    <row r="309" spans="1:2" ht="15.75" customHeight="1" x14ac:dyDescent="0.25">
      <c r="A309" s="9">
        <v>2752</v>
      </c>
      <c r="B309" s="10" t="s">
        <v>150</v>
      </c>
    </row>
    <row r="310" spans="1:2" ht="15.75" customHeight="1" x14ac:dyDescent="0.25">
      <c r="A310" s="9">
        <v>27521</v>
      </c>
      <c r="B310" s="10" t="s">
        <v>37</v>
      </c>
    </row>
    <row r="311" spans="1:2" ht="15.75" customHeight="1" x14ac:dyDescent="0.25">
      <c r="A311" s="9">
        <v>27522</v>
      </c>
      <c r="B311" s="10" t="s">
        <v>149</v>
      </c>
    </row>
    <row r="312" spans="1:2" ht="15.75" customHeight="1" x14ac:dyDescent="0.25">
      <c r="A312" s="9">
        <v>27523</v>
      </c>
      <c r="B312" s="10" t="s">
        <v>123</v>
      </c>
    </row>
    <row r="313" spans="1:2" ht="15.75" customHeight="1" x14ac:dyDescent="0.25">
      <c r="A313" s="9">
        <v>276</v>
      </c>
      <c r="B313" s="10" t="s">
        <v>169</v>
      </c>
    </row>
    <row r="314" spans="1:2" ht="15.75" customHeight="1" x14ac:dyDescent="0.25">
      <c r="A314" s="9">
        <v>2760</v>
      </c>
      <c r="B314" s="10" t="s">
        <v>152</v>
      </c>
    </row>
    <row r="315" spans="1:2" ht="15.75" customHeight="1" x14ac:dyDescent="0.25">
      <c r="A315" s="9">
        <v>27601</v>
      </c>
      <c r="B315" s="10" t="s">
        <v>37</v>
      </c>
    </row>
    <row r="316" spans="1:2" ht="15.75" customHeight="1" x14ac:dyDescent="0.25">
      <c r="A316" s="9">
        <v>27602</v>
      </c>
      <c r="B316" s="10" t="s">
        <v>149</v>
      </c>
    </row>
    <row r="317" spans="1:2" ht="15.75" customHeight="1" x14ac:dyDescent="0.25">
      <c r="A317" s="9">
        <v>27603</v>
      </c>
      <c r="B317" s="10" t="s">
        <v>123</v>
      </c>
    </row>
    <row r="318" spans="1:2" ht="15.75" customHeight="1" x14ac:dyDescent="0.25">
      <c r="A318" s="9">
        <v>27604</v>
      </c>
      <c r="B318" s="10" t="s">
        <v>95</v>
      </c>
    </row>
    <row r="319" spans="1:2" ht="15.75" customHeight="1" x14ac:dyDescent="0.25">
      <c r="A319" s="9">
        <v>2762</v>
      </c>
      <c r="B319" s="10" t="s">
        <v>150</v>
      </c>
    </row>
    <row r="320" spans="1:2" ht="15.75" customHeight="1" x14ac:dyDescent="0.25">
      <c r="A320" s="9">
        <v>27621</v>
      </c>
      <c r="B320" s="10" t="s">
        <v>37</v>
      </c>
    </row>
    <row r="321" spans="1:2" ht="15.75" customHeight="1" x14ac:dyDescent="0.25">
      <c r="A321" s="9">
        <v>27622</v>
      </c>
      <c r="B321" s="10" t="s">
        <v>149</v>
      </c>
    </row>
    <row r="322" spans="1:2" ht="15.75" customHeight="1" x14ac:dyDescent="0.25">
      <c r="A322" s="9">
        <v>27623</v>
      </c>
      <c r="B322" s="10" t="s">
        <v>123</v>
      </c>
    </row>
    <row r="323" spans="1:2" ht="15.75" customHeight="1" x14ac:dyDescent="0.25">
      <c r="A323" s="9">
        <v>2763</v>
      </c>
      <c r="B323" s="10" t="s">
        <v>170</v>
      </c>
    </row>
    <row r="324" spans="1:2" ht="15.75" customHeight="1" x14ac:dyDescent="0.25">
      <c r="A324" s="9">
        <v>27631</v>
      </c>
      <c r="B324" s="10" t="s">
        <v>37</v>
      </c>
    </row>
    <row r="325" spans="1:2" ht="15.75" customHeight="1" x14ac:dyDescent="0.25">
      <c r="A325" s="9">
        <v>27632</v>
      </c>
      <c r="B325" s="10" t="s">
        <v>149</v>
      </c>
    </row>
    <row r="326" spans="1:2" ht="15.75" customHeight="1" x14ac:dyDescent="0.25">
      <c r="A326" s="9">
        <v>27633</v>
      </c>
      <c r="B326" s="10" t="s">
        <v>123</v>
      </c>
    </row>
    <row r="327" spans="1:2" ht="15.75" customHeight="1" x14ac:dyDescent="0.25">
      <c r="A327" s="9">
        <v>2764</v>
      </c>
      <c r="B327" s="10" t="s">
        <v>155</v>
      </c>
    </row>
    <row r="328" spans="1:2" ht="15.75" customHeight="1" x14ac:dyDescent="0.25">
      <c r="A328" s="9">
        <v>27641</v>
      </c>
      <c r="B328" s="10" t="s">
        <v>37</v>
      </c>
    </row>
    <row r="329" spans="1:2" ht="15.75" customHeight="1" x14ac:dyDescent="0.25">
      <c r="A329" s="9">
        <v>27642</v>
      </c>
      <c r="B329" s="10" t="s">
        <v>149</v>
      </c>
    </row>
    <row r="330" spans="1:2" ht="15.75" customHeight="1" x14ac:dyDescent="0.25">
      <c r="A330" s="9">
        <v>2765</v>
      </c>
      <c r="B330" s="10" t="s">
        <v>156</v>
      </c>
    </row>
    <row r="331" spans="1:2" ht="15.75" customHeight="1" x14ac:dyDescent="0.25">
      <c r="A331" s="9">
        <v>27651</v>
      </c>
      <c r="B331" s="10" t="s">
        <v>37</v>
      </c>
    </row>
    <row r="332" spans="1:2" ht="15.75" customHeight="1" x14ac:dyDescent="0.25">
      <c r="A332" s="9">
        <v>27652</v>
      </c>
      <c r="B332" s="10" t="s">
        <v>149</v>
      </c>
    </row>
    <row r="333" spans="1:2" ht="15.75" customHeight="1" x14ac:dyDescent="0.25">
      <c r="A333" s="9">
        <v>2766</v>
      </c>
      <c r="B333" s="10" t="s">
        <v>157</v>
      </c>
    </row>
    <row r="334" spans="1:2" ht="15.75" customHeight="1" x14ac:dyDescent="0.25">
      <c r="A334" s="9">
        <v>27661</v>
      </c>
      <c r="B334" s="10" t="s">
        <v>37</v>
      </c>
    </row>
    <row r="335" spans="1:2" ht="15.75" customHeight="1" x14ac:dyDescent="0.25">
      <c r="A335" s="9">
        <v>27662</v>
      </c>
      <c r="B335" s="10" t="s">
        <v>149</v>
      </c>
    </row>
    <row r="336" spans="1:2" ht="15.75" customHeight="1" x14ac:dyDescent="0.25">
      <c r="A336" s="9">
        <v>2767</v>
      </c>
      <c r="B336" s="10" t="s">
        <v>158</v>
      </c>
    </row>
    <row r="337" spans="1:2" ht="15.75" customHeight="1" x14ac:dyDescent="0.25">
      <c r="A337" s="9">
        <v>27671</v>
      </c>
      <c r="B337" s="10" t="s">
        <v>37</v>
      </c>
    </row>
    <row r="338" spans="1:2" ht="15.75" customHeight="1" x14ac:dyDescent="0.25">
      <c r="A338" s="9">
        <v>27672</v>
      </c>
      <c r="B338" s="10" t="s">
        <v>149</v>
      </c>
    </row>
    <row r="339" spans="1:2" ht="15.75" customHeight="1" x14ac:dyDescent="0.25">
      <c r="A339" s="9">
        <v>277</v>
      </c>
      <c r="B339" s="10" t="s">
        <v>171</v>
      </c>
    </row>
    <row r="340" spans="1:2" ht="15.75" customHeight="1" x14ac:dyDescent="0.25">
      <c r="A340" s="9">
        <v>2771</v>
      </c>
      <c r="B340" s="10" t="s">
        <v>160</v>
      </c>
    </row>
    <row r="341" spans="1:2" ht="15.75" customHeight="1" x14ac:dyDescent="0.25">
      <c r="A341" s="9">
        <v>27711</v>
      </c>
      <c r="B341" s="10" t="s">
        <v>37</v>
      </c>
    </row>
    <row r="342" spans="1:2" ht="15.75" customHeight="1" x14ac:dyDescent="0.25">
      <c r="A342" s="9">
        <v>27712</v>
      </c>
      <c r="B342" s="10" t="s">
        <v>149</v>
      </c>
    </row>
    <row r="343" spans="1:2" ht="15.75" customHeight="1" x14ac:dyDescent="0.25">
      <c r="A343" s="9">
        <v>2772</v>
      </c>
      <c r="B343" s="10" t="s">
        <v>161</v>
      </c>
    </row>
    <row r="344" spans="1:2" ht="15.75" customHeight="1" x14ac:dyDescent="0.25">
      <c r="A344" s="9">
        <v>27721</v>
      </c>
      <c r="B344" s="10" t="s">
        <v>37</v>
      </c>
    </row>
    <row r="345" spans="1:2" ht="15.75" customHeight="1" x14ac:dyDescent="0.25">
      <c r="A345" s="9">
        <v>27722</v>
      </c>
      <c r="B345" s="10" t="s">
        <v>149</v>
      </c>
    </row>
    <row r="346" spans="1:2" ht="15.75" customHeight="1" x14ac:dyDescent="0.25">
      <c r="A346" s="9">
        <v>2773</v>
      </c>
      <c r="B346" s="10" t="s">
        <v>162</v>
      </c>
    </row>
    <row r="347" spans="1:2" ht="15.75" customHeight="1" x14ac:dyDescent="0.25">
      <c r="A347" s="9">
        <v>27731</v>
      </c>
      <c r="B347" s="10" t="s">
        <v>37</v>
      </c>
    </row>
    <row r="348" spans="1:2" ht="15.75" customHeight="1" x14ac:dyDescent="0.25">
      <c r="A348" s="9">
        <v>27732</v>
      </c>
      <c r="B348" s="10" t="s">
        <v>149</v>
      </c>
    </row>
    <row r="349" spans="1:2" ht="15.75" customHeight="1" x14ac:dyDescent="0.25">
      <c r="A349" s="9">
        <v>2774</v>
      </c>
      <c r="B349" s="10" t="s">
        <v>163</v>
      </c>
    </row>
    <row r="350" spans="1:2" ht="15.75" customHeight="1" x14ac:dyDescent="0.25">
      <c r="A350" s="9">
        <v>27741</v>
      </c>
      <c r="B350" s="10" t="s">
        <v>37</v>
      </c>
    </row>
    <row r="351" spans="1:2" ht="15.75" customHeight="1" x14ac:dyDescent="0.25">
      <c r="A351" s="9">
        <v>27742</v>
      </c>
      <c r="B351" s="10" t="s">
        <v>149</v>
      </c>
    </row>
    <row r="352" spans="1:2" ht="15.75" customHeight="1" x14ac:dyDescent="0.25">
      <c r="A352" s="9">
        <v>2775</v>
      </c>
      <c r="B352" s="10" t="s">
        <v>172</v>
      </c>
    </row>
    <row r="353" spans="1:2" ht="15.75" customHeight="1" x14ac:dyDescent="0.25">
      <c r="A353" s="9">
        <v>27751</v>
      </c>
      <c r="B353" s="10" t="s">
        <v>37</v>
      </c>
    </row>
    <row r="354" spans="1:2" ht="15.75" customHeight="1" x14ac:dyDescent="0.25">
      <c r="A354" s="9">
        <v>27752</v>
      </c>
      <c r="B354" s="10" t="s">
        <v>149</v>
      </c>
    </row>
    <row r="355" spans="1:2" ht="15.75" customHeight="1" x14ac:dyDescent="0.25">
      <c r="A355" s="9">
        <v>2779</v>
      </c>
      <c r="B355" s="10" t="s">
        <v>165</v>
      </c>
    </row>
    <row r="356" spans="1:2" ht="15.75" customHeight="1" x14ac:dyDescent="0.25">
      <c r="A356" s="9">
        <v>27791</v>
      </c>
      <c r="B356" s="10" t="s">
        <v>37</v>
      </c>
    </row>
    <row r="357" spans="1:2" ht="15.75" customHeight="1" x14ac:dyDescent="0.25">
      <c r="A357" s="9">
        <v>27792</v>
      </c>
      <c r="B357" s="10" t="s">
        <v>149</v>
      </c>
    </row>
    <row r="358" spans="1:2" ht="15.75" customHeight="1" x14ac:dyDescent="0.25">
      <c r="A358" s="9">
        <v>278</v>
      </c>
      <c r="B358" s="10" t="s">
        <v>173</v>
      </c>
    </row>
    <row r="359" spans="1:2" ht="15.75" customHeight="1" x14ac:dyDescent="0.25">
      <c r="A359" s="9">
        <v>2781</v>
      </c>
      <c r="B359" s="10" t="s">
        <v>166</v>
      </c>
    </row>
    <row r="360" spans="1:2" ht="15.75" customHeight="1" x14ac:dyDescent="0.25">
      <c r="A360" s="9">
        <v>27811</v>
      </c>
      <c r="B360" s="10" t="s">
        <v>37</v>
      </c>
    </row>
    <row r="361" spans="1:2" ht="15.75" customHeight="1" x14ac:dyDescent="0.25">
      <c r="A361" s="9">
        <v>27813</v>
      </c>
      <c r="B361" s="10" t="s">
        <v>123</v>
      </c>
    </row>
    <row r="362" spans="1:2" ht="15.75" customHeight="1" x14ac:dyDescent="0.25">
      <c r="A362" s="9">
        <v>2782</v>
      </c>
      <c r="B362" s="10" t="s">
        <v>167</v>
      </c>
    </row>
    <row r="363" spans="1:2" ht="15.75" customHeight="1" x14ac:dyDescent="0.25">
      <c r="A363" s="9">
        <v>27821</v>
      </c>
      <c r="B363" s="10" t="s">
        <v>37</v>
      </c>
    </row>
    <row r="364" spans="1:2" ht="15.75" customHeight="1" x14ac:dyDescent="0.25">
      <c r="A364" s="9">
        <v>27823</v>
      </c>
      <c r="B364" s="10" t="s">
        <v>123</v>
      </c>
    </row>
    <row r="365" spans="1:2" ht="15.75" customHeight="1" x14ac:dyDescent="0.25">
      <c r="A365" s="9">
        <v>279</v>
      </c>
      <c r="B365" s="10" t="s">
        <v>174</v>
      </c>
    </row>
    <row r="366" spans="1:2" ht="15.75" customHeight="1" x14ac:dyDescent="0.25">
      <c r="A366" s="9">
        <v>2791</v>
      </c>
      <c r="B366" s="10" t="s">
        <v>175</v>
      </c>
    </row>
    <row r="367" spans="1:2" ht="15.75" customHeight="1" x14ac:dyDescent="0.25">
      <c r="A367" s="9">
        <v>27910</v>
      </c>
      <c r="B367" s="10" t="s">
        <v>152</v>
      </c>
    </row>
    <row r="368" spans="1:2" ht="15.75" customHeight="1" x14ac:dyDescent="0.25">
      <c r="A368" s="9">
        <v>27911</v>
      </c>
      <c r="B368" s="10" t="s">
        <v>153</v>
      </c>
    </row>
    <row r="369" spans="1:2" ht="15.75" customHeight="1" x14ac:dyDescent="0.25">
      <c r="A369" s="9">
        <v>27912</v>
      </c>
      <c r="B369" s="10" t="s">
        <v>148</v>
      </c>
    </row>
    <row r="370" spans="1:2" ht="15.75" customHeight="1" x14ac:dyDescent="0.25">
      <c r="A370" s="9">
        <v>27913</v>
      </c>
      <c r="B370" s="10" t="s">
        <v>150</v>
      </c>
    </row>
    <row r="371" spans="1:2" ht="15.75" customHeight="1" x14ac:dyDescent="0.25">
      <c r="A371" s="9">
        <v>2793</v>
      </c>
      <c r="B371" s="10" t="s">
        <v>89</v>
      </c>
    </row>
    <row r="372" spans="1:2" ht="15.75" customHeight="1" x14ac:dyDescent="0.25">
      <c r="A372" s="9">
        <v>27930</v>
      </c>
      <c r="B372" s="10" t="s">
        <v>176</v>
      </c>
    </row>
    <row r="373" spans="1:2" ht="15.75" customHeight="1" x14ac:dyDescent="0.25">
      <c r="A373" s="9">
        <v>27931</v>
      </c>
      <c r="B373" s="10" t="s">
        <v>153</v>
      </c>
    </row>
    <row r="374" spans="1:2" ht="15.75" customHeight="1" x14ac:dyDescent="0.25">
      <c r="A374" s="9">
        <v>27932</v>
      </c>
      <c r="B374" s="10" t="s">
        <v>148</v>
      </c>
    </row>
    <row r="375" spans="1:2" ht="15.75" customHeight="1" x14ac:dyDescent="0.25">
      <c r="A375" s="9">
        <v>27933</v>
      </c>
      <c r="B375" s="10" t="s">
        <v>150</v>
      </c>
    </row>
    <row r="376" spans="1:2" ht="15.75" customHeight="1" x14ac:dyDescent="0.25">
      <c r="A376" s="9">
        <v>27934</v>
      </c>
      <c r="B376" s="10" t="s">
        <v>154</v>
      </c>
    </row>
    <row r="377" spans="1:2" ht="15.75" customHeight="1" x14ac:dyDescent="0.25">
      <c r="A377" s="9">
        <v>27935</v>
      </c>
      <c r="B377" s="10" t="s">
        <v>155</v>
      </c>
    </row>
    <row r="378" spans="1:2" ht="15.75" customHeight="1" x14ac:dyDescent="0.25">
      <c r="A378" s="9">
        <v>27936</v>
      </c>
      <c r="B378" s="10" t="s">
        <v>156</v>
      </c>
    </row>
    <row r="379" spans="1:2" ht="15.75" customHeight="1" x14ac:dyDescent="0.25">
      <c r="A379" s="9">
        <v>27937</v>
      </c>
      <c r="B379" s="10" t="s">
        <v>157</v>
      </c>
    </row>
    <row r="380" spans="1:2" ht="15.75" customHeight="1" x14ac:dyDescent="0.25">
      <c r="A380" s="9">
        <v>27938</v>
      </c>
      <c r="B380" s="10" t="s">
        <v>158</v>
      </c>
    </row>
    <row r="381" spans="1:2" ht="15.75" customHeight="1" x14ac:dyDescent="0.25">
      <c r="A381" s="9">
        <v>2794</v>
      </c>
      <c r="B381" s="10" t="s">
        <v>90</v>
      </c>
    </row>
    <row r="382" spans="1:2" ht="15.75" customHeight="1" x14ac:dyDescent="0.25">
      <c r="A382" s="9">
        <v>27941</v>
      </c>
      <c r="B382" s="10" t="s">
        <v>160</v>
      </c>
    </row>
    <row r="383" spans="1:2" ht="15.75" customHeight="1" x14ac:dyDescent="0.25">
      <c r="A383" s="9">
        <v>27942</v>
      </c>
      <c r="B383" s="10" t="s">
        <v>161</v>
      </c>
    </row>
    <row r="384" spans="1:2" ht="15.75" customHeight="1" x14ac:dyDescent="0.25">
      <c r="A384" s="9">
        <v>27943</v>
      </c>
      <c r="B384" s="10" t="s">
        <v>162</v>
      </c>
    </row>
    <row r="385" spans="1:26" ht="15.75" customHeight="1" x14ac:dyDescent="0.25">
      <c r="A385" s="9">
        <v>27944</v>
      </c>
      <c r="B385" s="10" t="s">
        <v>163</v>
      </c>
    </row>
    <row r="386" spans="1:26" ht="15.75" customHeight="1" x14ac:dyDescent="0.25">
      <c r="A386" s="9">
        <v>27945</v>
      </c>
      <c r="B386" s="10" t="s">
        <v>172</v>
      </c>
    </row>
    <row r="387" spans="1:26" ht="15.75" customHeight="1" x14ac:dyDescent="0.25">
      <c r="A387" s="9">
        <v>27949</v>
      </c>
      <c r="B387" s="10" t="s">
        <v>165</v>
      </c>
    </row>
    <row r="388" spans="1:26" ht="15.75" customHeight="1" x14ac:dyDescent="0.25">
      <c r="A388" s="9">
        <v>2795</v>
      </c>
      <c r="B388" s="10" t="s">
        <v>91</v>
      </c>
    </row>
    <row r="389" spans="1:26" ht="15.75" customHeight="1" x14ac:dyDescent="0.25">
      <c r="A389" s="9">
        <v>27951</v>
      </c>
      <c r="B389" s="10" t="s">
        <v>166</v>
      </c>
    </row>
    <row r="390" spans="1:26" ht="15.75" customHeight="1" x14ac:dyDescent="0.25">
      <c r="A390" s="9">
        <v>27952</v>
      </c>
      <c r="B390" s="10" t="s">
        <v>167</v>
      </c>
    </row>
    <row r="391" spans="1:26" ht="15.75" customHeight="1" x14ac:dyDescent="0.25">
      <c r="A391" s="8">
        <v>28</v>
      </c>
      <c r="B391" s="7" t="s">
        <v>177</v>
      </c>
    </row>
    <row r="392" spans="1:26" ht="15.75" customHeight="1" x14ac:dyDescent="0.25">
      <c r="A392" s="9">
        <v>281</v>
      </c>
      <c r="B392" s="10" t="s">
        <v>120</v>
      </c>
    </row>
    <row r="393" spans="1:26" ht="15.75" customHeight="1" x14ac:dyDescent="0.25">
      <c r="A393" s="9">
        <v>284</v>
      </c>
      <c r="B393" s="10" t="s">
        <v>134</v>
      </c>
    </row>
    <row r="394" spans="1:26" ht="15.75" customHeight="1" x14ac:dyDescent="0.25">
      <c r="A394" s="9">
        <v>285</v>
      </c>
      <c r="B394" s="10" t="s">
        <v>178</v>
      </c>
    </row>
    <row r="395" spans="1:26" ht="15.75" customHeight="1" x14ac:dyDescent="0.25">
      <c r="A395" s="9">
        <v>286</v>
      </c>
      <c r="B395" s="10" t="s">
        <v>179</v>
      </c>
    </row>
    <row r="396" spans="1:26" ht="15.75" customHeight="1" x14ac:dyDescent="0.25">
      <c r="A396" s="8">
        <v>29</v>
      </c>
      <c r="B396" s="7" t="s">
        <v>180</v>
      </c>
    </row>
    <row r="397" spans="1:26" ht="15.75" customHeight="1" x14ac:dyDescent="0.25">
      <c r="A397" s="9">
        <v>291</v>
      </c>
      <c r="B397" s="10" t="s">
        <v>120</v>
      </c>
    </row>
    <row r="398" spans="1:26" ht="15.75" customHeight="1" x14ac:dyDescent="0.25">
      <c r="A398" s="9">
        <v>2911</v>
      </c>
      <c r="B398" s="10" t="s">
        <v>120</v>
      </c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5">
      <c r="A399" s="9">
        <v>29111</v>
      </c>
      <c r="B399" s="10" t="s">
        <v>37</v>
      </c>
    </row>
    <row r="400" spans="1:26" ht="15.75" customHeight="1" x14ac:dyDescent="0.25">
      <c r="A400" s="9">
        <v>292</v>
      </c>
      <c r="B400" s="10" t="s">
        <v>122</v>
      </c>
    </row>
    <row r="401" spans="1:26" ht="15.75" customHeight="1" x14ac:dyDescent="0.25">
      <c r="A401" s="9">
        <v>2921</v>
      </c>
      <c r="B401" s="10" t="s">
        <v>122</v>
      </c>
    </row>
    <row r="402" spans="1:26" ht="15.75" customHeight="1" x14ac:dyDescent="0.25">
      <c r="A402" s="9">
        <v>29211</v>
      </c>
      <c r="B402" s="10" t="s">
        <v>37</v>
      </c>
    </row>
    <row r="403" spans="1:26" ht="15.75" customHeight="1" x14ac:dyDescent="0.25">
      <c r="A403" s="9">
        <v>29213</v>
      </c>
      <c r="B403" s="10" t="s">
        <v>123</v>
      </c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5">
      <c r="A404" s="9">
        <v>2925</v>
      </c>
      <c r="B404" s="10" t="s">
        <v>124</v>
      </c>
    </row>
    <row r="405" spans="1:26" ht="15.75" customHeight="1" x14ac:dyDescent="0.25">
      <c r="A405" s="9">
        <v>29251</v>
      </c>
      <c r="B405" s="10" t="s">
        <v>37</v>
      </c>
    </row>
    <row r="406" spans="1:26" ht="15.75" customHeight="1" x14ac:dyDescent="0.25">
      <c r="A406" s="9">
        <v>293</v>
      </c>
      <c r="B406" s="10" t="s">
        <v>181</v>
      </c>
    </row>
    <row r="407" spans="1:26" ht="15.75" customHeight="1" x14ac:dyDescent="0.25">
      <c r="A407" s="9">
        <v>2931</v>
      </c>
      <c r="B407" s="10" t="s">
        <v>127</v>
      </c>
    </row>
    <row r="408" spans="1:26" ht="15.75" customHeight="1" x14ac:dyDescent="0.25">
      <c r="A408" s="9">
        <v>2932</v>
      </c>
      <c r="B408" s="10" t="s">
        <v>128</v>
      </c>
    </row>
    <row r="409" spans="1:26" ht="15.75" customHeight="1" x14ac:dyDescent="0.25">
      <c r="A409" s="9">
        <v>294</v>
      </c>
      <c r="B409" s="10" t="s">
        <v>130</v>
      </c>
    </row>
    <row r="410" spans="1:26" ht="15.75" customHeight="1" x14ac:dyDescent="0.25">
      <c r="A410" s="9">
        <v>2941</v>
      </c>
      <c r="B410" s="10" t="s">
        <v>130</v>
      </c>
    </row>
    <row r="411" spans="1:26" ht="15.75" customHeight="1" x14ac:dyDescent="0.25">
      <c r="A411" s="9">
        <v>29411</v>
      </c>
      <c r="B411" s="10" t="s">
        <v>37</v>
      </c>
    </row>
    <row r="412" spans="1:26" ht="15.75" customHeight="1" x14ac:dyDescent="0.25">
      <c r="A412" s="9">
        <v>29413</v>
      </c>
      <c r="B412" s="10" t="s">
        <v>123</v>
      </c>
    </row>
    <row r="413" spans="1:26" ht="15.75" customHeight="1" x14ac:dyDescent="0.25">
      <c r="A413" s="9">
        <v>2945</v>
      </c>
      <c r="B413" s="10" t="s">
        <v>131</v>
      </c>
    </row>
    <row r="414" spans="1:26" ht="15.75" customHeight="1" x14ac:dyDescent="0.25">
      <c r="A414" s="9">
        <v>295</v>
      </c>
      <c r="B414" s="10" t="s">
        <v>134</v>
      </c>
    </row>
    <row r="415" spans="1:26" ht="15.75" customHeight="1" x14ac:dyDescent="0.25">
      <c r="A415" s="9">
        <v>2951</v>
      </c>
      <c r="B415" s="10" t="s">
        <v>134</v>
      </c>
    </row>
    <row r="416" spans="1:26" ht="15.75" customHeight="1" x14ac:dyDescent="0.25">
      <c r="A416" s="9">
        <v>29511</v>
      </c>
      <c r="B416" s="10" t="s">
        <v>37</v>
      </c>
    </row>
    <row r="417" spans="1:2" ht="15.75" customHeight="1" x14ac:dyDescent="0.25">
      <c r="A417" s="9">
        <v>296</v>
      </c>
      <c r="B417" s="10" t="s">
        <v>178</v>
      </c>
    </row>
    <row r="418" spans="1:2" ht="15.75" customHeight="1" x14ac:dyDescent="0.25">
      <c r="A418" s="9">
        <v>2961</v>
      </c>
      <c r="B418" s="10" t="s">
        <v>137</v>
      </c>
    </row>
    <row r="419" spans="1:2" ht="15.75" customHeight="1" x14ac:dyDescent="0.25">
      <c r="A419" s="9">
        <v>2962</v>
      </c>
      <c r="B419" s="10" t="s">
        <v>138</v>
      </c>
    </row>
    <row r="420" spans="1:2" ht="15.75" customHeight="1" x14ac:dyDescent="0.25">
      <c r="A420" s="9">
        <v>2963</v>
      </c>
      <c r="B420" s="10" t="s">
        <v>143</v>
      </c>
    </row>
    <row r="421" spans="1:2" ht="15.75" customHeight="1" x14ac:dyDescent="0.25">
      <c r="A421" s="9">
        <v>297</v>
      </c>
      <c r="B421" s="10" t="s">
        <v>179</v>
      </c>
    </row>
    <row r="422" spans="1:2" ht="15.75" customHeight="1" x14ac:dyDescent="0.25">
      <c r="A422" s="9">
        <v>2971</v>
      </c>
      <c r="B422" s="10" t="s">
        <v>145</v>
      </c>
    </row>
    <row r="423" spans="1:2" ht="15.75" customHeight="1" x14ac:dyDescent="0.25">
      <c r="A423" s="9">
        <v>2972</v>
      </c>
      <c r="B423" s="10" t="s">
        <v>146</v>
      </c>
    </row>
    <row r="424" spans="1:2" ht="15.75" customHeight="1" x14ac:dyDescent="0.25">
      <c r="A424" s="9">
        <v>298</v>
      </c>
      <c r="B424" s="10" t="s">
        <v>182</v>
      </c>
    </row>
    <row r="425" spans="1:2" ht="15.75" customHeight="1" x14ac:dyDescent="0.25">
      <c r="A425" s="9">
        <v>2981</v>
      </c>
      <c r="B425" s="10" t="s">
        <v>120</v>
      </c>
    </row>
    <row r="426" spans="1:2" ht="15.75" customHeight="1" x14ac:dyDescent="0.25">
      <c r="A426" s="9">
        <v>2982</v>
      </c>
      <c r="B426" s="10" t="s">
        <v>134</v>
      </c>
    </row>
    <row r="427" spans="1:2" ht="15.75" customHeight="1" x14ac:dyDescent="0.25">
      <c r="A427" s="9">
        <v>2983</v>
      </c>
      <c r="B427" s="10" t="s">
        <v>178</v>
      </c>
    </row>
    <row r="428" spans="1:2" ht="15.75" customHeight="1" x14ac:dyDescent="0.25">
      <c r="A428" s="9">
        <v>2984</v>
      </c>
      <c r="B428" s="10" t="s">
        <v>179</v>
      </c>
    </row>
    <row r="429" spans="1:2" ht="15.75" customHeight="1" x14ac:dyDescent="0.25">
      <c r="A429" s="8">
        <v>30</v>
      </c>
      <c r="B429" s="7" t="s">
        <v>183</v>
      </c>
    </row>
    <row r="430" spans="1:2" ht="15.75" customHeight="1" x14ac:dyDescent="0.25">
      <c r="A430" s="9">
        <v>301</v>
      </c>
      <c r="B430" s="10" t="s">
        <v>184</v>
      </c>
    </row>
    <row r="431" spans="1:2" ht="15.75" customHeight="1" x14ac:dyDescent="0.25">
      <c r="A431" s="9">
        <v>3011</v>
      </c>
      <c r="B431" s="10" t="s">
        <v>185</v>
      </c>
    </row>
    <row r="432" spans="1:2" ht="15.75" customHeight="1" x14ac:dyDescent="0.25">
      <c r="A432" s="9">
        <v>30111</v>
      </c>
      <c r="B432" s="10" t="s">
        <v>37</v>
      </c>
    </row>
    <row r="433" spans="1:26" ht="15.75" customHeight="1" x14ac:dyDescent="0.25">
      <c r="A433" s="9">
        <v>30114</v>
      </c>
      <c r="B433" s="10" t="s">
        <v>95</v>
      </c>
    </row>
    <row r="434" spans="1:26" ht="15.75" customHeight="1" x14ac:dyDescent="0.25">
      <c r="A434" s="9">
        <v>302</v>
      </c>
      <c r="B434" s="10" t="s">
        <v>186</v>
      </c>
    </row>
    <row r="435" spans="1:26" ht="15.75" customHeight="1" x14ac:dyDescent="0.25">
      <c r="A435" s="9">
        <v>3021</v>
      </c>
      <c r="B435" s="10" t="s">
        <v>187</v>
      </c>
    </row>
    <row r="436" spans="1:26" ht="15.75" customHeight="1" x14ac:dyDescent="0.25">
      <c r="A436" s="9">
        <v>3022</v>
      </c>
      <c r="B436" s="10" t="s">
        <v>188</v>
      </c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5">
      <c r="A437" s="9">
        <v>30221</v>
      </c>
      <c r="B437" s="10" t="s">
        <v>37</v>
      </c>
    </row>
    <row r="438" spans="1:26" ht="15.75" customHeight="1" x14ac:dyDescent="0.25">
      <c r="A438" s="9">
        <v>30224</v>
      </c>
      <c r="B438" s="10" t="s">
        <v>95</v>
      </c>
    </row>
    <row r="439" spans="1:26" ht="15.75" customHeight="1" x14ac:dyDescent="0.25">
      <c r="A439" s="9">
        <v>30225</v>
      </c>
      <c r="B439" s="10" t="s">
        <v>189</v>
      </c>
    </row>
    <row r="440" spans="1:26" ht="15.75" customHeight="1" x14ac:dyDescent="0.25">
      <c r="A440" s="9">
        <v>3023</v>
      </c>
      <c r="B440" s="10" t="s">
        <v>190</v>
      </c>
    </row>
    <row r="441" spans="1:26" ht="15.75" customHeight="1" x14ac:dyDescent="0.25">
      <c r="A441" s="9">
        <v>30231</v>
      </c>
      <c r="B441" s="10" t="s">
        <v>37</v>
      </c>
    </row>
    <row r="442" spans="1:26" ht="15.75" customHeight="1" x14ac:dyDescent="0.25">
      <c r="A442" s="9">
        <v>30234</v>
      </c>
      <c r="B442" s="10" t="s">
        <v>95</v>
      </c>
    </row>
    <row r="443" spans="1:26" ht="15.75" customHeight="1" x14ac:dyDescent="0.25">
      <c r="A443" s="9">
        <v>30235</v>
      </c>
      <c r="B443" s="10" t="s">
        <v>189</v>
      </c>
    </row>
    <row r="444" spans="1:26" ht="15.75" customHeight="1" x14ac:dyDescent="0.25">
      <c r="A444" s="9">
        <v>3024</v>
      </c>
      <c r="B444" s="10" t="s">
        <v>191</v>
      </c>
    </row>
    <row r="445" spans="1:26" ht="15.75" customHeight="1" x14ac:dyDescent="0.25">
      <c r="A445" s="9">
        <v>30241</v>
      </c>
      <c r="B445" s="10" t="s">
        <v>37</v>
      </c>
    </row>
    <row r="446" spans="1:26" ht="15.75" customHeight="1" x14ac:dyDescent="0.25">
      <c r="A446" s="9">
        <v>30244</v>
      </c>
      <c r="B446" s="10" t="s">
        <v>95</v>
      </c>
    </row>
    <row r="447" spans="1:26" ht="15.75" customHeight="1" x14ac:dyDescent="0.25">
      <c r="A447" s="9">
        <v>30245</v>
      </c>
      <c r="B447" s="10" t="s">
        <v>189</v>
      </c>
    </row>
    <row r="448" spans="1:26" ht="15.75" customHeight="1" x14ac:dyDescent="0.25">
      <c r="A448" s="9">
        <v>3028</v>
      </c>
      <c r="B448" s="10" t="s">
        <v>192</v>
      </c>
    </row>
    <row r="449" spans="1:2" ht="15.75" customHeight="1" x14ac:dyDescent="0.25">
      <c r="A449" s="9">
        <v>30281</v>
      </c>
      <c r="B449" s="10" t="s">
        <v>37</v>
      </c>
    </row>
    <row r="450" spans="1:2" ht="15.75" customHeight="1" x14ac:dyDescent="0.25">
      <c r="A450" s="9">
        <v>30284</v>
      </c>
      <c r="B450" s="10" t="s">
        <v>95</v>
      </c>
    </row>
    <row r="451" spans="1:2" ht="15.75" customHeight="1" x14ac:dyDescent="0.25">
      <c r="A451" s="9">
        <v>30285</v>
      </c>
      <c r="B451" s="10" t="s">
        <v>189</v>
      </c>
    </row>
    <row r="452" spans="1:2" ht="15.75" customHeight="1" x14ac:dyDescent="0.25">
      <c r="A452" s="9">
        <v>303</v>
      </c>
      <c r="B452" s="10" t="s">
        <v>193</v>
      </c>
    </row>
    <row r="453" spans="1:2" ht="15.75" customHeight="1" x14ac:dyDescent="0.25">
      <c r="A453" s="9">
        <v>3031</v>
      </c>
      <c r="B453" s="10" t="s">
        <v>194</v>
      </c>
    </row>
    <row r="454" spans="1:2" ht="15.75" customHeight="1" x14ac:dyDescent="0.25">
      <c r="A454" s="9">
        <v>30311</v>
      </c>
      <c r="B454" s="10" t="s">
        <v>37</v>
      </c>
    </row>
    <row r="455" spans="1:2" ht="15.75" customHeight="1" x14ac:dyDescent="0.25">
      <c r="A455" s="9">
        <v>30314</v>
      </c>
      <c r="B455" s="10" t="s">
        <v>95</v>
      </c>
    </row>
    <row r="456" spans="1:2" ht="15.75" customHeight="1" x14ac:dyDescent="0.25">
      <c r="A456" s="9">
        <v>3032</v>
      </c>
      <c r="B456" s="10" t="s">
        <v>195</v>
      </c>
    </row>
    <row r="457" spans="1:2" ht="15.75" customHeight="1" x14ac:dyDescent="0.25">
      <c r="A457" s="9">
        <v>30321</v>
      </c>
      <c r="B457" s="10" t="s">
        <v>37</v>
      </c>
    </row>
    <row r="458" spans="1:2" ht="15.75" customHeight="1" x14ac:dyDescent="0.25">
      <c r="A458" s="9">
        <v>30324</v>
      </c>
      <c r="B458" s="10" t="s">
        <v>95</v>
      </c>
    </row>
    <row r="459" spans="1:2" ht="15.75" customHeight="1" x14ac:dyDescent="0.25">
      <c r="A459" s="9">
        <v>304</v>
      </c>
      <c r="B459" s="10" t="s">
        <v>196</v>
      </c>
    </row>
    <row r="460" spans="1:2" ht="15.75" customHeight="1" x14ac:dyDescent="0.25">
      <c r="A460" s="9">
        <v>3041</v>
      </c>
      <c r="B460" s="10" t="s">
        <v>197</v>
      </c>
    </row>
    <row r="461" spans="1:2" ht="15.75" customHeight="1" x14ac:dyDescent="0.25">
      <c r="A461" s="9">
        <v>30411</v>
      </c>
      <c r="B461" s="10" t="s">
        <v>37</v>
      </c>
    </row>
    <row r="462" spans="1:2" ht="15.75" customHeight="1" x14ac:dyDescent="0.25">
      <c r="A462" s="9">
        <v>30414</v>
      </c>
      <c r="B462" s="10" t="s">
        <v>95</v>
      </c>
    </row>
    <row r="463" spans="1:2" ht="15.75" customHeight="1" x14ac:dyDescent="0.25">
      <c r="A463" s="9">
        <v>30415</v>
      </c>
      <c r="B463" s="10" t="s">
        <v>189</v>
      </c>
    </row>
    <row r="464" spans="1:2" ht="15.75" customHeight="1" x14ac:dyDescent="0.25">
      <c r="A464" s="9">
        <v>3042</v>
      </c>
      <c r="B464" s="10" t="s">
        <v>198</v>
      </c>
    </row>
    <row r="465" spans="1:2" ht="15.75" customHeight="1" x14ac:dyDescent="0.25">
      <c r="A465" s="9">
        <v>30421</v>
      </c>
      <c r="B465" s="10" t="s">
        <v>37</v>
      </c>
    </row>
    <row r="466" spans="1:2" ht="15.75" customHeight="1" x14ac:dyDescent="0.25">
      <c r="A466" s="9">
        <v>30424</v>
      </c>
      <c r="B466" s="10" t="s">
        <v>95</v>
      </c>
    </row>
    <row r="467" spans="1:2" ht="15.75" customHeight="1" x14ac:dyDescent="0.25">
      <c r="A467" s="9">
        <v>30425</v>
      </c>
      <c r="B467" s="10" t="s">
        <v>189</v>
      </c>
    </row>
    <row r="468" spans="1:2" ht="15.75" customHeight="1" x14ac:dyDescent="0.25">
      <c r="A468" s="9">
        <v>308</v>
      </c>
      <c r="B468" s="10" t="s">
        <v>199</v>
      </c>
    </row>
    <row r="469" spans="1:2" ht="15.75" customHeight="1" x14ac:dyDescent="0.25">
      <c r="A469" s="9">
        <v>3081</v>
      </c>
      <c r="B469" s="10" t="s">
        <v>200</v>
      </c>
    </row>
    <row r="470" spans="1:2" ht="15.75" customHeight="1" x14ac:dyDescent="0.25">
      <c r="A470" s="9">
        <v>30811</v>
      </c>
      <c r="B470" s="10" t="s">
        <v>37</v>
      </c>
    </row>
    <row r="471" spans="1:2" ht="15.75" customHeight="1" x14ac:dyDescent="0.25">
      <c r="A471" s="9">
        <v>30814</v>
      </c>
      <c r="B471" s="10" t="s">
        <v>95</v>
      </c>
    </row>
    <row r="472" spans="1:2" ht="15.75" customHeight="1" x14ac:dyDescent="0.25">
      <c r="A472" s="9">
        <v>3082</v>
      </c>
      <c r="B472" s="10" t="s">
        <v>201</v>
      </c>
    </row>
    <row r="473" spans="1:2" ht="15.75" customHeight="1" x14ac:dyDescent="0.25">
      <c r="A473" s="9">
        <v>30821</v>
      </c>
      <c r="B473" s="10" t="s">
        <v>37</v>
      </c>
    </row>
    <row r="474" spans="1:2" ht="15.75" customHeight="1" x14ac:dyDescent="0.25">
      <c r="A474" s="9">
        <v>30824</v>
      </c>
      <c r="B474" s="10" t="s">
        <v>95</v>
      </c>
    </row>
    <row r="475" spans="1:2" ht="15.75" customHeight="1" x14ac:dyDescent="0.25">
      <c r="A475" s="8">
        <v>31</v>
      </c>
      <c r="B475" s="7" t="s">
        <v>202</v>
      </c>
    </row>
    <row r="476" spans="1:2" ht="15.75" customHeight="1" x14ac:dyDescent="0.25">
      <c r="A476" s="9">
        <v>311</v>
      </c>
      <c r="B476" s="10" t="s">
        <v>148</v>
      </c>
    </row>
    <row r="477" spans="1:2" ht="15.75" customHeight="1" x14ac:dyDescent="0.25">
      <c r="A477" s="9">
        <v>3111</v>
      </c>
      <c r="B477" s="10" t="s">
        <v>203</v>
      </c>
    </row>
    <row r="478" spans="1:2" ht="15.75" customHeight="1" x14ac:dyDescent="0.25">
      <c r="A478" s="9">
        <v>31111</v>
      </c>
      <c r="B478" s="10" t="s">
        <v>37</v>
      </c>
    </row>
    <row r="479" spans="1:2" ht="15.75" customHeight="1" x14ac:dyDescent="0.25">
      <c r="A479" s="9">
        <v>31112</v>
      </c>
      <c r="B479" s="10" t="s">
        <v>149</v>
      </c>
    </row>
    <row r="480" spans="1:2" ht="15.75" customHeight="1" x14ac:dyDescent="0.25">
      <c r="A480" s="9">
        <v>31114</v>
      </c>
      <c r="B480" s="10" t="s">
        <v>95</v>
      </c>
    </row>
    <row r="481" spans="1:26" ht="15.75" customHeight="1" x14ac:dyDescent="0.25">
      <c r="A481" s="9">
        <v>3112</v>
      </c>
      <c r="B481" s="10" t="s">
        <v>204</v>
      </c>
    </row>
    <row r="482" spans="1:26" ht="15.75" customHeight="1" x14ac:dyDescent="0.25">
      <c r="A482" s="9">
        <v>31121</v>
      </c>
      <c r="B482" s="10" t="s">
        <v>37</v>
      </c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5">
      <c r="A483" s="9">
        <v>31122</v>
      </c>
      <c r="B483" s="10" t="s">
        <v>149</v>
      </c>
    </row>
    <row r="484" spans="1:26" ht="15.75" customHeight="1" x14ac:dyDescent="0.25">
      <c r="A484" s="9">
        <v>31124</v>
      </c>
      <c r="B484" s="10" t="s">
        <v>95</v>
      </c>
    </row>
    <row r="485" spans="1:26" ht="15.75" customHeight="1" x14ac:dyDescent="0.25">
      <c r="A485" s="9">
        <v>312</v>
      </c>
      <c r="B485" s="10" t="s">
        <v>150</v>
      </c>
    </row>
    <row r="486" spans="1:26" ht="15.75" customHeight="1" x14ac:dyDescent="0.25">
      <c r="A486" s="9">
        <v>3121</v>
      </c>
      <c r="B486" s="10" t="s">
        <v>150</v>
      </c>
    </row>
    <row r="487" spans="1:26" ht="15.75" customHeight="1" x14ac:dyDescent="0.25">
      <c r="A487" s="9">
        <v>31211</v>
      </c>
      <c r="B487" s="10" t="s">
        <v>37</v>
      </c>
    </row>
    <row r="488" spans="1:26" ht="15.75" customHeight="1" x14ac:dyDescent="0.25">
      <c r="A488" s="9">
        <v>31212</v>
      </c>
      <c r="B488" s="10" t="s">
        <v>149</v>
      </c>
    </row>
    <row r="489" spans="1:26" ht="15.75" customHeight="1" x14ac:dyDescent="0.25">
      <c r="A489" s="9">
        <v>31213</v>
      </c>
      <c r="B489" s="10" t="s">
        <v>151</v>
      </c>
    </row>
    <row r="490" spans="1:26" ht="15.75" customHeight="1" x14ac:dyDescent="0.25">
      <c r="A490" s="9">
        <v>31214</v>
      </c>
      <c r="B490" s="10" t="s">
        <v>95</v>
      </c>
    </row>
    <row r="491" spans="1:26" ht="15.75" customHeight="1" x14ac:dyDescent="0.25">
      <c r="A491" s="9">
        <v>313</v>
      </c>
      <c r="B491" s="10" t="s">
        <v>205</v>
      </c>
    </row>
    <row r="492" spans="1:26" ht="15.75" customHeight="1" x14ac:dyDescent="0.25">
      <c r="A492" s="9">
        <v>3131</v>
      </c>
      <c r="B492" s="10" t="s">
        <v>150</v>
      </c>
    </row>
    <row r="493" spans="1:26" ht="15.75" customHeight="1" x14ac:dyDescent="0.25">
      <c r="A493" s="9">
        <v>31311</v>
      </c>
      <c r="B493" s="10" t="s">
        <v>37</v>
      </c>
    </row>
    <row r="494" spans="1:26" ht="15.75" customHeight="1" x14ac:dyDescent="0.25">
      <c r="A494" s="9">
        <v>31312</v>
      </c>
      <c r="B494" s="10" t="s">
        <v>149</v>
      </c>
    </row>
    <row r="495" spans="1:26" ht="15.75" customHeight="1" x14ac:dyDescent="0.25">
      <c r="A495" s="9">
        <v>31313</v>
      </c>
      <c r="B495" s="10" t="s">
        <v>151</v>
      </c>
    </row>
    <row r="496" spans="1:26" ht="15.75" customHeight="1" x14ac:dyDescent="0.25">
      <c r="A496" s="9">
        <v>31314</v>
      </c>
      <c r="B496" s="10" t="s">
        <v>95</v>
      </c>
    </row>
    <row r="497" spans="1:26" ht="15.75" customHeight="1" x14ac:dyDescent="0.25">
      <c r="A497" s="8">
        <v>32</v>
      </c>
      <c r="B497" s="7" t="s">
        <v>206</v>
      </c>
    </row>
    <row r="498" spans="1:26" ht="15.75" customHeight="1" x14ac:dyDescent="0.25">
      <c r="A498" s="9">
        <v>321</v>
      </c>
      <c r="B498" s="10" t="s">
        <v>207</v>
      </c>
    </row>
    <row r="499" spans="1:26" ht="15.75" customHeight="1" x14ac:dyDescent="0.25">
      <c r="A499" s="9">
        <v>3211</v>
      </c>
      <c r="B499" s="10" t="s">
        <v>148</v>
      </c>
    </row>
    <row r="500" spans="1:26" ht="15.75" customHeight="1" x14ac:dyDescent="0.25">
      <c r="A500" s="9">
        <v>32111</v>
      </c>
      <c r="B500" s="10" t="s">
        <v>37</v>
      </c>
    </row>
    <row r="501" spans="1:26" ht="15.75" customHeight="1" x14ac:dyDescent="0.25">
      <c r="A501" s="9">
        <v>32112</v>
      </c>
      <c r="B501" s="10" t="s">
        <v>149</v>
      </c>
    </row>
    <row r="502" spans="1:26" ht="15.75" customHeight="1" x14ac:dyDescent="0.25">
      <c r="A502" s="9">
        <v>32114</v>
      </c>
      <c r="B502" s="10" t="s">
        <v>95</v>
      </c>
    </row>
    <row r="503" spans="1:26" ht="15.75" customHeight="1" x14ac:dyDescent="0.25">
      <c r="A503" s="9">
        <v>3212</v>
      </c>
      <c r="B503" s="10" t="s">
        <v>150</v>
      </c>
    </row>
    <row r="504" spans="1:26" ht="15.75" customHeight="1" x14ac:dyDescent="0.25">
      <c r="A504" s="9">
        <v>32121</v>
      </c>
      <c r="B504" s="10" t="s">
        <v>37</v>
      </c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5">
      <c r="A505" s="9">
        <v>32122</v>
      </c>
      <c r="B505" s="10" t="s">
        <v>149</v>
      </c>
    </row>
    <row r="506" spans="1:26" ht="15.75" customHeight="1" x14ac:dyDescent="0.25">
      <c r="A506" s="9">
        <v>32123</v>
      </c>
      <c r="B506" s="10" t="s">
        <v>123</v>
      </c>
    </row>
    <row r="507" spans="1:26" ht="15.75" customHeight="1" x14ac:dyDescent="0.25">
      <c r="A507" s="9">
        <v>32124</v>
      </c>
      <c r="B507" s="10" t="s">
        <v>95</v>
      </c>
    </row>
    <row r="508" spans="1:26" ht="15.75" customHeight="1" x14ac:dyDescent="0.25">
      <c r="A508" s="9">
        <v>322</v>
      </c>
      <c r="B508" s="10" t="s">
        <v>208</v>
      </c>
    </row>
    <row r="509" spans="1:26" ht="15.75" customHeight="1" x14ac:dyDescent="0.25">
      <c r="A509" s="9">
        <v>3220</v>
      </c>
      <c r="B509" s="10" t="s">
        <v>152</v>
      </c>
    </row>
    <row r="510" spans="1:26" ht="15.75" customHeight="1" x14ac:dyDescent="0.25">
      <c r="A510" s="9">
        <v>32201</v>
      </c>
      <c r="B510" s="10" t="s">
        <v>37</v>
      </c>
    </row>
    <row r="511" spans="1:26" ht="15.75" customHeight="1" x14ac:dyDescent="0.25">
      <c r="A511" s="9">
        <v>32202</v>
      </c>
      <c r="B511" s="10" t="s">
        <v>149</v>
      </c>
    </row>
    <row r="512" spans="1:26" ht="15.75" customHeight="1" x14ac:dyDescent="0.25">
      <c r="A512" s="9">
        <v>32203</v>
      </c>
      <c r="B512" s="10" t="s">
        <v>123</v>
      </c>
    </row>
    <row r="513" spans="1:2" ht="15.75" customHeight="1" x14ac:dyDescent="0.25">
      <c r="A513" s="9">
        <v>3221</v>
      </c>
      <c r="B513" s="10" t="s">
        <v>153</v>
      </c>
    </row>
    <row r="514" spans="1:2" ht="15.75" customHeight="1" x14ac:dyDescent="0.25">
      <c r="A514" s="9">
        <v>32211</v>
      </c>
      <c r="B514" s="10" t="s">
        <v>37</v>
      </c>
    </row>
    <row r="515" spans="1:2" ht="15.75" customHeight="1" x14ac:dyDescent="0.25">
      <c r="A515" s="9">
        <v>32212</v>
      </c>
      <c r="B515" s="10" t="s">
        <v>149</v>
      </c>
    </row>
    <row r="516" spans="1:2" ht="15.75" customHeight="1" x14ac:dyDescent="0.25">
      <c r="A516" s="9">
        <v>32213</v>
      </c>
      <c r="B516" s="10" t="s">
        <v>123</v>
      </c>
    </row>
    <row r="517" spans="1:2" ht="15.75" customHeight="1" x14ac:dyDescent="0.25">
      <c r="A517" s="9">
        <v>3222</v>
      </c>
      <c r="B517" s="10" t="s">
        <v>148</v>
      </c>
    </row>
    <row r="518" spans="1:2" ht="15.75" customHeight="1" x14ac:dyDescent="0.25">
      <c r="A518" s="9">
        <v>32221</v>
      </c>
      <c r="B518" s="10" t="s">
        <v>37</v>
      </c>
    </row>
    <row r="519" spans="1:2" ht="15.75" customHeight="1" x14ac:dyDescent="0.25">
      <c r="A519" s="9">
        <v>32222</v>
      </c>
      <c r="B519" s="10" t="s">
        <v>149</v>
      </c>
    </row>
    <row r="520" spans="1:2" ht="15.75" customHeight="1" x14ac:dyDescent="0.25">
      <c r="A520" s="9">
        <v>3223</v>
      </c>
      <c r="B520" s="10" t="s">
        <v>150</v>
      </c>
    </row>
    <row r="521" spans="1:2" ht="15.75" customHeight="1" x14ac:dyDescent="0.25">
      <c r="A521" s="9">
        <v>32231</v>
      </c>
      <c r="B521" s="10" t="s">
        <v>37</v>
      </c>
    </row>
    <row r="522" spans="1:2" ht="15.75" customHeight="1" x14ac:dyDescent="0.25">
      <c r="A522" s="9">
        <v>32232</v>
      </c>
      <c r="B522" s="10" t="s">
        <v>149</v>
      </c>
    </row>
    <row r="523" spans="1:2" ht="15.75" customHeight="1" x14ac:dyDescent="0.25">
      <c r="A523" s="9">
        <v>32233</v>
      </c>
      <c r="B523" s="10" t="s">
        <v>123</v>
      </c>
    </row>
    <row r="524" spans="1:2" ht="15.75" customHeight="1" x14ac:dyDescent="0.25">
      <c r="A524" s="9">
        <v>3224</v>
      </c>
      <c r="B524" s="10" t="s">
        <v>209</v>
      </c>
    </row>
    <row r="525" spans="1:2" ht="15.75" customHeight="1" x14ac:dyDescent="0.25">
      <c r="A525" s="9">
        <v>32241</v>
      </c>
      <c r="B525" s="10" t="s">
        <v>37</v>
      </c>
    </row>
    <row r="526" spans="1:2" ht="15.75" customHeight="1" x14ac:dyDescent="0.25">
      <c r="A526" s="9">
        <v>32242</v>
      </c>
      <c r="B526" s="10" t="s">
        <v>149</v>
      </c>
    </row>
    <row r="527" spans="1:2" ht="15.75" customHeight="1" x14ac:dyDescent="0.25">
      <c r="A527" s="9">
        <v>32243</v>
      </c>
      <c r="B527" s="10" t="s">
        <v>123</v>
      </c>
    </row>
    <row r="528" spans="1:2" ht="15.75" customHeight="1" x14ac:dyDescent="0.25">
      <c r="A528" s="9">
        <v>3225</v>
      </c>
      <c r="B528" s="10" t="s">
        <v>210</v>
      </c>
    </row>
    <row r="529" spans="1:2" ht="15.75" customHeight="1" x14ac:dyDescent="0.25">
      <c r="A529" s="9">
        <v>32251</v>
      </c>
      <c r="B529" s="10" t="s">
        <v>37</v>
      </c>
    </row>
    <row r="530" spans="1:2" ht="15.75" customHeight="1" x14ac:dyDescent="0.25">
      <c r="A530" s="9">
        <v>32252</v>
      </c>
      <c r="B530" s="10" t="s">
        <v>149</v>
      </c>
    </row>
    <row r="531" spans="1:2" ht="15.75" customHeight="1" x14ac:dyDescent="0.25">
      <c r="A531" s="9">
        <v>3226</v>
      </c>
      <c r="B531" s="10" t="s">
        <v>156</v>
      </c>
    </row>
    <row r="532" spans="1:2" ht="15.75" customHeight="1" x14ac:dyDescent="0.25">
      <c r="A532" s="9">
        <v>32261</v>
      </c>
      <c r="B532" s="10" t="s">
        <v>37</v>
      </c>
    </row>
    <row r="533" spans="1:2" ht="15.75" customHeight="1" x14ac:dyDescent="0.25">
      <c r="A533" s="9">
        <v>32262</v>
      </c>
      <c r="B533" s="10" t="s">
        <v>149</v>
      </c>
    </row>
    <row r="534" spans="1:2" ht="15.75" customHeight="1" x14ac:dyDescent="0.25">
      <c r="A534" s="9">
        <v>3227</v>
      </c>
      <c r="B534" s="10" t="s">
        <v>157</v>
      </c>
    </row>
    <row r="535" spans="1:2" ht="15.75" customHeight="1" x14ac:dyDescent="0.25">
      <c r="A535" s="9">
        <v>32271</v>
      </c>
      <c r="B535" s="10" t="s">
        <v>37</v>
      </c>
    </row>
    <row r="536" spans="1:2" ht="15.75" customHeight="1" x14ac:dyDescent="0.25">
      <c r="A536" s="9">
        <v>32272</v>
      </c>
      <c r="B536" s="10" t="s">
        <v>149</v>
      </c>
    </row>
    <row r="537" spans="1:2" ht="15.75" customHeight="1" x14ac:dyDescent="0.25">
      <c r="A537" s="9">
        <v>3228</v>
      </c>
      <c r="B537" s="10" t="s">
        <v>158</v>
      </c>
    </row>
    <row r="538" spans="1:2" ht="15.75" customHeight="1" x14ac:dyDescent="0.25">
      <c r="A538" s="9">
        <v>32281</v>
      </c>
      <c r="B538" s="10" t="s">
        <v>37</v>
      </c>
    </row>
    <row r="539" spans="1:2" ht="15.75" customHeight="1" x14ac:dyDescent="0.25">
      <c r="A539" s="9">
        <v>32282</v>
      </c>
      <c r="B539" s="10" t="s">
        <v>149</v>
      </c>
    </row>
    <row r="540" spans="1:2" ht="15.75" customHeight="1" x14ac:dyDescent="0.25">
      <c r="A540" s="9">
        <v>323</v>
      </c>
      <c r="B540" s="10" t="s">
        <v>211</v>
      </c>
    </row>
    <row r="541" spans="1:2" ht="15.75" customHeight="1" x14ac:dyDescent="0.25">
      <c r="A541" s="9">
        <v>3230</v>
      </c>
      <c r="B541" s="10" t="s">
        <v>152</v>
      </c>
    </row>
    <row r="542" spans="1:2" ht="15.75" customHeight="1" x14ac:dyDescent="0.25">
      <c r="A542" s="9">
        <v>32301</v>
      </c>
      <c r="B542" s="10" t="s">
        <v>37</v>
      </c>
    </row>
    <row r="543" spans="1:2" ht="15.75" customHeight="1" x14ac:dyDescent="0.25">
      <c r="A543" s="9">
        <v>32302</v>
      </c>
      <c r="B543" s="10" t="s">
        <v>149</v>
      </c>
    </row>
    <row r="544" spans="1:2" ht="15.75" customHeight="1" x14ac:dyDescent="0.25">
      <c r="A544" s="9">
        <v>3232</v>
      </c>
      <c r="B544" s="10" t="s">
        <v>148</v>
      </c>
    </row>
    <row r="545" spans="1:2" ht="15.75" customHeight="1" x14ac:dyDescent="0.25">
      <c r="A545" s="9">
        <v>32321</v>
      </c>
      <c r="B545" s="10" t="s">
        <v>37</v>
      </c>
    </row>
    <row r="546" spans="1:2" ht="15.75" customHeight="1" x14ac:dyDescent="0.25">
      <c r="A546" s="9">
        <v>3233</v>
      </c>
      <c r="B546" s="10" t="s">
        <v>150</v>
      </c>
    </row>
    <row r="547" spans="1:2" ht="15.75" customHeight="1" x14ac:dyDescent="0.25">
      <c r="A547" s="9">
        <v>32331</v>
      </c>
      <c r="B547" s="10" t="s">
        <v>37</v>
      </c>
    </row>
    <row r="548" spans="1:2" ht="15.75" customHeight="1" x14ac:dyDescent="0.25">
      <c r="A548" s="9">
        <v>32332</v>
      </c>
      <c r="B548" s="10" t="s">
        <v>149</v>
      </c>
    </row>
    <row r="549" spans="1:2" ht="15.75" customHeight="1" x14ac:dyDescent="0.25">
      <c r="A549" s="9">
        <v>3234</v>
      </c>
      <c r="B549" s="10" t="s">
        <v>212</v>
      </c>
    </row>
    <row r="550" spans="1:2" ht="15.75" customHeight="1" x14ac:dyDescent="0.25">
      <c r="A550" s="9">
        <v>32341</v>
      </c>
      <c r="B550" s="10" t="s">
        <v>37</v>
      </c>
    </row>
    <row r="551" spans="1:2" ht="15.75" customHeight="1" x14ac:dyDescent="0.25">
      <c r="A551" s="9">
        <v>32342</v>
      </c>
      <c r="B551" s="10" t="s">
        <v>149</v>
      </c>
    </row>
    <row r="552" spans="1:2" ht="15.75" customHeight="1" x14ac:dyDescent="0.25">
      <c r="A552" s="9">
        <v>3235</v>
      </c>
      <c r="B552" s="10" t="s">
        <v>155</v>
      </c>
    </row>
    <row r="553" spans="1:2" ht="15.75" customHeight="1" x14ac:dyDescent="0.25">
      <c r="A553" s="9">
        <v>32351</v>
      </c>
      <c r="B553" s="10" t="s">
        <v>37</v>
      </c>
    </row>
    <row r="554" spans="1:2" ht="15.75" customHeight="1" x14ac:dyDescent="0.25">
      <c r="A554" s="9">
        <v>32352</v>
      </c>
      <c r="B554" s="10" t="s">
        <v>149</v>
      </c>
    </row>
    <row r="555" spans="1:2" ht="15.75" customHeight="1" x14ac:dyDescent="0.25">
      <c r="A555" s="9">
        <v>3236</v>
      </c>
      <c r="B555" s="10" t="s">
        <v>157</v>
      </c>
    </row>
    <row r="556" spans="1:2" ht="15.75" customHeight="1" x14ac:dyDescent="0.25">
      <c r="A556" s="9">
        <v>32361</v>
      </c>
      <c r="B556" s="10" t="s">
        <v>37</v>
      </c>
    </row>
    <row r="557" spans="1:2" ht="15.75" customHeight="1" x14ac:dyDescent="0.25">
      <c r="A557" s="9">
        <v>32362</v>
      </c>
      <c r="B557" s="10" t="s">
        <v>149</v>
      </c>
    </row>
    <row r="558" spans="1:2" ht="15.75" customHeight="1" x14ac:dyDescent="0.25">
      <c r="A558" s="8">
        <v>33</v>
      </c>
      <c r="B558" s="7" t="s">
        <v>213</v>
      </c>
    </row>
    <row r="559" spans="1:2" ht="15.75" customHeight="1" x14ac:dyDescent="0.25">
      <c r="A559" s="9">
        <v>330</v>
      </c>
      <c r="B559" s="10" t="s">
        <v>214</v>
      </c>
    </row>
    <row r="560" spans="1:2" ht="15.75" customHeight="1" x14ac:dyDescent="0.25">
      <c r="A560" s="9">
        <v>3301</v>
      </c>
      <c r="B560" s="10" t="s">
        <v>152</v>
      </c>
    </row>
    <row r="561" spans="1:26" ht="15.75" customHeight="1" x14ac:dyDescent="0.25">
      <c r="A561" s="9">
        <v>33011</v>
      </c>
      <c r="B561" s="10" t="s">
        <v>37</v>
      </c>
    </row>
    <row r="562" spans="1:26" ht="15.75" customHeight="1" x14ac:dyDescent="0.25">
      <c r="A562" s="9">
        <v>33012</v>
      </c>
      <c r="B562" s="10" t="s">
        <v>149</v>
      </c>
    </row>
    <row r="563" spans="1:26" ht="15.75" customHeight="1" x14ac:dyDescent="0.25">
      <c r="A563" s="9">
        <v>33013</v>
      </c>
      <c r="B563" s="10" t="s">
        <v>123</v>
      </c>
    </row>
    <row r="564" spans="1:26" ht="15.75" customHeight="1" x14ac:dyDescent="0.25">
      <c r="A564" s="9">
        <v>33014</v>
      </c>
      <c r="B564" s="10" t="s">
        <v>95</v>
      </c>
    </row>
    <row r="565" spans="1:26" ht="15.75" customHeight="1" x14ac:dyDescent="0.25">
      <c r="A565" s="9">
        <v>3302</v>
      </c>
      <c r="B565" s="10" t="s">
        <v>153</v>
      </c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5">
      <c r="A566" s="9">
        <v>33021</v>
      </c>
      <c r="B566" s="10" t="s">
        <v>37</v>
      </c>
    </row>
    <row r="567" spans="1:26" ht="15.75" customHeight="1" x14ac:dyDescent="0.25">
      <c r="A567" s="9">
        <v>33022</v>
      </c>
      <c r="B567" s="10" t="s">
        <v>149</v>
      </c>
    </row>
    <row r="568" spans="1:26" ht="15.75" customHeight="1" x14ac:dyDescent="0.25">
      <c r="A568" s="9">
        <v>33023</v>
      </c>
      <c r="B568" s="10" t="s">
        <v>123</v>
      </c>
    </row>
    <row r="569" spans="1:26" ht="15.75" customHeight="1" x14ac:dyDescent="0.25">
      <c r="A569" s="9">
        <v>33024</v>
      </c>
      <c r="B569" s="10" t="s">
        <v>95</v>
      </c>
    </row>
    <row r="570" spans="1:26" ht="15.75" customHeight="1" x14ac:dyDescent="0.25">
      <c r="A570" s="9">
        <v>331</v>
      </c>
      <c r="B570" s="10" t="s">
        <v>148</v>
      </c>
    </row>
    <row r="571" spans="1:26" ht="15.75" customHeight="1" x14ac:dyDescent="0.25">
      <c r="A571" s="9">
        <v>3311</v>
      </c>
      <c r="B571" s="10" t="s">
        <v>148</v>
      </c>
    </row>
    <row r="572" spans="1:26" ht="15.75" customHeight="1" x14ac:dyDescent="0.25">
      <c r="A572" s="9">
        <v>33111</v>
      </c>
      <c r="B572" s="10" t="s">
        <v>37</v>
      </c>
    </row>
    <row r="573" spans="1:26" ht="15.75" customHeight="1" x14ac:dyDescent="0.25">
      <c r="A573" s="9">
        <v>33112</v>
      </c>
      <c r="B573" s="10" t="s">
        <v>149</v>
      </c>
    </row>
    <row r="574" spans="1:26" ht="15.75" customHeight="1" x14ac:dyDescent="0.25">
      <c r="A574" s="9">
        <v>332</v>
      </c>
      <c r="B574" s="10" t="s">
        <v>150</v>
      </c>
    </row>
    <row r="575" spans="1:26" ht="15.75" customHeight="1" x14ac:dyDescent="0.25">
      <c r="A575" s="9">
        <v>3321</v>
      </c>
      <c r="B575" s="10" t="s">
        <v>150</v>
      </c>
    </row>
    <row r="576" spans="1:26" ht="15.75" customHeight="1" x14ac:dyDescent="0.25">
      <c r="A576" s="9">
        <v>33211</v>
      </c>
      <c r="B576" s="10" t="s">
        <v>37</v>
      </c>
    </row>
    <row r="577" spans="1:2" ht="15.75" customHeight="1" x14ac:dyDescent="0.25">
      <c r="A577" s="9">
        <v>33212</v>
      </c>
      <c r="B577" s="10" t="s">
        <v>149</v>
      </c>
    </row>
    <row r="578" spans="1:2" ht="15.75" customHeight="1" x14ac:dyDescent="0.25">
      <c r="A578" s="9">
        <v>33213</v>
      </c>
      <c r="B578" s="10" t="s">
        <v>123</v>
      </c>
    </row>
    <row r="579" spans="1:2" ht="15.75" customHeight="1" x14ac:dyDescent="0.25">
      <c r="A579" s="9">
        <v>3324</v>
      </c>
      <c r="B579" s="10" t="s">
        <v>215</v>
      </c>
    </row>
    <row r="580" spans="1:2" ht="15.75" customHeight="1" x14ac:dyDescent="0.25">
      <c r="A580" s="9">
        <v>33241</v>
      </c>
      <c r="B580" s="10" t="s">
        <v>37</v>
      </c>
    </row>
    <row r="581" spans="1:2" ht="15.75" customHeight="1" x14ac:dyDescent="0.25">
      <c r="A581" s="9">
        <v>33242</v>
      </c>
      <c r="B581" s="10" t="s">
        <v>149</v>
      </c>
    </row>
    <row r="582" spans="1:2" ht="15.75" customHeight="1" x14ac:dyDescent="0.25">
      <c r="A582" s="9">
        <v>33243</v>
      </c>
      <c r="B582" s="10" t="s">
        <v>123</v>
      </c>
    </row>
    <row r="583" spans="1:2" ht="15.75" customHeight="1" x14ac:dyDescent="0.25">
      <c r="A583" s="9">
        <v>3325</v>
      </c>
      <c r="B583" s="10" t="s">
        <v>216</v>
      </c>
    </row>
    <row r="584" spans="1:2" ht="15.75" customHeight="1" x14ac:dyDescent="0.25">
      <c r="A584" s="9">
        <v>33251</v>
      </c>
      <c r="B584" s="10" t="s">
        <v>37</v>
      </c>
    </row>
    <row r="585" spans="1:2" ht="15.75" customHeight="1" x14ac:dyDescent="0.25">
      <c r="A585" s="9">
        <v>33252</v>
      </c>
      <c r="B585" s="10" t="s">
        <v>149</v>
      </c>
    </row>
    <row r="586" spans="1:2" ht="15.75" customHeight="1" x14ac:dyDescent="0.25">
      <c r="A586" s="9">
        <v>33253</v>
      </c>
      <c r="B586" s="10" t="s">
        <v>217</v>
      </c>
    </row>
    <row r="587" spans="1:2" ht="15.75" customHeight="1" x14ac:dyDescent="0.25">
      <c r="A587" s="9">
        <v>333</v>
      </c>
      <c r="B587" s="10" t="s">
        <v>209</v>
      </c>
    </row>
    <row r="588" spans="1:2" ht="15.75" customHeight="1" x14ac:dyDescent="0.25">
      <c r="A588" s="9">
        <v>3331</v>
      </c>
      <c r="B588" s="10" t="s">
        <v>209</v>
      </c>
    </row>
    <row r="589" spans="1:2" ht="15.75" customHeight="1" x14ac:dyDescent="0.25">
      <c r="A589" s="9">
        <v>33311</v>
      </c>
      <c r="B589" s="10" t="s">
        <v>37</v>
      </c>
    </row>
    <row r="590" spans="1:2" ht="15.75" customHeight="1" x14ac:dyDescent="0.25">
      <c r="A590" s="9">
        <v>33312</v>
      </c>
      <c r="B590" s="10" t="s">
        <v>149</v>
      </c>
    </row>
    <row r="591" spans="1:2" ht="15.75" customHeight="1" x14ac:dyDescent="0.25">
      <c r="A591" s="9">
        <v>33313</v>
      </c>
      <c r="B591" s="10" t="s">
        <v>123</v>
      </c>
    </row>
    <row r="592" spans="1:2" ht="15.75" customHeight="1" x14ac:dyDescent="0.25">
      <c r="A592" s="9">
        <v>334</v>
      </c>
      <c r="B592" s="10" t="s">
        <v>155</v>
      </c>
    </row>
    <row r="593" spans="1:2" ht="15.75" customHeight="1" x14ac:dyDescent="0.25">
      <c r="A593" s="9">
        <v>3341</v>
      </c>
      <c r="B593" s="10" t="s">
        <v>218</v>
      </c>
    </row>
    <row r="594" spans="1:2" ht="15.75" customHeight="1" x14ac:dyDescent="0.25">
      <c r="A594" s="9">
        <v>33411</v>
      </c>
      <c r="B594" s="10" t="s">
        <v>37</v>
      </c>
    </row>
    <row r="595" spans="1:2" ht="15.75" customHeight="1" x14ac:dyDescent="0.25">
      <c r="A595" s="9">
        <v>33412</v>
      </c>
      <c r="B595" s="10" t="s">
        <v>149</v>
      </c>
    </row>
    <row r="596" spans="1:2" ht="15.75" customHeight="1" x14ac:dyDescent="0.25">
      <c r="A596" s="9">
        <v>3342</v>
      </c>
      <c r="B596" s="10" t="s">
        <v>219</v>
      </c>
    </row>
    <row r="597" spans="1:2" ht="15.75" customHeight="1" x14ac:dyDescent="0.25">
      <c r="A597" s="9">
        <v>33421</v>
      </c>
      <c r="B597" s="10" t="s">
        <v>37</v>
      </c>
    </row>
    <row r="598" spans="1:2" ht="15.75" customHeight="1" x14ac:dyDescent="0.25">
      <c r="A598" s="9">
        <v>33422</v>
      </c>
      <c r="B598" s="10" t="s">
        <v>149</v>
      </c>
    </row>
    <row r="599" spans="1:2" ht="15.75" customHeight="1" x14ac:dyDescent="0.25">
      <c r="A599" s="9">
        <v>335</v>
      </c>
      <c r="B599" s="10" t="s">
        <v>156</v>
      </c>
    </row>
    <row r="600" spans="1:2" ht="15.75" customHeight="1" x14ac:dyDescent="0.25">
      <c r="A600" s="9">
        <v>3351</v>
      </c>
      <c r="B600" s="10" t="s">
        <v>220</v>
      </c>
    </row>
    <row r="601" spans="1:2" ht="15.75" customHeight="1" x14ac:dyDescent="0.25">
      <c r="A601" s="9">
        <v>33511</v>
      </c>
      <c r="B601" s="10" t="s">
        <v>37</v>
      </c>
    </row>
    <row r="602" spans="1:2" ht="15.75" customHeight="1" x14ac:dyDescent="0.25">
      <c r="A602" s="9">
        <v>33512</v>
      </c>
      <c r="B602" s="10" t="s">
        <v>149</v>
      </c>
    </row>
    <row r="603" spans="1:2" ht="15.75" customHeight="1" x14ac:dyDescent="0.25">
      <c r="A603" s="9">
        <v>3352</v>
      </c>
      <c r="B603" s="10" t="s">
        <v>221</v>
      </c>
    </row>
    <row r="604" spans="1:2" ht="15.75" customHeight="1" x14ac:dyDescent="0.25">
      <c r="A604" s="9">
        <v>33521</v>
      </c>
      <c r="B604" s="10" t="s">
        <v>37</v>
      </c>
    </row>
    <row r="605" spans="1:2" ht="15.75" customHeight="1" x14ac:dyDescent="0.25">
      <c r="A605" s="9">
        <v>33522</v>
      </c>
      <c r="B605" s="10" t="s">
        <v>149</v>
      </c>
    </row>
    <row r="606" spans="1:2" ht="15.75" customHeight="1" x14ac:dyDescent="0.25">
      <c r="A606" s="9">
        <v>336</v>
      </c>
      <c r="B606" s="10" t="s">
        <v>157</v>
      </c>
    </row>
    <row r="607" spans="1:2" ht="15.75" customHeight="1" x14ac:dyDescent="0.25">
      <c r="A607" s="9">
        <v>3361</v>
      </c>
      <c r="B607" s="10" t="s">
        <v>222</v>
      </c>
    </row>
    <row r="608" spans="1:2" ht="15.75" customHeight="1" x14ac:dyDescent="0.25">
      <c r="A608" s="9">
        <v>33611</v>
      </c>
      <c r="B608" s="10" t="s">
        <v>37</v>
      </c>
    </row>
    <row r="609" spans="1:2" ht="15.75" customHeight="1" x14ac:dyDescent="0.25">
      <c r="A609" s="9">
        <v>33612</v>
      </c>
      <c r="B609" s="10" t="s">
        <v>149</v>
      </c>
    </row>
    <row r="610" spans="1:2" ht="15.75" customHeight="1" x14ac:dyDescent="0.25">
      <c r="A610" s="9">
        <v>3362</v>
      </c>
      <c r="B610" s="10" t="s">
        <v>223</v>
      </c>
    </row>
    <row r="611" spans="1:2" ht="15.75" customHeight="1" x14ac:dyDescent="0.25">
      <c r="A611" s="9">
        <v>33621</v>
      </c>
      <c r="B611" s="10" t="s">
        <v>37</v>
      </c>
    </row>
    <row r="612" spans="1:2" ht="15.75" customHeight="1" x14ac:dyDescent="0.25">
      <c r="A612" s="9">
        <v>33622</v>
      </c>
      <c r="B612" s="10" t="s">
        <v>149</v>
      </c>
    </row>
    <row r="613" spans="1:2" ht="15.75" customHeight="1" x14ac:dyDescent="0.25">
      <c r="A613" s="9">
        <v>3363</v>
      </c>
      <c r="B613" s="10" t="s">
        <v>224</v>
      </c>
    </row>
    <row r="614" spans="1:2" ht="15.75" customHeight="1" x14ac:dyDescent="0.25">
      <c r="A614" s="9">
        <v>33631</v>
      </c>
      <c r="B614" s="10" t="s">
        <v>37</v>
      </c>
    </row>
    <row r="615" spans="1:2" ht="15.75" customHeight="1" x14ac:dyDescent="0.25">
      <c r="A615" s="9">
        <v>33632</v>
      </c>
      <c r="B615" s="10" t="s">
        <v>149</v>
      </c>
    </row>
    <row r="616" spans="1:2" ht="15.75" customHeight="1" x14ac:dyDescent="0.25">
      <c r="A616" s="9">
        <v>3364</v>
      </c>
      <c r="B616" s="10" t="s">
        <v>225</v>
      </c>
    </row>
    <row r="617" spans="1:2" ht="15.75" customHeight="1" x14ac:dyDescent="0.25">
      <c r="A617" s="9">
        <v>33641</v>
      </c>
      <c r="B617" s="10" t="s">
        <v>37</v>
      </c>
    </row>
    <row r="618" spans="1:2" ht="15.75" customHeight="1" x14ac:dyDescent="0.25">
      <c r="A618" s="9">
        <v>33642</v>
      </c>
      <c r="B618" s="10" t="s">
        <v>149</v>
      </c>
    </row>
    <row r="619" spans="1:2" ht="15.75" customHeight="1" x14ac:dyDescent="0.25">
      <c r="A619" s="9">
        <v>3369</v>
      </c>
      <c r="B619" s="10" t="s">
        <v>226</v>
      </c>
    </row>
    <row r="620" spans="1:2" ht="15.75" customHeight="1" x14ac:dyDescent="0.25">
      <c r="A620" s="9">
        <v>33691</v>
      </c>
      <c r="B620" s="10" t="s">
        <v>37</v>
      </c>
    </row>
    <row r="621" spans="1:2" ht="15.75" customHeight="1" x14ac:dyDescent="0.25">
      <c r="A621" s="9">
        <v>33692</v>
      </c>
      <c r="B621" s="10" t="s">
        <v>149</v>
      </c>
    </row>
    <row r="622" spans="1:2" ht="15.75" customHeight="1" x14ac:dyDescent="0.25">
      <c r="A622" s="9">
        <v>337</v>
      </c>
      <c r="B622" s="10" t="s">
        <v>158</v>
      </c>
    </row>
    <row r="623" spans="1:2" ht="15.75" customHeight="1" x14ac:dyDescent="0.25">
      <c r="A623" s="9">
        <v>3371</v>
      </c>
      <c r="B623" s="10" t="s">
        <v>227</v>
      </c>
    </row>
    <row r="624" spans="1:2" ht="15.75" customHeight="1" x14ac:dyDescent="0.25">
      <c r="A624" s="9">
        <v>33711</v>
      </c>
      <c r="B624" s="10" t="s">
        <v>37</v>
      </c>
    </row>
    <row r="625" spans="1:2" ht="15.75" customHeight="1" x14ac:dyDescent="0.25">
      <c r="A625" s="9">
        <v>33712</v>
      </c>
      <c r="B625" s="10" t="s">
        <v>149</v>
      </c>
    </row>
    <row r="626" spans="1:2" ht="15.75" customHeight="1" x14ac:dyDescent="0.25">
      <c r="A626" s="9">
        <v>3372</v>
      </c>
      <c r="B626" s="10" t="s">
        <v>228</v>
      </c>
    </row>
    <row r="627" spans="1:2" ht="15.75" customHeight="1" x14ac:dyDescent="0.25">
      <c r="A627" s="9">
        <v>33721</v>
      </c>
      <c r="B627" s="10" t="s">
        <v>37</v>
      </c>
    </row>
    <row r="628" spans="1:2" ht="15.75" customHeight="1" x14ac:dyDescent="0.25">
      <c r="A628" s="9">
        <v>33722</v>
      </c>
      <c r="B628" s="10" t="s">
        <v>149</v>
      </c>
    </row>
    <row r="629" spans="1:2" ht="15.75" customHeight="1" x14ac:dyDescent="0.25">
      <c r="A629" s="9">
        <v>338</v>
      </c>
      <c r="B629" s="10" t="s">
        <v>229</v>
      </c>
    </row>
    <row r="630" spans="1:2" ht="15.75" customHeight="1" x14ac:dyDescent="0.25">
      <c r="A630" s="9">
        <v>3381</v>
      </c>
      <c r="B630" s="10" t="s">
        <v>209</v>
      </c>
    </row>
    <row r="631" spans="1:2" ht="15.75" customHeight="1" x14ac:dyDescent="0.25">
      <c r="A631" s="9">
        <v>3382</v>
      </c>
      <c r="B631" s="10" t="s">
        <v>230</v>
      </c>
    </row>
    <row r="632" spans="1:2" ht="15.75" customHeight="1" x14ac:dyDescent="0.25">
      <c r="A632" s="9">
        <v>3383</v>
      </c>
      <c r="B632" s="10" t="s">
        <v>156</v>
      </c>
    </row>
    <row r="633" spans="1:2" ht="15.75" customHeight="1" x14ac:dyDescent="0.25">
      <c r="A633" s="9">
        <v>3386</v>
      </c>
      <c r="B633" s="10" t="s">
        <v>157</v>
      </c>
    </row>
    <row r="634" spans="1:2" ht="15.75" customHeight="1" x14ac:dyDescent="0.25">
      <c r="A634" s="9">
        <v>3387</v>
      </c>
      <c r="B634" s="10" t="s">
        <v>158</v>
      </c>
    </row>
    <row r="635" spans="1:2" ht="15.75" customHeight="1" x14ac:dyDescent="0.25">
      <c r="A635" s="9">
        <v>339</v>
      </c>
      <c r="B635" s="10" t="s">
        <v>159</v>
      </c>
    </row>
    <row r="636" spans="1:2" ht="15.75" customHeight="1" x14ac:dyDescent="0.25">
      <c r="A636" s="9">
        <v>3391</v>
      </c>
      <c r="B636" s="10" t="s">
        <v>231</v>
      </c>
    </row>
    <row r="637" spans="1:2" ht="15.75" customHeight="1" x14ac:dyDescent="0.25">
      <c r="A637" s="9">
        <v>3392</v>
      </c>
      <c r="B637" s="10" t="s">
        <v>232</v>
      </c>
    </row>
    <row r="638" spans="1:2" ht="15.75" customHeight="1" x14ac:dyDescent="0.25">
      <c r="A638" s="9">
        <v>33921</v>
      </c>
      <c r="B638" s="10" t="s">
        <v>37</v>
      </c>
    </row>
    <row r="639" spans="1:2" ht="15.75" customHeight="1" x14ac:dyDescent="0.25">
      <c r="A639" s="9">
        <v>33922</v>
      </c>
      <c r="B639" s="10" t="s">
        <v>123</v>
      </c>
    </row>
    <row r="640" spans="1:2" ht="15.75" customHeight="1" x14ac:dyDescent="0.25">
      <c r="A640" s="9">
        <v>3393</v>
      </c>
      <c r="B640" s="10" t="s">
        <v>233</v>
      </c>
    </row>
    <row r="641" spans="1:26" ht="15.75" customHeight="1" x14ac:dyDescent="0.25">
      <c r="A641" s="9">
        <v>33931</v>
      </c>
      <c r="B641" s="10" t="s">
        <v>37</v>
      </c>
    </row>
    <row r="642" spans="1:26" ht="15.75" customHeight="1" x14ac:dyDescent="0.25">
      <c r="A642" s="9">
        <v>33932</v>
      </c>
      <c r="B642" s="10" t="s">
        <v>123</v>
      </c>
    </row>
    <row r="643" spans="1:26" ht="15.75" customHeight="1" x14ac:dyDescent="0.25">
      <c r="A643" s="8">
        <v>34</v>
      </c>
      <c r="B643" s="7" t="s">
        <v>234</v>
      </c>
    </row>
    <row r="644" spans="1:26" ht="15.75" customHeight="1" x14ac:dyDescent="0.25">
      <c r="A644" s="9">
        <v>341</v>
      </c>
      <c r="B644" s="10" t="s">
        <v>235</v>
      </c>
    </row>
    <row r="645" spans="1:26" ht="15.75" customHeight="1" x14ac:dyDescent="0.25">
      <c r="A645" s="9">
        <v>3411</v>
      </c>
      <c r="B645" s="10" t="s">
        <v>236</v>
      </c>
    </row>
    <row r="646" spans="1:26" ht="15.75" customHeight="1" x14ac:dyDescent="0.25">
      <c r="A646" s="9">
        <v>34111</v>
      </c>
      <c r="B646" s="10" t="s">
        <v>37</v>
      </c>
    </row>
    <row r="647" spans="1:26" ht="15.75" customHeight="1" x14ac:dyDescent="0.25">
      <c r="A647" s="9">
        <v>34112</v>
      </c>
      <c r="B647" s="10" t="s">
        <v>149</v>
      </c>
    </row>
    <row r="648" spans="1:26" ht="15.75" customHeight="1" x14ac:dyDescent="0.25">
      <c r="A648" s="9">
        <v>3412</v>
      </c>
      <c r="B648" s="10" t="s">
        <v>237</v>
      </c>
    </row>
    <row r="649" spans="1:26" ht="15.75" customHeight="1" x14ac:dyDescent="0.25">
      <c r="A649" s="9">
        <v>34121</v>
      </c>
      <c r="B649" s="10" t="s">
        <v>37</v>
      </c>
    </row>
    <row r="650" spans="1:26" ht="15.75" customHeight="1" x14ac:dyDescent="0.25">
      <c r="A650" s="9">
        <v>34122</v>
      </c>
      <c r="B650" s="10" t="s">
        <v>149</v>
      </c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5">
      <c r="A651" s="9">
        <v>3419</v>
      </c>
      <c r="B651" s="10" t="s">
        <v>238</v>
      </c>
    </row>
    <row r="652" spans="1:26" ht="15.75" customHeight="1" x14ac:dyDescent="0.25">
      <c r="A652" s="9">
        <v>34191</v>
      </c>
      <c r="B652" s="10" t="s">
        <v>37</v>
      </c>
    </row>
    <row r="653" spans="1:26" ht="15.75" customHeight="1" x14ac:dyDescent="0.25">
      <c r="A653" s="9">
        <v>34192</v>
      </c>
      <c r="B653" s="10" t="s">
        <v>149</v>
      </c>
    </row>
    <row r="654" spans="1:26" ht="15.75" customHeight="1" x14ac:dyDescent="0.25">
      <c r="A654" s="9">
        <v>342</v>
      </c>
      <c r="B654" s="10" t="s">
        <v>161</v>
      </c>
    </row>
    <row r="655" spans="1:26" ht="15.75" customHeight="1" x14ac:dyDescent="0.25">
      <c r="A655" s="9">
        <v>3421</v>
      </c>
      <c r="B655" s="10" t="s">
        <v>239</v>
      </c>
    </row>
    <row r="656" spans="1:26" ht="15.75" customHeight="1" x14ac:dyDescent="0.25">
      <c r="A656" s="9">
        <v>34211</v>
      </c>
      <c r="B656" s="10" t="s">
        <v>37</v>
      </c>
    </row>
    <row r="657" spans="1:2" ht="15.75" customHeight="1" x14ac:dyDescent="0.25">
      <c r="A657" s="9">
        <v>34212</v>
      </c>
      <c r="B657" s="10" t="s">
        <v>149</v>
      </c>
    </row>
    <row r="658" spans="1:2" ht="15.75" customHeight="1" x14ac:dyDescent="0.25">
      <c r="A658" s="9">
        <v>3422</v>
      </c>
      <c r="B658" s="10" t="s">
        <v>240</v>
      </c>
    </row>
    <row r="659" spans="1:2" ht="15.75" customHeight="1" x14ac:dyDescent="0.25">
      <c r="A659" s="9">
        <v>34221</v>
      </c>
      <c r="B659" s="10" t="s">
        <v>37</v>
      </c>
    </row>
    <row r="660" spans="1:2" ht="15.75" customHeight="1" x14ac:dyDescent="0.25">
      <c r="A660" s="9">
        <v>34222</v>
      </c>
      <c r="B660" s="10" t="s">
        <v>149</v>
      </c>
    </row>
    <row r="661" spans="1:2" ht="15.75" customHeight="1" x14ac:dyDescent="0.25">
      <c r="A661" s="9">
        <v>343</v>
      </c>
      <c r="B661" s="10" t="s">
        <v>162</v>
      </c>
    </row>
    <row r="662" spans="1:2" ht="15.75" customHeight="1" x14ac:dyDescent="0.25">
      <c r="A662" s="9">
        <v>3431</v>
      </c>
      <c r="B662" s="10" t="s">
        <v>241</v>
      </c>
    </row>
    <row r="663" spans="1:2" ht="15.75" customHeight="1" x14ac:dyDescent="0.25">
      <c r="A663" s="9">
        <v>34311</v>
      </c>
      <c r="B663" s="10" t="s">
        <v>37</v>
      </c>
    </row>
    <row r="664" spans="1:2" ht="15.75" customHeight="1" x14ac:dyDescent="0.25">
      <c r="A664" s="9">
        <v>34312</v>
      </c>
      <c r="B664" s="10" t="s">
        <v>149</v>
      </c>
    </row>
    <row r="665" spans="1:2" ht="15.75" customHeight="1" x14ac:dyDescent="0.25">
      <c r="A665" s="9">
        <v>344</v>
      </c>
      <c r="B665" s="10" t="s">
        <v>163</v>
      </c>
    </row>
    <row r="666" spans="1:2" ht="15.75" customHeight="1" x14ac:dyDescent="0.25">
      <c r="A666" s="9">
        <v>3441</v>
      </c>
      <c r="B666" s="10" t="s">
        <v>242</v>
      </c>
    </row>
    <row r="667" spans="1:2" ht="15.75" customHeight="1" x14ac:dyDescent="0.25">
      <c r="A667" s="9">
        <v>34411</v>
      </c>
      <c r="B667" s="10" t="s">
        <v>37</v>
      </c>
    </row>
    <row r="668" spans="1:2" ht="15.75" customHeight="1" x14ac:dyDescent="0.25">
      <c r="A668" s="9">
        <v>34412</v>
      </c>
      <c r="B668" s="10" t="s">
        <v>149</v>
      </c>
    </row>
    <row r="669" spans="1:2" ht="15.75" customHeight="1" x14ac:dyDescent="0.25">
      <c r="A669" s="9">
        <v>34413</v>
      </c>
      <c r="B669" s="10" t="s">
        <v>123</v>
      </c>
    </row>
    <row r="670" spans="1:2" ht="15.75" customHeight="1" x14ac:dyDescent="0.25">
      <c r="A670" s="9">
        <v>3442</v>
      </c>
      <c r="B670" s="10" t="s">
        <v>243</v>
      </c>
    </row>
    <row r="671" spans="1:2" ht="15.75" customHeight="1" x14ac:dyDescent="0.25">
      <c r="A671" s="9">
        <v>34421</v>
      </c>
      <c r="B671" s="10" t="s">
        <v>37</v>
      </c>
    </row>
    <row r="672" spans="1:2" ht="15.75" customHeight="1" x14ac:dyDescent="0.25">
      <c r="A672" s="9">
        <v>34422</v>
      </c>
      <c r="B672" s="10" t="s">
        <v>149</v>
      </c>
    </row>
    <row r="673" spans="1:2" ht="15.75" customHeight="1" x14ac:dyDescent="0.25">
      <c r="A673" s="9">
        <v>34423</v>
      </c>
      <c r="B673" s="10" t="s">
        <v>123</v>
      </c>
    </row>
    <row r="674" spans="1:2" ht="15.75" customHeight="1" x14ac:dyDescent="0.25">
      <c r="A674" s="9">
        <v>345</v>
      </c>
      <c r="B674" s="10" t="s">
        <v>172</v>
      </c>
    </row>
    <row r="675" spans="1:2" ht="15.75" customHeight="1" x14ac:dyDescent="0.25">
      <c r="A675" s="9">
        <v>3451</v>
      </c>
      <c r="B675" s="10" t="s">
        <v>244</v>
      </c>
    </row>
    <row r="676" spans="1:2" ht="15.75" customHeight="1" x14ac:dyDescent="0.25">
      <c r="A676" s="9">
        <v>34511</v>
      </c>
      <c r="B676" s="10" t="s">
        <v>37</v>
      </c>
    </row>
    <row r="677" spans="1:2" ht="15.75" customHeight="1" x14ac:dyDescent="0.25">
      <c r="A677" s="9">
        <v>34512</v>
      </c>
      <c r="B677" s="10" t="s">
        <v>149</v>
      </c>
    </row>
    <row r="678" spans="1:2" ht="15.75" customHeight="1" x14ac:dyDescent="0.25">
      <c r="A678" s="9">
        <v>3452</v>
      </c>
      <c r="B678" s="10" t="s">
        <v>245</v>
      </c>
    </row>
    <row r="679" spans="1:2" ht="15.75" customHeight="1" x14ac:dyDescent="0.25">
      <c r="A679" s="9">
        <v>34521</v>
      </c>
      <c r="B679" s="10" t="s">
        <v>37</v>
      </c>
    </row>
    <row r="680" spans="1:2" ht="15.75" customHeight="1" x14ac:dyDescent="0.25">
      <c r="A680" s="9">
        <v>34522</v>
      </c>
      <c r="B680" s="10" t="s">
        <v>149</v>
      </c>
    </row>
    <row r="681" spans="1:2" ht="15.75" customHeight="1" x14ac:dyDescent="0.25">
      <c r="A681" s="9">
        <v>347</v>
      </c>
      <c r="B681" s="10" t="s">
        <v>246</v>
      </c>
    </row>
    <row r="682" spans="1:2" ht="15.75" customHeight="1" x14ac:dyDescent="0.25">
      <c r="A682" s="9">
        <v>3471</v>
      </c>
      <c r="B682" s="10" t="s">
        <v>246</v>
      </c>
    </row>
    <row r="683" spans="1:2" ht="15.75" customHeight="1" x14ac:dyDescent="0.25">
      <c r="A683" s="9">
        <v>349</v>
      </c>
      <c r="B683" s="10" t="s">
        <v>165</v>
      </c>
    </row>
    <row r="684" spans="1:2" ht="15.75" customHeight="1" x14ac:dyDescent="0.25">
      <c r="A684" s="9">
        <v>3491</v>
      </c>
      <c r="B684" s="10" t="s">
        <v>165</v>
      </c>
    </row>
    <row r="685" spans="1:2" ht="15.75" customHeight="1" x14ac:dyDescent="0.25">
      <c r="A685" s="9">
        <v>34911</v>
      </c>
      <c r="B685" s="10" t="s">
        <v>37</v>
      </c>
    </row>
    <row r="686" spans="1:2" ht="15.75" customHeight="1" x14ac:dyDescent="0.25">
      <c r="A686" s="9">
        <v>34912</v>
      </c>
      <c r="B686" s="10" t="s">
        <v>149</v>
      </c>
    </row>
    <row r="687" spans="1:2" ht="15.75" customHeight="1" x14ac:dyDescent="0.25">
      <c r="A687" s="8">
        <v>35</v>
      </c>
      <c r="B687" s="7" t="s">
        <v>247</v>
      </c>
    </row>
    <row r="688" spans="1:2" ht="15.75" customHeight="1" x14ac:dyDescent="0.25">
      <c r="A688" s="9">
        <v>351</v>
      </c>
      <c r="B688" s="10" t="s">
        <v>166</v>
      </c>
    </row>
    <row r="689" spans="1:26" ht="15.75" customHeight="1" x14ac:dyDescent="0.25">
      <c r="A689" s="9">
        <v>3511</v>
      </c>
      <c r="B689" s="10" t="s">
        <v>248</v>
      </c>
    </row>
    <row r="690" spans="1:26" ht="15.75" customHeight="1" x14ac:dyDescent="0.25">
      <c r="A690" s="9">
        <v>35111</v>
      </c>
      <c r="B690" s="10" t="s">
        <v>37</v>
      </c>
    </row>
    <row r="691" spans="1:26" ht="15.75" customHeight="1" x14ac:dyDescent="0.25">
      <c r="A691" s="9">
        <v>35113</v>
      </c>
      <c r="B691" s="10" t="s">
        <v>123</v>
      </c>
    </row>
    <row r="692" spans="1:26" ht="15.75" customHeight="1" x14ac:dyDescent="0.25">
      <c r="A692" s="9">
        <v>35114</v>
      </c>
      <c r="B692" s="10" t="s">
        <v>95</v>
      </c>
    </row>
    <row r="693" spans="1:26" ht="15.75" customHeight="1" x14ac:dyDescent="0.25">
      <c r="A693" s="9">
        <v>3512</v>
      </c>
      <c r="B693" s="10" t="s">
        <v>249</v>
      </c>
    </row>
    <row r="694" spans="1:26" ht="15.75" customHeight="1" x14ac:dyDescent="0.25">
      <c r="A694" s="9">
        <v>35121</v>
      </c>
      <c r="B694" s="10" t="s">
        <v>37</v>
      </c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5">
      <c r="A695" s="9">
        <v>35123</v>
      </c>
      <c r="B695" s="10" t="s">
        <v>123</v>
      </c>
    </row>
    <row r="696" spans="1:26" ht="15.75" customHeight="1" x14ac:dyDescent="0.25">
      <c r="A696" s="9">
        <v>35124</v>
      </c>
      <c r="B696" s="10" t="s">
        <v>95</v>
      </c>
    </row>
    <row r="697" spans="1:26" ht="15.75" customHeight="1" x14ac:dyDescent="0.25">
      <c r="A697" s="9">
        <v>352</v>
      </c>
      <c r="B697" s="10" t="s">
        <v>167</v>
      </c>
    </row>
    <row r="698" spans="1:26" ht="15.75" customHeight="1" x14ac:dyDescent="0.25">
      <c r="A698" s="9">
        <v>3521</v>
      </c>
      <c r="B698" s="10" t="s">
        <v>248</v>
      </c>
    </row>
    <row r="699" spans="1:26" ht="15.75" customHeight="1" x14ac:dyDescent="0.25">
      <c r="A699" s="9">
        <v>35211</v>
      </c>
      <c r="B699" s="10" t="s">
        <v>37</v>
      </c>
    </row>
    <row r="700" spans="1:26" ht="15.75" customHeight="1" x14ac:dyDescent="0.25">
      <c r="A700" s="9">
        <v>35213</v>
      </c>
      <c r="B700" s="10" t="s">
        <v>123</v>
      </c>
    </row>
    <row r="701" spans="1:26" ht="15.75" customHeight="1" x14ac:dyDescent="0.25">
      <c r="A701" s="9">
        <v>35214</v>
      </c>
      <c r="B701" s="10" t="s">
        <v>95</v>
      </c>
    </row>
    <row r="702" spans="1:26" ht="15.75" customHeight="1" x14ac:dyDescent="0.25">
      <c r="A702" s="9">
        <v>3522</v>
      </c>
      <c r="B702" s="10" t="s">
        <v>249</v>
      </c>
    </row>
    <row r="703" spans="1:26" ht="15.75" customHeight="1" x14ac:dyDescent="0.25">
      <c r="A703" s="9">
        <v>35221</v>
      </c>
      <c r="B703" s="10" t="s">
        <v>37</v>
      </c>
    </row>
    <row r="704" spans="1:26" ht="15.75" customHeight="1" x14ac:dyDescent="0.25">
      <c r="A704" s="9">
        <v>35223</v>
      </c>
      <c r="B704" s="10" t="s">
        <v>123</v>
      </c>
    </row>
    <row r="705" spans="1:26" ht="15.75" customHeight="1" x14ac:dyDescent="0.25">
      <c r="A705" s="9">
        <v>35224</v>
      </c>
      <c r="B705" s="10" t="s">
        <v>95</v>
      </c>
    </row>
    <row r="706" spans="1:26" ht="15.75" customHeight="1" x14ac:dyDescent="0.25">
      <c r="A706" s="8">
        <v>36</v>
      </c>
      <c r="B706" s="7" t="s">
        <v>250</v>
      </c>
    </row>
    <row r="707" spans="1:26" ht="15.75" customHeight="1" x14ac:dyDescent="0.25">
      <c r="A707" s="9">
        <v>361</v>
      </c>
      <c r="B707" s="10" t="s">
        <v>251</v>
      </c>
    </row>
    <row r="708" spans="1:26" ht="15.75" customHeight="1" x14ac:dyDescent="0.25">
      <c r="A708" s="9">
        <v>3611</v>
      </c>
      <c r="B708" s="10" t="s">
        <v>148</v>
      </c>
    </row>
    <row r="709" spans="1:26" ht="15.75" customHeight="1" x14ac:dyDescent="0.25">
      <c r="A709" s="9">
        <v>36111</v>
      </c>
      <c r="B709" s="10" t="s">
        <v>37</v>
      </c>
    </row>
    <row r="710" spans="1:26" ht="15.75" customHeight="1" x14ac:dyDescent="0.25">
      <c r="A710" s="9">
        <v>36112</v>
      </c>
      <c r="B710" s="10" t="s">
        <v>149</v>
      </c>
    </row>
    <row r="711" spans="1:26" ht="15.75" customHeight="1" x14ac:dyDescent="0.25">
      <c r="A711" s="9">
        <v>3612</v>
      </c>
      <c r="B711" s="10" t="s">
        <v>150</v>
      </c>
    </row>
    <row r="712" spans="1:26" ht="15.75" customHeight="1" x14ac:dyDescent="0.25">
      <c r="A712" s="9">
        <v>36121</v>
      </c>
      <c r="B712" s="10" t="s">
        <v>37</v>
      </c>
    </row>
    <row r="713" spans="1:26" ht="15.75" customHeight="1" x14ac:dyDescent="0.25">
      <c r="A713" s="9">
        <v>36122</v>
      </c>
      <c r="B713" s="10" t="s">
        <v>149</v>
      </c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5">
      <c r="A714" s="9">
        <v>36123</v>
      </c>
      <c r="B714" s="10" t="s">
        <v>123</v>
      </c>
    </row>
    <row r="715" spans="1:26" ht="15.75" customHeight="1" x14ac:dyDescent="0.25">
      <c r="A715" s="9">
        <v>3613</v>
      </c>
      <c r="B715" s="10" t="s">
        <v>252</v>
      </c>
    </row>
    <row r="716" spans="1:26" ht="15.75" customHeight="1" x14ac:dyDescent="0.25">
      <c r="A716" s="9">
        <v>36131</v>
      </c>
      <c r="B716" s="10" t="s">
        <v>37</v>
      </c>
    </row>
    <row r="717" spans="1:26" ht="15.75" customHeight="1" x14ac:dyDescent="0.25">
      <c r="A717" s="9">
        <v>36132</v>
      </c>
      <c r="B717" s="10" t="s">
        <v>149</v>
      </c>
    </row>
    <row r="718" spans="1:26" ht="15.75" customHeight="1" x14ac:dyDescent="0.25">
      <c r="A718" s="9">
        <v>36133</v>
      </c>
      <c r="B718" s="10" t="s">
        <v>123</v>
      </c>
    </row>
    <row r="719" spans="1:26" ht="15.75" customHeight="1" x14ac:dyDescent="0.25">
      <c r="A719" s="9">
        <v>362</v>
      </c>
      <c r="B719" s="10" t="s">
        <v>253</v>
      </c>
    </row>
    <row r="720" spans="1:26" ht="15.75" customHeight="1" x14ac:dyDescent="0.25">
      <c r="A720" s="9">
        <v>3621</v>
      </c>
      <c r="B720" s="10" t="s">
        <v>148</v>
      </c>
    </row>
    <row r="721" spans="1:2" ht="15.75" customHeight="1" x14ac:dyDescent="0.25">
      <c r="A721" s="9">
        <v>36211</v>
      </c>
      <c r="B721" s="10" t="s">
        <v>37</v>
      </c>
    </row>
    <row r="722" spans="1:2" ht="15.75" customHeight="1" x14ac:dyDescent="0.25">
      <c r="A722" s="9">
        <v>36212</v>
      </c>
      <c r="B722" s="10" t="s">
        <v>149</v>
      </c>
    </row>
    <row r="723" spans="1:2" ht="15.75" customHeight="1" x14ac:dyDescent="0.25">
      <c r="A723" s="9">
        <v>3622</v>
      </c>
      <c r="B723" s="10" t="s">
        <v>150</v>
      </c>
    </row>
    <row r="724" spans="1:2" ht="15.75" customHeight="1" x14ac:dyDescent="0.25">
      <c r="A724" s="9">
        <v>36221</v>
      </c>
      <c r="B724" s="10" t="s">
        <v>37</v>
      </c>
    </row>
    <row r="725" spans="1:2" ht="15.75" customHeight="1" x14ac:dyDescent="0.25">
      <c r="A725" s="9">
        <v>36222</v>
      </c>
      <c r="B725" s="10" t="s">
        <v>149</v>
      </c>
    </row>
    <row r="726" spans="1:2" ht="15.75" customHeight="1" x14ac:dyDescent="0.25">
      <c r="A726" s="9">
        <v>36223</v>
      </c>
      <c r="B726" s="10" t="s">
        <v>123</v>
      </c>
    </row>
    <row r="727" spans="1:2" ht="15.75" customHeight="1" x14ac:dyDescent="0.25">
      <c r="A727" s="9">
        <v>363</v>
      </c>
      <c r="B727" s="10" t="s">
        <v>254</v>
      </c>
    </row>
    <row r="728" spans="1:2" ht="15.75" customHeight="1" x14ac:dyDescent="0.25">
      <c r="A728" s="9">
        <v>3631</v>
      </c>
      <c r="B728" s="10" t="s">
        <v>148</v>
      </c>
    </row>
    <row r="729" spans="1:2" ht="15.75" customHeight="1" x14ac:dyDescent="0.25">
      <c r="A729" s="9">
        <v>36311</v>
      </c>
      <c r="B729" s="10" t="s">
        <v>37</v>
      </c>
    </row>
    <row r="730" spans="1:2" ht="15.75" customHeight="1" x14ac:dyDescent="0.25">
      <c r="A730" s="9">
        <v>36312</v>
      </c>
      <c r="B730" s="10" t="s">
        <v>149</v>
      </c>
    </row>
    <row r="731" spans="1:2" ht="15.75" customHeight="1" x14ac:dyDescent="0.25">
      <c r="A731" s="9">
        <v>3632</v>
      </c>
      <c r="B731" s="10" t="s">
        <v>150</v>
      </c>
    </row>
    <row r="732" spans="1:2" ht="15.75" customHeight="1" x14ac:dyDescent="0.25">
      <c r="A732" s="9">
        <v>36321</v>
      </c>
      <c r="B732" s="10" t="s">
        <v>37</v>
      </c>
    </row>
    <row r="733" spans="1:2" ht="15.75" customHeight="1" x14ac:dyDescent="0.25">
      <c r="A733" s="9">
        <v>36322</v>
      </c>
      <c r="B733" s="10" t="s">
        <v>149</v>
      </c>
    </row>
    <row r="734" spans="1:2" ht="15.75" customHeight="1" x14ac:dyDescent="0.25">
      <c r="A734" s="9">
        <v>36323</v>
      </c>
      <c r="B734" s="10" t="s">
        <v>123</v>
      </c>
    </row>
    <row r="735" spans="1:2" ht="15.75" customHeight="1" x14ac:dyDescent="0.25">
      <c r="A735" s="9">
        <v>3633</v>
      </c>
      <c r="B735" s="10" t="s">
        <v>209</v>
      </c>
    </row>
    <row r="736" spans="1:2" ht="15.75" customHeight="1" x14ac:dyDescent="0.25">
      <c r="A736" s="9">
        <v>36331</v>
      </c>
      <c r="B736" s="10" t="s">
        <v>37</v>
      </c>
    </row>
    <row r="737" spans="1:2" ht="15.75" customHeight="1" x14ac:dyDescent="0.25">
      <c r="A737" s="9">
        <v>36332</v>
      </c>
      <c r="B737" s="10" t="s">
        <v>149</v>
      </c>
    </row>
    <row r="738" spans="1:2" ht="15.75" customHeight="1" x14ac:dyDescent="0.25">
      <c r="A738" s="9">
        <v>36333</v>
      </c>
      <c r="B738" s="10" t="s">
        <v>123</v>
      </c>
    </row>
    <row r="739" spans="1:2" ht="15.75" customHeight="1" x14ac:dyDescent="0.25">
      <c r="A739" s="9">
        <v>3634</v>
      </c>
      <c r="B739" s="10" t="s">
        <v>155</v>
      </c>
    </row>
    <row r="740" spans="1:2" ht="15.75" customHeight="1" x14ac:dyDescent="0.25">
      <c r="A740" s="9">
        <v>36341</v>
      </c>
      <c r="B740" s="10" t="s">
        <v>37</v>
      </c>
    </row>
    <row r="741" spans="1:2" ht="15.75" customHeight="1" x14ac:dyDescent="0.25">
      <c r="A741" s="9">
        <v>36342</v>
      </c>
      <c r="B741" s="10" t="s">
        <v>149</v>
      </c>
    </row>
    <row r="742" spans="1:2" ht="15.75" customHeight="1" x14ac:dyDescent="0.25">
      <c r="A742" s="9">
        <v>3635</v>
      </c>
      <c r="B742" s="10" t="s">
        <v>156</v>
      </c>
    </row>
    <row r="743" spans="1:2" ht="15.75" customHeight="1" x14ac:dyDescent="0.25">
      <c r="A743" s="9">
        <v>36351</v>
      </c>
      <c r="B743" s="10" t="s">
        <v>37</v>
      </c>
    </row>
    <row r="744" spans="1:2" ht="15.75" customHeight="1" x14ac:dyDescent="0.25">
      <c r="A744" s="9">
        <v>36352</v>
      </c>
      <c r="B744" s="10" t="s">
        <v>149</v>
      </c>
    </row>
    <row r="745" spans="1:2" ht="15.75" customHeight="1" x14ac:dyDescent="0.25">
      <c r="A745" s="9">
        <v>3636</v>
      </c>
      <c r="B745" s="10" t="s">
        <v>157</v>
      </c>
    </row>
    <row r="746" spans="1:2" ht="15.75" customHeight="1" x14ac:dyDescent="0.25">
      <c r="A746" s="9">
        <v>36361</v>
      </c>
      <c r="B746" s="10" t="s">
        <v>37</v>
      </c>
    </row>
    <row r="747" spans="1:2" ht="15.75" customHeight="1" x14ac:dyDescent="0.25">
      <c r="A747" s="9">
        <v>36362</v>
      </c>
      <c r="B747" s="10" t="s">
        <v>149</v>
      </c>
    </row>
    <row r="748" spans="1:2" ht="15.75" customHeight="1" x14ac:dyDescent="0.25">
      <c r="A748" s="9">
        <v>364</v>
      </c>
      <c r="B748" s="10" t="s">
        <v>255</v>
      </c>
    </row>
    <row r="749" spans="1:2" ht="15.75" customHeight="1" x14ac:dyDescent="0.25">
      <c r="A749" s="9">
        <v>3640</v>
      </c>
      <c r="B749" s="10" t="s">
        <v>152</v>
      </c>
    </row>
    <row r="750" spans="1:2" ht="15.75" customHeight="1" x14ac:dyDescent="0.25">
      <c r="A750" s="9">
        <v>36401</v>
      </c>
      <c r="B750" s="10" t="s">
        <v>37</v>
      </c>
    </row>
    <row r="751" spans="1:2" ht="15.75" customHeight="1" x14ac:dyDescent="0.25">
      <c r="A751" s="9">
        <v>36402</v>
      </c>
      <c r="B751" s="10" t="s">
        <v>256</v>
      </c>
    </row>
    <row r="752" spans="1:2" ht="15.75" customHeight="1" x14ac:dyDescent="0.25">
      <c r="A752" s="9">
        <v>36403</v>
      </c>
      <c r="B752" s="10" t="s">
        <v>257</v>
      </c>
    </row>
    <row r="753" spans="1:2" ht="15.75" customHeight="1" x14ac:dyDescent="0.25">
      <c r="A753" s="9">
        <v>33404</v>
      </c>
      <c r="B753" s="10" t="s">
        <v>258</v>
      </c>
    </row>
    <row r="754" spans="1:2" ht="15.75" customHeight="1" x14ac:dyDescent="0.25">
      <c r="A754" s="9">
        <v>36405</v>
      </c>
      <c r="B754" s="10" t="s">
        <v>259</v>
      </c>
    </row>
    <row r="755" spans="1:2" ht="15.75" customHeight="1" x14ac:dyDescent="0.25">
      <c r="A755" s="9">
        <v>36406</v>
      </c>
      <c r="B755" s="10" t="s">
        <v>260</v>
      </c>
    </row>
    <row r="756" spans="1:2" ht="15.75" customHeight="1" x14ac:dyDescent="0.25">
      <c r="A756" s="9">
        <v>36407</v>
      </c>
      <c r="B756" s="10" t="s">
        <v>261</v>
      </c>
    </row>
    <row r="757" spans="1:2" ht="15.75" customHeight="1" x14ac:dyDescent="0.25">
      <c r="A757" s="9">
        <v>36408</v>
      </c>
      <c r="B757" s="10" t="s">
        <v>262</v>
      </c>
    </row>
    <row r="758" spans="1:2" ht="15.75" customHeight="1" x14ac:dyDescent="0.25">
      <c r="A758" s="9">
        <v>3641</v>
      </c>
      <c r="B758" s="10" t="s">
        <v>148</v>
      </c>
    </row>
    <row r="759" spans="1:2" ht="15.75" customHeight="1" x14ac:dyDescent="0.25">
      <c r="A759" s="9">
        <v>36411</v>
      </c>
      <c r="B759" s="10" t="s">
        <v>37</v>
      </c>
    </row>
    <row r="760" spans="1:2" ht="15.75" customHeight="1" x14ac:dyDescent="0.25">
      <c r="A760" s="9">
        <v>36412</v>
      </c>
      <c r="B760" s="10" t="s">
        <v>149</v>
      </c>
    </row>
    <row r="761" spans="1:2" ht="15.75" customHeight="1" x14ac:dyDescent="0.25">
      <c r="A761" s="9">
        <v>3642</v>
      </c>
      <c r="B761" s="10" t="s">
        <v>150</v>
      </c>
    </row>
    <row r="762" spans="1:2" ht="15.75" customHeight="1" x14ac:dyDescent="0.25">
      <c r="A762" s="9">
        <v>36421</v>
      </c>
      <c r="B762" s="10" t="s">
        <v>263</v>
      </c>
    </row>
    <row r="763" spans="1:2" ht="15.75" customHeight="1" x14ac:dyDescent="0.25">
      <c r="A763" s="9">
        <v>36422</v>
      </c>
      <c r="B763" s="10" t="s">
        <v>264</v>
      </c>
    </row>
    <row r="764" spans="1:2" ht="15.75" customHeight="1" x14ac:dyDescent="0.25">
      <c r="A764" s="9">
        <v>36423</v>
      </c>
      <c r="B764" s="10" t="s">
        <v>265</v>
      </c>
    </row>
    <row r="765" spans="1:2" ht="15.75" customHeight="1" x14ac:dyDescent="0.25">
      <c r="A765" s="9">
        <v>36424</v>
      </c>
      <c r="B765" s="10" t="s">
        <v>266</v>
      </c>
    </row>
    <row r="766" spans="1:2" ht="15.75" customHeight="1" x14ac:dyDescent="0.25">
      <c r="A766" s="9">
        <v>36425</v>
      </c>
      <c r="B766" s="10" t="s">
        <v>267</v>
      </c>
    </row>
    <row r="767" spans="1:2" ht="15.75" customHeight="1" x14ac:dyDescent="0.25">
      <c r="A767" s="9">
        <v>36426</v>
      </c>
      <c r="B767" s="10" t="s">
        <v>268</v>
      </c>
    </row>
    <row r="768" spans="1:2" ht="15.75" customHeight="1" x14ac:dyDescent="0.25">
      <c r="A768" s="9">
        <v>36427</v>
      </c>
      <c r="B768" s="10" t="s">
        <v>269</v>
      </c>
    </row>
    <row r="769" spans="1:2" ht="15.75" customHeight="1" x14ac:dyDescent="0.25">
      <c r="A769" s="9">
        <v>36428</v>
      </c>
      <c r="B769" s="10" t="s">
        <v>270</v>
      </c>
    </row>
    <row r="770" spans="1:2" ht="15.75" customHeight="1" x14ac:dyDescent="0.25">
      <c r="A770" s="9">
        <v>36429</v>
      </c>
      <c r="B770" s="10" t="s">
        <v>271</v>
      </c>
    </row>
    <row r="771" spans="1:2" ht="15.75" customHeight="1" x14ac:dyDescent="0.25">
      <c r="A771" s="9">
        <v>3643</v>
      </c>
      <c r="B771" s="10" t="s">
        <v>209</v>
      </c>
    </row>
    <row r="772" spans="1:2" ht="15.75" customHeight="1" x14ac:dyDescent="0.25">
      <c r="A772" s="9">
        <v>36431</v>
      </c>
      <c r="B772" s="10" t="s">
        <v>37</v>
      </c>
    </row>
    <row r="773" spans="1:2" ht="15.75" customHeight="1" x14ac:dyDescent="0.25">
      <c r="A773" s="9">
        <v>36432</v>
      </c>
      <c r="B773" s="10" t="s">
        <v>149</v>
      </c>
    </row>
    <row r="774" spans="1:2" ht="15.75" customHeight="1" x14ac:dyDescent="0.25">
      <c r="A774" s="9">
        <v>36433</v>
      </c>
      <c r="B774" s="10" t="s">
        <v>123</v>
      </c>
    </row>
    <row r="775" spans="1:2" ht="15.75" customHeight="1" x14ac:dyDescent="0.25">
      <c r="A775" s="9">
        <v>3644</v>
      </c>
      <c r="B775" s="10" t="s">
        <v>155</v>
      </c>
    </row>
    <row r="776" spans="1:2" ht="15.75" customHeight="1" x14ac:dyDescent="0.25">
      <c r="A776" s="9">
        <v>36441</v>
      </c>
      <c r="B776" s="10" t="s">
        <v>37</v>
      </c>
    </row>
    <row r="777" spans="1:2" ht="15.75" customHeight="1" x14ac:dyDescent="0.25">
      <c r="A777" s="9">
        <v>36442</v>
      </c>
      <c r="B777" s="10" t="s">
        <v>149</v>
      </c>
    </row>
    <row r="778" spans="1:2" ht="15.75" customHeight="1" x14ac:dyDescent="0.25">
      <c r="A778" s="9">
        <v>3645</v>
      </c>
      <c r="B778" s="10" t="s">
        <v>156</v>
      </c>
    </row>
    <row r="779" spans="1:2" ht="15.75" customHeight="1" x14ac:dyDescent="0.25">
      <c r="A779" s="9">
        <v>36451</v>
      </c>
      <c r="B779" s="10" t="s">
        <v>37</v>
      </c>
    </row>
    <row r="780" spans="1:2" ht="15.75" customHeight="1" x14ac:dyDescent="0.25">
      <c r="A780" s="9">
        <v>36452</v>
      </c>
      <c r="B780" s="10" t="s">
        <v>149</v>
      </c>
    </row>
    <row r="781" spans="1:2" ht="15.75" customHeight="1" x14ac:dyDescent="0.25">
      <c r="A781" s="9">
        <v>3646</v>
      </c>
      <c r="B781" s="10" t="s">
        <v>272</v>
      </c>
    </row>
    <row r="782" spans="1:2" ht="15.75" customHeight="1" x14ac:dyDescent="0.25">
      <c r="A782" s="9">
        <v>36461</v>
      </c>
      <c r="B782" s="10" t="s">
        <v>37</v>
      </c>
    </row>
    <row r="783" spans="1:2" ht="15.75" customHeight="1" x14ac:dyDescent="0.25">
      <c r="A783" s="9">
        <v>36462</v>
      </c>
      <c r="B783" s="10" t="s">
        <v>149</v>
      </c>
    </row>
    <row r="784" spans="1:2" ht="15.75" customHeight="1" x14ac:dyDescent="0.25">
      <c r="A784" s="9">
        <v>3647</v>
      </c>
      <c r="B784" s="10" t="s">
        <v>158</v>
      </c>
    </row>
    <row r="785" spans="1:2" ht="15.75" customHeight="1" x14ac:dyDescent="0.25">
      <c r="A785" s="9">
        <v>36471</v>
      </c>
      <c r="B785" s="10" t="s">
        <v>273</v>
      </c>
    </row>
    <row r="786" spans="1:2" ht="15.75" customHeight="1" x14ac:dyDescent="0.25">
      <c r="A786" s="9">
        <v>38472</v>
      </c>
      <c r="B786" s="10" t="s">
        <v>274</v>
      </c>
    </row>
    <row r="787" spans="1:2" ht="15.75" customHeight="1" x14ac:dyDescent="0.25">
      <c r="A787" s="9">
        <v>38473</v>
      </c>
      <c r="B787" s="10" t="s">
        <v>275</v>
      </c>
    </row>
    <row r="788" spans="1:2" ht="15.75" customHeight="1" x14ac:dyDescent="0.25">
      <c r="A788" s="9">
        <v>38474</v>
      </c>
      <c r="B788" s="10" t="s">
        <v>276</v>
      </c>
    </row>
    <row r="789" spans="1:2" ht="15.75" customHeight="1" x14ac:dyDescent="0.25">
      <c r="A789" s="9">
        <v>3649</v>
      </c>
      <c r="B789" s="10" t="s">
        <v>159</v>
      </c>
    </row>
    <row r="790" spans="1:2" ht="15.75" customHeight="1" x14ac:dyDescent="0.25">
      <c r="A790" s="9">
        <v>36491</v>
      </c>
      <c r="B790" s="10" t="s">
        <v>37</v>
      </c>
    </row>
    <row r="791" spans="1:2" ht="15.75" customHeight="1" x14ac:dyDescent="0.25">
      <c r="A791" s="9">
        <v>36492</v>
      </c>
      <c r="B791" s="10" t="s">
        <v>149</v>
      </c>
    </row>
    <row r="792" spans="1:2" ht="15.75" customHeight="1" x14ac:dyDescent="0.25">
      <c r="A792" s="9">
        <v>365</v>
      </c>
      <c r="B792" s="10" t="s">
        <v>277</v>
      </c>
    </row>
    <row r="793" spans="1:2" ht="15.75" customHeight="1" x14ac:dyDescent="0.25">
      <c r="A793" s="9">
        <v>3651</v>
      </c>
      <c r="B793" s="10" t="s">
        <v>235</v>
      </c>
    </row>
    <row r="794" spans="1:2" ht="15.75" customHeight="1" x14ac:dyDescent="0.25">
      <c r="A794" s="9">
        <v>36511</v>
      </c>
      <c r="B794" s="10" t="s">
        <v>37</v>
      </c>
    </row>
    <row r="795" spans="1:2" ht="15.75" customHeight="1" x14ac:dyDescent="0.25">
      <c r="A795" s="9">
        <v>36512</v>
      </c>
      <c r="B795" s="10" t="s">
        <v>149</v>
      </c>
    </row>
    <row r="796" spans="1:2" ht="15.75" customHeight="1" x14ac:dyDescent="0.25">
      <c r="A796" s="9">
        <v>3652</v>
      </c>
      <c r="B796" s="10" t="s">
        <v>161</v>
      </c>
    </row>
    <row r="797" spans="1:2" ht="15.75" customHeight="1" x14ac:dyDescent="0.25">
      <c r="A797" s="9">
        <v>36521</v>
      </c>
      <c r="B797" s="10" t="s">
        <v>37</v>
      </c>
    </row>
    <row r="798" spans="1:2" ht="15.75" customHeight="1" x14ac:dyDescent="0.25">
      <c r="A798" s="9">
        <v>36522</v>
      </c>
      <c r="B798" s="10" t="s">
        <v>149</v>
      </c>
    </row>
    <row r="799" spans="1:2" ht="15.75" customHeight="1" x14ac:dyDescent="0.25">
      <c r="A799" s="9">
        <v>3653</v>
      </c>
      <c r="B799" s="10" t="s">
        <v>162</v>
      </c>
    </row>
    <row r="800" spans="1:2" ht="15.75" customHeight="1" x14ac:dyDescent="0.25">
      <c r="A800" s="9">
        <v>36531</v>
      </c>
      <c r="B800" s="10" t="s">
        <v>37</v>
      </c>
    </row>
    <row r="801" spans="1:2" ht="15.75" customHeight="1" x14ac:dyDescent="0.25">
      <c r="A801" s="9">
        <v>36532</v>
      </c>
      <c r="B801" s="10" t="s">
        <v>149</v>
      </c>
    </row>
    <row r="802" spans="1:2" ht="15.75" customHeight="1" x14ac:dyDescent="0.25">
      <c r="A802" s="9">
        <v>3654</v>
      </c>
      <c r="B802" s="10" t="s">
        <v>163</v>
      </c>
    </row>
    <row r="803" spans="1:2" ht="15.75" customHeight="1" x14ac:dyDescent="0.25">
      <c r="A803" s="9">
        <v>36541</v>
      </c>
      <c r="B803" s="10" t="s">
        <v>37</v>
      </c>
    </row>
    <row r="804" spans="1:2" ht="15.75" customHeight="1" x14ac:dyDescent="0.25">
      <c r="A804" s="9">
        <v>36542</v>
      </c>
      <c r="B804" s="10" t="s">
        <v>149</v>
      </c>
    </row>
    <row r="805" spans="1:2" ht="15.75" customHeight="1" x14ac:dyDescent="0.25">
      <c r="A805" s="9">
        <v>36543</v>
      </c>
      <c r="B805" s="10" t="s">
        <v>123</v>
      </c>
    </row>
    <row r="806" spans="1:2" ht="15.75" customHeight="1" x14ac:dyDescent="0.25">
      <c r="A806" s="9">
        <v>3655</v>
      </c>
      <c r="B806" s="10" t="s">
        <v>172</v>
      </c>
    </row>
    <row r="807" spans="1:2" ht="15.75" customHeight="1" x14ac:dyDescent="0.25">
      <c r="A807" s="9">
        <v>36551</v>
      </c>
      <c r="B807" s="10" t="s">
        <v>37</v>
      </c>
    </row>
    <row r="808" spans="1:2" ht="15.75" customHeight="1" x14ac:dyDescent="0.25">
      <c r="A808" s="9">
        <v>36552</v>
      </c>
      <c r="B808" s="10" t="s">
        <v>149</v>
      </c>
    </row>
    <row r="809" spans="1:2" ht="15.75" customHeight="1" x14ac:dyDescent="0.25">
      <c r="A809" s="9">
        <v>3657</v>
      </c>
      <c r="B809" s="10" t="s">
        <v>246</v>
      </c>
    </row>
    <row r="810" spans="1:2" ht="15.75" customHeight="1" x14ac:dyDescent="0.25">
      <c r="A810" s="9">
        <v>3659</v>
      </c>
      <c r="B810" s="10" t="s">
        <v>165</v>
      </c>
    </row>
    <row r="811" spans="1:2" ht="15.75" customHeight="1" x14ac:dyDescent="0.25">
      <c r="A811" s="9">
        <v>36591</v>
      </c>
      <c r="B811" s="10" t="s">
        <v>37</v>
      </c>
    </row>
    <row r="812" spans="1:2" ht="15.75" customHeight="1" x14ac:dyDescent="0.25">
      <c r="A812" s="9">
        <v>36592</v>
      </c>
      <c r="B812" s="10" t="s">
        <v>149</v>
      </c>
    </row>
    <row r="813" spans="1:2" ht="15.75" customHeight="1" x14ac:dyDescent="0.25">
      <c r="A813" s="9">
        <v>366</v>
      </c>
      <c r="B813" s="10" t="s">
        <v>278</v>
      </c>
    </row>
    <row r="814" spans="1:2" ht="15.75" customHeight="1" x14ac:dyDescent="0.25">
      <c r="A814" s="9">
        <v>3661</v>
      </c>
      <c r="B814" s="10" t="s">
        <v>166</v>
      </c>
    </row>
    <row r="815" spans="1:2" ht="15.75" customHeight="1" x14ac:dyDescent="0.25">
      <c r="A815" s="9">
        <v>36611</v>
      </c>
      <c r="B815" s="10" t="s">
        <v>37</v>
      </c>
    </row>
    <row r="816" spans="1:2" ht="15.75" customHeight="1" x14ac:dyDescent="0.25">
      <c r="A816" s="9">
        <v>36613</v>
      </c>
      <c r="B816" s="10" t="s">
        <v>123</v>
      </c>
    </row>
    <row r="817" spans="1:2" ht="15.75" customHeight="1" x14ac:dyDescent="0.25">
      <c r="A817" s="9">
        <v>3662</v>
      </c>
      <c r="B817" s="10" t="s">
        <v>167</v>
      </c>
    </row>
    <row r="818" spans="1:2" ht="15.75" customHeight="1" x14ac:dyDescent="0.25">
      <c r="A818" s="9">
        <v>36621</v>
      </c>
      <c r="B818" s="10" t="s">
        <v>37</v>
      </c>
    </row>
    <row r="819" spans="1:2" ht="15.75" customHeight="1" x14ac:dyDescent="0.25">
      <c r="A819" s="9">
        <v>36622</v>
      </c>
      <c r="B819" s="10" t="s">
        <v>123</v>
      </c>
    </row>
    <row r="820" spans="1:2" ht="15.75" customHeight="1" x14ac:dyDescent="0.25">
      <c r="A820" s="9">
        <v>367</v>
      </c>
      <c r="B820" s="10" t="s">
        <v>279</v>
      </c>
    </row>
    <row r="821" spans="1:2" ht="15.75" customHeight="1" x14ac:dyDescent="0.25">
      <c r="A821" s="9">
        <v>3671</v>
      </c>
      <c r="B821" s="10" t="s">
        <v>184</v>
      </c>
    </row>
    <row r="822" spans="1:2" ht="15.75" customHeight="1" x14ac:dyDescent="0.25">
      <c r="A822" s="9">
        <v>36711</v>
      </c>
      <c r="B822" s="10" t="s">
        <v>37</v>
      </c>
    </row>
    <row r="823" spans="1:2" ht="15.75" customHeight="1" x14ac:dyDescent="0.25">
      <c r="A823" s="9">
        <v>3672</v>
      </c>
      <c r="B823" s="10" t="s">
        <v>280</v>
      </c>
    </row>
    <row r="824" spans="1:2" ht="15.75" customHeight="1" x14ac:dyDescent="0.25">
      <c r="A824" s="9">
        <v>36721</v>
      </c>
      <c r="B824" s="10" t="s">
        <v>37</v>
      </c>
    </row>
    <row r="825" spans="1:2" ht="15.75" customHeight="1" x14ac:dyDescent="0.25">
      <c r="A825" s="9">
        <v>3673</v>
      </c>
      <c r="B825" s="10" t="s">
        <v>43</v>
      </c>
    </row>
    <row r="826" spans="1:2" ht="15.75" customHeight="1" x14ac:dyDescent="0.25">
      <c r="A826" s="9">
        <v>36731</v>
      </c>
      <c r="B826" s="10" t="s">
        <v>37</v>
      </c>
    </row>
    <row r="827" spans="1:2" ht="15.75" customHeight="1" x14ac:dyDescent="0.25">
      <c r="A827" s="8">
        <v>37</v>
      </c>
      <c r="B827" s="7" t="s">
        <v>281</v>
      </c>
    </row>
    <row r="828" spans="1:2" ht="15.75" customHeight="1" x14ac:dyDescent="0.25">
      <c r="A828" s="9">
        <v>371</v>
      </c>
      <c r="B828" s="10" t="s">
        <v>282</v>
      </c>
    </row>
    <row r="829" spans="1:2" ht="15.75" customHeight="1" x14ac:dyDescent="0.25">
      <c r="A829" s="9">
        <v>3711</v>
      </c>
      <c r="B829" s="10" t="s">
        <v>283</v>
      </c>
    </row>
    <row r="830" spans="1:2" ht="15.75" customHeight="1" x14ac:dyDescent="0.25">
      <c r="A830" s="9">
        <v>3712</v>
      </c>
      <c r="B830" s="10" t="s">
        <v>284</v>
      </c>
    </row>
    <row r="831" spans="1:2" ht="15.75" customHeight="1" x14ac:dyDescent="0.25">
      <c r="A831" s="9">
        <v>372</v>
      </c>
      <c r="B831" s="10" t="s">
        <v>285</v>
      </c>
    </row>
    <row r="832" spans="1:2" ht="15.75" customHeight="1" x14ac:dyDescent="0.25">
      <c r="A832" s="9">
        <v>3721</v>
      </c>
      <c r="B832" s="10" t="s">
        <v>286</v>
      </c>
    </row>
    <row r="833" spans="1:26" ht="15.75" customHeight="1" x14ac:dyDescent="0.25">
      <c r="A833" s="9">
        <v>3722</v>
      </c>
      <c r="B833" s="10" t="s">
        <v>287</v>
      </c>
    </row>
    <row r="834" spans="1:26" ht="15.75" customHeight="1" x14ac:dyDescent="0.25">
      <c r="A834" s="9">
        <v>373</v>
      </c>
      <c r="B834" s="10" t="s">
        <v>288</v>
      </c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5">
      <c r="A835" s="9">
        <v>3731</v>
      </c>
      <c r="B835" s="10" t="s">
        <v>289</v>
      </c>
    </row>
    <row r="836" spans="1:26" ht="15.75" customHeight="1" x14ac:dyDescent="0.25">
      <c r="A836" s="9">
        <v>3732</v>
      </c>
      <c r="B836" s="10" t="s">
        <v>290</v>
      </c>
    </row>
    <row r="837" spans="1:26" ht="15.75" customHeight="1" x14ac:dyDescent="0.25">
      <c r="A837" s="8">
        <v>38</v>
      </c>
      <c r="B837" s="7" t="s">
        <v>291</v>
      </c>
    </row>
    <row r="838" spans="1:26" ht="15.75" customHeight="1" x14ac:dyDescent="0.25">
      <c r="A838" s="9">
        <v>381</v>
      </c>
      <c r="B838" s="10" t="s">
        <v>292</v>
      </c>
    </row>
    <row r="839" spans="1:26" ht="15.75" customHeight="1" x14ac:dyDescent="0.25">
      <c r="A839" s="9">
        <v>3811</v>
      </c>
      <c r="B839" s="10" t="s">
        <v>293</v>
      </c>
    </row>
    <row r="840" spans="1:26" ht="15.75" customHeight="1" x14ac:dyDescent="0.25">
      <c r="A840" s="9">
        <v>3812</v>
      </c>
      <c r="B840" s="10" t="s">
        <v>294</v>
      </c>
    </row>
    <row r="841" spans="1:26" ht="15.75" customHeight="1" x14ac:dyDescent="0.25">
      <c r="A841" s="9">
        <v>3813</v>
      </c>
      <c r="B841" s="10" t="s">
        <v>295</v>
      </c>
    </row>
    <row r="842" spans="1:26" ht="15.75" customHeight="1" x14ac:dyDescent="0.25">
      <c r="A842" s="9">
        <v>382</v>
      </c>
      <c r="B842" s="10" t="s">
        <v>296</v>
      </c>
    </row>
    <row r="843" spans="1:26" ht="15.75" customHeight="1" x14ac:dyDescent="0.25">
      <c r="A843" s="9">
        <v>3821</v>
      </c>
      <c r="B843" s="10" t="s">
        <v>297</v>
      </c>
    </row>
    <row r="844" spans="1:26" ht="15.75" customHeight="1" x14ac:dyDescent="0.25">
      <c r="A844" s="9">
        <v>3822</v>
      </c>
      <c r="B844" s="10" t="s">
        <v>298</v>
      </c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5">
      <c r="A845" s="9">
        <v>3823</v>
      </c>
      <c r="B845" s="10" t="s">
        <v>299</v>
      </c>
    </row>
    <row r="846" spans="1:26" ht="15.75" customHeight="1" x14ac:dyDescent="0.25">
      <c r="A846" s="9">
        <v>3829</v>
      </c>
      <c r="B846" s="10" t="s">
        <v>295</v>
      </c>
    </row>
    <row r="847" spans="1:26" ht="15.75" customHeight="1" x14ac:dyDescent="0.25">
      <c r="A847" s="8">
        <v>39</v>
      </c>
      <c r="B847" s="7" t="s">
        <v>300</v>
      </c>
    </row>
    <row r="848" spans="1:26" ht="15.75" customHeight="1" x14ac:dyDescent="0.25">
      <c r="A848" s="9">
        <v>391</v>
      </c>
      <c r="B848" s="10" t="s">
        <v>301</v>
      </c>
    </row>
    <row r="849" spans="1:26" ht="15.75" customHeight="1" x14ac:dyDescent="0.25">
      <c r="A849" s="9">
        <v>3911</v>
      </c>
      <c r="B849" s="10" t="s">
        <v>150</v>
      </c>
    </row>
    <row r="850" spans="1:26" ht="15.75" customHeight="1" x14ac:dyDescent="0.25">
      <c r="A850" s="9">
        <v>39111</v>
      </c>
      <c r="B850" s="10" t="s">
        <v>37</v>
      </c>
    </row>
    <row r="851" spans="1:26" ht="15.75" customHeight="1" x14ac:dyDescent="0.25">
      <c r="A851" s="9">
        <v>39112</v>
      </c>
      <c r="B851" s="10" t="s">
        <v>149</v>
      </c>
    </row>
    <row r="852" spans="1:26" ht="15.75" customHeight="1" x14ac:dyDescent="0.25">
      <c r="A852" s="9">
        <v>39113</v>
      </c>
      <c r="B852" s="10" t="s">
        <v>123</v>
      </c>
    </row>
    <row r="853" spans="1:26" ht="15.75" customHeight="1" x14ac:dyDescent="0.25">
      <c r="A853" s="9">
        <v>392</v>
      </c>
      <c r="B853" s="10" t="s">
        <v>302</v>
      </c>
    </row>
    <row r="854" spans="1:26" ht="15.75" customHeight="1" x14ac:dyDescent="0.25">
      <c r="A854" s="9">
        <v>3921</v>
      </c>
      <c r="B854" s="10" t="s">
        <v>150</v>
      </c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5">
      <c r="A855" s="9">
        <v>39211</v>
      </c>
      <c r="B855" s="10" t="s">
        <v>37</v>
      </c>
    </row>
    <row r="856" spans="1:26" ht="15.75" customHeight="1" x14ac:dyDescent="0.25">
      <c r="A856" s="9">
        <v>39212</v>
      </c>
      <c r="B856" s="10" t="s">
        <v>149</v>
      </c>
    </row>
    <row r="857" spans="1:26" ht="15.75" customHeight="1" x14ac:dyDescent="0.25">
      <c r="A857" s="9">
        <v>39213</v>
      </c>
      <c r="B857" s="10" t="s">
        <v>123</v>
      </c>
    </row>
    <row r="858" spans="1:26" ht="15.75" customHeight="1" x14ac:dyDescent="0.25">
      <c r="A858" s="9">
        <v>393</v>
      </c>
      <c r="B858" s="10" t="s">
        <v>303</v>
      </c>
    </row>
    <row r="859" spans="1:26" ht="15.75" customHeight="1" x14ac:dyDescent="0.25">
      <c r="A859" s="9">
        <v>3932</v>
      </c>
      <c r="B859" s="10" t="s">
        <v>150</v>
      </c>
    </row>
    <row r="860" spans="1:26" ht="15.75" customHeight="1" x14ac:dyDescent="0.25">
      <c r="A860" s="9">
        <v>39321</v>
      </c>
      <c r="B860" s="10" t="s">
        <v>37</v>
      </c>
    </row>
    <row r="861" spans="1:26" ht="15.75" customHeight="1" x14ac:dyDescent="0.25">
      <c r="A861" s="9">
        <v>39322</v>
      </c>
      <c r="B861" s="10" t="s">
        <v>149</v>
      </c>
    </row>
    <row r="862" spans="1:26" ht="15.75" customHeight="1" x14ac:dyDescent="0.25">
      <c r="A862" s="9">
        <v>39323</v>
      </c>
      <c r="B862" s="10" t="s">
        <v>123</v>
      </c>
    </row>
    <row r="863" spans="1:26" ht="15.75" customHeight="1" x14ac:dyDescent="0.25">
      <c r="A863" s="9">
        <v>3933</v>
      </c>
      <c r="B863" s="10" t="s">
        <v>154</v>
      </c>
    </row>
    <row r="864" spans="1:26" ht="15.75" customHeight="1" x14ac:dyDescent="0.25">
      <c r="A864" s="9">
        <v>39331</v>
      </c>
      <c r="B864" s="10" t="s">
        <v>37</v>
      </c>
    </row>
    <row r="865" spans="1:2" ht="15.75" customHeight="1" x14ac:dyDescent="0.25">
      <c r="A865" s="9">
        <v>39332</v>
      </c>
      <c r="B865" s="10" t="s">
        <v>149</v>
      </c>
    </row>
    <row r="866" spans="1:2" ht="15.75" customHeight="1" x14ac:dyDescent="0.25">
      <c r="A866" s="9">
        <v>39333</v>
      </c>
      <c r="B866" s="10" t="s">
        <v>123</v>
      </c>
    </row>
    <row r="867" spans="1:2" ht="15.75" customHeight="1" x14ac:dyDescent="0.25">
      <c r="A867" s="9">
        <v>3934</v>
      </c>
      <c r="B867" s="10" t="s">
        <v>155</v>
      </c>
    </row>
    <row r="868" spans="1:2" ht="15.75" customHeight="1" x14ac:dyDescent="0.25">
      <c r="A868" s="9">
        <v>39341</v>
      </c>
      <c r="B868" s="10" t="s">
        <v>37</v>
      </c>
    </row>
    <row r="869" spans="1:2" ht="15.75" customHeight="1" x14ac:dyDescent="0.25">
      <c r="A869" s="9">
        <v>39342</v>
      </c>
      <c r="B869" s="10" t="s">
        <v>149</v>
      </c>
    </row>
    <row r="870" spans="1:2" ht="15.75" customHeight="1" x14ac:dyDescent="0.25">
      <c r="A870" s="9">
        <v>3935</v>
      </c>
      <c r="B870" s="10" t="s">
        <v>156</v>
      </c>
    </row>
    <row r="871" spans="1:2" ht="15.75" customHeight="1" x14ac:dyDescent="0.25">
      <c r="A871" s="9">
        <v>39351</v>
      </c>
      <c r="B871" s="10" t="s">
        <v>37</v>
      </c>
    </row>
    <row r="872" spans="1:2" ht="15.75" customHeight="1" x14ac:dyDescent="0.25">
      <c r="A872" s="9">
        <v>38352</v>
      </c>
      <c r="B872" s="10" t="s">
        <v>149</v>
      </c>
    </row>
    <row r="873" spans="1:2" ht="15.75" customHeight="1" x14ac:dyDescent="0.25">
      <c r="A873" s="9">
        <v>3936</v>
      </c>
      <c r="B873" s="10" t="s">
        <v>157</v>
      </c>
    </row>
    <row r="874" spans="1:2" ht="15.75" customHeight="1" x14ac:dyDescent="0.25">
      <c r="A874" s="9">
        <v>39361</v>
      </c>
      <c r="B874" s="10" t="s">
        <v>37</v>
      </c>
    </row>
    <row r="875" spans="1:2" ht="15.75" customHeight="1" x14ac:dyDescent="0.25">
      <c r="A875" s="9">
        <v>39362</v>
      </c>
      <c r="B875" s="10" t="s">
        <v>149</v>
      </c>
    </row>
    <row r="876" spans="1:2" ht="15.75" customHeight="1" x14ac:dyDescent="0.25">
      <c r="A876" s="9">
        <v>394</v>
      </c>
      <c r="B876" s="10" t="s">
        <v>304</v>
      </c>
    </row>
    <row r="877" spans="1:2" ht="15.75" customHeight="1" x14ac:dyDescent="0.25">
      <c r="A877" s="9">
        <v>3941</v>
      </c>
      <c r="B877" s="10" t="s">
        <v>305</v>
      </c>
    </row>
    <row r="878" spans="1:2" ht="15.75" customHeight="1" x14ac:dyDescent="0.25">
      <c r="A878" s="9">
        <v>39410</v>
      </c>
      <c r="B878" s="10" t="s">
        <v>306</v>
      </c>
    </row>
    <row r="879" spans="1:2" ht="15.75" customHeight="1" x14ac:dyDescent="0.25">
      <c r="A879" s="9">
        <v>39411</v>
      </c>
      <c r="B879" s="10" t="s">
        <v>148</v>
      </c>
    </row>
    <row r="880" spans="1:2" ht="15.75" customHeight="1" x14ac:dyDescent="0.25">
      <c r="A880" s="9">
        <v>39412</v>
      </c>
      <c r="B880" s="10" t="s">
        <v>150</v>
      </c>
    </row>
    <row r="881" spans="1:2" ht="15.75" customHeight="1" x14ac:dyDescent="0.25">
      <c r="A881" s="9">
        <v>39413</v>
      </c>
      <c r="B881" s="10" t="s">
        <v>154</v>
      </c>
    </row>
    <row r="882" spans="1:2" ht="15.75" customHeight="1" x14ac:dyDescent="0.25">
      <c r="A882" s="9">
        <v>39414</v>
      </c>
      <c r="B882" s="10" t="s">
        <v>155</v>
      </c>
    </row>
    <row r="883" spans="1:2" ht="15.75" customHeight="1" x14ac:dyDescent="0.25">
      <c r="A883" s="9">
        <v>39415</v>
      </c>
      <c r="B883" s="10" t="s">
        <v>157</v>
      </c>
    </row>
    <row r="884" spans="1:2" ht="15.75" customHeight="1" x14ac:dyDescent="0.25">
      <c r="A884" s="9">
        <v>395</v>
      </c>
      <c r="B884" s="10" t="s">
        <v>307</v>
      </c>
    </row>
    <row r="885" spans="1:2" ht="15.75" customHeight="1" x14ac:dyDescent="0.25">
      <c r="A885" s="9">
        <v>3952</v>
      </c>
      <c r="B885" s="10" t="s">
        <v>308</v>
      </c>
    </row>
    <row r="886" spans="1:2" ht="15.75" customHeight="1" x14ac:dyDescent="0.25">
      <c r="A886" s="9">
        <v>39520</v>
      </c>
      <c r="B886" s="10" t="s">
        <v>306</v>
      </c>
    </row>
    <row r="887" spans="1:2" ht="15.75" customHeight="1" x14ac:dyDescent="0.25">
      <c r="A887" s="9">
        <v>39521</v>
      </c>
      <c r="B887" s="10" t="s">
        <v>150</v>
      </c>
    </row>
    <row r="888" spans="1:2" ht="15.75" customHeight="1" x14ac:dyDescent="0.25">
      <c r="A888" s="9">
        <v>39522</v>
      </c>
      <c r="B888" s="10" t="s">
        <v>215</v>
      </c>
    </row>
    <row r="889" spans="1:2" ht="15.75" customHeight="1" x14ac:dyDescent="0.25">
      <c r="A889" s="9">
        <v>39523</v>
      </c>
      <c r="B889" s="10" t="s">
        <v>309</v>
      </c>
    </row>
    <row r="890" spans="1:2" ht="15.75" customHeight="1" x14ac:dyDescent="0.25">
      <c r="A890" s="9">
        <v>39524</v>
      </c>
      <c r="B890" s="10" t="s">
        <v>154</v>
      </c>
    </row>
    <row r="891" spans="1:2" ht="15.75" customHeight="1" x14ac:dyDescent="0.25">
      <c r="A891" s="9">
        <v>39525</v>
      </c>
      <c r="B891" s="10" t="s">
        <v>155</v>
      </c>
    </row>
    <row r="892" spans="1:2" ht="15.75" customHeight="1" x14ac:dyDescent="0.25">
      <c r="A892" s="9">
        <v>39526</v>
      </c>
      <c r="B892" s="10" t="s">
        <v>156</v>
      </c>
    </row>
    <row r="893" spans="1:2" ht="15.75" customHeight="1" x14ac:dyDescent="0.25">
      <c r="A893" s="9">
        <v>39527</v>
      </c>
      <c r="B893" s="10" t="s">
        <v>157</v>
      </c>
    </row>
    <row r="894" spans="1:2" ht="15.75" customHeight="1" x14ac:dyDescent="0.25">
      <c r="A894" s="9">
        <v>39528</v>
      </c>
      <c r="B894" s="10" t="s">
        <v>227</v>
      </c>
    </row>
    <row r="895" spans="1:2" ht="15.75" customHeight="1" x14ac:dyDescent="0.25">
      <c r="A895" s="9">
        <v>39529</v>
      </c>
      <c r="B895" s="10" t="s">
        <v>228</v>
      </c>
    </row>
    <row r="896" spans="1:2" ht="15.75" customHeight="1" x14ac:dyDescent="0.25">
      <c r="A896" s="9">
        <v>3953</v>
      </c>
      <c r="B896" s="10" t="s">
        <v>310</v>
      </c>
    </row>
    <row r="897" spans="1:2" ht="15.75" customHeight="1" x14ac:dyDescent="0.25">
      <c r="A897" s="9">
        <v>39530</v>
      </c>
      <c r="B897" s="10" t="s">
        <v>306</v>
      </c>
    </row>
    <row r="898" spans="1:2" ht="15.75" customHeight="1" x14ac:dyDescent="0.25">
      <c r="A898" s="9">
        <v>39531</v>
      </c>
      <c r="B898" s="10" t="s">
        <v>150</v>
      </c>
    </row>
    <row r="899" spans="1:2" ht="15.75" customHeight="1" x14ac:dyDescent="0.25">
      <c r="A899" s="9">
        <v>39532</v>
      </c>
      <c r="B899" s="10" t="s">
        <v>215</v>
      </c>
    </row>
    <row r="900" spans="1:2" ht="15.75" customHeight="1" x14ac:dyDescent="0.25">
      <c r="A900" s="9">
        <v>39533</v>
      </c>
      <c r="B900" s="10" t="s">
        <v>309</v>
      </c>
    </row>
    <row r="901" spans="1:2" ht="15.75" customHeight="1" x14ac:dyDescent="0.25">
      <c r="A901" s="9">
        <v>39534</v>
      </c>
      <c r="B901" s="10" t="s">
        <v>154</v>
      </c>
    </row>
    <row r="902" spans="1:2" ht="15.75" customHeight="1" x14ac:dyDescent="0.25">
      <c r="A902" s="9">
        <v>39535</v>
      </c>
      <c r="B902" s="10" t="s">
        <v>155</v>
      </c>
    </row>
    <row r="903" spans="1:2" ht="15.75" customHeight="1" x14ac:dyDescent="0.25">
      <c r="A903" s="9">
        <v>39536</v>
      </c>
      <c r="B903" s="10" t="s">
        <v>156</v>
      </c>
    </row>
    <row r="904" spans="1:2" ht="15.75" customHeight="1" x14ac:dyDescent="0.25">
      <c r="A904" s="9">
        <v>39537</v>
      </c>
      <c r="B904" s="10" t="s">
        <v>157</v>
      </c>
    </row>
    <row r="905" spans="1:2" ht="15.75" customHeight="1" x14ac:dyDescent="0.25">
      <c r="A905" s="9">
        <v>39538</v>
      </c>
      <c r="B905" s="10" t="s">
        <v>158</v>
      </c>
    </row>
    <row r="906" spans="1:2" ht="15.75" customHeight="1" x14ac:dyDescent="0.25">
      <c r="A906" s="9">
        <v>3954</v>
      </c>
      <c r="B906" s="10" t="s">
        <v>311</v>
      </c>
    </row>
    <row r="907" spans="1:2" ht="15.75" customHeight="1" x14ac:dyDescent="0.25">
      <c r="A907" s="9">
        <v>39540</v>
      </c>
      <c r="B907" s="10" t="s">
        <v>306</v>
      </c>
    </row>
    <row r="908" spans="1:2" ht="15.75" customHeight="1" x14ac:dyDescent="0.25">
      <c r="A908" s="9">
        <v>39541</v>
      </c>
      <c r="B908" s="10" t="s">
        <v>150</v>
      </c>
    </row>
    <row r="909" spans="1:2" ht="15.75" customHeight="1" x14ac:dyDescent="0.25">
      <c r="A909" s="9">
        <v>39542</v>
      </c>
      <c r="B909" s="10" t="s">
        <v>154</v>
      </c>
    </row>
    <row r="910" spans="1:2" ht="15.75" customHeight="1" x14ac:dyDescent="0.25">
      <c r="A910" s="9">
        <v>3955</v>
      </c>
      <c r="B910" s="10" t="s">
        <v>312</v>
      </c>
    </row>
    <row r="911" spans="1:2" ht="15.75" customHeight="1" x14ac:dyDescent="0.25">
      <c r="A911" s="9">
        <v>39550</v>
      </c>
      <c r="B911" s="10" t="s">
        <v>313</v>
      </c>
    </row>
    <row r="912" spans="1:2" ht="15.75" customHeight="1" x14ac:dyDescent="0.25">
      <c r="A912" s="9">
        <v>396</v>
      </c>
      <c r="B912" s="10" t="s">
        <v>314</v>
      </c>
    </row>
    <row r="913" spans="1:2" ht="15.75" customHeight="1" x14ac:dyDescent="0.25">
      <c r="A913" s="9">
        <v>3961</v>
      </c>
      <c r="B913" s="10" t="s">
        <v>315</v>
      </c>
    </row>
    <row r="914" spans="1:2" ht="15.75" customHeight="1" x14ac:dyDescent="0.25">
      <c r="A914" s="9">
        <v>39611</v>
      </c>
      <c r="B914" s="10" t="s">
        <v>235</v>
      </c>
    </row>
    <row r="915" spans="1:2" ht="15.75" customHeight="1" x14ac:dyDescent="0.25">
      <c r="A915" s="9">
        <v>39612</v>
      </c>
      <c r="B915" s="10" t="s">
        <v>161</v>
      </c>
    </row>
    <row r="916" spans="1:2" ht="15.75" customHeight="1" x14ac:dyDescent="0.25">
      <c r="A916" s="9">
        <v>39613</v>
      </c>
      <c r="B916" s="10" t="s">
        <v>162</v>
      </c>
    </row>
    <row r="917" spans="1:2" ht="15.75" customHeight="1" x14ac:dyDescent="0.25">
      <c r="A917" s="9">
        <v>39614</v>
      </c>
      <c r="B917" s="10" t="s">
        <v>163</v>
      </c>
    </row>
    <row r="918" spans="1:2" ht="15.75" customHeight="1" x14ac:dyDescent="0.25">
      <c r="A918" s="9">
        <v>39615</v>
      </c>
      <c r="B918" s="10" t="s">
        <v>172</v>
      </c>
    </row>
    <row r="919" spans="1:2" ht="15.75" customHeight="1" x14ac:dyDescent="0.25">
      <c r="A919" s="9">
        <v>39619</v>
      </c>
      <c r="B919" s="10" t="s">
        <v>165</v>
      </c>
    </row>
    <row r="920" spans="1:2" ht="15.75" customHeight="1" x14ac:dyDescent="0.25">
      <c r="A920" s="9">
        <v>3962</v>
      </c>
      <c r="B920" s="10" t="s">
        <v>316</v>
      </c>
    </row>
    <row r="921" spans="1:2" ht="15.75" customHeight="1" x14ac:dyDescent="0.25">
      <c r="A921" s="9">
        <v>39621</v>
      </c>
      <c r="B921" s="10" t="s">
        <v>235</v>
      </c>
    </row>
    <row r="922" spans="1:2" ht="15.75" customHeight="1" x14ac:dyDescent="0.25">
      <c r="A922" s="9">
        <v>39622</v>
      </c>
      <c r="B922" s="10" t="s">
        <v>161</v>
      </c>
    </row>
    <row r="923" spans="1:2" ht="15.75" customHeight="1" x14ac:dyDescent="0.25">
      <c r="A923" s="9">
        <v>39623</v>
      </c>
      <c r="B923" s="10" t="s">
        <v>162</v>
      </c>
    </row>
    <row r="924" spans="1:2" ht="15.75" customHeight="1" x14ac:dyDescent="0.25">
      <c r="A924" s="9">
        <v>39624</v>
      </c>
      <c r="B924" s="10" t="s">
        <v>163</v>
      </c>
    </row>
    <row r="925" spans="1:2" ht="15.75" customHeight="1" x14ac:dyDescent="0.25">
      <c r="A925" s="9">
        <v>39625</v>
      </c>
      <c r="B925" s="10" t="s">
        <v>172</v>
      </c>
    </row>
    <row r="926" spans="1:2" ht="15.75" customHeight="1" x14ac:dyDescent="0.25">
      <c r="A926" s="9">
        <v>39629</v>
      </c>
      <c r="B926" s="10" t="s">
        <v>165</v>
      </c>
    </row>
    <row r="927" spans="1:2" ht="15.75" customHeight="1" x14ac:dyDescent="0.25">
      <c r="A927" s="9">
        <v>3963</v>
      </c>
      <c r="B927" s="10" t="s">
        <v>317</v>
      </c>
    </row>
    <row r="928" spans="1:2" ht="15.75" customHeight="1" x14ac:dyDescent="0.25">
      <c r="A928" s="9">
        <v>39633</v>
      </c>
      <c r="B928" s="10" t="s">
        <v>318</v>
      </c>
    </row>
    <row r="929" spans="1:26" ht="15.75" customHeight="1" x14ac:dyDescent="0.25">
      <c r="A929" s="9">
        <v>39634</v>
      </c>
      <c r="B929" s="10" t="s">
        <v>242</v>
      </c>
    </row>
    <row r="930" spans="1:26" ht="15.75" customHeight="1" x14ac:dyDescent="0.25">
      <c r="A930" s="9">
        <v>39635</v>
      </c>
      <c r="B930" s="10" t="s">
        <v>243</v>
      </c>
    </row>
    <row r="931" spans="1:26" ht="15.75" customHeight="1" x14ac:dyDescent="0.25">
      <c r="A931" s="9">
        <v>398</v>
      </c>
      <c r="B931" s="10" t="s">
        <v>319</v>
      </c>
    </row>
    <row r="932" spans="1:26" ht="15.75" customHeight="1" x14ac:dyDescent="0.25">
      <c r="A932" s="9">
        <v>3981</v>
      </c>
      <c r="B932" s="10" t="s">
        <v>320</v>
      </c>
    </row>
    <row r="933" spans="1:26" ht="15.75" customHeight="1" x14ac:dyDescent="0.25">
      <c r="A933" s="9">
        <v>39811</v>
      </c>
      <c r="B933" s="10" t="s">
        <v>166</v>
      </c>
    </row>
    <row r="934" spans="1:26" ht="15.75" customHeight="1" x14ac:dyDescent="0.2">
      <c r="A934" s="11">
        <v>40</v>
      </c>
      <c r="B934" s="12" t="s">
        <v>321</v>
      </c>
    </row>
    <row r="935" spans="1:26" ht="15.75" customHeight="1" x14ac:dyDescent="0.25">
      <c r="A935" s="9">
        <v>401</v>
      </c>
      <c r="B935" s="10" t="s">
        <v>322</v>
      </c>
    </row>
    <row r="936" spans="1:26" ht="15.75" customHeight="1" x14ac:dyDescent="0.25">
      <c r="A936" s="9">
        <v>4011</v>
      </c>
      <c r="B936" s="10" t="s">
        <v>323</v>
      </c>
    </row>
    <row r="937" spans="1:26" ht="15.75" customHeight="1" x14ac:dyDescent="0.25">
      <c r="A937" s="9">
        <v>40111</v>
      </c>
      <c r="B937" s="10" t="s">
        <v>324</v>
      </c>
    </row>
    <row r="938" spans="1:26" ht="15.75" customHeight="1" x14ac:dyDescent="0.25">
      <c r="A938" s="9">
        <v>40112</v>
      </c>
      <c r="B938" s="10" t="s">
        <v>325</v>
      </c>
    </row>
    <row r="939" spans="1:26" ht="15.75" customHeight="1" x14ac:dyDescent="0.25">
      <c r="A939" s="9">
        <v>40113</v>
      </c>
      <c r="B939" s="10" t="s">
        <v>326</v>
      </c>
    </row>
    <row r="940" spans="1:26" ht="15.75" customHeight="1" x14ac:dyDescent="0.25">
      <c r="A940" s="9">
        <v>40114</v>
      </c>
      <c r="B940" s="13" t="s">
        <v>327</v>
      </c>
    </row>
    <row r="941" spans="1:26" ht="15.75" customHeight="1" x14ac:dyDescent="0.25">
      <c r="A941" s="9">
        <v>40115</v>
      </c>
      <c r="B941" s="10" t="s">
        <v>328</v>
      </c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5">
      <c r="A942" s="9">
        <v>40116</v>
      </c>
      <c r="B942" s="10" t="s">
        <v>329</v>
      </c>
    </row>
    <row r="943" spans="1:26" ht="15.75" customHeight="1" x14ac:dyDescent="0.25">
      <c r="A943" s="9">
        <v>40117</v>
      </c>
      <c r="B943" s="10" t="s">
        <v>330</v>
      </c>
    </row>
    <row r="944" spans="1:26" ht="15.75" customHeight="1" x14ac:dyDescent="0.25">
      <c r="A944" s="9">
        <v>4012</v>
      </c>
      <c r="B944" s="10" t="s">
        <v>331</v>
      </c>
    </row>
    <row r="945" spans="1:2" ht="15.75" customHeight="1" x14ac:dyDescent="0.25">
      <c r="A945" s="9">
        <v>4015</v>
      </c>
      <c r="B945" s="10" t="s">
        <v>332</v>
      </c>
    </row>
    <row r="946" spans="1:2" ht="15.75" customHeight="1" x14ac:dyDescent="0.25">
      <c r="A946" s="9">
        <v>40151</v>
      </c>
      <c r="B946" s="10" t="s">
        <v>333</v>
      </c>
    </row>
    <row r="947" spans="1:2" ht="15.75" customHeight="1" x14ac:dyDescent="0.25">
      <c r="A947" s="9">
        <v>40152</v>
      </c>
      <c r="B947" s="10" t="s">
        <v>334</v>
      </c>
    </row>
    <row r="948" spans="1:2" ht="15.75" customHeight="1" x14ac:dyDescent="0.25">
      <c r="A948" s="9">
        <v>4017</v>
      </c>
      <c r="B948" s="10" t="s">
        <v>335</v>
      </c>
    </row>
    <row r="949" spans="1:2" ht="15.75" customHeight="1" x14ac:dyDescent="0.25">
      <c r="A949" s="9">
        <v>40171</v>
      </c>
      <c r="B949" s="10" t="s">
        <v>336</v>
      </c>
    </row>
    <row r="950" spans="1:2" ht="15.75" customHeight="1" x14ac:dyDescent="0.25">
      <c r="A950" s="9">
        <v>40172</v>
      </c>
      <c r="B950" s="10" t="s">
        <v>337</v>
      </c>
    </row>
    <row r="951" spans="1:2" ht="15.75" customHeight="1" x14ac:dyDescent="0.25">
      <c r="A951" s="9">
        <v>40173</v>
      </c>
      <c r="B951" s="10" t="s">
        <v>338</v>
      </c>
    </row>
    <row r="952" spans="1:2" ht="15.75" customHeight="1" x14ac:dyDescent="0.25">
      <c r="A952" s="9">
        <v>40174</v>
      </c>
      <c r="B952" s="10" t="s">
        <v>339</v>
      </c>
    </row>
    <row r="953" spans="1:2" ht="15.75" customHeight="1" x14ac:dyDescent="0.25">
      <c r="A953" s="9">
        <v>40175</v>
      </c>
      <c r="B953" s="10" t="s">
        <v>340</v>
      </c>
    </row>
    <row r="954" spans="1:2" ht="15.75" customHeight="1" x14ac:dyDescent="0.25">
      <c r="A954" s="9">
        <v>4018</v>
      </c>
      <c r="B954" s="10" t="s">
        <v>341</v>
      </c>
    </row>
    <row r="955" spans="1:2" ht="15.75" customHeight="1" x14ac:dyDescent="0.25">
      <c r="A955" s="9">
        <v>40181</v>
      </c>
      <c r="B955" s="10" t="s">
        <v>342</v>
      </c>
    </row>
    <row r="956" spans="1:2" ht="15.75" customHeight="1" x14ac:dyDescent="0.25">
      <c r="A956" s="9">
        <v>40182</v>
      </c>
      <c r="B956" s="10" t="s">
        <v>343</v>
      </c>
    </row>
    <row r="957" spans="1:2" ht="15.75" customHeight="1" x14ac:dyDescent="0.25">
      <c r="A957" s="9">
        <v>40183</v>
      </c>
      <c r="B957" s="10" t="s">
        <v>344</v>
      </c>
    </row>
    <row r="958" spans="1:2" ht="15.75" customHeight="1" x14ac:dyDescent="0.25">
      <c r="A958" s="9">
        <v>40184</v>
      </c>
      <c r="B958" s="10" t="s">
        <v>79</v>
      </c>
    </row>
    <row r="959" spans="1:2" ht="15.75" customHeight="1" x14ac:dyDescent="0.25">
      <c r="A959" s="9">
        <v>40185</v>
      </c>
      <c r="B959" s="10" t="s">
        <v>345</v>
      </c>
    </row>
    <row r="960" spans="1:2" ht="15.75" customHeight="1" x14ac:dyDescent="0.25">
      <c r="A960" s="9">
        <v>40186</v>
      </c>
      <c r="B960" s="10" t="s">
        <v>346</v>
      </c>
    </row>
    <row r="961" spans="1:2" ht="15.75" customHeight="1" x14ac:dyDescent="0.25">
      <c r="A961" s="9">
        <v>40189</v>
      </c>
      <c r="B961" s="10" t="s">
        <v>347</v>
      </c>
    </row>
    <row r="962" spans="1:2" ht="15.75" customHeight="1" x14ac:dyDescent="0.25">
      <c r="A962" s="9">
        <v>402</v>
      </c>
      <c r="B962" s="10" t="s">
        <v>348</v>
      </c>
    </row>
    <row r="963" spans="1:2" ht="15.75" customHeight="1" x14ac:dyDescent="0.25">
      <c r="A963" s="9">
        <v>403</v>
      </c>
      <c r="B963" s="10" t="s">
        <v>349</v>
      </c>
    </row>
    <row r="964" spans="1:2" ht="15.75" customHeight="1" x14ac:dyDescent="0.25">
      <c r="A964" s="9">
        <v>4031</v>
      </c>
      <c r="B964" s="10" t="s">
        <v>350</v>
      </c>
    </row>
    <row r="965" spans="1:2" ht="15.75" customHeight="1" x14ac:dyDescent="0.25">
      <c r="A965" s="9">
        <v>4032</v>
      </c>
      <c r="B965" s="10" t="s">
        <v>351</v>
      </c>
    </row>
    <row r="966" spans="1:2" ht="15.75" customHeight="1" x14ac:dyDescent="0.25">
      <c r="A966" s="9">
        <v>4033</v>
      </c>
      <c r="B966" s="10" t="s">
        <v>352</v>
      </c>
    </row>
    <row r="967" spans="1:2" ht="15.75" customHeight="1" x14ac:dyDescent="0.25">
      <c r="A967" s="9">
        <v>4034</v>
      </c>
      <c r="B967" s="10" t="s">
        <v>353</v>
      </c>
    </row>
    <row r="968" spans="1:2" ht="15.75" customHeight="1" x14ac:dyDescent="0.25">
      <c r="A968" s="9">
        <v>4039</v>
      </c>
      <c r="B968" s="10" t="s">
        <v>354</v>
      </c>
    </row>
    <row r="969" spans="1:2" ht="15.75" customHeight="1" x14ac:dyDescent="0.25">
      <c r="A969" s="9">
        <v>405</v>
      </c>
      <c r="B969" s="10" t="s">
        <v>355</v>
      </c>
    </row>
    <row r="970" spans="1:2" ht="15.75" customHeight="1" x14ac:dyDescent="0.25">
      <c r="A970" s="9">
        <v>406</v>
      </c>
      <c r="B970" s="10" t="s">
        <v>356</v>
      </c>
    </row>
    <row r="971" spans="1:2" ht="15.75" customHeight="1" x14ac:dyDescent="0.25">
      <c r="A971" s="9">
        <v>4061</v>
      </c>
      <c r="B971" s="10" t="s">
        <v>357</v>
      </c>
    </row>
    <row r="972" spans="1:2" ht="15.75" customHeight="1" x14ac:dyDescent="0.25">
      <c r="A972" s="9">
        <v>40611</v>
      </c>
      <c r="B972" s="10" t="s">
        <v>358</v>
      </c>
    </row>
    <row r="973" spans="1:2" ht="15.75" customHeight="1" x14ac:dyDescent="0.25">
      <c r="A973" s="9">
        <v>40612</v>
      </c>
      <c r="B973" s="10" t="s">
        <v>359</v>
      </c>
    </row>
    <row r="974" spans="1:2" ht="15.75" customHeight="1" x14ac:dyDescent="0.25">
      <c r="A974" s="9">
        <v>40613</v>
      </c>
      <c r="B974" s="10" t="s">
        <v>360</v>
      </c>
    </row>
    <row r="975" spans="1:2" ht="15.75" customHeight="1" x14ac:dyDescent="0.25">
      <c r="A975" s="9">
        <v>40614</v>
      </c>
      <c r="B975" s="10" t="s">
        <v>361</v>
      </c>
    </row>
    <row r="976" spans="1:2" ht="15.75" customHeight="1" x14ac:dyDescent="0.25">
      <c r="A976" s="9">
        <v>40615</v>
      </c>
      <c r="B976" s="10" t="s">
        <v>362</v>
      </c>
    </row>
    <row r="977" spans="1:2" ht="15.75" customHeight="1" x14ac:dyDescent="0.25">
      <c r="A977" s="9">
        <v>40616</v>
      </c>
      <c r="B977" s="10" t="s">
        <v>363</v>
      </c>
    </row>
    <row r="978" spans="1:2" ht="15.75" customHeight="1" x14ac:dyDescent="0.25">
      <c r="A978" s="9">
        <v>4062</v>
      </c>
      <c r="B978" s="10" t="s">
        <v>364</v>
      </c>
    </row>
    <row r="979" spans="1:2" ht="15.75" customHeight="1" x14ac:dyDescent="0.25">
      <c r="A979" s="9">
        <v>4063</v>
      </c>
      <c r="B979" s="10" t="s">
        <v>365</v>
      </c>
    </row>
    <row r="980" spans="1:2" ht="15.75" customHeight="1" x14ac:dyDescent="0.25">
      <c r="A980" s="9">
        <v>40631</v>
      </c>
      <c r="B980" s="10" t="s">
        <v>366</v>
      </c>
    </row>
    <row r="981" spans="1:2" ht="15.75" customHeight="1" x14ac:dyDescent="0.25">
      <c r="A981" s="9">
        <v>40632</v>
      </c>
      <c r="B981" s="10" t="s">
        <v>367</v>
      </c>
    </row>
    <row r="982" spans="1:2" ht="15.75" customHeight="1" x14ac:dyDescent="0.25">
      <c r="A982" s="9">
        <v>40633</v>
      </c>
      <c r="B982" s="10" t="s">
        <v>368</v>
      </c>
    </row>
    <row r="983" spans="1:2" ht="15.75" customHeight="1" x14ac:dyDescent="0.25">
      <c r="A983" s="9">
        <v>40634</v>
      </c>
      <c r="B983" s="10" t="s">
        <v>369</v>
      </c>
    </row>
    <row r="984" spans="1:2" ht="15.75" customHeight="1" x14ac:dyDescent="0.25">
      <c r="A984" s="9">
        <v>40635</v>
      </c>
      <c r="B984" s="10" t="s">
        <v>370</v>
      </c>
    </row>
    <row r="985" spans="1:2" ht="15.75" customHeight="1" x14ac:dyDescent="0.25">
      <c r="A985" s="9">
        <v>409</v>
      </c>
      <c r="B985" s="10" t="s">
        <v>371</v>
      </c>
    </row>
    <row r="986" spans="1:2" ht="15.75" customHeight="1" x14ac:dyDescent="0.25">
      <c r="A986" s="8">
        <v>41</v>
      </c>
      <c r="B986" s="7" t="s">
        <v>372</v>
      </c>
    </row>
    <row r="987" spans="1:2" ht="15.75" customHeight="1" x14ac:dyDescent="0.25">
      <c r="A987" s="9">
        <v>411</v>
      </c>
      <c r="B987" s="10" t="s">
        <v>373</v>
      </c>
    </row>
    <row r="988" spans="1:2" ht="15.75" customHeight="1" x14ac:dyDescent="0.25">
      <c r="A988" s="9">
        <v>4111</v>
      </c>
      <c r="B988" s="10" t="s">
        <v>374</v>
      </c>
    </row>
    <row r="989" spans="1:2" ht="15.75" customHeight="1" x14ac:dyDescent="0.25">
      <c r="A989" s="9">
        <v>4112</v>
      </c>
      <c r="B989" s="10" t="s">
        <v>375</v>
      </c>
    </row>
    <row r="990" spans="1:2" ht="15.75" customHeight="1" x14ac:dyDescent="0.25">
      <c r="A990" s="9">
        <v>4113</v>
      </c>
      <c r="B990" s="10" t="s">
        <v>376</v>
      </c>
    </row>
    <row r="991" spans="1:2" ht="15.75" customHeight="1" x14ac:dyDescent="0.25">
      <c r="A991" s="9">
        <v>4114</v>
      </c>
      <c r="B991" s="10" t="s">
        <v>377</v>
      </c>
    </row>
    <row r="992" spans="1:2" ht="15.75" customHeight="1" x14ac:dyDescent="0.25">
      <c r="A992" s="9">
        <v>4115</v>
      </c>
      <c r="B992" s="10" t="s">
        <v>378</v>
      </c>
    </row>
    <row r="993" spans="1:26" ht="15.75" customHeight="1" x14ac:dyDescent="0.25">
      <c r="A993" s="9">
        <v>413</v>
      </c>
      <c r="B993" s="10" t="s">
        <v>379</v>
      </c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5">
      <c r="A994" s="9">
        <v>415</v>
      </c>
      <c r="B994" s="10" t="s">
        <v>380</v>
      </c>
    </row>
    <row r="995" spans="1:26" ht="15.75" customHeight="1" x14ac:dyDescent="0.25">
      <c r="A995" s="9">
        <v>4151</v>
      </c>
      <c r="B995" s="10" t="s">
        <v>381</v>
      </c>
    </row>
    <row r="996" spans="1:26" ht="15.75" customHeight="1" x14ac:dyDescent="0.25">
      <c r="A996" s="9">
        <v>4152</v>
      </c>
      <c r="B996" s="10" t="s">
        <v>382</v>
      </c>
    </row>
    <row r="997" spans="1:26" ht="15.75" customHeight="1" x14ac:dyDescent="0.25">
      <c r="A997" s="9">
        <v>4153</v>
      </c>
      <c r="B997" s="10" t="s">
        <v>383</v>
      </c>
    </row>
    <row r="998" spans="1:26" ht="15.75" customHeight="1" x14ac:dyDescent="0.25">
      <c r="A998" s="9">
        <v>417</v>
      </c>
      <c r="B998" s="10" t="s">
        <v>384</v>
      </c>
    </row>
    <row r="999" spans="1:26" ht="15.75" customHeight="1" x14ac:dyDescent="0.25">
      <c r="A999" s="9">
        <v>419</v>
      </c>
      <c r="B999" s="10" t="s">
        <v>385</v>
      </c>
    </row>
    <row r="1000" spans="1:26" ht="15.75" customHeight="1" x14ac:dyDescent="0.25">
      <c r="A1000" s="8">
        <v>42</v>
      </c>
      <c r="B1000" s="7" t="s">
        <v>386</v>
      </c>
    </row>
    <row r="1001" spans="1:26" ht="15.75" customHeight="1" x14ac:dyDescent="0.25">
      <c r="A1001" s="9">
        <v>421</v>
      </c>
      <c r="B1001" s="10" t="s">
        <v>387</v>
      </c>
    </row>
    <row r="1002" spans="1:26" ht="15.75" customHeight="1" x14ac:dyDescent="0.25">
      <c r="A1002" s="9">
        <v>4211</v>
      </c>
      <c r="B1002" s="10" t="s">
        <v>48</v>
      </c>
    </row>
    <row r="1003" spans="1:26" ht="15.75" customHeight="1" x14ac:dyDescent="0.25">
      <c r="A1003" s="9">
        <v>4212</v>
      </c>
      <c r="B1003" s="10" t="s">
        <v>388</v>
      </c>
    </row>
    <row r="1004" spans="1:26" ht="15.75" customHeight="1" x14ac:dyDescent="0.25">
      <c r="A1004" s="9">
        <v>422</v>
      </c>
      <c r="B1004" s="10" t="s">
        <v>389</v>
      </c>
    </row>
    <row r="1005" spans="1:26" ht="15.75" customHeight="1" x14ac:dyDescent="0.25">
      <c r="A1005" s="9">
        <v>423</v>
      </c>
      <c r="B1005" s="10" t="s">
        <v>390</v>
      </c>
    </row>
    <row r="1006" spans="1:26" ht="15.75" customHeight="1" x14ac:dyDescent="0.25">
      <c r="A1006" s="9">
        <v>424</v>
      </c>
      <c r="B1006" s="10" t="s">
        <v>391</v>
      </c>
    </row>
    <row r="1007" spans="1:26" ht="15.75" customHeight="1" x14ac:dyDescent="0.25">
      <c r="A1007" s="8">
        <v>43</v>
      </c>
      <c r="B1007" s="7" t="s">
        <v>392</v>
      </c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5.75" customHeight="1" x14ac:dyDescent="0.25">
      <c r="A1008" s="9">
        <v>431</v>
      </c>
      <c r="B1008" s="10" t="s">
        <v>387</v>
      </c>
    </row>
    <row r="1009" spans="1:26" ht="15.75" customHeight="1" x14ac:dyDescent="0.25">
      <c r="A1009" s="9">
        <v>4311</v>
      </c>
      <c r="B1009" s="10" t="s">
        <v>48</v>
      </c>
    </row>
    <row r="1010" spans="1:26" ht="15.75" customHeight="1" x14ac:dyDescent="0.25">
      <c r="A1010" s="9">
        <v>4312</v>
      </c>
      <c r="B1010" s="10" t="s">
        <v>388</v>
      </c>
    </row>
    <row r="1011" spans="1:26" ht="15.75" customHeight="1" x14ac:dyDescent="0.25">
      <c r="A1011" s="9">
        <v>432</v>
      </c>
      <c r="B1011" s="10" t="s">
        <v>393</v>
      </c>
    </row>
    <row r="1012" spans="1:26" ht="15.75" customHeight="1" x14ac:dyDescent="0.25">
      <c r="A1012" s="9">
        <v>4321</v>
      </c>
      <c r="B1012" s="10" t="s">
        <v>393</v>
      </c>
    </row>
    <row r="1013" spans="1:26" ht="15.75" customHeight="1" x14ac:dyDescent="0.25">
      <c r="A1013" s="9">
        <v>433</v>
      </c>
      <c r="B1013" s="10" t="s">
        <v>390</v>
      </c>
    </row>
    <row r="1014" spans="1:26" ht="15.75" customHeight="1" x14ac:dyDescent="0.25">
      <c r="A1014" s="9">
        <v>4331</v>
      </c>
      <c r="B1014" s="10" t="s">
        <v>390</v>
      </c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5.75" customHeight="1" x14ac:dyDescent="0.25">
      <c r="A1015" s="9">
        <v>434</v>
      </c>
      <c r="B1015" s="10" t="s">
        <v>391</v>
      </c>
    </row>
    <row r="1016" spans="1:26" ht="15.75" customHeight="1" x14ac:dyDescent="0.25">
      <c r="A1016" s="9">
        <v>4341</v>
      </c>
      <c r="B1016" s="10" t="s">
        <v>391</v>
      </c>
    </row>
    <row r="1017" spans="1:26" ht="15.75" customHeight="1" x14ac:dyDescent="0.25">
      <c r="A1017" s="8">
        <v>44</v>
      </c>
      <c r="B1017" s="7" t="s">
        <v>394</v>
      </c>
    </row>
    <row r="1018" spans="1:26" ht="15.75" customHeight="1" x14ac:dyDescent="0.25">
      <c r="A1018" s="9">
        <v>441</v>
      </c>
      <c r="B1018" s="10" t="s">
        <v>395</v>
      </c>
    </row>
    <row r="1019" spans="1:26" ht="15.75" customHeight="1" x14ac:dyDescent="0.25">
      <c r="A1019" s="9">
        <v>4411</v>
      </c>
      <c r="B1019" s="10" t="s">
        <v>59</v>
      </c>
    </row>
    <row r="1020" spans="1:26" ht="15.75" customHeight="1" x14ac:dyDescent="0.25">
      <c r="A1020" s="9">
        <v>4412</v>
      </c>
      <c r="B1020" s="10" t="s">
        <v>80</v>
      </c>
    </row>
    <row r="1021" spans="1:26" ht="15.75" customHeight="1" x14ac:dyDescent="0.25">
      <c r="A1021" s="9">
        <v>4419</v>
      </c>
      <c r="B1021" s="10" t="s">
        <v>396</v>
      </c>
    </row>
    <row r="1022" spans="1:26" ht="15.75" customHeight="1" x14ac:dyDescent="0.25">
      <c r="A1022" s="9">
        <v>442</v>
      </c>
      <c r="B1022" s="10" t="s">
        <v>65</v>
      </c>
    </row>
    <row r="1023" spans="1:26" ht="15.75" customHeight="1" x14ac:dyDescent="0.25">
      <c r="A1023" s="9">
        <v>4421</v>
      </c>
      <c r="B1023" s="10" t="s">
        <v>397</v>
      </c>
    </row>
    <row r="1024" spans="1:26" ht="15.75" customHeight="1" x14ac:dyDescent="0.25">
      <c r="A1024" s="9">
        <v>4429</v>
      </c>
      <c r="B1024" s="10" t="s">
        <v>396</v>
      </c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 spans="1:26" ht="15.75" customHeight="1" x14ac:dyDescent="0.25">
      <c r="A1025" s="8">
        <v>45</v>
      </c>
      <c r="B1025" s="7" t="s">
        <v>398</v>
      </c>
    </row>
    <row r="1026" spans="1:26" ht="15.75" customHeight="1" x14ac:dyDescent="0.25">
      <c r="A1026" s="9">
        <v>451</v>
      </c>
      <c r="B1026" s="10" t="s">
        <v>399</v>
      </c>
    </row>
    <row r="1027" spans="1:26" ht="15.75" customHeight="1" x14ac:dyDescent="0.25">
      <c r="A1027" s="9">
        <v>4511</v>
      </c>
      <c r="B1027" s="10" t="s">
        <v>400</v>
      </c>
    </row>
    <row r="1028" spans="1:26" ht="15.75" customHeight="1" x14ac:dyDescent="0.25">
      <c r="A1028" s="9">
        <v>4512</v>
      </c>
      <c r="B1028" s="10" t="s">
        <v>401</v>
      </c>
    </row>
    <row r="1029" spans="1:26" ht="15.75" customHeight="1" x14ac:dyDescent="0.25">
      <c r="A1029" s="9">
        <v>452</v>
      </c>
      <c r="B1029" s="10" t="s">
        <v>402</v>
      </c>
    </row>
    <row r="1030" spans="1:26" ht="15.75" customHeight="1" x14ac:dyDescent="0.25">
      <c r="A1030" s="9">
        <v>453</v>
      </c>
      <c r="B1030" s="10" t="s">
        <v>403</v>
      </c>
    </row>
    <row r="1031" spans="1:26" ht="15.75" customHeight="1" x14ac:dyDescent="0.25">
      <c r="A1031" s="9">
        <v>4531</v>
      </c>
      <c r="B1031" s="10" t="s">
        <v>404</v>
      </c>
    </row>
    <row r="1032" spans="1:26" ht="15.75" customHeight="1" x14ac:dyDescent="0.25">
      <c r="A1032" s="9">
        <v>4532</v>
      </c>
      <c r="B1032" s="10" t="s">
        <v>405</v>
      </c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 spans="1:26" ht="15.75" customHeight="1" x14ac:dyDescent="0.25">
      <c r="A1033" s="9">
        <v>4533</v>
      </c>
      <c r="B1033" s="10" t="s">
        <v>406</v>
      </c>
    </row>
    <row r="1034" spans="1:26" ht="15.75" customHeight="1" x14ac:dyDescent="0.25">
      <c r="A1034" s="9">
        <v>4539</v>
      </c>
      <c r="B1034" s="10" t="s">
        <v>407</v>
      </c>
    </row>
    <row r="1035" spans="1:26" ht="15.75" customHeight="1" x14ac:dyDescent="0.25">
      <c r="A1035" s="9">
        <v>454</v>
      </c>
      <c r="B1035" s="10" t="s">
        <v>408</v>
      </c>
    </row>
    <row r="1036" spans="1:26" ht="15.75" customHeight="1" x14ac:dyDescent="0.25">
      <c r="A1036" s="9">
        <v>4541</v>
      </c>
      <c r="B1036" s="10" t="s">
        <v>409</v>
      </c>
    </row>
    <row r="1037" spans="1:26" ht="15.75" customHeight="1" x14ac:dyDescent="0.25">
      <c r="A1037" s="9">
        <v>4542</v>
      </c>
      <c r="B1037" s="10" t="s">
        <v>406</v>
      </c>
    </row>
    <row r="1038" spans="1:26" ht="15.75" customHeight="1" x14ac:dyDescent="0.25">
      <c r="A1038" s="9">
        <v>4543</v>
      </c>
      <c r="B1038" s="10" t="s">
        <v>410</v>
      </c>
    </row>
    <row r="1039" spans="1:26" ht="15.75" customHeight="1" x14ac:dyDescent="0.25">
      <c r="A1039" s="9">
        <v>4544</v>
      </c>
      <c r="B1039" s="10" t="s">
        <v>411</v>
      </c>
    </row>
    <row r="1040" spans="1:26" ht="15.75" customHeight="1" x14ac:dyDescent="0.25">
      <c r="A1040" s="9">
        <v>4545</v>
      </c>
      <c r="B1040" s="10" t="s">
        <v>412</v>
      </c>
    </row>
    <row r="1041" spans="1:2" ht="15.75" customHeight="1" x14ac:dyDescent="0.25">
      <c r="A1041" s="9">
        <v>4549</v>
      </c>
      <c r="B1041" s="10" t="s">
        <v>413</v>
      </c>
    </row>
    <row r="1042" spans="1:2" ht="15.75" customHeight="1" x14ac:dyDescent="0.25">
      <c r="A1042" s="9">
        <v>455</v>
      </c>
      <c r="B1042" s="10" t="s">
        <v>414</v>
      </c>
    </row>
    <row r="1043" spans="1:2" ht="15.75" customHeight="1" x14ac:dyDescent="0.25">
      <c r="A1043" s="9">
        <v>4551</v>
      </c>
      <c r="B1043" s="10" t="s">
        <v>399</v>
      </c>
    </row>
    <row r="1044" spans="1:2" ht="15.75" customHeight="1" x14ac:dyDescent="0.25">
      <c r="A1044" s="9">
        <v>45511</v>
      </c>
      <c r="B1044" s="10" t="s">
        <v>400</v>
      </c>
    </row>
    <row r="1045" spans="1:2" ht="15.75" customHeight="1" x14ac:dyDescent="0.25">
      <c r="A1045" s="9">
        <v>45512</v>
      </c>
      <c r="B1045" s="10" t="s">
        <v>401</v>
      </c>
    </row>
    <row r="1046" spans="1:2" ht="15.75" customHeight="1" x14ac:dyDescent="0.25">
      <c r="A1046" s="9">
        <v>4552</v>
      </c>
      <c r="B1046" s="10" t="s">
        <v>402</v>
      </c>
    </row>
    <row r="1047" spans="1:2" ht="15.75" customHeight="1" x14ac:dyDescent="0.25">
      <c r="A1047" s="9">
        <v>4553</v>
      </c>
      <c r="B1047" s="10" t="s">
        <v>403</v>
      </c>
    </row>
    <row r="1048" spans="1:2" ht="15.75" customHeight="1" x14ac:dyDescent="0.25">
      <c r="A1048" s="9">
        <v>45531</v>
      </c>
      <c r="B1048" s="10" t="s">
        <v>404</v>
      </c>
    </row>
    <row r="1049" spans="1:2" ht="15.75" customHeight="1" x14ac:dyDescent="0.25">
      <c r="A1049" s="9">
        <v>45532</v>
      </c>
      <c r="B1049" s="10" t="s">
        <v>405</v>
      </c>
    </row>
    <row r="1050" spans="1:2" ht="15.75" customHeight="1" x14ac:dyDescent="0.25">
      <c r="A1050" s="9">
        <v>45533</v>
      </c>
      <c r="B1050" s="10" t="s">
        <v>406</v>
      </c>
    </row>
    <row r="1051" spans="1:2" ht="15.75" customHeight="1" x14ac:dyDescent="0.25">
      <c r="A1051" s="9">
        <v>45539</v>
      </c>
      <c r="B1051" s="10" t="s">
        <v>407</v>
      </c>
    </row>
    <row r="1052" spans="1:2" ht="15.75" customHeight="1" x14ac:dyDescent="0.25">
      <c r="A1052" s="9">
        <v>4554</v>
      </c>
      <c r="B1052" s="10" t="s">
        <v>415</v>
      </c>
    </row>
    <row r="1053" spans="1:2" ht="15.75" customHeight="1" x14ac:dyDescent="0.25">
      <c r="A1053" s="9">
        <v>45541</v>
      </c>
      <c r="B1053" s="10" t="s">
        <v>409</v>
      </c>
    </row>
    <row r="1054" spans="1:2" ht="15.75" customHeight="1" x14ac:dyDescent="0.25">
      <c r="A1054" s="9">
        <v>45542</v>
      </c>
      <c r="B1054" s="10" t="s">
        <v>406</v>
      </c>
    </row>
    <row r="1055" spans="1:2" ht="15.75" customHeight="1" x14ac:dyDescent="0.25">
      <c r="A1055" s="9">
        <v>45543</v>
      </c>
      <c r="B1055" s="10" t="s">
        <v>410</v>
      </c>
    </row>
    <row r="1056" spans="1:2" ht="15.75" customHeight="1" x14ac:dyDescent="0.25">
      <c r="A1056" s="9">
        <v>45544</v>
      </c>
      <c r="B1056" s="10" t="s">
        <v>411</v>
      </c>
    </row>
    <row r="1057" spans="1:26" ht="15.75" customHeight="1" x14ac:dyDescent="0.25">
      <c r="A1057" s="9">
        <v>45545</v>
      </c>
      <c r="B1057" s="10" t="s">
        <v>412</v>
      </c>
    </row>
    <row r="1058" spans="1:26" ht="15.75" customHeight="1" x14ac:dyDescent="0.25">
      <c r="A1058" s="9">
        <v>45549</v>
      </c>
      <c r="B1058" s="10" t="s">
        <v>413</v>
      </c>
    </row>
    <row r="1059" spans="1:26" ht="15.75" customHeight="1" x14ac:dyDescent="0.25">
      <c r="A1059" s="9">
        <v>456</v>
      </c>
      <c r="B1059" s="10" t="s">
        <v>416</v>
      </c>
    </row>
    <row r="1060" spans="1:26" ht="15.75" customHeight="1" x14ac:dyDescent="0.25">
      <c r="A1060" s="8">
        <v>46</v>
      </c>
      <c r="B1060" s="7" t="s">
        <v>417</v>
      </c>
    </row>
    <row r="1061" spans="1:26" ht="15.75" customHeight="1" x14ac:dyDescent="0.25">
      <c r="A1061" s="9">
        <v>461</v>
      </c>
      <c r="B1061" s="10" t="s">
        <v>418</v>
      </c>
    </row>
    <row r="1062" spans="1:26" ht="15.75" customHeight="1" x14ac:dyDescent="0.25">
      <c r="A1062" s="9">
        <v>464</v>
      </c>
      <c r="B1062" s="10" t="s">
        <v>419</v>
      </c>
    </row>
    <row r="1063" spans="1:26" ht="15.75" customHeight="1" x14ac:dyDescent="0.25">
      <c r="A1063" s="9">
        <v>4641</v>
      </c>
      <c r="B1063" s="10" t="s">
        <v>94</v>
      </c>
    </row>
    <row r="1064" spans="1:26" ht="15.75" customHeight="1" x14ac:dyDescent="0.25">
      <c r="A1064" s="9">
        <v>4642</v>
      </c>
      <c r="B1064" s="10" t="s">
        <v>96</v>
      </c>
    </row>
    <row r="1065" spans="1:26" ht="15.75" customHeight="1" x14ac:dyDescent="0.25">
      <c r="A1065" s="9">
        <v>46421</v>
      </c>
      <c r="B1065" s="10" t="s">
        <v>420</v>
      </c>
    </row>
    <row r="1066" spans="1:26" ht="15.75" customHeight="1" x14ac:dyDescent="0.25">
      <c r="A1066" s="9">
        <v>46422</v>
      </c>
      <c r="B1066" s="10" t="s">
        <v>421</v>
      </c>
    </row>
    <row r="1067" spans="1:26" ht="15.75" customHeight="1" x14ac:dyDescent="0.25">
      <c r="A1067" s="9">
        <v>465</v>
      </c>
      <c r="B1067" s="10" t="s">
        <v>422</v>
      </c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</row>
    <row r="1068" spans="1:26" ht="15.75" customHeight="1" x14ac:dyDescent="0.25">
      <c r="A1068" s="9">
        <v>4651</v>
      </c>
      <c r="B1068" s="10" t="s">
        <v>423</v>
      </c>
    </row>
    <row r="1069" spans="1:26" ht="15.75" customHeight="1" x14ac:dyDescent="0.25">
      <c r="A1069" s="9">
        <v>4652</v>
      </c>
      <c r="B1069" s="10" t="s">
        <v>88</v>
      </c>
    </row>
    <row r="1070" spans="1:26" ht="15.75" customHeight="1" x14ac:dyDescent="0.25">
      <c r="A1070" s="9">
        <v>4653</v>
      </c>
      <c r="B1070" s="10" t="s">
        <v>424</v>
      </c>
    </row>
    <row r="1071" spans="1:26" ht="15.75" customHeight="1" x14ac:dyDescent="0.25">
      <c r="A1071" s="9">
        <v>4654</v>
      </c>
      <c r="B1071" s="10" t="s">
        <v>89</v>
      </c>
    </row>
    <row r="1072" spans="1:26" ht="15.75" customHeight="1" x14ac:dyDescent="0.25">
      <c r="A1072" s="9">
        <v>4655</v>
      </c>
      <c r="B1072" s="10" t="s">
        <v>90</v>
      </c>
    </row>
    <row r="1073" spans="1:26" ht="15.75" customHeight="1" x14ac:dyDescent="0.25">
      <c r="A1073" s="9">
        <v>4656</v>
      </c>
      <c r="B1073" s="10" t="s">
        <v>91</v>
      </c>
    </row>
    <row r="1074" spans="1:26" ht="15.75" customHeight="1" x14ac:dyDescent="0.25">
      <c r="A1074" s="9">
        <v>466</v>
      </c>
      <c r="B1074" s="10" t="s">
        <v>425</v>
      </c>
    </row>
    <row r="1075" spans="1:26" ht="15.75" customHeight="1" x14ac:dyDescent="0.25">
      <c r="A1075" s="9">
        <v>467</v>
      </c>
      <c r="B1075" s="10" t="s">
        <v>426</v>
      </c>
    </row>
    <row r="1076" spans="1:26" ht="15.75" customHeight="1" x14ac:dyDescent="0.25">
      <c r="A1076" s="9">
        <v>469</v>
      </c>
      <c r="B1076" s="10" t="s">
        <v>427</v>
      </c>
    </row>
    <row r="1077" spans="1:26" ht="15.75" customHeight="1" x14ac:dyDescent="0.25">
      <c r="A1077" s="9">
        <v>4691</v>
      </c>
      <c r="B1077" s="10" t="s">
        <v>428</v>
      </c>
    </row>
    <row r="1078" spans="1:26" ht="15.75" customHeight="1" x14ac:dyDescent="0.25">
      <c r="A1078" s="9">
        <v>4692</v>
      </c>
      <c r="B1078" s="10" t="s">
        <v>429</v>
      </c>
    </row>
    <row r="1079" spans="1:26" ht="15.75" customHeight="1" x14ac:dyDescent="0.25">
      <c r="A1079" s="9">
        <v>4699</v>
      </c>
      <c r="B1079" s="10" t="s">
        <v>396</v>
      </c>
    </row>
    <row r="1080" spans="1:26" ht="15.75" customHeight="1" x14ac:dyDescent="0.25">
      <c r="A1080" s="8">
        <v>47</v>
      </c>
      <c r="B1080" s="7" t="s">
        <v>430</v>
      </c>
    </row>
    <row r="1081" spans="1:26" ht="15.75" customHeight="1" x14ac:dyDescent="0.25">
      <c r="A1081" s="9">
        <v>471</v>
      </c>
      <c r="B1081" s="10" t="s">
        <v>59</v>
      </c>
    </row>
    <row r="1082" spans="1:26" ht="15.75" customHeight="1" x14ac:dyDescent="0.25">
      <c r="A1082" s="9">
        <v>472</v>
      </c>
      <c r="B1082" s="10" t="s">
        <v>151</v>
      </c>
    </row>
    <row r="1083" spans="1:26" ht="15.75" customHeight="1" x14ac:dyDescent="0.25">
      <c r="A1083" s="9">
        <v>473</v>
      </c>
      <c r="B1083" s="10" t="s">
        <v>56</v>
      </c>
    </row>
    <row r="1084" spans="1:26" ht="15.75" customHeight="1" x14ac:dyDescent="0.25">
      <c r="A1084" s="9">
        <v>474</v>
      </c>
      <c r="B1084" s="10" t="s">
        <v>79</v>
      </c>
    </row>
    <row r="1085" spans="1:26" ht="15.75" customHeight="1" x14ac:dyDescent="0.25">
      <c r="A1085" s="9">
        <v>475</v>
      </c>
      <c r="B1085" s="10" t="s">
        <v>80</v>
      </c>
    </row>
    <row r="1086" spans="1:26" ht="15.75" customHeight="1" x14ac:dyDescent="0.25">
      <c r="A1086" s="9">
        <v>476</v>
      </c>
      <c r="B1086" s="10" t="s">
        <v>426</v>
      </c>
    </row>
    <row r="1087" spans="1:26" ht="15.75" customHeight="1" x14ac:dyDescent="0.25">
      <c r="A1087" s="9">
        <v>477</v>
      </c>
      <c r="B1087" s="10" t="s">
        <v>431</v>
      </c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</row>
    <row r="1088" spans="1:26" ht="15.75" customHeight="1" x14ac:dyDescent="0.25">
      <c r="A1088" s="9">
        <v>4771</v>
      </c>
      <c r="B1088" s="10" t="s">
        <v>423</v>
      </c>
    </row>
    <row r="1089" spans="1:26" ht="15.75" customHeight="1" x14ac:dyDescent="0.25">
      <c r="A1089" s="9">
        <v>4772</v>
      </c>
      <c r="B1089" s="10" t="s">
        <v>432</v>
      </c>
    </row>
    <row r="1090" spans="1:26" ht="15.75" customHeight="1" x14ac:dyDescent="0.25">
      <c r="A1090" s="9">
        <v>4773</v>
      </c>
      <c r="B1090" s="10" t="s">
        <v>424</v>
      </c>
    </row>
    <row r="1091" spans="1:26" ht="15.75" customHeight="1" x14ac:dyDescent="0.25">
      <c r="A1091" s="9">
        <v>4774</v>
      </c>
      <c r="B1091" s="10" t="s">
        <v>89</v>
      </c>
    </row>
    <row r="1092" spans="1:26" ht="15.75" customHeight="1" x14ac:dyDescent="0.25">
      <c r="A1092" s="9">
        <v>4775</v>
      </c>
      <c r="B1092" s="10" t="s">
        <v>90</v>
      </c>
    </row>
    <row r="1093" spans="1:26" ht="15.75" customHeight="1" x14ac:dyDescent="0.25">
      <c r="A1093" s="9">
        <v>4776</v>
      </c>
      <c r="B1093" s="10" t="s">
        <v>91</v>
      </c>
    </row>
    <row r="1094" spans="1:26" ht="15.75" customHeight="1" x14ac:dyDescent="0.25">
      <c r="A1094" s="9">
        <v>479</v>
      </c>
      <c r="B1094" s="10" t="s">
        <v>427</v>
      </c>
    </row>
    <row r="1095" spans="1:26" ht="15.75" customHeight="1" x14ac:dyDescent="0.25">
      <c r="A1095" s="9">
        <v>4791</v>
      </c>
      <c r="B1095" s="10" t="s">
        <v>427</v>
      </c>
    </row>
    <row r="1096" spans="1:26" ht="15.75" customHeight="1" x14ac:dyDescent="0.25">
      <c r="A1096" s="8">
        <v>48</v>
      </c>
      <c r="B1096" s="7" t="s">
        <v>433</v>
      </c>
    </row>
    <row r="1097" spans="1:26" ht="15.75" customHeight="1" x14ac:dyDescent="0.25">
      <c r="A1097" s="9">
        <v>481</v>
      </c>
      <c r="B1097" s="10" t="s">
        <v>434</v>
      </c>
    </row>
    <row r="1098" spans="1:26" ht="15.75" customHeight="1" x14ac:dyDescent="0.25">
      <c r="A1098" s="9">
        <v>482</v>
      </c>
      <c r="B1098" s="10" t="s">
        <v>435</v>
      </c>
    </row>
    <row r="1099" spans="1:26" ht="15.75" customHeight="1" x14ac:dyDescent="0.25">
      <c r="A1099" s="9">
        <v>483</v>
      </c>
      <c r="B1099" s="10" t="s">
        <v>436</v>
      </c>
    </row>
    <row r="1100" spans="1:26" ht="15.75" customHeight="1" x14ac:dyDescent="0.25">
      <c r="A1100" s="9">
        <v>484</v>
      </c>
      <c r="B1100" s="10" t="s">
        <v>437</v>
      </c>
    </row>
    <row r="1101" spans="1:26" ht="15.75" customHeight="1" x14ac:dyDescent="0.25">
      <c r="A1101" s="9">
        <v>485</v>
      </c>
      <c r="B1101" s="10" t="s">
        <v>438</v>
      </c>
    </row>
    <row r="1102" spans="1:26" ht="15.75" customHeight="1" x14ac:dyDescent="0.25">
      <c r="A1102" s="9">
        <v>486</v>
      </c>
      <c r="B1102" s="10" t="s">
        <v>439</v>
      </c>
    </row>
    <row r="1103" spans="1:26" ht="15.75" customHeight="1" x14ac:dyDescent="0.25">
      <c r="A1103" s="9">
        <v>487</v>
      </c>
      <c r="B1103" s="10" t="s">
        <v>440</v>
      </c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</row>
    <row r="1104" spans="1:26" ht="15.75" customHeight="1" x14ac:dyDescent="0.25">
      <c r="A1104" s="9">
        <v>489</v>
      </c>
      <c r="B1104" s="10" t="s">
        <v>441</v>
      </c>
    </row>
    <row r="1105" spans="1:26" ht="15.75" customHeight="1" x14ac:dyDescent="0.25">
      <c r="A1105" s="8">
        <v>49</v>
      </c>
      <c r="B1105" s="7" t="s">
        <v>442</v>
      </c>
    </row>
    <row r="1106" spans="1:26" ht="15.75" customHeight="1" x14ac:dyDescent="0.25">
      <c r="A1106" s="9">
        <v>491</v>
      </c>
      <c r="B1106" s="10" t="s">
        <v>282</v>
      </c>
    </row>
    <row r="1107" spans="1:26" ht="15.75" customHeight="1" x14ac:dyDescent="0.25">
      <c r="A1107" s="9">
        <v>4911</v>
      </c>
      <c r="B1107" s="10" t="s">
        <v>283</v>
      </c>
    </row>
    <row r="1108" spans="1:26" ht="15.75" customHeight="1" x14ac:dyDescent="0.25">
      <c r="A1108" s="9">
        <v>4912</v>
      </c>
      <c r="B1108" s="10" t="s">
        <v>284</v>
      </c>
    </row>
    <row r="1109" spans="1:26" ht="15.75" customHeight="1" x14ac:dyDescent="0.25">
      <c r="A1109" s="9">
        <v>492</v>
      </c>
      <c r="B1109" s="10" t="s">
        <v>285</v>
      </c>
    </row>
    <row r="1110" spans="1:26" ht="15.75" customHeight="1" x14ac:dyDescent="0.25">
      <c r="A1110" s="9">
        <v>4921</v>
      </c>
      <c r="B1110" s="10" t="s">
        <v>286</v>
      </c>
    </row>
    <row r="1111" spans="1:26" ht="15.75" customHeight="1" x14ac:dyDescent="0.25">
      <c r="A1111" s="9">
        <v>4922</v>
      </c>
      <c r="B1111" s="10" t="s">
        <v>287</v>
      </c>
    </row>
    <row r="1112" spans="1:26" ht="15.75" customHeight="1" x14ac:dyDescent="0.25">
      <c r="A1112" s="9">
        <v>493</v>
      </c>
      <c r="B1112" s="10" t="s">
        <v>288</v>
      </c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</row>
    <row r="1113" spans="1:26" ht="15.75" customHeight="1" x14ac:dyDescent="0.25">
      <c r="A1113" s="9">
        <v>4931</v>
      </c>
      <c r="B1113" s="10" t="s">
        <v>289</v>
      </c>
    </row>
    <row r="1114" spans="1:26" ht="15.75" customHeight="1" x14ac:dyDescent="0.25">
      <c r="A1114" s="9">
        <v>4932</v>
      </c>
      <c r="B1114" s="10" t="s">
        <v>290</v>
      </c>
    </row>
    <row r="1115" spans="1:26" ht="15.75" customHeight="1" x14ac:dyDescent="0.25">
      <c r="A1115" s="9">
        <v>494</v>
      </c>
      <c r="B1115" s="10" t="s">
        <v>443</v>
      </c>
    </row>
    <row r="1116" spans="1:26" ht="15.75" customHeight="1" x14ac:dyDescent="0.25">
      <c r="A1116" s="9">
        <v>495</v>
      </c>
      <c r="B1116" s="10" t="s">
        <v>444</v>
      </c>
    </row>
    <row r="1117" spans="1:26" ht="15.75" customHeight="1" x14ac:dyDescent="0.25">
      <c r="A1117" s="9">
        <v>496</v>
      </c>
      <c r="B1117" s="10" t="s">
        <v>445</v>
      </c>
    </row>
    <row r="1118" spans="1:26" ht="15.75" customHeight="1" x14ac:dyDescent="0.25">
      <c r="A1118" s="9">
        <v>497</v>
      </c>
      <c r="B1118" s="10" t="s">
        <v>446</v>
      </c>
    </row>
    <row r="1119" spans="1:26" ht="15.75" customHeight="1" x14ac:dyDescent="0.25">
      <c r="A1119" s="8">
        <v>50</v>
      </c>
      <c r="B1119" s="7" t="s">
        <v>447</v>
      </c>
    </row>
    <row r="1120" spans="1:26" ht="15.75" customHeight="1" x14ac:dyDescent="0.25">
      <c r="A1120" s="9">
        <v>501</v>
      </c>
      <c r="B1120" s="10" t="s">
        <v>448</v>
      </c>
    </row>
    <row r="1121" spans="1:26" ht="15.75" customHeight="1" x14ac:dyDescent="0.25">
      <c r="A1121" s="9">
        <v>5011</v>
      </c>
      <c r="B1121" s="10" t="s">
        <v>449</v>
      </c>
    </row>
    <row r="1122" spans="1:26" ht="15.75" customHeight="1" x14ac:dyDescent="0.25">
      <c r="A1122" s="9">
        <v>5012</v>
      </c>
      <c r="B1122" s="10" t="s">
        <v>450</v>
      </c>
    </row>
    <row r="1123" spans="1:26" ht="15.75" customHeight="1" x14ac:dyDescent="0.25">
      <c r="A1123" s="9">
        <v>502</v>
      </c>
      <c r="B1123" s="10" t="s">
        <v>451</v>
      </c>
    </row>
    <row r="1124" spans="1:26" ht="15.75" customHeight="1" x14ac:dyDescent="0.25">
      <c r="A1124" s="8">
        <v>51</v>
      </c>
      <c r="B1124" s="7" t="s">
        <v>452</v>
      </c>
    </row>
    <row r="1125" spans="1:26" ht="15.75" customHeight="1" x14ac:dyDescent="0.25">
      <c r="A1125" s="9">
        <v>511</v>
      </c>
      <c r="B1125" s="10" t="s">
        <v>191</v>
      </c>
    </row>
    <row r="1126" spans="1:26" ht="15.75" customHeight="1" x14ac:dyDescent="0.25">
      <c r="A1126" s="9">
        <v>512</v>
      </c>
      <c r="B1126" s="10" t="s">
        <v>453</v>
      </c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</row>
    <row r="1127" spans="1:26" ht="15.75" customHeight="1" x14ac:dyDescent="0.25">
      <c r="A1127" s="8">
        <v>52</v>
      </c>
      <c r="B1127" s="7" t="s">
        <v>454</v>
      </c>
    </row>
    <row r="1128" spans="1:26" ht="15.75" customHeight="1" x14ac:dyDescent="0.25">
      <c r="A1128" s="9">
        <v>521</v>
      </c>
      <c r="B1128" s="10" t="s">
        <v>455</v>
      </c>
    </row>
    <row r="1129" spans="1:26" ht="15.75" customHeight="1" x14ac:dyDescent="0.25">
      <c r="A1129" s="9">
        <v>522</v>
      </c>
      <c r="B1129" s="10" t="s">
        <v>456</v>
      </c>
    </row>
    <row r="1130" spans="1:26" ht="15.75" customHeight="1" x14ac:dyDescent="0.25">
      <c r="A1130" s="9">
        <v>5221</v>
      </c>
      <c r="B1130" s="10" t="s">
        <v>457</v>
      </c>
    </row>
    <row r="1131" spans="1:26" ht="15.75" customHeight="1" x14ac:dyDescent="0.25">
      <c r="A1131" s="9">
        <v>5222</v>
      </c>
      <c r="B1131" s="10" t="s">
        <v>458</v>
      </c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</row>
    <row r="1132" spans="1:26" ht="15.75" customHeight="1" x14ac:dyDescent="0.25">
      <c r="A1132" s="9">
        <v>5223</v>
      </c>
      <c r="B1132" s="10" t="s">
        <v>459</v>
      </c>
    </row>
    <row r="1133" spans="1:26" ht="15.75" customHeight="1" x14ac:dyDescent="0.25">
      <c r="A1133" s="9">
        <v>5224</v>
      </c>
      <c r="B1133" s="10" t="s">
        <v>460</v>
      </c>
    </row>
    <row r="1134" spans="1:26" ht="15.75" customHeight="1" x14ac:dyDescent="0.25">
      <c r="A1134" s="9">
        <v>523</v>
      </c>
      <c r="B1134" s="10" t="s">
        <v>461</v>
      </c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</row>
    <row r="1135" spans="1:26" ht="15.75" customHeight="1" x14ac:dyDescent="0.25">
      <c r="A1135" s="8">
        <v>56</v>
      </c>
      <c r="B1135" s="7" t="s">
        <v>462</v>
      </c>
    </row>
    <row r="1136" spans="1:26" ht="15.75" customHeight="1" x14ac:dyDescent="0.25">
      <c r="A1136" s="9">
        <v>561</v>
      </c>
      <c r="B1136" s="10" t="s">
        <v>463</v>
      </c>
    </row>
    <row r="1137" spans="1:26" ht="15.75" customHeight="1" x14ac:dyDescent="0.25">
      <c r="A1137" s="9">
        <v>562</v>
      </c>
      <c r="B1137" s="10" t="s">
        <v>464</v>
      </c>
    </row>
    <row r="1138" spans="1:26" ht="15.75" customHeight="1" x14ac:dyDescent="0.25">
      <c r="A1138" s="9">
        <v>563</v>
      </c>
      <c r="B1138" s="10" t="s">
        <v>465</v>
      </c>
    </row>
    <row r="1139" spans="1:26" ht="15.75" customHeight="1" x14ac:dyDescent="0.25">
      <c r="A1139" s="9">
        <v>5631</v>
      </c>
      <c r="B1139" s="10" t="s">
        <v>466</v>
      </c>
    </row>
    <row r="1140" spans="1:26" ht="15.75" customHeight="1" x14ac:dyDescent="0.25">
      <c r="A1140" s="9">
        <v>5632</v>
      </c>
      <c r="B1140" s="10" t="s">
        <v>467</v>
      </c>
    </row>
    <row r="1141" spans="1:26" ht="15.75" customHeight="1" x14ac:dyDescent="0.25">
      <c r="A1141" s="9">
        <v>564</v>
      </c>
      <c r="B1141" s="10" t="s">
        <v>468</v>
      </c>
    </row>
    <row r="1142" spans="1:26" ht="15.75" customHeight="1" x14ac:dyDescent="0.25">
      <c r="A1142" s="9">
        <v>5641</v>
      </c>
      <c r="B1142" s="10" t="s">
        <v>466</v>
      </c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</row>
    <row r="1143" spans="1:26" ht="15.75" customHeight="1" x14ac:dyDescent="0.25">
      <c r="A1143" s="9">
        <v>5642</v>
      </c>
      <c r="B1143" s="10" t="s">
        <v>467</v>
      </c>
    </row>
    <row r="1144" spans="1:26" ht="15.75" customHeight="1" x14ac:dyDescent="0.25">
      <c r="A1144" s="9">
        <v>565</v>
      </c>
      <c r="B1144" s="10" t="s">
        <v>469</v>
      </c>
    </row>
    <row r="1145" spans="1:26" ht="15.75" customHeight="1" x14ac:dyDescent="0.25">
      <c r="A1145" s="9">
        <v>5651</v>
      </c>
      <c r="B1145" s="10" t="s">
        <v>466</v>
      </c>
    </row>
    <row r="1146" spans="1:26" ht="15.75" customHeight="1" x14ac:dyDescent="0.25">
      <c r="A1146" s="9">
        <v>5652</v>
      </c>
      <c r="B1146" s="10" t="s">
        <v>467</v>
      </c>
    </row>
    <row r="1147" spans="1:26" ht="15.75" customHeight="1" x14ac:dyDescent="0.25">
      <c r="A1147" s="8">
        <v>57</v>
      </c>
      <c r="B1147" s="7" t="s">
        <v>470</v>
      </c>
    </row>
    <row r="1148" spans="1:26" ht="15.75" customHeight="1" x14ac:dyDescent="0.25">
      <c r="A1148" s="9">
        <v>571</v>
      </c>
      <c r="B1148" s="10" t="s">
        <v>471</v>
      </c>
    </row>
    <row r="1149" spans="1:26" ht="15.75" customHeight="1" x14ac:dyDescent="0.25">
      <c r="A1149" s="9">
        <v>5711</v>
      </c>
      <c r="B1149" s="10" t="s">
        <v>175</v>
      </c>
    </row>
    <row r="1150" spans="1:26" ht="15.75" customHeight="1" x14ac:dyDescent="0.25">
      <c r="A1150" s="9">
        <v>57111</v>
      </c>
      <c r="B1150" s="10" t="s">
        <v>472</v>
      </c>
    </row>
    <row r="1151" spans="1:26" ht="15.75" customHeight="1" x14ac:dyDescent="0.25">
      <c r="A1151" s="9">
        <v>57112</v>
      </c>
      <c r="B1151" s="10" t="s">
        <v>473</v>
      </c>
    </row>
    <row r="1152" spans="1:26" ht="15.75" customHeight="1" x14ac:dyDescent="0.25">
      <c r="A1152" s="9">
        <v>5712</v>
      </c>
      <c r="B1152" s="10" t="s">
        <v>89</v>
      </c>
    </row>
    <row r="1153" spans="1:26" ht="15.75" customHeight="1" x14ac:dyDescent="0.25">
      <c r="A1153" s="9">
        <v>57121</v>
      </c>
      <c r="B1153" s="10" t="s">
        <v>472</v>
      </c>
    </row>
    <row r="1154" spans="1:26" ht="15.75" customHeight="1" x14ac:dyDescent="0.25">
      <c r="A1154" s="9">
        <v>57122</v>
      </c>
      <c r="B1154" s="10" t="s">
        <v>473</v>
      </c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</row>
    <row r="1155" spans="1:26" ht="15.75" customHeight="1" x14ac:dyDescent="0.25">
      <c r="A1155" s="9">
        <v>5713</v>
      </c>
      <c r="B1155" s="10" t="s">
        <v>90</v>
      </c>
    </row>
    <row r="1156" spans="1:26" ht="15.75" customHeight="1" x14ac:dyDescent="0.25">
      <c r="A1156" s="9">
        <v>5714</v>
      </c>
      <c r="B1156" s="10" t="s">
        <v>305</v>
      </c>
    </row>
    <row r="1157" spans="1:26" ht="15.75" customHeight="1" x14ac:dyDescent="0.25">
      <c r="A1157" s="9">
        <v>572</v>
      </c>
      <c r="B1157" s="10" t="s">
        <v>474</v>
      </c>
    </row>
    <row r="1158" spans="1:26" ht="15.75" customHeight="1" x14ac:dyDescent="0.25">
      <c r="A1158" s="9">
        <v>573</v>
      </c>
      <c r="B1158" s="10" t="s">
        <v>475</v>
      </c>
    </row>
    <row r="1159" spans="1:26" ht="15.75" customHeight="1" x14ac:dyDescent="0.25">
      <c r="A1159" s="8">
        <v>58</v>
      </c>
      <c r="B1159" s="7" t="s">
        <v>476</v>
      </c>
    </row>
    <row r="1160" spans="1:26" ht="15.75" customHeight="1" x14ac:dyDescent="0.25">
      <c r="A1160" s="9">
        <v>581</v>
      </c>
      <c r="B1160" s="10" t="s">
        <v>477</v>
      </c>
    </row>
    <row r="1161" spans="1:26" ht="15.75" customHeight="1" x14ac:dyDescent="0.25">
      <c r="A1161" s="9">
        <v>582</v>
      </c>
      <c r="B1161" s="10" t="s">
        <v>478</v>
      </c>
    </row>
    <row r="1162" spans="1:26" ht="15.75" customHeight="1" x14ac:dyDescent="0.25">
      <c r="A1162" s="9">
        <v>583</v>
      </c>
      <c r="B1162" s="10" t="s">
        <v>479</v>
      </c>
    </row>
    <row r="1163" spans="1:26" ht="15.75" customHeight="1" x14ac:dyDescent="0.25">
      <c r="A1163" s="9">
        <v>584</v>
      </c>
      <c r="B1163" s="10" t="s">
        <v>480</v>
      </c>
    </row>
    <row r="1164" spans="1:26" ht="15.75" customHeight="1" x14ac:dyDescent="0.25">
      <c r="A1164" s="9">
        <v>585</v>
      </c>
      <c r="B1164" s="10" t="s">
        <v>481</v>
      </c>
    </row>
    <row r="1165" spans="1:26" ht="15.75" customHeight="1" x14ac:dyDescent="0.25">
      <c r="A1165" s="9">
        <v>589</v>
      </c>
      <c r="B1165" s="10" t="s">
        <v>482</v>
      </c>
    </row>
    <row r="1166" spans="1:26" ht="15.75" customHeight="1" x14ac:dyDescent="0.25">
      <c r="A1166" s="8">
        <v>59</v>
      </c>
      <c r="B1166" s="7" t="s">
        <v>483</v>
      </c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</row>
    <row r="1167" spans="1:26" ht="15.75" customHeight="1" x14ac:dyDescent="0.25">
      <c r="A1167" s="9">
        <v>591</v>
      </c>
      <c r="B1167" s="10" t="s">
        <v>484</v>
      </c>
    </row>
    <row r="1168" spans="1:26" ht="15.75" customHeight="1" x14ac:dyDescent="0.25">
      <c r="A1168" s="9">
        <v>5911</v>
      </c>
      <c r="B1168" s="10" t="s">
        <v>485</v>
      </c>
    </row>
    <row r="1169" spans="1:26" ht="15.75" customHeight="1" x14ac:dyDescent="0.25">
      <c r="A1169" s="9">
        <v>5912</v>
      </c>
      <c r="B1169" s="10" t="s">
        <v>486</v>
      </c>
    </row>
    <row r="1170" spans="1:26" ht="15.75" customHeight="1" x14ac:dyDescent="0.25">
      <c r="A1170" s="9">
        <v>592</v>
      </c>
      <c r="B1170" s="10" t="s">
        <v>487</v>
      </c>
    </row>
    <row r="1171" spans="1:26" ht="15.75" customHeight="1" x14ac:dyDescent="0.25">
      <c r="A1171" s="9">
        <v>5921</v>
      </c>
      <c r="B1171" s="10" t="s">
        <v>487</v>
      </c>
    </row>
    <row r="1172" spans="1:26" ht="15.75" customHeight="1" x14ac:dyDescent="0.25">
      <c r="A1172" s="9">
        <v>5922</v>
      </c>
      <c r="B1172" s="10" t="s">
        <v>488</v>
      </c>
    </row>
    <row r="1173" spans="1:26" ht="15.75" customHeight="1" x14ac:dyDescent="0.25">
      <c r="A1173" s="8">
        <v>60</v>
      </c>
      <c r="B1173" s="7" t="s">
        <v>489</v>
      </c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</row>
    <row r="1174" spans="1:26" ht="15.75" customHeight="1" x14ac:dyDescent="0.25">
      <c r="A1174" s="9">
        <v>601</v>
      </c>
      <c r="B1174" s="10" t="s">
        <v>120</v>
      </c>
    </row>
    <row r="1175" spans="1:26" ht="15.75" customHeight="1" x14ac:dyDescent="0.25">
      <c r="A1175" s="9">
        <v>6011</v>
      </c>
      <c r="B1175" s="10" t="s">
        <v>120</v>
      </c>
    </row>
    <row r="1176" spans="1:26" ht="15.75" customHeight="1" x14ac:dyDescent="0.25">
      <c r="A1176" s="9">
        <v>602</v>
      </c>
      <c r="B1176" s="10" t="s">
        <v>134</v>
      </c>
    </row>
    <row r="1177" spans="1:26" ht="15.75" customHeight="1" x14ac:dyDescent="0.25">
      <c r="A1177" s="9">
        <v>603</v>
      </c>
      <c r="B1177" s="10" t="s">
        <v>178</v>
      </c>
    </row>
    <row r="1178" spans="1:26" ht="15.75" customHeight="1" x14ac:dyDescent="0.25">
      <c r="A1178" s="9">
        <v>6031</v>
      </c>
      <c r="B1178" s="10" t="s">
        <v>137</v>
      </c>
    </row>
    <row r="1179" spans="1:26" ht="15.75" customHeight="1" x14ac:dyDescent="0.25">
      <c r="A1179" s="9">
        <v>6032</v>
      </c>
      <c r="B1179" s="10" t="s">
        <v>138</v>
      </c>
    </row>
    <row r="1180" spans="1:26" ht="15.75" customHeight="1" x14ac:dyDescent="0.25">
      <c r="A1180" s="9">
        <v>6033</v>
      </c>
      <c r="B1180" s="10" t="s">
        <v>143</v>
      </c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</row>
    <row r="1181" spans="1:26" ht="15.75" customHeight="1" x14ac:dyDescent="0.25">
      <c r="A1181" s="9">
        <v>604</v>
      </c>
      <c r="B1181" s="10" t="s">
        <v>179</v>
      </c>
    </row>
    <row r="1182" spans="1:26" ht="15.75" customHeight="1" x14ac:dyDescent="0.25">
      <c r="A1182" s="9">
        <v>6041</v>
      </c>
      <c r="B1182" s="10" t="s">
        <v>145</v>
      </c>
    </row>
    <row r="1183" spans="1:26" ht="15.75" customHeight="1" x14ac:dyDescent="0.25">
      <c r="A1183" s="9">
        <v>6042</v>
      </c>
      <c r="B1183" s="10" t="s">
        <v>146</v>
      </c>
    </row>
    <row r="1184" spans="1:26" ht="15.75" customHeight="1" x14ac:dyDescent="0.25">
      <c r="A1184" s="9">
        <v>609</v>
      </c>
      <c r="B1184" s="10" t="s">
        <v>490</v>
      </c>
    </row>
    <row r="1185" spans="1:2" ht="15.75" customHeight="1" x14ac:dyDescent="0.25">
      <c r="A1185" s="9">
        <v>6091</v>
      </c>
      <c r="B1185" s="10" t="s">
        <v>491</v>
      </c>
    </row>
    <row r="1186" spans="1:2" ht="15.75" customHeight="1" x14ac:dyDescent="0.25">
      <c r="A1186" s="9">
        <v>60911</v>
      </c>
      <c r="B1186" s="10" t="s">
        <v>492</v>
      </c>
    </row>
    <row r="1187" spans="1:2" ht="15.75" customHeight="1" x14ac:dyDescent="0.25">
      <c r="A1187" s="9">
        <v>60912</v>
      </c>
      <c r="B1187" s="10" t="s">
        <v>108</v>
      </c>
    </row>
    <row r="1188" spans="1:2" ht="15.75" customHeight="1" x14ac:dyDescent="0.25">
      <c r="A1188" s="9">
        <v>60913</v>
      </c>
      <c r="B1188" s="10" t="s">
        <v>332</v>
      </c>
    </row>
    <row r="1189" spans="1:2" ht="15.75" customHeight="1" x14ac:dyDescent="0.25">
      <c r="A1189" s="9">
        <v>60914</v>
      </c>
      <c r="B1189" s="10" t="s">
        <v>493</v>
      </c>
    </row>
    <row r="1190" spans="1:2" ht="15.75" customHeight="1" x14ac:dyDescent="0.25">
      <c r="A1190" s="9">
        <v>60919</v>
      </c>
      <c r="B1190" s="10" t="s">
        <v>494</v>
      </c>
    </row>
    <row r="1191" spans="1:2" ht="15.75" customHeight="1" x14ac:dyDescent="0.25">
      <c r="A1191" s="9">
        <v>6092</v>
      </c>
      <c r="B1191" s="10" t="s">
        <v>495</v>
      </c>
    </row>
    <row r="1192" spans="1:2" ht="15.75" customHeight="1" x14ac:dyDescent="0.25">
      <c r="A1192" s="9">
        <v>60921</v>
      </c>
      <c r="B1192" s="10" t="s">
        <v>492</v>
      </c>
    </row>
    <row r="1193" spans="1:2" ht="15.75" customHeight="1" x14ac:dyDescent="0.25">
      <c r="A1193" s="9">
        <v>60922</v>
      </c>
      <c r="B1193" s="10" t="s">
        <v>108</v>
      </c>
    </row>
    <row r="1194" spans="1:2" ht="15.75" customHeight="1" x14ac:dyDescent="0.25">
      <c r="A1194" s="9">
        <v>60923</v>
      </c>
      <c r="B1194" s="10" t="s">
        <v>332</v>
      </c>
    </row>
    <row r="1195" spans="1:2" ht="15.75" customHeight="1" x14ac:dyDescent="0.25">
      <c r="A1195" s="9">
        <v>60924</v>
      </c>
      <c r="B1195" s="10" t="s">
        <v>493</v>
      </c>
    </row>
    <row r="1196" spans="1:2" ht="15.75" customHeight="1" x14ac:dyDescent="0.25">
      <c r="A1196" s="9">
        <v>60925</v>
      </c>
      <c r="B1196" s="10" t="s">
        <v>494</v>
      </c>
    </row>
    <row r="1197" spans="1:2" ht="15.75" customHeight="1" x14ac:dyDescent="0.25">
      <c r="A1197" s="9">
        <v>6093</v>
      </c>
      <c r="B1197" s="10" t="s">
        <v>496</v>
      </c>
    </row>
    <row r="1198" spans="1:2" ht="15.75" customHeight="1" x14ac:dyDescent="0.25">
      <c r="A1198" s="9">
        <v>60931</v>
      </c>
      <c r="B1198" s="10" t="s">
        <v>492</v>
      </c>
    </row>
    <row r="1199" spans="1:2" ht="15.75" customHeight="1" x14ac:dyDescent="0.25">
      <c r="A1199" s="9">
        <v>60932</v>
      </c>
      <c r="B1199" s="10" t="s">
        <v>108</v>
      </c>
    </row>
    <row r="1200" spans="1:2" ht="15.75" customHeight="1" x14ac:dyDescent="0.25">
      <c r="A1200" s="9">
        <v>60933</v>
      </c>
      <c r="B1200" s="10" t="s">
        <v>332</v>
      </c>
    </row>
    <row r="1201" spans="1:26" ht="15.75" customHeight="1" x14ac:dyDescent="0.25">
      <c r="A1201" s="9">
        <v>60934</v>
      </c>
      <c r="B1201" s="10" t="s">
        <v>493</v>
      </c>
    </row>
    <row r="1202" spans="1:26" ht="15.75" customHeight="1" x14ac:dyDescent="0.25">
      <c r="A1202" s="9">
        <v>60935</v>
      </c>
      <c r="B1202" s="10" t="s">
        <v>494</v>
      </c>
    </row>
    <row r="1203" spans="1:26" ht="15.75" customHeight="1" x14ac:dyDescent="0.25">
      <c r="A1203" s="9">
        <v>6094</v>
      </c>
      <c r="B1203" s="10" t="s">
        <v>497</v>
      </c>
    </row>
    <row r="1204" spans="1:26" ht="15.75" customHeight="1" x14ac:dyDescent="0.25">
      <c r="A1204" s="9">
        <v>60941</v>
      </c>
      <c r="B1204" s="10" t="s">
        <v>492</v>
      </c>
    </row>
    <row r="1205" spans="1:26" ht="15.75" customHeight="1" x14ac:dyDescent="0.25">
      <c r="A1205" s="9">
        <v>60942</v>
      </c>
      <c r="B1205" s="10" t="s">
        <v>108</v>
      </c>
    </row>
    <row r="1206" spans="1:26" ht="15.75" customHeight="1" x14ac:dyDescent="0.25">
      <c r="A1206" s="9">
        <v>60943</v>
      </c>
      <c r="B1206" s="10" t="s">
        <v>332</v>
      </c>
    </row>
    <row r="1207" spans="1:26" ht="15.75" customHeight="1" x14ac:dyDescent="0.25">
      <c r="A1207" s="9">
        <v>60944</v>
      </c>
      <c r="B1207" s="10" t="s">
        <v>493</v>
      </c>
    </row>
    <row r="1208" spans="1:26" ht="15.75" customHeight="1" x14ac:dyDescent="0.25">
      <c r="A1208" s="9">
        <v>60945</v>
      </c>
      <c r="B1208" s="10" t="s">
        <v>494</v>
      </c>
    </row>
    <row r="1209" spans="1:26" ht="15.75" customHeight="1" x14ac:dyDescent="0.25">
      <c r="A1209" s="8">
        <v>61</v>
      </c>
      <c r="B1209" s="7" t="s">
        <v>498</v>
      </c>
    </row>
    <row r="1210" spans="1:26" ht="15.75" customHeight="1" x14ac:dyDescent="0.25">
      <c r="A1210" s="9">
        <v>611</v>
      </c>
      <c r="B1210" s="10" t="s">
        <v>120</v>
      </c>
    </row>
    <row r="1211" spans="1:26" ht="15.75" customHeight="1" x14ac:dyDescent="0.25">
      <c r="A1211" s="9">
        <v>6111</v>
      </c>
      <c r="B1211" s="10" t="s">
        <v>120</v>
      </c>
    </row>
    <row r="1212" spans="1:26" ht="15.75" customHeight="1" x14ac:dyDescent="0.25">
      <c r="A1212" s="9">
        <v>612</v>
      </c>
      <c r="B1212" s="10" t="s">
        <v>134</v>
      </c>
    </row>
    <row r="1213" spans="1:26" ht="15.75" customHeight="1" x14ac:dyDescent="0.25">
      <c r="A1213" s="9">
        <v>6121</v>
      </c>
      <c r="B1213" s="10" t="s">
        <v>134</v>
      </c>
    </row>
    <row r="1214" spans="1:26" ht="15.75" customHeight="1" x14ac:dyDescent="0.25">
      <c r="A1214" s="9">
        <v>613</v>
      </c>
      <c r="B1214" s="10" t="s">
        <v>178</v>
      </c>
    </row>
    <row r="1215" spans="1:26" ht="15.75" customHeight="1" x14ac:dyDescent="0.25">
      <c r="A1215" s="9">
        <v>6131</v>
      </c>
      <c r="B1215" s="10" t="s">
        <v>137</v>
      </c>
    </row>
    <row r="1216" spans="1:26" ht="15.75" customHeight="1" x14ac:dyDescent="0.25">
      <c r="A1216" s="9">
        <v>6132</v>
      </c>
      <c r="B1216" s="10" t="s">
        <v>138</v>
      </c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</row>
    <row r="1217" spans="1:26" ht="15.75" customHeight="1" x14ac:dyDescent="0.25">
      <c r="A1217" s="9">
        <v>6133</v>
      </c>
      <c r="B1217" s="10" t="s">
        <v>143</v>
      </c>
    </row>
    <row r="1218" spans="1:26" ht="15.75" customHeight="1" x14ac:dyDescent="0.25">
      <c r="A1218" s="9">
        <v>614</v>
      </c>
      <c r="B1218" s="10" t="s">
        <v>179</v>
      </c>
    </row>
    <row r="1219" spans="1:26" ht="15.75" customHeight="1" x14ac:dyDescent="0.25">
      <c r="A1219" s="9">
        <v>6141</v>
      </c>
      <c r="B1219" s="10" t="s">
        <v>145</v>
      </c>
    </row>
    <row r="1220" spans="1:26" ht="15.75" customHeight="1" x14ac:dyDescent="0.25">
      <c r="A1220" s="9">
        <v>6142</v>
      </c>
      <c r="B1220" s="10" t="s">
        <v>146</v>
      </c>
    </row>
    <row r="1221" spans="1:26" ht="15.75" customHeight="1" x14ac:dyDescent="0.25">
      <c r="A1221" s="8">
        <v>62</v>
      </c>
      <c r="B1221" s="7" t="s">
        <v>499</v>
      </c>
    </row>
    <row r="1222" spans="1:26" ht="15.75" customHeight="1" x14ac:dyDescent="0.25">
      <c r="A1222" s="9">
        <v>621</v>
      </c>
      <c r="B1222" s="10" t="s">
        <v>500</v>
      </c>
    </row>
    <row r="1223" spans="1:26" ht="15.75" customHeight="1" x14ac:dyDescent="0.25">
      <c r="A1223" s="9">
        <v>6211</v>
      </c>
      <c r="B1223" s="10" t="s">
        <v>501</v>
      </c>
    </row>
    <row r="1224" spans="1:26" ht="15.75" customHeight="1" x14ac:dyDescent="0.25">
      <c r="A1224" s="9">
        <v>6212</v>
      </c>
      <c r="B1224" s="10" t="s">
        <v>493</v>
      </c>
    </row>
    <row r="1225" spans="1:26" ht="15.75" customHeight="1" x14ac:dyDescent="0.25">
      <c r="A1225" s="9">
        <v>6213</v>
      </c>
      <c r="B1225" s="10" t="s">
        <v>502</v>
      </c>
    </row>
    <row r="1226" spans="1:26" ht="15.75" customHeight="1" x14ac:dyDescent="0.25">
      <c r="A1226" s="9">
        <v>6214</v>
      </c>
      <c r="B1226" s="10" t="s">
        <v>503</v>
      </c>
    </row>
    <row r="1227" spans="1:26" ht="15.75" customHeight="1" x14ac:dyDescent="0.25">
      <c r="A1227" s="9">
        <v>6215</v>
      </c>
      <c r="B1227" s="10" t="s">
        <v>504</v>
      </c>
    </row>
    <row r="1228" spans="1:26" ht="15.75" customHeight="1" x14ac:dyDescent="0.25">
      <c r="A1228" s="9">
        <v>622</v>
      </c>
      <c r="B1228" s="10" t="s">
        <v>505</v>
      </c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</row>
    <row r="1229" spans="1:26" ht="15.75" customHeight="1" x14ac:dyDescent="0.25">
      <c r="A1229" s="9">
        <v>623</v>
      </c>
      <c r="B1229" s="10" t="s">
        <v>506</v>
      </c>
    </row>
    <row r="1230" spans="1:26" ht="15.75" customHeight="1" x14ac:dyDescent="0.25">
      <c r="A1230" s="9">
        <v>624</v>
      </c>
      <c r="B1230" s="10" t="s">
        <v>507</v>
      </c>
    </row>
    <row r="1231" spans="1:26" ht="15.75" customHeight="1" x14ac:dyDescent="0.25">
      <c r="A1231" s="9">
        <v>625</v>
      </c>
      <c r="B1231" s="10" t="s">
        <v>508</v>
      </c>
    </row>
    <row r="1232" spans="1:26" ht="15.75" customHeight="1" x14ac:dyDescent="0.25">
      <c r="A1232" s="9">
        <v>627</v>
      </c>
      <c r="B1232" s="10" t="s">
        <v>509</v>
      </c>
    </row>
    <row r="1233" spans="1:2" ht="15.75" customHeight="1" x14ac:dyDescent="0.25">
      <c r="A1233" s="9">
        <v>6271</v>
      </c>
      <c r="B1233" s="10" t="s">
        <v>510</v>
      </c>
    </row>
    <row r="1234" spans="1:2" ht="15.75" customHeight="1" x14ac:dyDescent="0.25">
      <c r="A1234" s="9">
        <v>6272</v>
      </c>
      <c r="B1234" s="10" t="s">
        <v>511</v>
      </c>
    </row>
    <row r="1235" spans="1:2" ht="15.75" customHeight="1" x14ac:dyDescent="0.25">
      <c r="A1235" s="9">
        <v>6273</v>
      </c>
      <c r="B1235" s="10" t="s">
        <v>512</v>
      </c>
    </row>
    <row r="1236" spans="1:2" ht="15.75" customHeight="1" x14ac:dyDescent="0.25">
      <c r="A1236" s="9">
        <v>6274</v>
      </c>
      <c r="B1236" s="10" t="s">
        <v>513</v>
      </c>
    </row>
    <row r="1237" spans="1:2" ht="15.75" customHeight="1" x14ac:dyDescent="0.25">
      <c r="A1237" s="9">
        <v>6275</v>
      </c>
      <c r="B1237" s="10" t="s">
        <v>514</v>
      </c>
    </row>
    <row r="1238" spans="1:2" ht="15.75" customHeight="1" x14ac:dyDescent="0.25">
      <c r="A1238" s="9">
        <v>6276</v>
      </c>
      <c r="B1238" s="10" t="s">
        <v>515</v>
      </c>
    </row>
    <row r="1239" spans="1:2" ht="15.75" customHeight="1" x14ac:dyDescent="0.25">
      <c r="A1239" s="9">
        <v>6277</v>
      </c>
      <c r="B1239" s="10" t="s">
        <v>516</v>
      </c>
    </row>
    <row r="1240" spans="1:2" ht="15.75" customHeight="1" x14ac:dyDescent="0.25">
      <c r="A1240" s="9">
        <v>628</v>
      </c>
      <c r="B1240" s="10" t="s">
        <v>517</v>
      </c>
    </row>
    <row r="1241" spans="1:2" ht="15.75" customHeight="1" x14ac:dyDescent="0.25">
      <c r="A1241" s="9">
        <v>629</v>
      </c>
      <c r="B1241" s="10" t="s">
        <v>518</v>
      </c>
    </row>
    <row r="1242" spans="1:2" ht="15.75" customHeight="1" x14ac:dyDescent="0.25">
      <c r="A1242" s="9">
        <v>6291</v>
      </c>
      <c r="B1242" s="10" t="s">
        <v>519</v>
      </c>
    </row>
    <row r="1243" spans="1:2" ht="15.75" customHeight="1" x14ac:dyDescent="0.25">
      <c r="A1243" s="9">
        <v>6292</v>
      </c>
      <c r="B1243" s="10" t="s">
        <v>383</v>
      </c>
    </row>
    <row r="1244" spans="1:2" ht="15.75" customHeight="1" x14ac:dyDescent="0.25">
      <c r="A1244" s="9">
        <v>6293</v>
      </c>
      <c r="B1244" s="10" t="s">
        <v>520</v>
      </c>
    </row>
    <row r="1245" spans="1:2" ht="15.75" customHeight="1" x14ac:dyDescent="0.25">
      <c r="A1245" s="9">
        <v>6294</v>
      </c>
      <c r="B1245" s="10" t="s">
        <v>521</v>
      </c>
    </row>
    <row r="1246" spans="1:2" ht="15.75" customHeight="1" x14ac:dyDescent="0.25">
      <c r="A1246" s="9">
        <v>62941</v>
      </c>
      <c r="B1246" s="10" t="s">
        <v>522</v>
      </c>
    </row>
    <row r="1247" spans="1:2" ht="15.75" customHeight="1" x14ac:dyDescent="0.25">
      <c r="A1247" s="9">
        <v>62942</v>
      </c>
      <c r="B1247" s="10" t="s">
        <v>523</v>
      </c>
    </row>
    <row r="1248" spans="1:2" ht="15.75" customHeight="1" x14ac:dyDescent="0.25">
      <c r="A1248" s="8">
        <v>63</v>
      </c>
      <c r="B1248" s="7" t="s">
        <v>524</v>
      </c>
    </row>
    <row r="1249" spans="1:26" ht="15.75" customHeight="1" x14ac:dyDescent="0.25">
      <c r="A1249" s="9">
        <v>631</v>
      </c>
      <c r="B1249" s="10" t="s">
        <v>525</v>
      </c>
    </row>
    <row r="1250" spans="1:26" ht="15.75" customHeight="1" x14ac:dyDescent="0.25">
      <c r="A1250" s="9">
        <v>6311</v>
      </c>
      <c r="B1250" s="10" t="s">
        <v>492</v>
      </c>
    </row>
    <row r="1251" spans="1:26" ht="15.75" customHeight="1" x14ac:dyDescent="0.25">
      <c r="A1251" s="9">
        <v>63111</v>
      </c>
      <c r="B1251" s="10" t="s">
        <v>526</v>
      </c>
    </row>
    <row r="1252" spans="1:26" ht="15.75" customHeight="1" x14ac:dyDescent="0.25">
      <c r="A1252" s="9">
        <v>63112</v>
      </c>
      <c r="B1252" s="10" t="s">
        <v>527</v>
      </c>
    </row>
    <row r="1253" spans="1:26" ht="15.75" customHeight="1" x14ac:dyDescent="0.25">
      <c r="A1253" s="9">
        <v>6312</v>
      </c>
      <c r="B1253" s="10" t="s">
        <v>528</v>
      </c>
    </row>
    <row r="1254" spans="1:26" ht="15.75" customHeight="1" x14ac:dyDescent="0.25">
      <c r="A1254" s="9">
        <v>6313</v>
      </c>
      <c r="B1254" s="10" t="s">
        <v>529</v>
      </c>
    </row>
    <row r="1255" spans="1:26" ht="15.75" customHeight="1" x14ac:dyDescent="0.25">
      <c r="A1255" s="9">
        <v>6314</v>
      </c>
      <c r="B1255" s="10" t="s">
        <v>530</v>
      </c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</row>
    <row r="1256" spans="1:26" ht="15.75" customHeight="1" x14ac:dyDescent="0.25">
      <c r="A1256" s="9">
        <v>6315</v>
      </c>
      <c r="B1256" s="10" t="s">
        <v>531</v>
      </c>
    </row>
    <row r="1257" spans="1:26" ht="15.75" customHeight="1" x14ac:dyDescent="0.25">
      <c r="A1257" s="9">
        <v>632</v>
      </c>
      <c r="B1257" s="10" t="s">
        <v>532</v>
      </c>
    </row>
    <row r="1258" spans="1:26" ht="15.75" customHeight="1" x14ac:dyDescent="0.25">
      <c r="A1258" s="9">
        <v>6321</v>
      </c>
      <c r="B1258" s="10" t="s">
        <v>533</v>
      </c>
    </row>
    <row r="1259" spans="1:26" ht="15.75" customHeight="1" x14ac:dyDescent="0.25">
      <c r="A1259" s="9">
        <v>6322</v>
      </c>
      <c r="B1259" s="10" t="s">
        <v>534</v>
      </c>
    </row>
    <row r="1260" spans="1:26" ht="15.75" customHeight="1" x14ac:dyDescent="0.25">
      <c r="A1260" s="9">
        <v>6323</v>
      </c>
      <c r="B1260" s="10" t="s">
        <v>535</v>
      </c>
    </row>
    <row r="1261" spans="1:26" ht="15.75" customHeight="1" x14ac:dyDescent="0.25">
      <c r="A1261" s="9">
        <v>6324</v>
      </c>
      <c r="B1261" s="10" t="s">
        <v>536</v>
      </c>
    </row>
    <row r="1262" spans="1:26" ht="15.75" customHeight="1" x14ac:dyDescent="0.25">
      <c r="A1262" s="9">
        <v>6325</v>
      </c>
      <c r="B1262" s="10" t="s">
        <v>537</v>
      </c>
    </row>
    <row r="1263" spans="1:26" ht="15.75" customHeight="1" x14ac:dyDescent="0.25">
      <c r="A1263" s="9">
        <v>6326</v>
      </c>
      <c r="B1263" s="10" t="s">
        <v>538</v>
      </c>
    </row>
    <row r="1264" spans="1:26" ht="15.75" customHeight="1" x14ac:dyDescent="0.25">
      <c r="A1264" s="9">
        <v>6327</v>
      </c>
      <c r="B1264" s="10" t="s">
        <v>539</v>
      </c>
    </row>
    <row r="1265" spans="1:2" ht="15.75" customHeight="1" x14ac:dyDescent="0.25">
      <c r="A1265" s="9">
        <v>6329</v>
      </c>
      <c r="B1265" s="10" t="s">
        <v>295</v>
      </c>
    </row>
    <row r="1266" spans="1:2" ht="15.75" customHeight="1" x14ac:dyDescent="0.25">
      <c r="A1266" s="9">
        <v>633</v>
      </c>
      <c r="B1266" s="10" t="s">
        <v>540</v>
      </c>
    </row>
    <row r="1267" spans="1:2" ht="15.75" customHeight="1" x14ac:dyDescent="0.25">
      <c r="A1267" s="9">
        <v>634</v>
      </c>
      <c r="B1267" s="10" t="s">
        <v>541</v>
      </c>
    </row>
    <row r="1268" spans="1:2" ht="15.75" customHeight="1" x14ac:dyDescent="0.25">
      <c r="A1268" s="9">
        <v>6341</v>
      </c>
      <c r="B1268" s="10" t="s">
        <v>175</v>
      </c>
    </row>
    <row r="1269" spans="1:2" ht="15.75" customHeight="1" x14ac:dyDescent="0.25">
      <c r="A1269" s="9">
        <v>6342</v>
      </c>
      <c r="B1269" s="10" t="s">
        <v>542</v>
      </c>
    </row>
    <row r="1270" spans="1:2" ht="15.75" customHeight="1" x14ac:dyDescent="0.25">
      <c r="A1270" s="9">
        <v>63421</v>
      </c>
      <c r="B1270" s="10" t="s">
        <v>543</v>
      </c>
    </row>
    <row r="1271" spans="1:2" ht="15.75" customHeight="1" x14ac:dyDescent="0.25">
      <c r="A1271" s="9">
        <v>63432</v>
      </c>
      <c r="B1271" s="10" t="s">
        <v>544</v>
      </c>
    </row>
    <row r="1272" spans="1:2" ht="15.75" customHeight="1" x14ac:dyDescent="0.25">
      <c r="A1272" s="9">
        <v>6343</v>
      </c>
      <c r="B1272" s="10" t="s">
        <v>89</v>
      </c>
    </row>
    <row r="1273" spans="1:2" ht="15.75" customHeight="1" x14ac:dyDescent="0.25">
      <c r="A1273" s="9">
        <v>6344</v>
      </c>
      <c r="B1273" s="10" t="s">
        <v>90</v>
      </c>
    </row>
    <row r="1274" spans="1:2" ht="15.75" customHeight="1" x14ac:dyDescent="0.25">
      <c r="A1274" s="9">
        <v>6345</v>
      </c>
      <c r="B1274" s="10" t="s">
        <v>91</v>
      </c>
    </row>
    <row r="1275" spans="1:2" ht="15.75" customHeight="1" x14ac:dyDescent="0.25">
      <c r="A1275" s="9">
        <v>635</v>
      </c>
      <c r="B1275" s="10" t="s">
        <v>109</v>
      </c>
    </row>
    <row r="1276" spans="1:2" ht="15.75" customHeight="1" x14ac:dyDescent="0.25">
      <c r="A1276" s="9">
        <v>6351</v>
      </c>
      <c r="B1276" s="10" t="s">
        <v>148</v>
      </c>
    </row>
    <row r="1277" spans="1:2" ht="15.75" customHeight="1" x14ac:dyDescent="0.25">
      <c r="A1277" s="9">
        <v>6352</v>
      </c>
      <c r="B1277" s="10" t="s">
        <v>150</v>
      </c>
    </row>
    <row r="1278" spans="1:2" ht="15.75" customHeight="1" x14ac:dyDescent="0.25">
      <c r="A1278" s="9">
        <v>6353</v>
      </c>
      <c r="B1278" s="10" t="s">
        <v>154</v>
      </c>
    </row>
    <row r="1279" spans="1:2" ht="15.75" customHeight="1" x14ac:dyDescent="0.25">
      <c r="A1279" s="9" t="s">
        <v>545</v>
      </c>
      <c r="B1279" s="10" t="s">
        <v>230</v>
      </c>
    </row>
    <row r="1280" spans="1:2" ht="15.75" customHeight="1" x14ac:dyDescent="0.25">
      <c r="A1280" s="9">
        <v>6355</v>
      </c>
      <c r="B1280" s="10" t="s">
        <v>156</v>
      </c>
    </row>
    <row r="1281" spans="1:2" ht="15.75" customHeight="1" x14ac:dyDescent="0.25">
      <c r="A1281" s="9">
        <v>6356</v>
      </c>
      <c r="B1281" s="10" t="s">
        <v>157</v>
      </c>
    </row>
    <row r="1282" spans="1:2" ht="15.75" customHeight="1" x14ac:dyDescent="0.25">
      <c r="A1282" s="9">
        <v>636</v>
      </c>
      <c r="B1282" s="10" t="s">
        <v>546</v>
      </c>
    </row>
    <row r="1283" spans="1:2" ht="15.75" customHeight="1" x14ac:dyDescent="0.25">
      <c r="A1283" s="9">
        <v>6361</v>
      </c>
      <c r="B1283" s="10" t="s">
        <v>547</v>
      </c>
    </row>
    <row r="1284" spans="1:2" ht="15.75" customHeight="1" x14ac:dyDescent="0.25">
      <c r="A1284" s="9">
        <v>6362</v>
      </c>
      <c r="B1284" s="10" t="s">
        <v>548</v>
      </c>
    </row>
    <row r="1285" spans="1:2" ht="15.75" customHeight="1" x14ac:dyDescent="0.25">
      <c r="A1285" s="9">
        <v>6363</v>
      </c>
      <c r="B1285" s="10" t="s">
        <v>549</v>
      </c>
    </row>
    <row r="1286" spans="1:2" ht="15.75" customHeight="1" x14ac:dyDescent="0.25">
      <c r="A1286" s="9">
        <v>6364</v>
      </c>
      <c r="B1286" s="10" t="s">
        <v>550</v>
      </c>
    </row>
    <row r="1287" spans="1:2" ht="15.75" customHeight="1" x14ac:dyDescent="0.25">
      <c r="A1287" s="9">
        <v>6365</v>
      </c>
      <c r="B1287" s="10" t="s">
        <v>551</v>
      </c>
    </row>
    <row r="1288" spans="1:2" ht="15.75" customHeight="1" x14ac:dyDescent="0.25">
      <c r="A1288" s="9">
        <v>6366</v>
      </c>
      <c r="B1288" s="10" t="s">
        <v>552</v>
      </c>
    </row>
    <row r="1289" spans="1:2" ht="15.75" customHeight="1" x14ac:dyDescent="0.25">
      <c r="A1289" s="9">
        <v>6367</v>
      </c>
      <c r="B1289" s="10" t="s">
        <v>553</v>
      </c>
    </row>
    <row r="1290" spans="1:2" ht="15.75" customHeight="1" x14ac:dyDescent="0.25">
      <c r="A1290" s="9">
        <v>637</v>
      </c>
      <c r="B1290" s="10" t="s">
        <v>554</v>
      </c>
    </row>
    <row r="1291" spans="1:2" ht="15.75" customHeight="1" x14ac:dyDescent="0.25">
      <c r="A1291" s="9">
        <v>6371</v>
      </c>
      <c r="B1291" s="10" t="s">
        <v>555</v>
      </c>
    </row>
    <row r="1292" spans="1:2" ht="15.75" customHeight="1" x14ac:dyDescent="0.25">
      <c r="A1292" s="9">
        <v>6372</v>
      </c>
      <c r="B1292" s="10" t="s">
        <v>556</v>
      </c>
    </row>
    <row r="1293" spans="1:2" ht="15.75" customHeight="1" x14ac:dyDescent="0.25">
      <c r="A1293" s="9">
        <v>6373</v>
      </c>
      <c r="B1293" s="10" t="s">
        <v>557</v>
      </c>
    </row>
    <row r="1294" spans="1:2" ht="15.75" customHeight="1" x14ac:dyDescent="0.25">
      <c r="A1294" s="9">
        <v>638</v>
      </c>
      <c r="B1294" s="10" t="s">
        <v>558</v>
      </c>
    </row>
    <row r="1295" spans="1:2" ht="15.75" customHeight="1" x14ac:dyDescent="0.25">
      <c r="A1295" s="9">
        <v>639</v>
      </c>
      <c r="B1295" s="10" t="s">
        <v>559</v>
      </c>
    </row>
    <row r="1296" spans="1:2" ht="15.75" customHeight="1" x14ac:dyDescent="0.25">
      <c r="A1296" s="9">
        <v>6391</v>
      </c>
      <c r="B1296" s="10" t="s">
        <v>560</v>
      </c>
    </row>
    <row r="1297" spans="1:26" ht="15.75" customHeight="1" x14ac:dyDescent="0.25">
      <c r="A1297" s="9">
        <v>6392</v>
      </c>
      <c r="B1297" s="10" t="s">
        <v>561</v>
      </c>
    </row>
    <row r="1298" spans="1:26" ht="15.75" customHeight="1" x14ac:dyDescent="0.25">
      <c r="A1298" s="8">
        <v>64</v>
      </c>
      <c r="B1298" s="7" t="s">
        <v>562</v>
      </c>
    </row>
    <row r="1299" spans="1:26" ht="15.75" customHeight="1" x14ac:dyDescent="0.25">
      <c r="A1299" s="9">
        <v>641</v>
      </c>
      <c r="B1299" s="10" t="s">
        <v>322</v>
      </c>
    </row>
    <row r="1300" spans="1:26" ht="15.75" customHeight="1" x14ac:dyDescent="0.25">
      <c r="A1300" s="9">
        <v>6411</v>
      </c>
      <c r="B1300" s="10" t="s">
        <v>563</v>
      </c>
    </row>
    <row r="1301" spans="1:26" ht="15.75" customHeight="1" x14ac:dyDescent="0.25">
      <c r="A1301" s="9">
        <v>6412</v>
      </c>
      <c r="B1301" s="10" t="s">
        <v>342</v>
      </c>
    </row>
    <row r="1302" spans="1:26" ht="15.75" customHeight="1" x14ac:dyDescent="0.25">
      <c r="A1302" s="9">
        <v>6413</v>
      </c>
      <c r="B1302" s="10" t="s">
        <v>346</v>
      </c>
    </row>
    <row r="1303" spans="1:26" ht="15.75" customHeight="1" x14ac:dyDescent="0.25">
      <c r="A1303" s="9">
        <v>6414</v>
      </c>
      <c r="B1303" s="10" t="s">
        <v>564</v>
      </c>
    </row>
    <row r="1304" spans="1:26" ht="15.75" customHeight="1" x14ac:dyDescent="0.25">
      <c r="A1304" s="9">
        <v>6415</v>
      </c>
      <c r="B1304" s="10" t="s">
        <v>565</v>
      </c>
    </row>
    <row r="1305" spans="1:26" ht="15.75" customHeight="1" x14ac:dyDescent="0.25">
      <c r="A1305" s="9">
        <v>6416</v>
      </c>
      <c r="B1305" s="10" t="s">
        <v>566</v>
      </c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</row>
    <row r="1306" spans="1:26" ht="15.75" customHeight="1" x14ac:dyDescent="0.25">
      <c r="A1306" s="9">
        <v>6419</v>
      </c>
      <c r="B1306" s="10" t="s">
        <v>295</v>
      </c>
    </row>
    <row r="1307" spans="1:26" ht="15.75" customHeight="1" x14ac:dyDescent="0.25">
      <c r="A1307" s="9">
        <v>642</v>
      </c>
      <c r="B1307" s="10" t="s">
        <v>567</v>
      </c>
    </row>
    <row r="1308" spans="1:26" ht="15.75" customHeight="1" x14ac:dyDescent="0.25">
      <c r="A1308" s="9">
        <v>643</v>
      </c>
      <c r="B1308" s="10" t="s">
        <v>568</v>
      </c>
    </row>
    <row r="1309" spans="1:26" ht="15.75" customHeight="1" x14ac:dyDescent="0.25">
      <c r="A1309" s="9">
        <v>6431</v>
      </c>
      <c r="B1309" s="10" t="s">
        <v>362</v>
      </c>
    </row>
    <row r="1310" spans="1:26" ht="15.75" customHeight="1" x14ac:dyDescent="0.25">
      <c r="A1310" s="9">
        <v>6432</v>
      </c>
      <c r="B1310" s="10" t="s">
        <v>569</v>
      </c>
    </row>
    <row r="1311" spans="1:26" ht="15.75" customHeight="1" x14ac:dyDescent="0.25">
      <c r="A1311" s="9">
        <v>6433</v>
      </c>
      <c r="B1311" s="10" t="s">
        <v>358</v>
      </c>
    </row>
    <row r="1312" spans="1:26" ht="15.75" customHeight="1" x14ac:dyDescent="0.25">
      <c r="A1312" s="9">
        <v>6434</v>
      </c>
      <c r="B1312" s="10" t="s">
        <v>570</v>
      </c>
    </row>
    <row r="1313" spans="1:2" ht="15.75" customHeight="1" x14ac:dyDescent="0.25">
      <c r="A1313" s="9">
        <v>6439</v>
      </c>
      <c r="B1313" s="10" t="s">
        <v>295</v>
      </c>
    </row>
    <row r="1314" spans="1:2" ht="15.75" customHeight="1" x14ac:dyDescent="0.25">
      <c r="A1314" s="9">
        <v>644</v>
      </c>
      <c r="B1314" s="10" t="s">
        <v>571</v>
      </c>
    </row>
    <row r="1315" spans="1:2" ht="15.75" customHeight="1" x14ac:dyDescent="0.25">
      <c r="A1315" s="9">
        <v>6442</v>
      </c>
      <c r="B1315" s="10" t="s">
        <v>353</v>
      </c>
    </row>
    <row r="1316" spans="1:2" ht="15.75" customHeight="1" x14ac:dyDescent="0.25">
      <c r="A1316" s="9">
        <v>6443</v>
      </c>
      <c r="B1316" s="10" t="s">
        <v>295</v>
      </c>
    </row>
    <row r="1317" spans="1:2" ht="15.75" customHeight="1" x14ac:dyDescent="0.25">
      <c r="A1317" s="9">
        <v>645</v>
      </c>
      <c r="B1317" s="10" t="s">
        <v>572</v>
      </c>
    </row>
    <row r="1318" spans="1:2" ht="15.75" customHeight="1" x14ac:dyDescent="0.25">
      <c r="A1318" s="9">
        <v>6451</v>
      </c>
      <c r="B1318" s="10" t="s">
        <v>78</v>
      </c>
    </row>
    <row r="1319" spans="1:2" ht="15.75" customHeight="1" x14ac:dyDescent="0.25">
      <c r="A1319" s="9">
        <v>6452</v>
      </c>
      <c r="B1319" s="10" t="s">
        <v>573</v>
      </c>
    </row>
    <row r="1320" spans="1:2" ht="15.75" customHeight="1" x14ac:dyDescent="0.25">
      <c r="A1320" s="9">
        <v>6453</v>
      </c>
      <c r="B1320" s="10" t="s">
        <v>574</v>
      </c>
    </row>
    <row r="1321" spans="1:2" ht="15.75" customHeight="1" x14ac:dyDescent="0.25">
      <c r="A1321" s="9">
        <v>6454</v>
      </c>
      <c r="B1321" s="10" t="s">
        <v>575</v>
      </c>
    </row>
    <row r="1322" spans="1:2" ht="15.75" customHeight="1" x14ac:dyDescent="0.25">
      <c r="A1322" s="8">
        <v>65</v>
      </c>
      <c r="B1322" s="7" t="s">
        <v>576</v>
      </c>
    </row>
    <row r="1323" spans="1:2" ht="15.75" customHeight="1" x14ac:dyDescent="0.25">
      <c r="A1323" s="9">
        <v>651</v>
      </c>
      <c r="B1323" s="10" t="s">
        <v>108</v>
      </c>
    </row>
    <row r="1324" spans="1:2" ht="15.75" customHeight="1" x14ac:dyDescent="0.25">
      <c r="A1324" s="9">
        <v>652</v>
      </c>
      <c r="B1324" s="10" t="s">
        <v>79</v>
      </c>
    </row>
    <row r="1325" spans="1:2" ht="15.75" customHeight="1" x14ac:dyDescent="0.25">
      <c r="A1325" s="9">
        <v>653</v>
      </c>
      <c r="B1325" s="10" t="s">
        <v>577</v>
      </c>
    </row>
    <row r="1326" spans="1:2" ht="15.75" customHeight="1" x14ac:dyDescent="0.25">
      <c r="A1326" s="9">
        <v>654</v>
      </c>
      <c r="B1326" s="10" t="s">
        <v>578</v>
      </c>
    </row>
    <row r="1327" spans="1:2" ht="15.75" customHeight="1" x14ac:dyDescent="0.25">
      <c r="A1327" s="9">
        <v>655</v>
      </c>
      <c r="B1327" s="10" t="s">
        <v>579</v>
      </c>
    </row>
    <row r="1328" spans="1:2" ht="15.75" customHeight="1" x14ac:dyDescent="0.25">
      <c r="A1328" s="9">
        <v>6551</v>
      </c>
      <c r="B1328" s="10" t="s">
        <v>580</v>
      </c>
    </row>
    <row r="1329" spans="1:26" ht="15.75" customHeight="1" x14ac:dyDescent="0.25">
      <c r="A1329" s="9">
        <v>65511</v>
      </c>
      <c r="B1329" s="10" t="s">
        <v>423</v>
      </c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</row>
    <row r="1330" spans="1:26" ht="15.75" customHeight="1" x14ac:dyDescent="0.25">
      <c r="A1330" s="9">
        <v>65512</v>
      </c>
      <c r="B1330" s="10" t="s">
        <v>88</v>
      </c>
    </row>
    <row r="1331" spans="1:26" ht="15.75" customHeight="1" x14ac:dyDescent="0.25">
      <c r="A1331" s="9">
        <v>65513</v>
      </c>
      <c r="B1331" s="10" t="s">
        <v>581</v>
      </c>
    </row>
    <row r="1332" spans="1:26" ht="15.75" customHeight="1" x14ac:dyDescent="0.25">
      <c r="A1332" s="9">
        <v>65514</v>
      </c>
      <c r="B1332" s="10" t="s">
        <v>89</v>
      </c>
    </row>
    <row r="1333" spans="1:26" ht="15.75" customHeight="1" x14ac:dyDescent="0.25">
      <c r="A1333" s="9">
        <v>65515</v>
      </c>
      <c r="B1333" s="10" t="s">
        <v>90</v>
      </c>
    </row>
    <row r="1334" spans="1:26" ht="15.75" customHeight="1" x14ac:dyDescent="0.25">
      <c r="A1334" s="9">
        <v>65516</v>
      </c>
      <c r="B1334" s="10" t="s">
        <v>91</v>
      </c>
    </row>
    <row r="1335" spans="1:26" ht="15.75" customHeight="1" x14ac:dyDescent="0.25">
      <c r="A1335" s="9">
        <v>6552</v>
      </c>
      <c r="B1335" s="10" t="s">
        <v>582</v>
      </c>
    </row>
    <row r="1336" spans="1:26" ht="15.75" customHeight="1" x14ac:dyDescent="0.25">
      <c r="A1336" s="9">
        <v>65521</v>
      </c>
      <c r="B1336" s="10" t="s">
        <v>88</v>
      </c>
    </row>
    <row r="1337" spans="1:26" ht="15.75" customHeight="1" x14ac:dyDescent="0.25">
      <c r="A1337" s="9">
        <v>65522</v>
      </c>
      <c r="B1337" s="10" t="s">
        <v>583</v>
      </c>
    </row>
    <row r="1338" spans="1:26" ht="15.75" customHeight="1" x14ac:dyDescent="0.25">
      <c r="A1338" s="9">
        <v>65523</v>
      </c>
      <c r="B1338" s="10" t="s">
        <v>89</v>
      </c>
    </row>
    <row r="1339" spans="1:26" ht="15.75" customHeight="1" x14ac:dyDescent="0.25">
      <c r="A1339" s="9">
        <v>65524</v>
      </c>
      <c r="B1339" s="10" t="s">
        <v>90</v>
      </c>
    </row>
    <row r="1340" spans="1:26" ht="15.75" customHeight="1" x14ac:dyDescent="0.25">
      <c r="A1340" s="9">
        <v>65525</v>
      </c>
      <c r="B1340" s="10" t="s">
        <v>91</v>
      </c>
    </row>
    <row r="1341" spans="1:26" ht="15.75" customHeight="1" x14ac:dyDescent="0.25">
      <c r="A1341" s="9">
        <v>656</v>
      </c>
      <c r="B1341" s="10" t="s">
        <v>138</v>
      </c>
    </row>
    <row r="1342" spans="1:26" ht="15.75" customHeight="1" x14ac:dyDescent="0.25">
      <c r="A1342" s="9">
        <v>658</v>
      </c>
      <c r="B1342" s="10" t="s">
        <v>584</v>
      </c>
    </row>
    <row r="1343" spans="1:26" ht="15.75" customHeight="1" x14ac:dyDescent="0.25">
      <c r="A1343" s="9">
        <v>659</v>
      </c>
      <c r="B1343" s="10" t="s">
        <v>585</v>
      </c>
    </row>
    <row r="1344" spans="1:26" ht="15.75" customHeight="1" x14ac:dyDescent="0.25">
      <c r="A1344" s="9">
        <v>6591</v>
      </c>
      <c r="B1344" s="10" t="s">
        <v>586</v>
      </c>
    </row>
    <row r="1345" spans="1:26" ht="15.75" customHeight="1" x14ac:dyDescent="0.25">
      <c r="A1345" s="9">
        <v>6592</v>
      </c>
      <c r="B1345" s="10" t="s">
        <v>587</v>
      </c>
    </row>
    <row r="1346" spans="1:26" ht="15.75" customHeight="1" x14ac:dyDescent="0.25">
      <c r="A1346" s="8">
        <v>66</v>
      </c>
      <c r="B1346" s="7" t="s">
        <v>588</v>
      </c>
    </row>
    <row r="1347" spans="1:26" ht="15.75" customHeight="1" x14ac:dyDescent="0.25">
      <c r="A1347" s="9">
        <v>661</v>
      </c>
      <c r="B1347" s="10" t="s">
        <v>589</v>
      </c>
    </row>
    <row r="1348" spans="1:26" ht="15.75" customHeight="1" x14ac:dyDescent="0.25">
      <c r="A1348" s="9">
        <v>6611</v>
      </c>
      <c r="B1348" s="10" t="s">
        <v>120</v>
      </c>
    </row>
    <row r="1349" spans="1:26" ht="15.75" customHeight="1" x14ac:dyDescent="0.25">
      <c r="A1349" s="9">
        <v>6612</v>
      </c>
      <c r="B1349" s="10" t="s">
        <v>122</v>
      </c>
    </row>
    <row r="1350" spans="1:26" ht="15.75" customHeight="1" x14ac:dyDescent="0.25">
      <c r="A1350" s="9">
        <v>6613</v>
      </c>
      <c r="B1350" s="10" t="s">
        <v>590</v>
      </c>
    </row>
    <row r="1351" spans="1:26" ht="15.75" customHeight="1" x14ac:dyDescent="0.25">
      <c r="A1351" s="9">
        <v>66131</v>
      </c>
      <c r="B1351" s="10" t="s">
        <v>88</v>
      </c>
    </row>
    <row r="1352" spans="1:26" ht="15.75" customHeight="1" x14ac:dyDescent="0.25">
      <c r="A1352" s="9">
        <v>66132</v>
      </c>
      <c r="B1352" s="10" t="s">
        <v>89</v>
      </c>
    </row>
    <row r="1353" spans="1:26" ht="15.75" customHeight="1" x14ac:dyDescent="0.25">
      <c r="A1353" s="9">
        <v>66133</v>
      </c>
      <c r="B1353" s="10" t="s">
        <v>90</v>
      </c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</row>
    <row r="1354" spans="1:26" ht="15.75" customHeight="1" x14ac:dyDescent="0.25">
      <c r="A1354" s="9">
        <v>66134</v>
      </c>
      <c r="B1354" s="10" t="s">
        <v>91</v>
      </c>
    </row>
    <row r="1355" spans="1:26" ht="15.75" customHeight="1" x14ac:dyDescent="0.25">
      <c r="A1355" s="9">
        <v>662</v>
      </c>
      <c r="B1355" s="10" t="s">
        <v>591</v>
      </c>
    </row>
    <row r="1356" spans="1:26" ht="15.75" customHeight="1" x14ac:dyDescent="0.25">
      <c r="A1356" s="9">
        <v>6621</v>
      </c>
      <c r="B1356" s="10" t="s">
        <v>88</v>
      </c>
    </row>
    <row r="1357" spans="1:26" ht="15.75" customHeight="1" x14ac:dyDescent="0.25">
      <c r="A1357" s="9">
        <v>6622</v>
      </c>
      <c r="B1357" s="10" t="s">
        <v>91</v>
      </c>
    </row>
    <row r="1358" spans="1:26" ht="15.75" customHeight="1" x14ac:dyDescent="0.25">
      <c r="A1358" s="8">
        <v>67</v>
      </c>
      <c r="B1358" s="7" t="s">
        <v>592</v>
      </c>
    </row>
    <row r="1359" spans="1:26" ht="15.75" customHeight="1" x14ac:dyDescent="0.25">
      <c r="A1359" s="9">
        <v>671</v>
      </c>
      <c r="B1359" s="10" t="s">
        <v>593</v>
      </c>
    </row>
    <row r="1360" spans="1:26" ht="15.75" customHeight="1" x14ac:dyDescent="0.25">
      <c r="A1360" s="9">
        <v>6711</v>
      </c>
      <c r="B1360" s="10" t="s">
        <v>399</v>
      </c>
    </row>
    <row r="1361" spans="1:26" ht="15.75" customHeight="1" x14ac:dyDescent="0.25">
      <c r="A1361" s="9">
        <v>6712</v>
      </c>
      <c r="B1361" s="10" t="s">
        <v>402</v>
      </c>
    </row>
    <row r="1362" spans="1:26" ht="15.75" customHeight="1" x14ac:dyDescent="0.25">
      <c r="A1362" s="9">
        <v>6713</v>
      </c>
      <c r="B1362" s="10" t="s">
        <v>594</v>
      </c>
    </row>
    <row r="1363" spans="1:26" ht="15.75" customHeight="1" x14ac:dyDescent="0.25">
      <c r="A1363" s="9">
        <v>6714</v>
      </c>
      <c r="B1363" s="10" t="s">
        <v>595</v>
      </c>
    </row>
    <row r="1364" spans="1:26" ht="15.75" customHeight="1" x14ac:dyDescent="0.25">
      <c r="A1364" s="9">
        <v>672</v>
      </c>
      <c r="B1364" s="10" t="s">
        <v>596</v>
      </c>
    </row>
    <row r="1365" spans="1:26" ht="15.75" customHeight="1" x14ac:dyDescent="0.25">
      <c r="A1365" s="9">
        <v>673</v>
      </c>
      <c r="B1365" s="10" t="s">
        <v>597</v>
      </c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</row>
    <row r="1366" spans="1:26" ht="15.75" customHeight="1" x14ac:dyDescent="0.25">
      <c r="A1366" s="9">
        <v>6731</v>
      </c>
      <c r="B1366" s="10" t="s">
        <v>399</v>
      </c>
    </row>
    <row r="1367" spans="1:26" ht="15.75" customHeight="1" x14ac:dyDescent="0.25">
      <c r="A1367" s="9">
        <v>67311</v>
      </c>
      <c r="B1367" s="10" t="s">
        <v>400</v>
      </c>
    </row>
    <row r="1368" spans="1:26" ht="15.75" customHeight="1" x14ac:dyDescent="0.25">
      <c r="A1368" s="9">
        <v>67312</v>
      </c>
      <c r="B1368" s="10" t="s">
        <v>401</v>
      </c>
    </row>
    <row r="1369" spans="1:26" ht="15.75" customHeight="1" x14ac:dyDescent="0.25">
      <c r="A1369" s="9">
        <v>6732</v>
      </c>
      <c r="B1369" s="10" t="s">
        <v>402</v>
      </c>
    </row>
    <row r="1370" spans="1:26" ht="15.75" customHeight="1" x14ac:dyDescent="0.25">
      <c r="A1370" s="9">
        <v>6733</v>
      </c>
      <c r="B1370" s="10" t="s">
        <v>415</v>
      </c>
    </row>
    <row r="1371" spans="1:26" ht="15.75" customHeight="1" x14ac:dyDescent="0.25">
      <c r="A1371" s="9">
        <v>6734</v>
      </c>
      <c r="B1371" s="10" t="s">
        <v>595</v>
      </c>
    </row>
    <row r="1372" spans="1:26" ht="15.75" customHeight="1" x14ac:dyDescent="0.25">
      <c r="A1372" s="9">
        <v>6735</v>
      </c>
      <c r="B1372" s="10" t="s">
        <v>403</v>
      </c>
    </row>
    <row r="1373" spans="1:26" ht="15.75" customHeight="1" x14ac:dyDescent="0.25">
      <c r="A1373" s="9">
        <v>6736</v>
      </c>
      <c r="B1373" s="10" t="s">
        <v>598</v>
      </c>
    </row>
    <row r="1374" spans="1:26" ht="15.75" customHeight="1" x14ac:dyDescent="0.25">
      <c r="A1374" s="9">
        <v>674</v>
      </c>
      <c r="B1374" s="10" t="s">
        <v>599</v>
      </c>
    </row>
    <row r="1375" spans="1:26" ht="15.75" customHeight="1" x14ac:dyDescent="0.25">
      <c r="A1375" s="9">
        <v>6741</v>
      </c>
      <c r="B1375" s="10" t="s">
        <v>600</v>
      </c>
    </row>
    <row r="1376" spans="1:26" ht="15.75" customHeight="1" x14ac:dyDescent="0.25">
      <c r="A1376" s="9">
        <v>675</v>
      </c>
      <c r="B1376" s="10" t="s">
        <v>601</v>
      </c>
    </row>
    <row r="1377" spans="1:2" ht="15.75" customHeight="1" x14ac:dyDescent="0.25">
      <c r="A1377" s="9">
        <v>676</v>
      </c>
      <c r="B1377" s="10" t="s">
        <v>602</v>
      </c>
    </row>
    <row r="1378" spans="1:2" ht="15.75" customHeight="1" x14ac:dyDescent="0.25">
      <c r="A1378" s="9">
        <v>677</v>
      </c>
      <c r="B1378" s="10" t="s">
        <v>603</v>
      </c>
    </row>
    <row r="1379" spans="1:2" ht="15.75" customHeight="1" x14ac:dyDescent="0.25">
      <c r="A1379" s="9">
        <v>6771</v>
      </c>
      <c r="B1379" s="10" t="s">
        <v>604</v>
      </c>
    </row>
    <row r="1380" spans="1:2" ht="15.75" customHeight="1" x14ac:dyDescent="0.25">
      <c r="A1380" s="9">
        <v>6772</v>
      </c>
      <c r="B1380" s="10" t="s">
        <v>43</v>
      </c>
    </row>
    <row r="1381" spans="1:2" ht="15.75" customHeight="1" x14ac:dyDescent="0.25">
      <c r="A1381" s="9">
        <v>6773</v>
      </c>
      <c r="B1381" s="10" t="s">
        <v>295</v>
      </c>
    </row>
    <row r="1382" spans="1:2" ht="15.75" customHeight="1" x14ac:dyDescent="0.25">
      <c r="A1382" s="9">
        <v>678</v>
      </c>
      <c r="B1382" s="10" t="s">
        <v>605</v>
      </c>
    </row>
    <row r="1383" spans="1:2" ht="15.75" customHeight="1" x14ac:dyDescent="0.25">
      <c r="A1383" s="9">
        <v>6781</v>
      </c>
      <c r="B1383" s="10" t="s">
        <v>606</v>
      </c>
    </row>
    <row r="1384" spans="1:2" ht="15.75" customHeight="1" x14ac:dyDescent="0.25">
      <c r="A1384" s="9">
        <v>6782</v>
      </c>
      <c r="B1384" s="10" t="s">
        <v>607</v>
      </c>
    </row>
    <row r="1385" spans="1:2" ht="15.75" customHeight="1" x14ac:dyDescent="0.25">
      <c r="A1385" s="9">
        <v>679</v>
      </c>
      <c r="B1385" s="10" t="s">
        <v>608</v>
      </c>
    </row>
    <row r="1386" spans="1:2" ht="15.75" customHeight="1" x14ac:dyDescent="0.25">
      <c r="A1386" s="9">
        <v>6791</v>
      </c>
      <c r="B1386" s="10" t="s">
        <v>609</v>
      </c>
    </row>
    <row r="1387" spans="1:2" ht="15.75" customHeight="1" x14ac:dyDescent="0.25">
      <c r="A1387" s="9">
        <v>6792</v>
      </c>
      <c r="B1387" s="10" t="s">
        <v>610</v>
      </c>
    </row>
    <row r="1388" spans="1:2" ht="15.75" customHeight="1" x14ac:dyDescent="0.25">
      <c r="A1388" s="9">
        <v>6793</v>
      </c>
      <c r="B1388" s="10" t="s">
        <v>611</v>
      </c>
    </row>
    <row r="1389" spans="1:2" ht="15.75" customHeight="1" x14ac:dyDescent="0.25">
      <c r="A1389" s="8">
        <v>68</v>
      </c>
      <c r="B1389" s="7" t="s">
        <v>612</v>
      </c>
    </row>
    <row r="1390" spans="1:2" ht="15.75" customHeight="1" x14ac:dyDescent="0.25">
      <c r="A1390" s="9">
        <v>681</v>
      </c>
      <c r="B1390" s="10" t="s">
        <v>613</v>
      </c>
    </row>
    <row r="1391" spans="1:2" ht="15.75" customHeight="1" x14ac:dyDescent="0.25">
      <c r="A1391" s="9">
        <v>6811</v>
      </c>
      <c r="B1391" s="10" t="s">
        <v>150</v>
      </c>
    </row>
    <row r="1392" spans="1:2" ht="15.75" customHeight="1" x14ac:dyDescent="0.25">
      <c r="A1392" s="9">
        <v>68111</v>
      </c>
      <c r="B1392" s="10" t="s">
        <v>37</v>
      </c>
    </row>
    <row r="1393" spans="1:26" ht="15.75" customHeight="1" x14ac:dyDescent="0.25">
      <c r="A1393" s="9">
        <v>68112</v>
      </c>
      <c r="B1393" s="10" t="s">
        <v>149</v>
      </c>
    </row>
    <row r="1394" spans="1:26" ht="15.75" customHeight="1" x14ac:dyDescent="0.25">
      <c r="A1394" s="9">
        <v>68113</v>
      </c>
      <c r="B1394" s="10" t="s">
        <v>123</v>
      </c>
    </row>
    <row r="1395" spans="1:26" ht="15.75" customHeight="1" x14ac:dyDescent="0.25">
      <c r="A1395" s="9">
        <v>682</v>
      </c>
      <c r="B1395" s="10" t="s">
        <v>614</v>
      </c>
    </row>
    <row r="1396" spans="1:26" ht="15.75" customHeight="1" x14ac:dyDescent="0.25">
      <c r="A1396" s="9">
        <v>6821</v>
      </c>
      <c r="B1396" s="10" t="s">
        <v>88</v>
      </c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</row>
    <row r="1397" spans="1:26" ht="15.75" customHeight="1" x14ac:dyDescent="0.25">
      <c r="A1397" s="9">
        <v>68211</v>
      </c>
      <c r="B1397" s="10" t="s">
        <v>150</v>
      </c>
    </row>
    <row r="1398" spans="1:26" ht="15.75" customHeight="1" x14ac:dyDescent="0.25">
      <c r="A1398" s="9">
        <v>682111</v>
      </c>
      <c r="B1398" s="10" t="s">
        <v>37</v>
      </c>
    </row>
    <row r="1399" spans="1:26" ht="15.75" customHeight="1" x14ac:dyDescent="0.25">
      <c r="A1399" s="9">
        <v>682112</v>
      </c>
      <c r="B1399" s="10" t="s">
        <v>149</v>
      </c>
    </row>
    <row r="1400" spans="1:26" ht="15.75" customHeight="1" x14ac:dyDescent="0.25">
      <c r="A1400" s="9">
        <v>682113</v>
      </c>
      <c r="B1400" s="10" t="s">
        <v>123</v>
      </c>
    </row>
    <row r="1401" spans="1:26" ht="15.75" customHeight="1" x14ac:dyDescent="0.25">
      <c r="A1401" s="9">
        <v>6822</v>
      </c>
      <c r="B1401" s="10" t="s">
        <v>89</v>
      </c>
    </row>
    <row r="1402" spans="1:26" ht="15.75" customHeight="1" x14ac:dyDescent="0.25">
      <c r="A1402" s="9">
        <v>68221</v>
      </c>
      <c r="B1402" s="10" t="s">
        <v>150</v>
      </c>
    </row>
    <row r="1403" spans="1:26" ht="15.75" customHeight="1" x14ac:dyDescent="0.25">
      <c r="A1403" s="9">
        <v>682211</v>
      </c>
      <c r="B1403" s="10" t="s">
        <v>37</v>
      </c>
    </row>
    <row r="1404" spans="1:26" ht="15.75" customHeight="1" x14ac:dyDescent="0.25">
      <c r="A1404" s="9">
        <v>682212</v>
      </c>
      <c r="B1404" s="10" t="s">
        <v>149</v>
      </c>
    </row>
    <row r="1405" spans="1:26" ht="15.75" customHeight="1" x14ac:dyDescent="0.25">
      <c r="A1405" s="9">
        <v>682213</v>
      </c>
      <c r="B1405" s="10" t="s">
        <v>123</v>
      </c>
    </row>
    <row r="1406" spans="1:26" ht="15.75" customHeight="1" x14ac:dyDescent="0.25">
      <c r="A1406" s="9">
        <v>68222</v>
      </c>
      <c r="B1406" s="10" t="s">
        <v>154</v>
      </c>
    </row>
    <row r="1407" spans="1:26" ht="15.75" customHeight="1" x14ac:dyDescent="0.25">
      <c r="A1407" s="9">
        <v>682221</v>
      </c>
      <c r="B1407" s="10" t="s">
        <v>37</v>
      </c>
    </row>
    <row r="1408" spans="1:26" ht="15.75" customHeight="1" x14ac:dyDescent="0.25">
      <c r="A1408" s="9">
        <v>682222</v>
      </c>
      <c r="B1408" s="10" t="s">
        <v>149</v>
      </c>
    </row>
    <row r="1409" spans="1:2" ht="15.75" customHeight="1" x14ac:dyDescent="0.25">
      <c r="A1409" s="9">
        <v>682223</v>
      </c>
      <c r="B1409" s="10" t="s">
        <v>123</v>
      </c>
    </row>
    <row r="1410" spans="1:2" ht="15.75" customHeight="1" x14ac:dyDescent="0.25">
      <c r="A1410" s="9">
        <v>68223</v>
      </c>
      <c r="B1410" s="10" t="s">
        <v>155</v>
      </c>
    </row>
    <row r="1411" spans="1:2" ht="15.75" customHeight="1" x14ac:dyDescent="0.25">
      <c r="A1411" s="9">
        <v>682231</v>
      </c>
      <c r="B1411" s="10" t="s">
        <v>37</v>
      </c>
    </row>
    <row r="1412" spans="1:2" ht="15.75" customHeight="1" x14ac:dyDescent="0.25">
      <c r="A1412" s="9">
        <v>682232</v>
      </c>
      <c r="B1412" s="10" t="s">
        <v>149</v>
      </c>
    </row>
    <row r="1413" spans="1:2" ht="15.75" customHeight="1" x14ac:dyDescent="0.25">
      <c r="A1413" s="9">
        <v>68225</v>
      </c>
      <c r="B1413" s="10" t="s">
        <v>157</v>
      </c>
    </row>
    <row r="1414" spans="1:2" ht="15.75" customHeight="1" x14ac:dyDescent="0.25">
      <c r="A1414" s="9">
        <v>682251</v>
      </c>
      <c r="B1414" s="10" t="s">
        <v>37</v>
      </c>
    </row>
    <row r="1415" spans="1:2" ht="15.75" customHeight="1" x14ac:dyDescent="0.25">
      <c r="A1415" s="9">
        <v>682252</v>
      </c>
      <c r="B1415" s="10" t="s">
        <v>149</v>
      </c>
    </row>
    <row r="1416" spans="1:2" ht="15.75" customHeight="1" x14ac:dyDescent="0.25">
      <c r="A1416" s="9">
        <v>683</v>
      </c>
      <c r="B1416" s="10" t="s">
        <v>615</v>
      </c>
    </row>
    <row r="1417" spans="1:2" ht="15.75" customHeight="1" x14ac:dyDescent="0.25">
      <c r="A1417" s="9">
        <v>6831</v>
      </c>
      <c r="B1417" s="10" t="s">
        <v>615</v>
      </c>
    </row>
    <row r="1418" spans="1:2" ht="15.75" customHeight="1" x14ac:dyDescent="0.25">
      <c r="A1418" s="9">
        <v>68311</v>
      </c>
      <c r="B1418" s="10" t="s">
        <v>150</v>
      </c>
    </row>
    <row r="1419" spans="1:2" ht="15.75" customHeight="1" x14ac:dyDescent="0.25">
      <c r="A1419" s="9">
        <v>683111</v>
      </c>
      <c r="B1419" s="10" t="s">
        <v>37</v>
      </c>
    </row>
    <row r="1420" spans="1:2" ht="15.75" customHeight="1" x14ac:dyDescent="0.25">
      <c r="A1420" s="9">
        <v>683112</v>
      </c>
      <c r="B1420" s="10" t="s">
        <v>149</v>
      </c>
    </row>
    <row r="1421" spans="1:2" ht="15.75" customHeight="1" x14ac:dyDescent="0.25">
      <c r="A1421" s="9">
        <v>68312</v>
      </c>
      <c r="B1421" s="10" t="s">
        <v>154</v>
      </c>
    </row>
    <row r="1422" spans="1:2" ht="15.75" customHeight="1" x14ac:dyDescent="0.25">
      <c r="A1422" s="9">
        <v>683121</v>
      </c>
      <c r="B1422" s="10" t="s">
        <v>37</v>
      </c>
    </row>
    <row r="1423" spans="1:2" ht="15.75" customHeight="1" x14ac:dyDescent="0.25">
      <c r="A1423" s="9">
        <v>683122</v>
      </c>
      <c r="B1423" s="10" t="s">
        <v>149</v>
      </c>
    </row>
    <row r="1424" spans="1:2" ht="15.75" customHeight="1" x14ac:dyDescent="0.25">
      <c r="A1424" s="9">
        <v>68313</v>
      </c>
      <c r="B1424" s="10" t="s">
        <v>155</v>
      </c>
    </row>
    <row r="1425" spans="1:2" ht="15.75" customHeight="1" x14ac:dyDescent="0.25">
      <c r="A1425" s="9">
        <v>683131</v>
      </c>
      <c r="B1425" s="10" t="s">
        <v>37</v>
      </c>
    </row>
    <row r="1426" spans="1:2" ht="15.75" customHeight="1" x14ac:dyDescent="0.25">
      <c r="A1426" s="9">
        <v>683132</v>
      </c>
      <c r="B1426" s="10" t="s">
        <v>149</v>
      </c>
    </row>
    <row r="1427" spans="1:2" ht="15.75" customHeight="1" x14ac:dyDescent="0.25">
      <c r="A1427" s="9">
        <v>68315</v>
      </c>
      <c r="B1427" s="10" t="s">
        <v>157</v>
      </c>
    </row>
    <row r="1428" spans="1:2" ht="15.75" customHeight="1" x14ac:dyDescent="0.25">
      <c r="A1428" s="9">
        <v>683351</v>
      </c>
      <c r="B1428" s="10" t="s">
        <v>37</v>
      </c>
    </row>
    <row r="1429" spans="1:2" ht="15.75" customHeight="1" x14ac:dyDescent="0.25">
      <c r="A1429" s="9">
        <v>683152</v>
      </c>
      <c r="B1429" s="10" t="s">
        <v>149</v>
      </c>
    </row>
    <row r="1430" spans="1:2" ht="15.75" customHeight="1" x14ac:dyDescent="0.25">
      <c r="A1430" s="9">
        <v>684</v>
      </c>
      <c r="B1430" s="10" t="s">
        <v>616</v>
      </c>
    </row>
    <row r="1431" spans="1:2" ht="15.75" customHeight="1" x14ac:dyDescent="0.25">
      <c r="A1431" s="9">
        <v>6841</v>
      </c>
      <c r="B1431" s="10" t="s">
        <v>617</v>
      </c>
    </row>
    <row r="1432" spans="1:2" ht="15.75" customHeight="1" x14ac:dyDescent="0.25">
      <c r="A1432" s="9">
        <v>68410</v>
      </c>
      <c r="B1432" s="10" t="s">
        <v>306</v>
      </c>
    </row>
    <row r="1433" spans="1:2" ht="15.75" customHeight="1" x14ac:dyDescent="0.25">
      <c r="A1433" s="9">
        <v>68411</v>
      </c>
      <c r="B1433" s="10" t="s">
        <v>150</v>
      </c>
    </row>
    <row r="1434" spans="1:2" ht="15.75" customHeight="1" x14ac:dyDescent="0.25">
      <c r="A1434" s="9">
        <v>68412</v>
      </c>
      <c r="B1434" s="10" t="s">
        <v>154</v>
      </c>
    </row>
    <row r="1435" spans="1:2" ht="15.75" customHeight="1" x14ac:dyDescent="0.25">
      <c r="A1435" s="9">
        <v>68413</v>
      </c>
      <c r="B1435" s="10" t="s">
        <v>155</v>
      </c>
    </row>
    <row r="1436" spans="1:2" ht="15.75" customHeight="1" x14ac:dyDescent="0.25">
      <c r="A1436" s="9">
        <v>68414</v>
      </c>
      <c r="B1436" s="10" t="s">
        <v>156</v>
      </c>
    </row>
    <row r="1437" spans="1:2" ht="15.75" customHeight="1" x14ac:dyDescent="0.25">
      <c r="A1437" s="9">
        <v>68415</v>
      </c>
      <c r="B1437" s="10" t="s">
        <v>157</v>
      </c>
    </row>
    <row r="1438" spans="1:2" ht="15.75" customHeight="1" x14ac:dyDescent="0.25">
      <c r="A1438" s="9">
        <v>68416</v>
      </c>
      <c r="B1438" s="10" t="s">
        <v>158</v>
      </c>
    </row>
    <row r="1439" spans="1:2" ht="15.75" customHeight="1" x14ac:dyDescent="0.25">
      <c r="A1439" s="9">
        <v>6842</v>
      </c>
      <c r="B1439" s="10" t="s">
        <v>618</v>
      </c>
    </row>
    <row r="1440" spans="1:2" ht="15.75" customHeight="1" x14ac:dyDescent="0.25">
      <c r="A1440" s="9">
        <v>68420</v>
      </c>
      <c r="B1440" s="10" t="s">
        <v>306</v>
      </c>
    </row>
    <row r="1441" spans="1:2" ht="15.75" customHeight="1" x14ac:dyDescent="0.25">
      <c r="A1441" s="9">
        <v>68421</v>
      </c>
      <c r="B1441" s="10" t="s">
        <v>150</v>
      </c>
    </row>
    <row r="1442" spans="1:2" ht="15.75" customHeight="1" x14ac:dyDescent="0.25">
      <c r="A1442" s="9">
        <v>68422</v>
      </c>
      <c r="B1442" s="10" t="s">
        <v>154</v>
      </c>
    </row>
    <row r="1443" spans="1:2" ht="15.75" customHeight="1" x14ac:dyDescent="0.25">
      <c r="A1443" s="9">
        <v>68423</v>
      </c>
      <c r="B1443" s="10" t="s">
        <v>155</v>
      </c>
    </row>
    <row r="1444" spans="1:2" ht="15.75" customHeight="1" x14ac:dyDescent="0.25">
      <c r="A1444" s="9">
        <v>68424</v>
      </c>
      <c r="B1444" s="10" t="s">
        <v>156</v>
      </c>
    </row>
    <row r="1445" spans="1:2" ht="15.75" customHeight="1" x14ac:dyDescent="0.25">
      <c r="A1445" s="9">
        <v>68425</v>
      </c>
      <c r="B1445" s="10" t="s">
        <v>157</v>
      </c>
    </row>
    <row r="1446" spans="1:2" ht="15.75" customHeight="1" x14ac:dyDescent="0.25">
      <c r="A1446" s="9">
        <v>68426</v>
      </c>
      <c r="B1446" s="10" t="s">
        <v>158</v>
      </c>
    </row>
    <row r="1447" spans="1:2" ht="15.75" customHeight="1" x14ac:dyDescent="0.25">
      <c r="A1447" s="9">
        <v>6843</v>
      </c>
      <c r="B1447" s="10" t="s">
        <v>619</v>
      </c>
    </row>
    <row r="1448" spans="1:2" ht="15.75" customHeight="1" x14ac:dyDescent="0.25">
      <c r="A1448" s="9">
        <v>68430</v>
      </c>
      <c r="B1448" s="10" t="s">
        <v>306</v>
      </c>
    </row>
    <row r="1449" spans="1:2" ht="15.75" customHeight="1" x14ac:dyDescent="0.25">
      <c r="A1449" s="9">
        <v>68431</v>
      </c>
      <c r="B1449" s="10" t="s">
        <v>150</v>
      </c>
    </row>
    <row r="1450" spans="1:2" ht="15.75" customHeight="1" x14ac:dyDescent="0.25">
      <c r="A1450" s="9">
        <v>68432</v>
      </c>
      <c r="B1450" s="10" t="s">
        <v>154</v>
      </c>
    </row>
    <row r="1451" spans="1:2" ht="15.75" customHeight="1" x14ac:dyDescent="0.25">
      <c r="A1451" s="9">
        <v>685</v>
      </c>
      <c r="B1451" s="10" t="s">
        <v>620</v>
      </c>
    </row>
    <row r="1452" spans="1:2" ht="15.75" customHeight="1" x14ac:dyDescent="0.25">
      <c r="A1452" s="9">
        <v>6851</v>
      </c>
      <c r="B1452" s="10" t="s">
        <v>621</v>
      </c>
    </row>
    <row r="1453" spans="1:2" ht="15.75" customHeight="1" x14ac:dyDescent="0.25">
      <c r="A1453" s="9">
        <v>68511</v>
      </c>
      <c r="B1453" s="10" t="s">
        <v>622</v>
      </c>
    </row>
    <row r="1454" spans="1:2" ht="15.75" customHeight="1" x14ac:dyDescent="0.25">
      <c r="A1454" s="9">
        <v>68512</v>
      </c>
      <c r="B1454" s="10" t="s">
        <v>623</v>
      </c>
    </row>
    <row r="1455" spans="1:2" ht="15.75" customHeight="1" x14ac:dyDescent="0.25">
      <c r="A1455" s="9">
        <v>6852</v>
      </c>
      <c r="B1455" s="10" t="s">
        <v>624</v>
      </c>
    </row>
    <row r="1456" spans="1:2" ht="15.75" customHeight="1" x14ac:dyDescent="0.25">
      <c r="A1456" s="9">
        <v>68521</v>
      </c>
      <c r="B1456" s="10" t="s">
        <v>622</v>
      </c>
    </row>
    <row r="1457" spans="1:2" ht="15.75" customHeight="1" x14ac:dyDescent="0.25">
      <c r="A1457" s="9" t="s">
        <v>625</v>
      </c>
      <c r="B1457" s="10" t="s">
        <v>623</v>
      </c>
    </row>
    <row r="1458" spans="1:2" ht="15.75" customHeight="1" x14ac:dyDescent="0.25">
      <c r="A1458" s="9" t="s">
        <v>626</v>
      </c>
      <c r="B1458" s="10" t="s">
        <v>627</v>
      </c>
    </row>
    <row r="1459" spans="1:2" ht="15.75" customHeight="1" x14ac:dyDescent="0.25">
      <c r="A1459" s="9" t="s">
        <v>628</v>
      </c>
      <c r="B1459" s="10" t="s">
        <v>629</v>
      </c>
    </row>
    <row r="1460" spans="1:2" ht="15.75" customHeight="1" x14ac:dyDescent="0.25">
      <c r="A1460" s="9" t="s">
        <v>630</v>
      </c>
      <c r="B1460" s="10" t="s">
        <v>235</v>
      </c>
    </row>
    <row r="1461" spans="1:2" ht="15.75" customHeight="1" x14ac:dyDescent="0.25">
      <c r="A1461" s="9" t="s">
        <v>631</v>
      </c>
      <c r="B1461" s="10" t="s">
        <v>161</v>
      </c>
    </row>
    <row r="1462" spans="1:2" ht="15.75" customHeight="1" x14ac:dyDescent="0.25">
      <c r="A1462" s="9" t="s">
        <v>632</v>
      </c>
      <c r="B1462" s="10" t="s">
        <v>162</v>
      </c>
    </row>
    <row r="1463" spans="1:2" ht="15.75" customHeight="1" x14ac:dyDescent="0.25">
      <c r="A1463" s="9" t="s">
        <v>633</v>
      </c>
      <c r="B1463" s="10" t="s">
        <v>163</v>
      </c>
    </row>
    <row r="1464" spans="1:2" ht="15.75" customHeight="1" x14ac:dyDescent="0.25">
      <c r="A1464" s="9" t="s">
        <v>634</v>
      </c>
      <c r="B1464" s="10" t="s">
        <v>172</v>
      </c>
    </row>
    <row r="1465" spans="1:2" ht="15.75" customHeight="1" x14ac:dyDescent="0.25">
      <c r="A1465" s="9" t="s">
        <v>635</v>
      </c>
      <c r="B1465" s="10" t="s">
        <v>165</v>
      </c>
    </row>
    <row r="1466" spans="1:2" ht="15.75" customHeight="1" x14ac:dyDescent="0.25">
      <c r="A1466" s="9" t="s">
        <v>636</v>
      </c>
      <c r="B1466" s="10" t="s">
        <v>637</v>
      </c>
    </row>
    <row r="1467" spans="1:2" ht="15.75" customHeight="1" x14ac:dyDescent="0.25">
      <c r="A1467" s="9" t="s">
        <v>638</v>
      </c>
      <c r="B1467" s="10" t="s">
        <v>235</v>
      </c>
    </row>
    <row r="1468" spans="1:2" ht="15.75" customHeight="1" x14ac:dyDescent="0.25">
      <c r="A1468" s="9" t="s">
        <v>639</v>
      </c>
      <c r="B1468" s="10" t="s">
        <v>161</v>
      </c>
    </row>
    <row r="1469" spans="1:2" ht="15.75" customHeight="1" x14ac:dyDescent="0.25">
      <c r="A1469" s="9" t="s">
        <v>640</v>
      </c>
      <c r="B1469" s="10" t="s">
        <v>162</v>
      </c>
    </row>
    <row r="1470" spans="1:2" ht="15.75" customHeight="1" x14ac:dyDescent="0.25">
      <c r="A1470" s="9" t="s">
        <v>641</v>
      </c>
      <c r="B1470" s="10" t="s">
        <v>163</v>
      </c>
    </row>
    <row r="1471" spans="1:2" ht="15.75" customHeight="1" x14ac:dyDescent="0.25">
      <c r="A1471" s="9" t="s">
        <v>642</v>
      </c>
      <c r="B1471" s="10" t="s">
        <v>172</v>
      </c>
    </row>
    <row r="1472" spans="1:2" ht="15.75" customHeight="1" x14ac:dyDescent="0.25">
      <c r="A1472" s="9" t="s">
        <v>643</v>
      </c>
      <c r="B1472" s="10" t="s">
        <v>165</v>
      </c>
    </row>
    <row r="1473" spans="1:2" ht="15.75" customHeight="1" x14ac:dyDescent="0.25">
      <c r="A1473" s="9" t="s">
        <v>644</v>
      </c>
      <c r="B1473" s="10" t="s">
        <v>645</v>
      </c>
    </row>
    <row r="1474" spans="1:2" ht="15.75" customHeight="1" x14ac:dyDescent="0.25">
      <c r="A1474" s="9" t="s">
        <v>646</v>
      </c>
      <c r="B1474" s="10" t="s">
        <v>647</v>
      </c>
    </row>
    <row r="1475" spans="1:2" ht="15.75" customHeight="1" x14ac:dyDescent="0.25">
      <c r="A1475" s="9" t="s">
        <v>648</v>
      </c>
      <c r="B1475" s="10" t="s">
        <v>114</v>
      </c>
    </row>
    <row r="1476" spans="1:2" ht="15.75" customHeight="1" x14ac:dyDescent="0.25">
      <c r="A1476" s="9" t="s">
        <v>649</v>
      </c>
      <c r="B1476" s="10" t="s">
        <v>115</v>
      </c>
    </row>
    <row r="1477" spans="1:2" ht="15.75" customHeight="1" x14ac:dyDescent="0.25">
      <c r="A1477" s="9" t="s">
        <v>650</v>
      </c>
      <c r="B1477" s="10" t="s">
        <v>651</v>
      </c>
    </row>
    <row r="1478" spans="1:2" ht="15.75" customHeight="1" x14ac:dyDescent="0.25">
      <c r="A1478" s="9" t="s">
        <v>652</v>
      </c>
      <c r="B1478" s="10" t="s">
        <v>117</v>
      </c>
    </row>
    <row r="1479" spans="1:2" ht="15.75" customHeight="1" x14ac:dyDescent="0.25">
      <c r="A1479" s="9" t="s">
        <v>653</v>
      </c>
      <c r="B1479" s="10" t="s">
        <v>118</v>
      </c>
    </row>
    <row r="1480" spans="1:2" ht="15.75" customHeight="1" x14ac:dyDescent="0.25">
      <c r="A1480" s="9" t="s">
        <v>654</v>
      </c>
      <c r="B1480" s="10" t="s">
        <v>279</v>
      </c>
    </row>
    <row r="1481" spans="1:2" ht="15.75" customHeight="1" x14ac:dyDescent="0.25">
      <c r="A1481" s="9" t="s">
        <v>655</v>
      </c>
      <c r="B1481" s="10" t="s">
        <v>184</v>
      </c>
    </row>
    <row r="1482" spans="1:2" ht="15.75" customHeight="1" x14ac:dyDescent="0.25">
      <c r="A1482" s="9" t="s">
        <v>656</v>
      </c>
      <c r="B1482" s="10" t="s">
        <v>186</v>
      </c>
    </row>
    <row r="1483" spans="1:2" ht="15.75" customHeight="1" x14ac:dyDescent="0.25">
      <c r="A1483" s="9" t="s">
        <v>657</v>
      </c>
      <c r="B1483" s="10" t="s">
        <v>658</v>
      </c>
    </row>
    <row r="1484" spans="1:2" ht="15.75" customHeight="1" x14ac:dyDescent="0.25">
      <c r="A1484" s="9" t="s">
        <v>659</v>
      </c>
      <c r="B1484" s="10" t="s">
        <v>660</v>
      </c>
    </row>
    <row r="1485" spans="1:2" ht="15.75" customHeight="1" x14ac:dyDescent="0.25">
      <c r="A1485" s="9" t="s">
        <v>661</v>
      </c>
      <c r="B1485" s="10" t="s">
        <v>150</v>
      </c>
    </row>
    <row r="1486" spans="1:2" ht="15.75" customHeight="1" x14ac:dyDescent="0.25">
      <c r="A1486" s="9" t="s">
        <v>662</v>
      </c>
      <c r="B1486" s="10" t="s">
        <v>205</v>
      </c>
    </row>
    <row r="1487" spans="1:2" ht="15.75" customHeight="1" x14ac:dyDescent="0.25">
      <c r="A1487" s="9" t="s">
        <v>663</v>
      </c>
      <c r="B1487" s="10" t="s">
        <v>664</v>
      </c>
    </row>
    <row r="1488" spans="1:2" ht="15.75" customHeight="1" x14ac:dyDescent="0.25">
      <c r="A1488" s="9" t="s">
        <v>665</v>
      </c>
      <c r="B1488" s="10" t="s">
        <v>152</v>
      </c>
    </row>
    <row r="1489" spans="1:2" ht="15.75" customHeight="1" x14ac:dyDescent="0.25">
      <c r="A1489" s="9" t="s">
        <v>666</v>
      </c>
      <c r="B1489" s="10" t="s">
        <v>153</v>
      </c>
    </row>
    <row r="1490" spans="1:2" ht="15.75" customHeight="1" x14ac:dyDescent="0.25">
      <c r="A1490" s="9" t="s">
        <v>667</v>
      </c>
      <c r="B1490" s="10" t="s">
        <v>148</v>
      </c>
    </row>
    <row r="1491" spans="1:2" ht="15.75" customHeight="1" x14ac:dyDescent="0.25">
      <c r="A1491" s="9" t="s">
        <v>668</v>
      </c>
      <c r="B1491" s="10" t="s">
        <v>150</v>
      </c>
    </row>
    <row r="1492" spans="1:2" ht="15.75" customHeight="1" x14ac:dyDescent="0.25">
      <c r="A1492" s="9" t="s">
        <v>669</v>
      </c>
      <c r="B1492" s="10" t="s">
        <v>154</v>
      </c>
    </row>
    <row r="1493" spans="1:2" ht="15.75" customHeight="1" x14ac:dyDescent="0.25">
      <c r="A1493" s="9" t="s">
        <v>670</v>
      </c>
      <c r="B1493" s="10" t="s">
        <v>155</v>
      </c>
    </row>
    <row r="1494" spans="1:2" ht="15.75" customHeight="1" x14ac:dyDescent="0.25">
      <c r="A1494" s="9" t="s">
        <v>671</v>
      </c>
      <c r="B1494" s="10" t="s">
        <v>156</v>
      </c>
    </row>
    <row r="1495" spans="1:2" ht="15.75" customHeight="1" x14ac:dyDescent="0.25">
      <c r="A1495" s="9" t="s">
        <v>672</v>
      </c>
      <c r="B1495" s="10" t="s">
        <v>157</v>
      </c>
    </row>
    <row r="1496" spans="1:2" ht="15.75" customHeight="1" x14ac:dyDescent="0.25">
      <c r="A1496" s="9" t="s">
        <v>673</v>
      </c>
      <c r="B1496" s="10" t="s">
        <v>158</v>
      </c>
    </row>
    <row r="1497" spans="1:2" ht="15.75" customHeight="1" x14ac:dyDescent="0.25">
      <c r="A1497" s="9" t="s">
        <v>674</v>
      </c>
      <c r="B1497" s="10" t="s">
        <v>255</v>
      </c>
    </row>
    <row r="1498" spans="1:2" ht="15.75" customHeight="1" x14ac:dyDescent="0.25">
      <c r="A1498" s="9" t="s">
        <v>675</v>
      </c>
      <c r="B1498" s="10" t="s">
        <v>152</v>
      </c>
    </row>
    <row r="1499" spans="1:2" ht="15.75" customHeight="1" x14ac:dyDescent="0.25">
      <c r="A1499" s="9">
        <v>68831</v>
      </c>
      <c r="B1499" s="10" t="s">
        <v>153</v>
      </c>
    </row>
    <row r="1500" spans="1:2" ht="15.75" customHeight="1" x14ac:dyDescent="0.25">
      <c r="A1500" s="9">
        <v>68832</v>
      </c>
      <c r="B1500" s="10" t="s">
        <v>148</v>
      </c>
    </row>
    <row r="1501" spans="1:2" ht="15.75" customHeight="1" x14ac:dyDescent="0.25">
      <c r="A1501" s="9">
        <v>68833</v>
      </c>
      <c r="B1501" s="10" t="s">
        <v>150</v>
      </c>
    </row>
    <row r="1502" spans="1:2" ht="15.75" customHeight="1" x14ac:dyDescent="0.25">
      <c r="A1502" s="9">
        <v>68834</v>
      </c>
      <c r="B1502" s="10" t="s">
        <v>154</v>
      </c>
    </row>
    <row r="1503" spans="1:2" ht="15.75" customHeight="1" x14ac:dyDescent="0.25">
      <c r="A1503" s="9">
        <v>68835</v>
      </c>
      <c r="B1503" s="10" t="s">
        <v>155</v>
      </c>
    </row>
    <row r="1504" spans="1:2" ht="15.75" customHeight="1" x14ac:dyDescent="0.25">
      <c r="A1504" s="9">
        <v>68836</v>
      </c>
      <c r="B1504" s="10" t="s">
        <v>156</v>
      </c>
    </row>
    <row r="1505" spans="1:2" ht="15.75" customHeight="1" x14ac:dyDescent="0.25">
      <c r="A1505" s="9">
        <v>68837</v>
      </c>
      <c r="B1505" s="10" t="s">
        <v>157</v>
      </c>
    </row>
    <row r="1506" spans="1:2" ht="15.75" customHeight="1" x14ac:dyDescent="0.25">
      <c r="A1506" s="9">
        <v>68838</v>
      </c>
      <c r="B1506" s="10" t="s">
        <v>158</v>
      </c>
    </row>
    <row r="1507" spans="1:2" ht="15.75" customHeight="1" x14ac:dyDescent="0.25">
      <c r="A1507" s="9">
        <v>6884</v>
      </c>
      <c r="B1507" s="10" t="s">
        <v>676</v>
      </c>
    </row>
    <row r="1508" spans="1:2" ht="15.75" customHeight="1" x14ac:dyDescent="0.25">
      <c r="A1508" s="9">
        <v>68841</v>
      </c>
      <c r="B1508" s="10" t="s">
        <v>235</v>
      </c>
    </row>
    <row r="1509" spans="1:2" ht="15.75" customHeight="1" x14ac:dyDescent="0.25">
      <c r="A1509" s="9">
        <v>68842</v>
      </c>
      <c r="B1509" s="10" t="s">
        <v>161</v>
      </c>
    </row>
    <row r="1510" spans="1:2" ht="15.75" customHeight="1" x14ac:dyDescent="0.25">
      <c r="A1510" s="9">
        <v>68843</v>
      </c>
      <c r="B1510" s="10" t="s">
        <v>162</v>
      </c>
    </row>
    <row r="1511" spans="1:2" ht="15.75" customHeight="1" x14ac:dyDescent="0.25">
      <c r="A1511" s="9">
        <v>68844</v>
      </c>
      <c r="B1511" s="10" t="s">
        <v>163</v>
      </c>
    </row>
    <row r="1512" spans="1:2" ht="15.75" customHeight="1" x14ac:dyDescent="0.25">
      <c r="A1512" s="9">
        <v>68845</v>
      </c>
      <c r="B1512" s="10" t="s">
        <v>172</v>
      </c>
    </row>
    <row r="1513" spans="1:2" ht="15.75" customHeight="1" x14ac:dyDescent="0.25">
      <c r="A1513" s="9">
        <v>68846</v>
      </c>
      <c r="B1513" s="10" t="s">
        <v>165</v>
      </c>
    </row>
    <row r="1514" spans="1:2" ht="15.75" customHeight="1" x14ac:dyDescent="0.25">
      <c r="A1514" s="9">
        <v>68847</v>
      </c>
      <c r="B1514" s="10" t="s">
        <v>246</v>
      </c>
    </row>
    <row r="1515" spans="1:2" ht="15.75" customHeight="1" x14ac:dyDescent="0.25">
      <c r="A1515" s="9">
        <v>6885</v>
      </c>
      <c r="B1515" s="10" t="s">
        <v>677</v>
      </c>
    </row>
    <row r="1516" spans="1:2" ht="15.75" customHeight="1" x14ac:dyDescent="0.25">
      <c r="A1516" s="9">
        <v>68851</v>
      </c>
      <c r="B1516" s="10" t="s">
        <v>622</v>
      </c>
    </row>
    <row r="1517" spans="1:2" ht="15.75" customHeight="1" x14ac:dyDescent="0.25">
      <c r="A1517" s="9">
        <v>68852</v>
      </c>
      <c r="B1517" s="10" t="s">
        <v>623</v>
      </c>
    </row>
    <row r="1518" spans="1:2" ht="15.75" customHeight="1" x14ac:dyDescent="0.25">
      <c r="A1518" s="9">
        <v>689</v>
      </c>
      <c r="B1518" s="10" t="s">
        <v>678</v>
      </c>
    </row>
    <row r="1519" spans="1:2" ht="15.75" customHeight="1" x14ac:dyDescent="0.25">
      <c r="A1519" s="9">
        <v>6891</v>
      </c>
      <c r="B1519" s="10" t="s">
        <v>434</v>
      </c>
    </row>
    <row r="1520" spans="1:2" ht="15.75" customHeight="1" x14ac:dyDescent="0.25">
      <c r="A1520" s="9">
        <v>68911</v>
      </c>
      <c r="B1520" s="10" t="s">
        <v>679</v>
      </c>
    </row>
    <row r="1521" spans="1:2" ht="15.75" customHeight="1" x14ac:dyDescent="0.25">
      <c r="A1521" s="9">
        <v>68912</v>
      </c>
      <c r="B1521" s="10" t="s">
        <v>680</v>
      </c>
    </row>
    <row r="1522" spans="1:2" ht="15.75" customHeight="1" x14ac:dyDescent="0.25">
      <c r="A1522" s="9">
        <v>6892</v>
      </c>
      <c r="B1522" s="10" t="s">
        <v>435</v>
      </c>
    </row>
    <row r="1523" spans="1:2" ht="15.75" customHeight="1" x14ac:dyDescent="0.25">
      <c r="A1523" s="9">
        <v>68921</v>
      </c>
      <c r="B1523" s="10" t="s">
        <v>681</v>
      </c>
    </row>
    <row r="1524" spans="1:2" ht="15.75" customHeight="1" x14ac:dyDescent="0.25">
      <c r="A1524" s="9">
        <v>68922</v>
      </c>
      <c r="B1524" s="10" t="s">
        <v>682</v>
      </c>
    </row>
    <row r="1525" spans="1:2" ht="15.75" customHeight="1" x14ac:dyDescent="0.25">
      <c r="A1525" s="9">
        <v>6893</v>
      </c>
      <c r="B1525" s="10" t="s">
        <v>436</v>
      </c>
    </row>
    <row r="1526" spans="1:2" ht="15.75" customHeight="1" x14ac:dyDescent="0.25">
      <c r="A1526" s="9">
        <v>6894</v>
      </c>
      <c r="B1526" s="10" t="s">
        <v>437</v>
      </c>
    </row>
    <row r="1527" spans="1:2" ht="15.75" customHeight="1" x14ac:dyDescent="0.25">
      <c r="A1527" s="9">
        <v>68941</v>
      </c>
      <c r="B1527" s="10" t="s">
        <v>683</v>
      </c>
    </row>
    <row r="1528" spans="1:2" ht="15.75" customHeight="1" x14ac:dyDescent="0.25">
      <c r="A1528" s="9">
        <v>68942</v>
      </c>
      <c r="B1528" s="10" t="s">
        <v>684</v>
      </c>
    </row>
    <row r="1529" spans="1:2" ht="15.75" customHeight="1" x14ac:dyDescent="0.25">
      <c r="A1529" s="9">
        <v>6896</v>
      </c>
      <c r="B1529" s="10" t="s">
        <v>439</v>
      </c>
    </row>
    <row r="1530" spans="1:2" ht="15.75" customHeight="1" x14ac:dyDescent="0.25">
      <c r="A1530" s="9">
        <v>68961</v>
      </c>
      <c r="B1530" s="10" t="s">
        <v>685</v>
      </c>
    </row>
    <row r="1531" spans="1:2" ht="15.75" customHeight="1" x14ac:dyDescent="0.25">
      <c r="A1531" s="9">
        <v>68962</v>
      </c>
      <c r="B1531" s="10" t="s">
        <v>686</v>
      </c>
    </row>
    <row r="1532" spans="1:2" ht="15.75" customHeight="1" x14ac:dyDescent="0.25">
      <c r="A1532" s="9">
        <v>6897</v>
      </c>
      <c r="B1532" s="10" t="s">
        <v>440</v>
      </c>
    </row>
    <row r="1533" spans="1:2" ht="15.75" customHeight="1" x14ac:dyDescent="0.25">
      <c r="A1533" s="9">
        <v>68971</v>
      </c>
      <c r="B1533" s="10" t="s">
        <v>687</v>
      </c>
    </row>
    <row r="1534" spans="1:2" ht="15.75" customHeight="1" x14ac:dyDescent="0.25">
      <c r="A1534" s="9">
        <v>68972</v>
      </c>
      <c r="B1534" s="10" t="s">
        <v>688</v>
      </c>
    </row>
    <row r="1535" spans="1:2" ht="15.75" customHeight="1" x14ac:dyDescent="0.25">
      <c r="A1535" s="9">
        <v>6899</v>
      </c>
      <c r="B1535" s="10" t="s">
        <v>441</v>
      </c>
    </row>
    <row r="1536" spans="1:2" ht="15.75" customHeight="1" x14ac:dyDescent="0.25">
      <c r="A1536" s="8">
        <v>69</v>
      </c>
      <c r="B1536" s="7" t="s">
        <v>689</v>
      </c>
    </row>
    <row r="1537" spans="1:26" ht="15.75" customHeight="1" x14ac:dyDescent="0.25">
      <c r="A1537" s="9">
        <v>691</v>
      </c>
      <c r="B1537" s="10" t="s">
        <v>120</v>
      </c>
    </row>
    <row r="1538" spans="1:26" ht="15.75" customHeight="1" x14ac:dyDescent="0.25">
      <c r="A1538" s="9">
        <v>6911</v>
      </c>
      <c r="B1538" s="10" t="s">
        <v>690</v>
      </c>
    </row>
    <row r="1539" spans="1:26" ht="15.75" customHeight="1" x14ac:dyDescent="0.25">
      <c r="A1539" s="9">
        <v>69111</v>
      </c>
      <c r="B1539" s="10" t="s">
        <v>691</v>
      </c>
    </row>
    <row r="1540" spans="1:26" ht="15.75" customHeight="1" x14ac:dyDescent="0.25">
      <c r="A1540" s="9">
        <v>69112</v>
      </c>
      <c r="B1540" s="10" t="s">
        <v>692</v>
      </c>
    </row>
    <row r="1541" spans="1:26" ht="15.75" customHeight="1" x14ac:dyDescent="0.25">
      <c r="A1541" s="9">
        <v>6912</v>
      </c>
      <c r="B1541" s="10" t="s">
        <v>693</v>
      </c>
    </row>
    <row r="1542" spans="1:26" ht="15.75" customHeight="1" x14ac:dyDescent="0.25">
      <c r="A1542" s="9">
        <v>69121</v>
      </c>
      <c r="B1542" s="10" t="s">
        <v>691</v>
      </c>
    </row>
    <row r="1543" spans="1:26" ht="15.75" customHeight="1" x14ac:dyDescent="0.25">
      <c r="A1543" s="9">
        <v>69122</v>
      </c>
      <c r="B1543" s="10" t="s">
        <v>692</v>
      </c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</row>
    <row r="1544" spans="1:26" ht="15.75" customHeight="1" x14ac:dyDescent="0.25">
      <c r="A1544" s="9">
        <v>692</v>
      </c>
      <c r="B1544" s="10" t="s">
        <v>122</v>
      </c>
    </row>
    <row r="1545" spans="1:26" ht="15.75" customHeight="1" x14ac:dyDescent="0.25">
      <c r="A1545" s="9">
        <v>6921</v>
      </c>
      <c r="B1545" s="10" t="s">
        <v>694</v>
      </c>
    </row>
    <row r="1546" spans="1:26" ht="15.75" customHeight="1" x14ac:dyDescent="0.25">
      <c r="A1546" s="9">
        <v>69211</v>
      </c>
      <c r="B1546" s="10" t="s">
        <v>691</v>
      </c>
    </row>
    <row r="1547" spans="1:26" ht="15.75" customHeight="1" x14ac:dyDescent="0.25">
      <c r="A1547" s="9">
        <v>69212</v>
      </c>
      <c r="B1547" s="10" t="s">
        <v>692</v>
      </c>
    </row>
    <row r="1548" spans="1:26" ht="15.75" customHeight="1" x14ac:dyDescent="0.25">
      <c r="A1548" s="9">
        <v>6922</v>
      </c>
      <c r="B1548" s="10" t="s">
        <v>695</v>
      </c>
    </row>
    <row r="1549" spans="1:26" ht="15.75" customHeight="1" x14ac:dyDescent="0.25">
      <c r="A1549" s="9">
        <v>69221</v>
      </c>
      <c r="B1549" s="10" t="s">
        <v>691</v>
      </c>
    </row>
    <row r="1550" spans="1:26" ht="15.75" customHeight="1" x14ac:dyDescent="0.25">
      <c r="A1550" s="9">
        <v>69222</v>
      </c>
      <c r="B1550" s="10" t="s">
        <v>692</v>
      </c>
    </row>
    <row r="1551" spans="1:26" ht="15.75" customHeight="1" x14ac:dyDescent="0.25">
      <c r="A1551" s="9">
        <v>6923</v>
      </c>
      <c r="B1551" s="10" t="s">
        <v>696</v>
      </c>
    </row>
    <row r="1552" spans="1:26" ht="15.75" customHeight="1" x14ac:dyDescent="0.25">
      <c r="A1552" s="9">
        <v>69231</v>
      </c>
      <c r="B1552" s="10" t="s">
        <v>691</v>
      </c>
    </row>
    <row r="1553" spans="1:2" ht="15.75" customHeight="1" x14ac:dyDescent="0.25">
      <c r="A1553" s="9">
        <v>69232</v>
      </c>
      <c r="B1553" s="10" t="s">
        <v>692</v>
      </c>
    </row>
    <row r="1554" spans="1:2" ht="15.75" customHeight="1" x14ac:dyDescent="0.25">
      <c r="A1554" s="9">
        <v>6924</v>
      </c>
      <c r="B1554" s="10" t="s">
        <v>697</v>
      </c>
    </row>
    <row r="1555" spans="1:2" ht="15.75" customHeight="1" x14ac:dyDescent="0.25">
      <c r="A1555" s="9">
        <v>6925</v>
      </c>
      <c r="B1555" s="10" t="s">
        <v>698</v>
      </c>
    </row>
    <row r="1556" spans="1:2" ht="15.75" customHeight="1" x14ac:dyDescent="0.25">
      <c r="A1556" s="9">
        <v>693</v>
      </c>
      <c r="B1556" s="10" t="s">
        <v>125</v>
      </c>
    </row>
    <row r="1557" spans="1:2" ht="15.75" customHeight="1" x14ac:dyDescent="0.25">
      <c r="A1557" s="9">
        <v>6931</v>
      </c>
      <c r="B1557" s="10" t="s">
        <v>699</v>
      </c>
    </row>
    <row r="1558" spans="1:2" ht="15.75" customHeight="1" x14ac:dyDescent="0.25">
      <c r="A1558" s="9">
        <v>69311</v>
      </c>
      <c r="B1558" s="10" t="s">
        <v>691</v>
      </c>
    </row>
    <row r="1559" spans="1:2" ht="15.75" customHeight="1" x14ac:dyDescent="0.25">
      <c r="A1559" s="9">
        <v>69312</v>
      </c>
      <c r="B1559" s="10" t="s">
        <v>692</v>
      </c>
    </row>
    <row r="1560" spans="1:2" ht="15.75" customHeight="1" x14ac:dyDescent="0.25">
      <c r="A1560" s="9">
        <v>6932</v>
      </c>
      <c r="B1560" s="10" t="s">
        <v>700</v>
      </c>
    </row>
    <row r="1561" spans="1:2" ht="15.75" customHeight="1" x14ac:dyDescent="0.25">
      <c r="A1561" s="9">
        <v>69321</v>
      </c>
      <c r="B1561" s="10" t="s">
        <v>691</v>
      </c>
    </row>
    <row r="1562" spans="1:2" ht="15.75" customHeight="1" x14ac:dyDescent="0.25">
      <c r="A1562" s="9">
        <v>69322</v>
      </c>
      <c r="B1562" s="10" t="s">
        <v>692</v>
      </c>
    </row>
    <row r="1563" spans="1:2" ht="15.75" customHeight="1" x14ac:dyDescent="0.25">
      <c r="A1563" s="9">
        <v>694</v>
      </c>
      <c r="B1563" s="10" t="s">
        <v>181</v>
      </c>
    </row>
    <row r="1564" spans="1:2" ht="15.75" customHeight="1" x14ac:dyDescent="0.25">
      <c r="A1564" s="9">
        <v>6941</v>
      </c>
      <c r="B1564" s="10" t="s">
        <v>127</v>
      </c>
    </row>
    <row r="1565" spans="1:2" ht="15.75" customHeight="1" x14ac:dyDescent="0.25">
      <c r="A1565" s="9">
        <v>69411</v>
      </c>
      <c r="B1565" s="10" t="s">
        <v>691</v>
      </c>
    </row>
    <row r="1566" spans="1:2" ht="15.75" customHeight="1" x14ac:dyDescent="0.25">
      <c r="A1566" s="9">
        <v>69412</v>
      </c>
      <c r="B1566" s="10" t="s">
        <v>692</v>
      </c>
    </row>
    <row r="1567" spans="1:2" ht="15.75" customHeight="1" x14ac:dyDescent="0.25">
      <c r="A1567" s="9">
        <v>6942</v>
      </c>
      <c r="B1567" s="10" t="s">
        <v>128</v>
      </c>
    </row>
    <row r="1568" spans="1:2" ht="15.75" customHeight="1" x14ac:dyDescent="0.25">
      <c r="A1568" s="9">
        <v>69421</v>
      </c>
      <c r="B1568" s="10" t="s">
        <v>691</v>
      </c>
    </row>
    <row r="1569" spans="1:2" ht="15.75" customHeight="1" x14ac:dyDescent="0.25">
      <c r="A1569" s="9">
        <v>69422</v>
      </c>
      <c r="B1569" s="10" t="s">
        <v>692</v>
      </c>
    </row>
    <row r="1570" spans="1:2" ht="15.75" customHeight="1" x14ac:dyDescent="0.25">
      <c r="A1570" s="9">
        <v>695</v>
      </c>
      <c r="B1570" s="10" t="s">
        <v>701</v>
      </c>
    </row>
    <row r="1571" spans="1:2" ht="15.75" customHeight="1" x14ac:dyDescent="0.25">
      <c r="A1571" s="9">
        <v>6951</v>
      </c>
      <c r="B1571" s="10" t="s">
        <v>120</v>
      </c>
    </row>
    <row r="1572" spans="1:2" ht="15.75" customHeight="1" x14ac:dyDescent="0.25">
      <c r="A1572" s="9">
        <v>6952</v>
      </c>
      <c r="B1572" s="10" t="s">
        <v>122</v>
      </c>
    </row>
    <row r="1573" spans="1:2" ht="15.75" customHeight="1" x14ac:dyDescent="0.25">
      <c r="A1573" s="9">
        <v>6953</v>
      </c>
      <c r="B1573" s="10" t="s">
        <v>181</v>
      </c>
    </row>
    <row r="1574" spans="1:2" ht="15.75" customHeight="1" x14ac:dyDescent="0.25">
      <c r="A1574" s="9">
        <v>6954</v>
      </c>
      <c r="B1574" s="10" t="s">
        <v>130</v>
      </c>
    </row>
    <row r="1575" spans="1:2" ht="15.75" customHeight="1" x14ac:dyDescent="0.25">
      <c r="A1575" s="9">
        <v>6955</v>
      </c>
      <c r="B1575" s="10" t="s">
        <v>134</v>
      </c>
    </row>
    <row r="1576" spans="1:2" ht="15.75" customHeight="1" x14ac:dyDescent="0.25">
      <c r="A1576" s="9">
        <v>6956</v>
      </c>
      <c r="B1576" s="10" t="s">
        <v>178</v>
      </c>
    </row>
    <row r="1577" spans="1:2" ht="15.75" customHeight="1" x14ac:dyDescent="0.25">
      <c r="A1577" s="9">
        <v>6957</v>
      </c>
      <c r="B1577" s="10" t="s">
        <v>179</v>
      </c>
    </row>
    <row r="1578" spans="1:2" ht="15.75" customHeight="1" x14ac:dyDescent="0.25">
      <c r="A1578" s="9">
        <v>6958</v>
      </c>
      <c r="B1578" s="10" t="s">
        <v>702</v>
      </c>
    </row>
    <row r="1579" spans="1:2" ht="15.75" customHeight="1" x14ac:dyDescent="0.25">
      <c r="A1579" s="8">
        <v>70</v>
      </c>
      <c r="B1579" s="7" t="s">
        <v>703</v>
      </c>
    </row>
    <row r="1580" spans="1:2" ht="15.75" customHeight="1" x14ac:dyDescent="0.25">
      <c r="A1580" s="9">
        <v>701</v>
      </c>
      <c r="B1580" s="10" t="s">
        <v>120</v>
      </c>
    </row>
    <row r="1581" spans="1:2" ht="15.75" customHeight="1" x14ac:dyDescent="0.25">
      <c r="A1581" s="9">
        <v>7011</v>
      </c>
      <c r="B1581" s="10" t="s">
        <v>704</v>
      </c>
    </row>
    <row r="1582" spans="1:2" ht="15.75" customHeight="1" x14ac:dyDescent="0.25">
      <c r="A1582" s="9">
        <v>70111</v>
      </c>
      <c r="B1582" s="10" t="s">
        <v>691</v>
      </c>
    </row>
    <row r="1583" spans="1:2" ht="15.75" customHeight="1" x14ac:dyDescent="0.25">
      <c r="A1583" s="9">
        <v>70112</v>
      </c>
      <c r="B1583" s="10" t="s">
        <v>692</v>
      </c>
    </row>
    <row r="1584" spans="1:2" ht="15.75" customHeight="1" x14ac:dyDescent="0.25">
      <c r="A1584" s="9">
        <v>7012</v>
      </c>
      <c r="B1584" s="10" t="s">
        <v>693</v>
      </c>
    </row>
    <row r="1585" spans="1:26" ht="15.75" customHeight="1" x14ac:dyDescent="0.25">
      <c r="A1585" s="9">
        <v>70121</v>
      </c>
      <c r="B1585" s="10" t="s">
        <v>691</v>
      </c>
    </row>
    <row r="1586" spans="1:26" ht="15.75" customHeight="1" x14ac:dyDescent="0.25">
      <c r="A1586" s="9">
        <v>70122</v>
      </c>
      <c r="B1586" s="10" t="s">
        <v>692</v>
      </c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</row>
    <row r="1587" spans="1:26" ht="15.75" customHeight="1" x14ac:dyDescent="0.25">
      <c r="A1587" s="9">
        <v>702</v>
      </c>
      <c r="B1587" s="10" t="s">
        <v>705</v>
      </c>
    </row>
    <row r="1588" spans="1:26" ht="15.75" customHeight="1" x14ac:dyDescent="0.25">
      <c r="A1588" s="9">
        <v>7021</v>
      </c>
      <c r="B1588" s="10" t="s">
        <v>706</v>
      </c>
    </row>
    <row r="1589" spans="1:26" ht="15.75" customHeight="1" x14ac:dyDescent="0.25">
      <c r="A1589" s="9">
        <v>70211</v>
      </c>
      <c r="B1589" s="10" t="s">
        <v>691</v>
      </c>
    </row>
    <row r="1590" spans="1:26" ht="15.75" customHeight="1" x14ac:dyDescent="0.25">
      <c r="A1590" s="9">
        <v>70212</v>
      </c>
      <c r="B1590" s="10" t="s">
        <v>692</v>
      </c>
    </row>
    <row r="1591" spans="1:26" ht="15.75" customHeight="1" x14ac:dyDescent="0.25">
      <c r="A1591" s="9">
        <v>7022</v>
      </c>
      <c r="B1591" s="10" t="s">
        <v>707</v>
      </c>
    </row>
    <row r="1592" spans="1:26" ht="15.75" customHeight="1" x14ac:dyDescent="0.25">
      <c r="A1592" s="9">
        <v>70221</v>
      </c>
      <c r="B1592" s="10" t="s">
        <v>691</v>
      </c>
    </row>
    <row r="1593" spans="1:26" ht="15.75" customHeight="1" x14ac:dyDescent="0.25">
      <c r="A1593" s="9">
        <v>70222</v>
      </c>
      <c r="B1593" s="10" t="s">
        <v>692</v>
      </c>
    </row>
    <row r="1594" spans="1:26" ht="15.75" customHeight="1" x14ac:dyDescent="0.25">
      <c r="A1594" s="9">
        <v>703</v>
      </c>
      <c r="B1594" s="10" t="s">
        <v>708</v>
      </c>
    </row>
    <row r="1595" spans="1:26" ht="15.75" customHeight="1" x14ac:dyDescent="0.25">
      <c r="A1595" s="9">
        <v>7031</v>
      </c>
      <c r="B1595" s="10" t="s">
        <v>709</v>
      </c>
    </row>
    <row r="1596" spans="1:26" ht="15.75" customHeight="1" x14ac:dyDescent="0.25">
      <c r="A1596" s="9">
        <v>70311</v>
      </c>
      <c r="B1596" s="10" t="s">
        <v>691</v>
      </c>
    </row>
    <row r="1597" spans="1:26" ht="15.75" customHeight="1" x14ac:dyDescent="0.25">
      <c r="A1597" s="9">
        <v>70312</v>
      </c>
      <c r="B1597" s="10" t="s">
        <v>692</v>
      </c>
    </row>
    <row r="1598" spans="1:26" ht="15.75" customHeight="1" x14ac:dyDescent="0.25">
      <c r="A1598" s="9">
        <v>7032</v>
      </c>
      <c r="B1598" s="10" t="s">
        <v>700</v>
      </c>
    </row>
    <row r="1599" spans="1:26" ht="15.75" customHeight="1" x14ac:dyDescent="0.25">
      <c r="A1599" s="9">
        <v>70321</v>
      </c>
      <c r="B1599" s="10" t="s">
        <v>691</v>
      </c>
    </row>
    <row r="1600" spans="1:26" ht="15.75" customHeight="1" x14ac:dyDescent="0.25">
      <c r="A1600" s="9">
        <v>70322</v>
      </c>
      <c r="B1600" s="10" t="s">
        <v>692</v>
      </c>
    </row>
    <row r="1601" spans="1:2" ht="15.75" customHeight="1" x14ac:dyDescent="0.25">
      <c r="A1601" s="9">
        <v>704</v>
      </c>
      <c r="B1601" s="10" t="s">
        <v>181</v>
      </c>
    </row>
    <row r="1602" spans="1:2" ht="15.75" customHeight="1" x14ac:dyDescent="0.25">
      <c r="A1602" s="9">
        <v>7041</v>
      </c>
      <c r="B1602" s="10" t="s">
        <v>127</v>
      </c>
    </row>
    <row r="1603" spans="1:2" ht="15.75" customHeight="1" x14ac:dyDescent="0.25">
      <c r="A1603" s="9">
        <v>70411</v>
      </c>
      <c r="B1603" s="10" t="s">
        <v>691</v>
      </c>
    </row>
    <row r="1604" spans="1:2" ht="15.75" customHeight="1" x14ac:dyDescent="0.25">
      <c r="A1604" s="9">
        <v>70412</v>
      </c>
      <c r="B1604" s="10" t="s">
        <v>692</v>
      </c>
    </row>
    <row r="1605" spans="1:2" ht="15.75" customHeight="1" x14ac:dyDescent="0.25">
      <c r="A1605" s="9">
        <v>7042</v>
      </c>
      <c r="B1605" s="10" t="s">
        <v>128</v>
      </c>
    </row>
    <row r="1606" spans="1:2" ht="15.75" customHeight="1" x14ac:dyDescent="0.25">
      <c r="A1606" s="9">
        <v>70421</v>
      </c>
      <c r="B1606" s="10" t="s">
        <v>691</v>
      </c>
    </row>
    <row r="1607" spans="1:2" ht="15.75" customHeight="1" x14ac:dyDescent="0.25">
      <c r="A1607" s="9">
        <v>70422</v>
      </c>
      <c r="B1607" s="10" t="s">
        <v>692</v>
      </c>
    </row>
    <row r="1608" spans="1:2" ht="15.75" customHeight="1" x14ac:dyDescent="0.25">
      <c r="A1608" s="9">
        <v>709</v>
      </c>
      <c r="B1608" s="10" t="s">
        <v>710</v>
      </c>
    </row>
    <row r="1609" spans="1:2" ht="15.75" customHeight="1" x14ac:dyDescent="0.25">
      <c r="A1609" s="9">
        <v>7091</v>
      </c>
      <c r="B1609" s="10" t="s">
        <v>711</v>
      </c>
    </row>
    <row r="1610" spans="1:2" ht="15.75" customHeight="1" x14ac:dyDescent="0.25">
      <c r="A1610" s="9">
        <v>70911</v>
      </c>
      <c r="B1610" s="10" t="s">
        <v>691</v>
      </c>
    </row>
    <row r="1611" spans="1:2" ht="15.75" customHeight="1" x14ac:dyDescent="0.25">
      <c r="A1611" s="9">
        <v>70912</v>
      </c>
      <c r="B1611" s="10" t="s">
        <v>692</v>
      </c>
    </row>
    <row r="1612" spans="1:2" ht="15.75" customHeight="1" x14ac:dyDescent="0.25">
      <c r="A1612" s="9">
        <v>7092</v>
      </c>
      <c r="B1612" s="10" t="s">
        <v>712</v>
      </c>
    </row>
    <row r="1613" spans="1:2" ht="15.75" customHeight="1" x14ac:dyDescent="0.25">
      <c r="A1613" s="9">
        <v>70921</v>
      </c>
      <c r="B1613" s="10" t="s">
        <v>691</v>
      </c>
    </row>
    <row r="1614" spans="1:2" ht="15.75" customHeight="1" x14ac:dyDescent="0.25">
      <c r="A1614" s="9">
        <v>70922</v>
      </c>
      <c r="B1614" s="10" t="s">
        <v>692</v>
      </c>
    </row>
    <row r="1615" spans="1:2" ht="15.75" customHeight="1" x14ac:dyDescent="0.25">
      <c r="A1615" s="9">
        <v>7093</v>
      </c>
      <c r="B1615" s="10" t="s">
        <v>713</v>
      </c>
    </row>
    <row r="1616" spans="1:2" ht="15.75" customHeight="1" x14ac:dyDescent="0.25">
      <c r="A1616" s="9">
        <v>70931</v>
      </c>
      <c r="B1616" s="10" t="s">
        <v>691</v>
      </c>
    </row>
    <row r="1617" spans="1:2" ht="15.75" customHeight="1" x14ac:dyDescent="0.25">
      <c r="A1617" s="9">
        <v>70932</v>
      </c>
      <c r="B1617" s="10" t="s">
        <v>692</v>
      </c>
    </row>
    <row r="1618" spans="1:2" ht="15.75" customHeight="1" x14ac:dyDescent="0.25">
      <c r="A1618" s="9">
        <v>7094</v>
      </c>
      <c r="B1618" s="10" t="s">
        <v>695</v>
      </c>
    </row>
    <row r="1619" spans="1:2" ht="15.75" customHeight="1" x14ac:dyDescent="0.25">
      <c r="A1619" s="9">
        <v>70941</v>
      </c>
      <c r="B1619" s="10" t="s">
        <v>691</v>
      </c>
    </row>
    <row r="1620" spans="1:2" ht="15.75" customHeight="1" x14ac:dyDescent="0.25">
      <c r="A1620" s="9">
        <v>70942</v>
      </c>
      <c r="B1620" s="10" t="s">
        <v>692</v>
      </c>
    </row>
    <row r="1621" spans="1:2" ht="15.75" customHeight="1" x14ac:dyDescent="0.25">
      <c r="A1621" s="9">
        <v>7095</v>
      </c>
      <c r="B1621" s="10" t="s">
        <v>714</v>
      </c>
    </row>
    <row r="1622" spans="1:2" ht="15.75" customHeight="1" x14ac:dyDescent="0.25">
      <c r="A1622" s="9">
        <v>70951</v>
      </c>
      <c r="B1622" s="10" t="s">
        <v>691</v>
      </c>
    </row>
    <row r="1623" spans="1:2" ht="15.75" customHeight="1" x14ac:dyDescent="0.25">
      <c r="A1623" s="9">
        <v>70952</v>
      </c>
      <c r="B1623" s="10" t="s">
        <v>692</v>
      </c>
    </row>
    <row r="1624" spans="1:2" ht="15.75" customHeight="1" x14ac:dyDescent="0.25">
      <c r="A1624" s="9">
        <v>7096</v>
      </c>
      <c r="B1624" s="10" t="s">
        <v>181</v>
      </c>
    </row>
    <row r="1625" spans="1:2" ht="15.75" customHeight="1" x14ac:dyDescent="0.25">
      <c r="A1625" s="9">
        <v>70961</v>
      </c>
      <c r="B1625" s="10" t="s">
        <v>691</v>
      </c>
    </row>
    <row r="1626" spans="1:2" ht="15.75" customHeight="1" x14ac:dyDescent="0.25">
      <c r="A1626" s="9">
        <v>70962</v>
      </c>
      <c r="B1626" s="10" t="s">
        <v>692</v>
      </c>
    </row>
    <row r="1627" spans="1:2" ht="15.75" customHeight="1" x14ac:dyDescent="0.25">
      <c r="A1627" s="8">
        <v>71</v>
      </c>
      <c r="B1627" s="7" t="s">
        <v>715</v>
      </c>
    </row>
    <row r="1628" spans="1:2" ht="15.75" customHeight="1" x14ac:dyDescent="0.25">
      <c r="A1628" s="9">
        <v>711</v>
      </c>
      <c r="B1628" s="10" t="s">
        <v>716</v>
      </c>
    </row>
    <row r="1629" spans="1:2" ht="15.75" customHeight="1" x14ac:dyDescent="0.25">
      <c r="A1629" s="9">
        <v>7111</v>
      </c>
      <c r="B1629" s="10" t="s">
        <v>122</v>
      </c>
    </row>
    <row r="1630" spans="1:2" ht="15.75" customHeight="1" x14ac:dyDescent="0.25">
      <c r="A1630" s="9">
        <v>712</v>
      </c>
      <c r="B1630" s="10" t="s">
        <v>717</v>
      </c>
    </row>
    <row r="1631" spans="1:2" ht="15.75" customHeight="1" x14ac:dyDescent="0.25">
      <c r="A1631" s="9">
        <v>7121</v>
      </c>
      <c r="B1631" s="10" t="s">
        <v>127</v>
      </c>
    </row>
    <row r="1632" spans="1:2" ht="15.75" customHeight="1" x14ac:dyDescent="0.25">
      <c r="A1632" s="9">
        <v>7122</v>
      </c>
      <c r="B1632" s="10" t="s">
        <v>128</v>
      </c>
    </row>
    <row r="1633" spans="1:26" ht="15.75" customHeight="1" x14ac:dyDescent="0.25">
      <c r="A1633" s="9">
        <v>713</v>
      </c>
      <c r="B1633" s="10" t="s">
        <v>718</v>
      </c>
    </row>
    <row r="1634" spans="1:26" ht="15.75" customHeight="1" x14ac:dyDescent="0.25">
      <c r="A1634" s="9">
        <v>7131</v>
      </c>
      <c r="B1634" s="10" t="s">
        <v>719</v>
      </c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</row>
    <row r="1635" spans="1:26" ht="15.75" customHeight="1" x14ac:dyDescent="0.25">
      <c r="A1635" s="9">
        <v>714</v>
      </c>
      <c r="B1635" s="10" t="s">
        <v>720</v>
      </c>
    </row>
    <row r="1636" spans="1:26" ht="15.75" customHeight="1" x14ac:dyDescent="0.25">
      <c r="A1636" s="9">
        <v>7141</v>
      </c>
      <c r="B1636" s="10" t="s">
        <v>145</v>
      </c>
    </row>
    <row r="1637" spans="1:26" ht="15.75" customHeight="1" x14ac:dyDescent="0.25">
      <c r="A1637" s="9">
        <v>7142</v>
      </c>
      <c r="B1637" s="10" t="s">
        <v>146</v>
      </c>
    </row>
    <row r="1638" spans="1:26" ht="15.75" customHeight="1" x14ac:dyDescent="0.25">
      <c r="A1638" s="9">
        <v>715</v>
      </c>
      <c r="B1638" s="10" t="s">
        <v>721</v>
      </c>
    </row>
    <row r="1639" spans="1:26" ht="15.75" customHeight="1" x14ac:dyDescent="0.25">
      <c r="A1639" s="9">
        <v>7151</v>
      </c>
      <c r="B1639" s="10" t="s">
        <v>722</v>
      </c>
    </row>
    <row r="1640" spans="1:26" ht="15.75" customHeight="1" x14ac:dyDescent="0.25">
      <c r="A1640" s="8">
        <v>72</v>
      </c>
      <c r="B1640" s="7" t="s">
        <v>723</v>
      </c>
    </row>
    <row r="1641" spans="1:26" ht="15.75" customHeight="1" x14ac:dyDescent="0.25">
      <c r="A1641" s="9">
        <v>721</v>
      </c>
      <c r="B1641" s="10" t="s">
        <v>88</v>
      </c>
    </row>
    <row r="1642" spans="1:26" ht="15.75" customHeight="1" x14ac:dyDescent="0.25">
      <c r="A1642" s="9">
        <v>7211</v>
      </c>
      <c r="B1642" s="10" t="s">
        <v>150</v>
      </c>
    </row>
    <row r="1643" spans="1:26" ht="15.75" customHeight="1" x14ac:dyDescent="0.25">
      <c r="A1643" s="9">
        <v>722</v>
      </c>
      <c r="B1643" s="10" t="s">
        <v>89</v>
      </c>
    </row>
    <row r="1644" spans="1:26" ht="15.75" customHeight="1" x14ac:dyDescent="0.25">
      <c r="A1644" s="9">
        <v>7220</v>
      </c>
      <c r="B1644" s="10" t="s">
        <v>214</v>
      </c>
    </row>
    <row r="1645" spans="1:26" ht="15.75" customHeight="1" x14ac:dyDescent="0.25">
      <c r="A1645" s="9">
        <v>7221</v>
      </c>
      <c r="B1645" s="10" t="s">
        <v>150</v>
      </c>
    </row>
    <row r="1646" spans="1:26" ht="15.75" customHeight="1" x14ac:dyDescent="0.25">
      <c r="A1646" s="9">
        <v>7222</v>
      </c>
      <c r="B1646" s="10" t="s">
        <v>724</v>
      </c>
    </row>
    <row r="1647" spans="1:26" ht="15.75" customHeight="1" x14ac:dyDescent="0.25">
      <c r="A1647" s="9">
        <v>7223</v>
      </c>
      <c r="B1647" s="10" t="s">
        <v>155</v>
      </c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</row>
    <row r="1648" spans="1:26" ht="15.75" customHeight="1" x14ac:dyDescent="0.25">
      <c r="A1648" s="9">
        <v>7224</v>
      </c>
      <c r="B1648" s="10" t="s">
        <v>156</v>
      </c>
    </row>
    <row r="1649" spans="1:2" ht="15.75" customHeight="1" x14ac:dyDescent="0.25">
      <c r="A1649" s="9">
        <v>7225</v>
      </c>
      <c r="B1649" s="10" t="s">
        <v>157</v>
      </c>
    </row>
    <row r="1650" spans="1:2" ht="15.75" customHeight="1" x14ac:dyDescent="0.25">
      <c r="A1650" s="9">
        <v>723</v>
      </c>
      <c r="B1650" s="10" t="s">
        <v>90</v>
      </c>
    </row>
    <row r="1651" spans="1:2" ht="15.75" customHeight="1" x14ac:dyDescent="0.25">
      <c r="A1651" s="9">
        <v>7231</v>
      </c>
      <c r="B1651" s="10" t="s">
        <v>162</v>
      </c>
    </row>
    <row r="1652" spans="1:2" ht="15.75" customHeight="1" x14ac:dyDescent="0.25">
      <c r="A1652" s="9">
        <v>7232</v>
      </c>
      <c r="B1652" s="10" t="s">
        <v>163</v>
      </c>
    </row>
    <row r="1653" spans="1:2" ht="15.75" customHeight="1" x14ac:dyDescent="0.25">
      <c r="A1653" s="9">
        <v>7233</v>
      </c>
      <c r="B1653" s="10" t="s">
        <v>172</v>
      </c>
    </row>
    <row r="1654" spans="1:2" ht="15.75" customHeight="1" x14ac:dyDescent="0.25">
      <c r="A1654" s="9">
        <v>724</v>
      </c>
      <c r="B1654" s="10" t="s">
        <v>91</v>
      </c>
    </row>
    <row r="1655" spans="1:2" ht="15.75" customHeight="1" x14ac:dyDescent="0.25">
      <c r="A1655" s="9">
        <v>7241</v>
      </c>
      <c r="B1655" s="10" t="s">
        <v>725</v>
      </c>
    </row>
    <row r="1656" spans="1:2" ht="15.75" customHeight="1" x14ac:dyDescent="0.25">
      <c r="A1656" s="9">
        <v>7242</v>
      </c>
      <c r="B1656" s="10" t="s">
        <v>726</v>
      </c>
    </row>
    <row r="1657" spans="1:2" ht="15.75" customHeight="1" x14ac:dyDescent="0.25">
      <c r="A1657" s="9">
        <v>725</v>
      </c>
      <c r="B1657" s="10" t="s">
        <v>727</v>
      </c>
    </row>
    <row r="1658" spans="1:2" ht="15.75" customHeight="1" x14ac:dyDescent="0.25">
      <c r="A1658" s="9">
        <v>7251</v>
      </c>
      <c r="B1658" s="10" t="s">
        <v>728</v>
      </c>
    </row>
    <row r="1659" spans="1:2" ht="15.75" customHeight="1" x14ac:dyDescent="0.25">
      <c r="A1659" s="9">
        <v>72511</v>
      </c>
      <c r="B1659" s="10" t="s">
        <v>729</v>
      </c>
    </row>
    <row r="1660" spans="1:2" ht="15.75" customHeight="1" x14ac:dyDescent="0.25">
      <c r="A1660" s="9">
        <v>72512</v>
      </c>
      <c r="B1660" s="10" t="s">
        <v>150</v>
      </c>
    </row>
    <row r="1661" spans="1:2" ht="15.75" customHeight="1" x14ac:dyDescent="0.25">
      <c r="A1661" s="9">
        <v>7252</v>
      </c>
      <c r="B1661" s="10" t="s">
        <v>730</v>
      </c>
    </row>
    <row r="1662" spans="1:2" ht="15.75" customHeight="1" x14ac:dyDescent="0.25">
      <c r="A1662" s="9">
        <v>72521</v>
      </c>
      <c r="B1662" s="10" t="s">
        <v>729</v>
      </c>
    </row>
    <row r="1663" spans="1:2" ht="15.75" customHeight="1" x14ac:dyDescent="0.25">
      <c r="A1663" s="9">
        <v>72522</v>
      </c>
      <c r="B1663" s="10" t="s">
        <v>150</v>
      </c>
    </row>
    <row r="1664" spans="1:2" ht="15.75" customHeight="1" x14ac:dyDescent="0.25">
      <c r="A1664" s="9">
        <v>72523</v>
      </c>
      <c r="B1664" s="10" t="s">
        <v>724</v>
      </c>
    </row>
    <row r="1665" spans="1:26" ht="15.75" customHeight="1" x14ac:dyDescent="0.25">
      <c r="A1665" s="9">
        <v>7253</v>
      </c>
      <c r="B1665" s="10" t="s">
        <v>731</v>
      </c>
    </row>
    <row r="1666" spans="1:26" ht="15.75" customHeight="1" x14ac:dyDescent="0.25">
      <c r="A1666" s="9">
        <v>7254</v>
      </c>
      <c r="B1666" s="10" t="s">
        <v>732</v>
      </c>
    </row>
    <row r="1667" spans="1:26" ht="15.75" customHeight="1" x14ac:dyDescent="0.25">
      <c r="A1667" s="9">
        <v>72541</v>
      </c>
      <c r="B1667" s="10" t="s">
        <v>622</v>
      </c>
    </row>
    <row r="1668" spans="1:26" ht="15.75" customHeight="1" x14ac:dyDescent="0.25">
      <c r="A1668" s="9">
        <v>72542</v>
      </c>
      <c r="B1668" s="10" t="s">
        <v>623</v>
      </c>
    </row>
    <row r="1669" spans="1:26" ht="15.75" customHeight="1" x14ac:dyDescent="0.25">
      <c r="A1669" s="8">
        <v>73</v>
      </c>
      <c r="B1669" s="7" t="s">
        <v>733</v>
      </c>
    </row>
    <row r="1670" spans="1:26" ht="15.75" customHeight="1" x14ac:dyDescent="0.25">
      <c r="A1670" s="9">
        <v>731</v>
      </c>
      <c r="B1670" s="10" t="s">
        <v>734</v>
      </c>
    </row>
    <row r="1671" spans="1:26" ht="15.75" customHeight="1" x14ac:dyDescent="0.25">
      <c r="A1671" s="9">
        <v>7311</v>
      </c>
      <c r="B1671" s="10" t="s">
        <v>691</v>
      </c>
    </row>
    <row r="1672" spans="1:26" ht="15.75" customHeight="1" x14ac:dyDescent="0.25">
      <c r="A1672" s="9">
        <v>7312</v>
      </c>
      <c r="B1672" s="10" t="s">
        <v>692</v>
      </c>
    </row>
    <row r="1673" spans="1:26" ht="15.75" customHeight="1" x14ac:dyDescent="0.25">
      <c r="A1673" s="8">
        <v>74</v>
      </c>
      <c r="B1673" s="7" t="s">
        <v>735</v>
      </c>
    </row>
    <row r="1674" spans="1:26" ht="15.75" customHeight="1" x14ac:dyDescent="0.25">
      <c r="A1674" s="9">
        <v>741</v>
      </c>
      <c r="B1674" s="10" t="s">
        <v>736</v>
      </c>
    </row>
    <row r="1675" spans="1:26" ht="15.75" customHeight="1" x14ac:dyDescent="0.25">
      <c r="A1675" s="9">
        <v>7411</v>
      </c>
      <c r="B1675" s="10" t="s">
        <v>691</v>
      </c>
    </row>
    <row r="1676" spans="1:26" ht="15.75" customHeight="1" x14ac:dyDescent="0.25">
      <c r="A1676" s="9">
        <v>7412</v>
      </c>
      <c r="B1676" s="10" t="s">
        <v>692</v>
      </c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</row>
    <row r="1677" spans="1:26" ht="15.75" customHeight="1" x14ac:dyDescent="0.25">
      <c r="A1677" s="8">
        <v>75</v>
      </c>
      <c r="B1677" s="7" t="s">
        <v>737</v>
      </c>
    </row>
    <row r="1678" spans="1:26" ht="15.75" customHeight="1" x14ac:dyDescent="0.25">
      <c r="A1678" s="9">
        <v>751</v>
      </c>
      <c r="B1678" s="10" t="s">
        <v>738</v>
      </c>
    </row>
    <row r="1679" spans="1:26" ht="15.75" customHeight="1" x14ac:dyDescent="0.25">
      <c r="A1679" s="9">
        <v>752</v>
      </c>
      <c r="B1679" s="10" t="s">
        <v>739</v>
      </c>
    </row>
    <row r="1680" spans="1:26" ht="15.75" customHeight="1" x14ac:dyDescent="0.25">
      <c r="A1680" s="9">
        <v>753</v>
      </c>
      <c r="B1680" s="10" t="s">
        <v>79</v>
      </c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</row>
    <row r="1681" spans="1:26" ht="15.75" customHeight="1" x14ac:dyDescent="0.25">
      <c r="A1681" s="9">
        <v>754</v>
      </c>
      <c r="B1681" s="10" t="s">
        <v>109</v>
      </c>
    </row>
    <row r="1682" spans="1:26" ht="15.75" customHeight="1" x14ac:dyDescent="0.25">
      <c r="A1682" s="9">
        <v>7540</v>
      </c>
      <c r="B1682" s="10" t="s">
        <v>306</v>
      </c>
    </row>
    <row r="1683" spans="1:26" ht="15.75" customHeight="1" x14ac:dyDescent="0.25">
      <c r="A1683" s="9">
        <v>7541</v>
      </c>
      <c r="B1683" s="10" t="s">
        <v>148</v>
      </c>
    </row>
    <row r="1684" spans="1:26" ht="15.75" customHeight="1" x14ac:dyDescent="0.25">
      <c r="A1684" s="9">
        <v>7542</v>
      </c>
      <c r="B1684" s="10" t="s">
        <v>150</v>
      </c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</row>
    <row r="1685" spans="1:26" ht="15.75" customHeight="1" x14ac:dyDescent="0.25">
      <c r="A1685" s="9">
        <v>7543</v>
      </c>
      <c r="B1685" s="10" t="s">
        <v>154</v>
      </c>
    </row>
    <row r="1686" spans="1:26" ht="15.75" customHeight="1" x14ac:dyDescent="0.25">
      <c r="A1686" s="9">
        <v>7544</v>
      </c>
      <c r="B1686" s="10" t="s">
        <v>155</v>
      </c>
    </row>
    <row r="1687" spans="1:26" ht="15.75" customHeight="1" x14ac:dyDescent="0.25">
      <c r="A1687" s="9">
        <v>7545</v>
      </c>
      <c r="B1687" s="10" t="s">
        <v>157</v>
      </c>
    </row>
    <row r="1688" spans="1:26" ht="15.75" customHeight="1" x14ac:dyDescent="0.25">
      <c r="A1688" s="9">
        <v>755</v>
      </c>
      <c r="B1688" s="10" t="s">
        <v>740</v>
      </c>
    </row>
    <row r="1689" spans="1:26" ht="15.75" customHeight="1" x14ac:dyDescent="0.25">
      <c r="A1689" s="9">
        <v>7551</v>
      </c>
      <c r="B1689" s="10" t="s">
        <v>741</v>
      </c>
    </row>
    <row r="1690" spans="1:26" ht="15.75" customHeight="1" x14ac:dyDescent="0.25">
      <c r="A1690" s="9">
        <v>7552</v>
      </c>
      <c r="B1690" s="10" t="s">
        <v>742</v>
      </c>
    </row>
    <row r="1691" spans="1:26" ht="15.75" customHeight="1" x14ac:dyDescent="0.25">
      <c r="A1691" s="9">
        <v>7553</v>
      </c>
      <c r="B1691" s="10" t="s">
        <v>743</v>
      </c>
    </row>
    <row r="1692" spans="1:26" ht="15.75" customHeight="1" x14ac:dyDescent="0.25">
      <c r="A1692" s="9">
        <v>756</v>
      </c>
      <c r="B1692" s="10" t="s">
        <v>744</v>
      </c>
    </row>
    <row r="1693" spans="1:26" ht="15.75" customHeight="1" x14ac:dyDescent="0.25">
      <c r="A1693" s="9">
        <v>7561</v>
      </c>
      <c r="B1693" s="10" t="s">
        <v>423</v>
      </c>
    </row>
    <row r="1694" spans="1:26" ht="15.75" customHeight="1" x14ac:dyDescent="0.25">
      <c r="A1694" s="9">
        <v>7562</v>
      </c>
      <c r="B1694" s="10" t="s">
        <v>88</v>
      </c>
    </row>
    <row r="1695" spans="1:26" ht="15.75" customHeight="1" x14ac:dyDescent="0.25">
      <c r="A1695" s="9">
        <v>7563</v>
      </c>
      <c r="B1695" s="10" t="s">
        <v>424</v>
      </c>
    </row>
    <row r="1696" spans="1:26" ht="15.75" customHeight="1" x14ac:dyDescent="0.25">
      <c r="A1696" s="9">
        <v>7564</v>
      </c>
      <c r="B1696" s="10" t="s">
        <v>89</v>
      </c>
    </row>
    <row r="1697" spans="1:2" ht="15.75" customHeight="1" x14ac:dyDescent="0.25">
      <c r="A1697" s="9">
        <v>7565</v>
      </c>
      <c r="B1697" s="10" t="s">
        <v>90</v>
      </c>
    </row>
    <row r="1698" spans="1:2" ht="15.75" customHeight="1" x14ac:dyDescent="0.25">
      <c r="A1698" s="9">
        <v>7566</v>
      </c>
      <c r="B1698" s="10" t="s">
        <v>91</v>
      </c>
    </row>
    <row r="1699" spans="1:2" ht="15.75" customHeight="1" x14ac:dyDescent="0.25">
      <c r="A1699" s="9">
        <v>757</v>
      </c>
      <c r="B1699" s="10" t="s">
        <v>745</v>
      </c>
    </row>
    <row r="1700" spans="1:2" ht="15.75" customHeight="1" x14ac:dyDescent="0.25">
      <c r="A1700" s="9">
        <v>7571</v>
      </c>
      <c r="B1700" s="10" t="s">
        <v>746</v>
      </c>
    </row>
    <row r="1701" spans="1:2" ht="15.75" customHeight="1" x14ac:dyDescent="0.25">
      <c r="A1701" s="9">
        <v>7572</v>
      </c>
      <c r="B1701" s="10" t="s">
        <v>747</v>
      </c>
    </row>
    <row r="1702" spans="1:2" ht="15.75" customHeight="1" x14ac:dyDescent="0.25">
      <c r="A1702" s="9">
        <v>7573</v>
      </c>
      <c r="B1702" s="10" t="s">
        <v>748</v>
      </c>
    </row>
    <row r="1703" spans="1:2" ht="15.75" customHeight="1" x14ac:dyDescent="0.25">
      <c r="A1703" s="9">
        <v>7574</v>
      </c>
      <c r="B1703" s="10" t="s">
        <v>749</v>
      </c>
    </row>
    <row r="1704" spans="1:2" ht="15.75" customHeight="1" x14ac:dyDescent="0.25">
      <c r="A1704" s="9">
        <v>759</v>
      </c>
      <c r="B1704" s="10" t="s">
        <v>750</v>
      </c>
    </row>
    <row r="1705" spans="1:2" ht="15.75" customHeight="1" x14ac:dyDescent="0.25">
      <c r="A1705" s="9">
        <v>7591</v>
      </c>
      <c r="B1705" s="10" t="s">
        <v>428</v>
      </c>
    </row>
    <row r="1706" spans="1:2" ht="15.75" customHeight="1" x14ac:dyDescent="0.25">
      <c r="A1706" s="9">
        <v>7592</v>
      </c>
      <c r="B1706" s="10" t="s">
        <v>751</v>
      </c>
    </row>
    <row r="1707" spans="1:2" ht="15.75" customHeight="1" x14ac:dyDescent="0.25">
      <c r="A1707" s="9">
        <v>7593</v>
      </c>
      <c r="B1707" s="10" t="s">
        <v>586</v>
      </c>
    </row>
    <row r="1708" spans="1:2" ht="15.75" customHeight="1" x14ac:dyDescent="0.25">
      <c r="A1708" s="9">
        <v>7594</v>
      </c>
      <c r="B1708" s="10" t="s">
        <v>752</v>
      </c>
    </row>
    <row r="1709" spans="1:2" ht="15.75" customHeight="1" x14ac:dyDescent="0.25">
      <c r="A1709" s="9">
        <v>7599</v>
      </c>
      <c r="B1709" s="10" t="s">
        <v>750</v>
      </c>
    </row>
    <row r="1710" spans="1:2" ht="15.75" customHeight="1" x14ac:dyDescent="0.25">
      <c r="A1710" s="8">
        <v>76</v>
      </c>
      <c r="B1710" s="7" t="s">
        <v>753</v>
      </c>
    </row>
    <row r="1711" spans="1:2" ht="15.75" customHeight="1" x14ac:dyDescent="0.25">
      <c r="A1711" s="9">
        <v>761</v>
      </c>
      <c r="B1711" s="10" t="s">
        <v>589</v>
      </c>
    </row>
    <row r="1712" spans="1:2" ht="15.75" customHeight="1" x14ac:dyDescent="0.25">
      <c r="A1712" s="9">
        <v>7611</v>
      </c>
      <c r="B1712" s="10" t="s">
        <v>120</v>
      </c>
    </row>
    <row r="1713" spans="1:26" ht="15.75" customHeight="1" x14ac:dyDescent="0.25">
      <c r="A1713" s="9">
        <v>7612</v>
      </c>
      <c r="B1713" s="10" t="s">
        <v>122</v>
      </c>
    </row>
    <row r="1714" spans="1:26" ht="15.75" customHeight="1" x14ac:dyDescent="0.25">
      <c r="A1714" s="9">
        <v>7613</v>
      </c>
      <c r="B1714" s="10" t="s">
        <v>590</v>
      </c>
    </row>
    <row r="1715" spans="1:26" ht="15.75" customHeight="1" x14ac:dyDescent="0.25">
      <c r="A1715" s="9">
        <v>76131</v>
      </c>
      <c r="B1715" s="10" t="s">
        <v>88</v>
      </c>
    </row>
    <row r="1716" spans="1:26" ht="15.75" customHeight="1" x14ac:dyDescent="0.25">
      <c r="A1716" s="9">
        <v>76132</v>
      </c>
      <c r="B1716" s="10" t="s">
        <v>89</v>
      </c>
    </row>
    <row r="1717" spans="1:26" ht="15.75" customHeight="1" x14ac:dyDescent="0.25">
      <c r="A1717" s="9">
        <v>76133</v>
      </c>
      <c r="B1717" s="10" t="s">
        <v>90</v>
      </c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</row>
    <row r="1718" spans="1:26" ht="15.75" customHeight="1" x14ac:dyDescent="0.25">
      <c r="A1718" s="9">
        <v>76134</v>
      </c>
      <c r="B1718" s="10" t="s">
        <v>91</v>
      </c>
    </row>
    <row r="1719" spans="1:26" ht="15.75" customHeight="1" x14ac:dyDescent="0.25">
      <c r="A1719" s="9">
        <v>762</v>
      </c>
      <c r="B1719" s="10" t="s">
        <v>591</v>
      </c>
    </row>
    <row r="1720" spans="1:26" ht="15.75" customHeight="1" x14ac:dyDescent="0.25">
      <c r="A1720" s="9">
        <v>7621</v>
      </c>
      <c r="B1720" s="10" t="s">
        <v>88</v>
      </c>
    </row>
    <row r="1721" spans="1:26" ht="15.75" customHeight="1" x14ac:dyDescent="0.25">
      <c r="A1721" s="9">
        <v>7622</v>
      </c>
      <c r="B1721" s="10" t="s">
        <v>91</v>
      </c>
    </row>
    <row r="1722" spans="1:26" ht="15.75" customHeight="1" x14ac:dyDescent="0.25">
      <c r="A1722" s="8">
        <v>77</v>
      </c>
      <c r="B1722" s="7" t="s">
        <v>754</v>
      </c>
    </row>
    <row r="1723" spans="1:26" ht="15.75" customHeight="1" x14ac:dyDescent="0.25">
      <c r="A1723" s="9">
        <v>771</v>
      </c>
      <c r="B1723" s="10" t="s">
        <v>755</v>
      </c>
    </row>
    <row r="1724" spans="1:26" ht="15.75" customHeight="1" x14ac:dyDescent="0.25">
      <c r="A1724" s="9">
        <v>772</v>
      </c>
      <c r="B1724" s="10" t="s">
        <v>756</v>
      </c>
    </row>
    <row r="1725" spans="1:26" ht="15.75" customHeight="1" x14ac:dyDescent="0.25">
      <c r="A1725" s="9">
        <v>7721</v>
      </c>
      <c r="B1725" s="10" t="s">
        <v>27</v>
      </c>
    </row>
    <row r="1726" spans="1:26" ht="15.75" customHeight="1" x14ac:dyDescent="0.25">
      <c r="A1726" s="9">
        <v>7722</v>
      </c>
      <c r="B1726" s="10" t="s">
        <v>757</v>
      </c>
    </row>
    <row r="1727" spans="1:26" ht="15.75" customHeight="1" x14ac:dyDescent="0.25">
      <c r="A1727" s="9">
        <v>7723</v>
      </c>
      <c r="B1727" s="10" t="s">
        <v>758</v>
      </c>
    </row>
    <row r="1728" spans="1:26" ht="15.75" customHeight="1" x14ac:dyDescent="0.25">
      <c r="A1728" s="9">
        <v>7724</v>
      </c>
      <c r="B1728" s="10" t="s">
        <v>184</v>
      </c>
    </row>
    <row r="1729" spans="1:26" ht="15.75" customHeight="1" x14ac:dyDescent="0.25">
      <c r="A1729" s="9">
        <v>7725</v>
      </c>
      <c r="B1729" s="10" t="s">
        <v>186</v>
      </c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</row>
    <row r="1730" spans="1:26" ht="15.75" customHeight="1" x14ac:dyDescent="0.25">
      <c r="A1730" s="9">
        <v>773</v>
      </c>
      <c r="B1730" s="10" t="s">
        <v>80</v>
      </c>
    </row>
    <row r="1731" spans="1:26" ht="15.75" customHeight="1" x14ac:dyDescent="0.25">
      <c r="A1731" s="9">
        <v>774</v>
      </c>
      <c r="B1731" s="10" t="s">
        <v>759</v>
      </c>
    </row>
    <row r="1732" spans="1:26" ht="15.75" customHeight="1" x14ac:dyDescent="0.25">
      <c r="A1732" s="9">
        <v>775</v>
      </c>
      <c r="B1732" s="10" t="s">
        <v>760</v>
      </c>
    </row>
    <row r="1733" spans="1:26" ht="15.75" customHeight="1" x14ac:dyDescent="0.25">
      <c r="A1733" s="9">
        <v>776</v>
      </c>
      <c r="B1733" s="10" t="s">
        <v>761</v>
      </c>
    </row>
    <row r="1734" spans="1:26" ht="15.75" customHeight="1" x14ac:dyDescent="0.25">
      <c r="A1734" s="9">
        <v>777</v>
      </c>
      <c r="B1734" s="10" t="s">
        <v>762</v>
      </c>
    </row>
    <row r="1735" spans="1:26" ht="15.75" customHeight="1" x14ac:dyDescent="0.25">
      <c r="A1735" s="9">
        <v>7771</v>
      </c>
      <c r="B1735" s="10" t="s">
        <v>604</v>
      </c>
    </row>
    <row r="1736" spans="1:26" ht="15.75" customHeight="1" x14ac:dyDescent="0.25">
      <c r="A1736" s="9">
        <v>7772</v>
      </c>
      <c r="B1736" s="10" t="s">
        <v>763</v>
      </c>
    </row>
    <row r="1737" spans="1:26" ht="15.75" customHeight="1" x14ac:dyDescent="0.25">
      <c r="A1737" s="9">
        <v>7773</v>
      </c>
      <c r="B1737" s="10" t="s">
        <v>76</v>
      </c>
    </row>
    <row r="1738" spans="1:26" ht="15.75" customHeight="1" x14ac:dyDescent="0.25">
      <c r="A1738" s="9">
        <v>778</v>
      </c>
      <c r="B1738" s="10" t="s">
        <v>605</v>
      </c>
    </row>
    <row r="1739" spans="1:26" ht="15.75" customHeight="1" x14ac:dyDescent="0.25">
      <c r="A1739" s="9">
        <v>7781</v>
      </c>
      <c r="B1739" s="10" t="s">
        <v>606</v>
      </c>
    </row>
    <row r="1740" spans="1:26" ht="15.75" customHeight="1" x14ac:dyDescent="0.25">
      <c r="A1740" s="9">
        <v>7782</v>
      </c>
      <c r="B1740" s="10" t="s">
        <v>764</v>
      </c>
    </row>
    <row r="1741" spans="1:26" ht="15.75" customHeight="1" x14ac:dyDescent="0.25">
      <c r="A1741" s="9">
        <v>779</v>
      </c>
      <c r="B1741" s="10" t="s">
        <v>765</v>
      </c>
    </row>
    <row r="1742" spans="1:26" ht="15.75" customHeight="1" x14ac:dyDescent="0.25">
      <c r="A1742" s="9">
        <v>7792</v>
      </c>
      <c r="B1742" s="10" t="s">
        <v>766</v>
      </c>
    </row>
    <row r="1743" spans="1:26" ht="15.75" customHeight="1" x14ac:dyDescent="0.25">
      <c r="A1743" s="8">
        <v>78</v>
      </c>
      <c r="B1743" s="7" t="s">
        <v>767</v>
      </c>
    </row>
    <row r="1744" spans="1:26" ht="15.75" customHeight="1" x14ac:dyDescent="0.25">
      <c r="A1744" s="9">
        <v>781</v>
      </c>
      <c r="B1744" s="10" t="s">
        <v>768</v>
      </c>
    </row>
    <row r="1745" spans="1:26" ht="15.75" customHeight="1" x14ac:dyDescent="0.25">
      <c r="A1745" s="8">
        <v>79</v>
      </c>
      <c r="B1745" s="7" t="s">
        <v>769</v>
      </c>
    </row>
    <row r="1746" spans="1:26" ht="15.75" customHeight="1" x14ac:dyDescent="0.25">
      <c r="A1746" s="9">
        <v>791</v>
      </c>
      <c r="B1746" s="10" t="s">
        <v>770</v>
      </c>
    </row>
    <row r="1747" spans="1:26" ht="15.75" customHeight="1" x14ac:dyDescent="0.25">
      <c r="A1747" s="9">
        <v>792</v>
      </c>
      <c r="B1747" s="10" t="s">
        <v>771</v>
      </c>
    </row>
    <row r="1748" spans="1:26" ht="15.75" customHeight="1" x14ac:dyDescent="0.25">
      <c r="A1748" s="8">
        <v>80</v>
      </c>
      <c r="B1748" s="7" t="s">
        <v>772</v>
      </c>
    </row>
    <row r="1749" spans="1:26" ht="15.75" customHeight="1" x14ac:dyDescent="0.25">
      <c r="A1749" s="9">
        <v>801</v>
      </c>
      <c r="B1749" s="10" t="s">
        <v>773</v>
      </c>
    </row>
    <row r="1750" spans="1:26" ht="15.75" customHeight="1" x14ac:dyDescent="0.25">
      <c r="A1750" s="8">
        <v>81</v>
      </c>
      <c r="B1750" s="7" t="s">
        <v>774</v>
      </c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</row>
    <row r="1751" spans="1:26" ht="15.75" customHeight="1" x14ac:dyDescent="0.25">
      <c r="A1751" s="9">
        <v>811</v>
      </c>
      <c r="B1751" s="10" t="s">
        <v>775</v>
      </c>
    </row>
    <row r="1752" spans="1:26" ht="15.75" customHeight="1" x14ac:dyDescent="0.25">
      <c r="A1752" s="9">
        <v>812</v>
      </c>
      <c r="B1752" s="10" t="s">
        <v>776</v>
      </c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</row>
    <row r="1753" spans="1:26" ht="15.75" customHeight="1" x14ac:dyDescent="0.25">
      <c r="A1753" s="9">
        <v>813</v>
      </c>
      <c r="B1753" s="10" t="s">
        <v>777</v>
      </c>
    </row>
    <row r="1754" spans="1:26" ht="15.75" customHeight="1" x14ac:dyDescent="0.25">
      <c r="A1754" s="8">
        <v>82</v>
      </c>
      <c r="B1754" s="7" t="s">
        <v>778</v>
      </c>
    </row>
    <row r="1755" spans="1:26" ht="15.75" customHeight="1" x14ac:dyDescent="0.25">
      <c r="A1755" s="9">
        <v>821</v>
      </c>
      <c r="B1755" s="10" t="s">
        <v>779</v>
      </c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</row>
    <row r="1756" spans="1:26" ht="15.75" customHeight="1" x14ac:dyDescent="0.25">
      <c r="A1756" s="8">
        <v>83</v>
      </c>
      <c r="B1756" s="7" t="s">
        <v>780</v>
      </c>
    </row>
    <row r="1757" spans="1:26" ht="15.75" customHeight="1" x14ac:dyDescent="0.25">
      <c r="A1757" s="9">
        <v>831</v>
      </c>
      <c r="B1757" s="10" t="s">
        <v>781</v>
      </c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</row>
    <row r="1758" spans="1:26" ht="15.75" customHeight="1" x14ac:dyDescent="0.25">
      <c r="A1758" s="8">
        <v>84</v>
      </c>
      <c r="B1758" s="7" t="s">
        <v>782</v>
      </c>
    </row>
    <row r="1759" spans="1:26" ht="15.75" customHeight="1" x14ac:dyDescent="0.25">
      <c r="A1759" s="9">
        <v>841</v>
      </c>
      <c r="B1759" s="10" t="s">
        <v>783</v>
      </c>
    </row>
    <row r="1760" spans="1:26" ht="15.75" customHeight="1" x14ac:dyDescent="0.25">
      <c r="A1760" s="8">
        <v>85</v>
      </c>
      <c r="B1760" s="7" t="s">
        <v>784</v>
      </c>
    </row>
    <row r="1761" spans="1:26" ht="15.75" customHeight="1" x14ac:dyDescent="0.25">
      <c r="A1761" s="9">
        <v>851</v>
      </c>
      <c r="B1761" s="10" t="s">
        <v>785</v>
      </c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</row>
    <row r="1762" spans="1:26" ht="15.75" customHeight="1" x14ac:dyDescent="0.25">
      <c r="A1762" s="8">
        <v>88</v>
      </c>
      <c r="B1762" s="7" t="s">
        <v>786</v>
      </c>
    </row>
    <row r="1763" spans="1:26" ht="15.75" customHeight="1" x14ac:dyDescent="0.25">
      <c r="A1763" s="9">
        <v>881</v>
      </c>
      <c r="B1763" s="10" t="s">
        <v>787</v>
      </c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</row>
    <row r="1764" spans="1:26" ht="15.75" customHeight="1" x14ac:dyDescent="0.25">
      <c r="A1764" s="9">
        <v>882</v>
      </c>
      <c r="B1764" s="10" t="s">
        <v>788</v>
      </c>
    </row>
    <row r="1765" spans="1:26" ht="15.75" customHeight="1" x14ac:dyDescent="0.25">
      <c r="A1765" s="8">
        <v>89</v>
      </c>
      <c r="B1765" s="7" t="s">
        <v>789</v>
      </c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</row>
    <row r="1766" spans="1:26" ht="15.75" customHeight="1" x14ac:dyDescent="0.25">
      <c r="A1766" s="9">
        <v>891</v>
      </c>
      <c r="B1766" s="10" t="s">
        <v>790</v>
      </c>
    </row>
    <row r="1767" spans="1:26" ht="15.75" customHeight="1" x14ac:dyDescent="0.25">
      <c r="A1767" s="9">
        <v>892</v>
      </c>
      <c r="B1767" s="10" t="s">
        <v>467</v>
      </c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</row>
    <row r="1768" spans="1:26" ht="15.75" customHeight="1" x14ac:dyDescent="0.2">
      <c r="A1768" s="14">
        <v>90</v>
      </c>
      <c r="B1768" s="15" t="s">
        <v>791</v>
      </c>
    </row>
    <row r="1769" spans="1:26" ht="15.75" customHeight="1" x14ac:dyDescent="0.25">
      <c r="A1769" s="16">
        <v>901</v>
      </c>
      <c r="B1769" s="16" t="s">
        <v>792</v>
      </c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</row>
    <row r="1770" spans="1:26" ht="15.75" customHeight="1" x14ac:dyDescent="0.2">
      <c r="A1770" s="16">
        <v>902</v>
      </c>
      <c r="B1770" s="16" t="s">
        <v>793</v>
      </c>
    </row>
    <row r="1771" spans="1:26" ht="15.75" customHeight="1" x14ac:dyDescent="0.2">
      <c r="A1771" s="16">
        <v>9021</v>
      </c>
      <c r="B1771" s="16" t="s">
        <v>500</v>
      </c>
    </row>
    <row r="1772" spans="1:26" ht="15.75" customHeight="1" x14ac:dyDescent="0.25">
      <c r="A1772" s="16">
        <v>9022</v>
      </c>
      <c r="B1772" s="16" t="s">
        <v>505</v>
      </c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</row>
    <row r="1773" spans="1:26" ht="15.75" customHeight="1" x14ac:dyDescent="0.2">
      <c r="A1773" s="16">
        <v>9023</v>
      </c>
      <c r="B1773" s="16" t="s">
        <v>506</v>
      </c>
    </row>
    <row r="1774" spans="1:26" ht="15.75" customHeight="1" x14ac:dyDescent="0.2">
      <c r="A1774" s="16">
        <v>9024</v>
      </c>
      <c r="B1774" s="16" t="s">
        <v>507</v>
      </c>
    </row>
    <row r="1775" spans="1:26" ht="15.75" customHeight="1" x14ac:dyDescent="0.25">
      <c r="A1775" s="16">
        <v>9025</v>
      </c>
      <c r="B1775" s="16" t="s">
        <v>508</v>
      </c>
      <c r="C1775" s="8"/>
      <c r="D1775" s="8"/>
      <c r="E1775" s="8"/>
      <c r="F1775" s="8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</row>
    <row r="1776" spans="1:26" ht="15.75" customHeight="1" x14ac:dyDescent="0.2">
      <c r="A1776" s="16">
        <v>9027</v>
      </c>
      <c r="B1776" s="16" t="s">
        <v>509</v>
      </c>
    </row>
    <row r="1777" spans="1:2" ht="15.75" customHeight="1" x14ac:dyDescent="0.2">
      <c r="A1777" s="16">
        <v>9028</v>
      </c>
      <c r="B1777" s="16" t="s">
        <v>517</v>
      </c>
    </row>
    <row r="1778" spans="1:2" ht="15.75" customHeight="1" x14ac:dyDescent="0.2">
      <c r="A1778" s="16">
        <v>9029</v>
      </c>
      <c r="B1778" s="16" t="s">
        <v>518</v>
      </c>
    </row>
    <row r="1779" spans="1:2" ht="15.75" customHeight="1" x14ac:dyDescent="0.2">
      <c r="A1779" s="16">
        <v>903</v>
      </c>
      <c r="B1779" s="16" t="s">
        <v>794</v>
      </c>
    </row>
    <row r="1780" spans="1:2" ht="15.75" customHeight="1" x14ac:dyDescent="0.2">
      <c r="A1780" s="16">
        <v>9031</v>
      </c>
      <c r="B1780" s="16" t="s">
        <v>178</v>
      </c>
    </row>
    <row r="1781" spans="1:2" ht="15.75" customHeight="1" x14ac:dyDescent="0.2">
      <c r="A1781" s="16">
        <v>9032</v>
      </c>
      <c r="B1781" s="16" t="s">
        <v>795</v>
      </c>
    </row>
    <row r="1782" spans="1:2" ht="15.75" customHeight="1" x14ac:dyDescent="0.25">
      <c r="A1782" s="16">
        <v>9033</v>
      </c>
      <c r="B1782" s="9" t="s">
        <v>540</v>
      </c>
    </row>
    <row r="1783" spans="1:2" ht="15.75" customHeight="1" x14ac:dyDescent="0.25">
      <c r="A1783" s="16">
        <v>9034</v>
      </c>
      <c r="B1783" s="9" t="s">
        <v>796</v>
      </c>
    </row>
    <row r="1784" spans="1:2" ht="15.75" customHeight="1" x14ac:dyDescent="0.25">
      <c r="A1784" s="16">
        <v>9035</v>
      </c>
      <c r="B1784" s="9" t="s">
        <v>546</v>
      </c>
    </row>
    <row r="1785" spans="1:2" ht="15.75" customHeight="1" x14ac:dyDescent="0.25">
      <c r="A1785" s="16">
        <v>9036</v>
      </c>
      <c r="B1785" s="9" t="s">
        <v>75</v>
      </c>
    </row>
    <row r="1786" spans="1:2" ht="15.75" customHeight="1" x14ac:dyDescent="0.25">
      <c r="A1786" s="16">
        <v>9037</v>
      </c>
      <c r="B1786" s="9" t="s">
        <v>797</v>
      </c>
    </row>
    <row r="1787" spans="1:2" ht="15.75" customHeight="1" x14ac:dyDescent="0.25">
      <c r="A1787" s="16">
        <v>9038</v>
      </c>
      <c r="B1787" s="9" t="s">
        <v>798</v>
      </c>
    </row>
    <row r="1788" spans="1:2" ht="15.75" customHeight="1" x14ac:dyDescent="0.2">
      <c r="A1788" s="16">
        <v>9039</v>
      </c>
      <c r="B1788" s="16" t="s">
        <v>799</v>
      </c>
    </row>
    <row r="1789" spans="1:2" ht="15.75" customHeight="1" x14ac:dyDescent="0.25">
      <c r="A1789" s="17">
        <v>91</v>
      </c>
      <c r="B1789" s="8" t="s">
        <v>800</v>
      </c>
    </row>
    <row r="1790" spans="1:2" ht="15.75" customHeight="1" x14ac:dyDescent="0.2">
      <c r="A1790" s="16">
        <v>911</v>
      </c>
      <c r="B1790" s="16" t="s">
        <v>793</v>
      </c>
    </row>
    <row r="1791" spans="1:2" ht="15.75" customHeight="1" x14ac:dyDescent="0.2">
      <c r="A1791" s="16">
        <v>9111</v>
      </c>
      <c r="B1791" s="16" t="s">
        <v>500</v>
      </c>
    </row>
    <row r="1792" spans="1:2" ht="15.75" customHeight="1" x14ac:dyDescent="0.2">
      <c r="A1792" s="16">
        <v>9112</v>
      </c>
      <c r="B1792" s="16" t="s">
        <v>505</v>
      </c>
    </row>
    <row r="1793" spans="1:2" ht="15.75" customHeight="1" x14ac:dyDescent="0.2">
      <c r="A1793" s="16">
        <v>9113</v>
      </c>
      <c r="B1793" s="16" t="s">
        <v>506</v>
      </c>
    </row>
    <row r="1794" spans="1:2" ht="15.75" customHeight="1" x14ac:dyDescent="0.2">
      <c r="A1794" s="16">
        <v>9114</v>
      </c>
      <c r="B1794" s="16" t="s">
        <v>507</v>
      </c>
    </row>
    <row r="1795" spans="1:2" ht="15.75" customHeight="1" x14ac:dyDescent="0.2">
      <c r="A1795" s="16">
        <v>9115</v>
      </c>
      <c r="B1795" s="16" t="s">
        <v>801</v>
      </c>
    </row>
    <row r="1796" spans="1:2" ht="15.75" customHeight="1" x14ac:dyDescent="0.2">
      <c r="A1796" s="16">
        <v>9117</v>
      </c>
      <c r="B1796" s="16" t="s">
        <v>802</v>
      </c>
    </row>
    <row r="1797" spans="1:2" ht="15.75" customHeight="1" x14ac:dyDescent="0.2">
      <c r="A1797" s="16">
        <v>9118</v>
      </c>
      <c r="B1797" s="16" t="s">
        <v>803</v>
      </c>
    </row>
    <row r="1798" spans="1:2" ht="15.75" customHeight="1" x14ac:dyDescent="0.2">
      <c r="A1798" s="16">
        <v>9119</v>
      </c>
      <c r="B1798" s="16" t="s">
        <v>518</v>
      </c>
    </row>
    <row r="1799" spans="1:2" ht="15.75" customHeight="1" x14ac:dyDescent="0.2">
      <c r="A1799" s="16">
        <v>912</v>
      </c>
      <c r="B1799" s="16" t="s">
        <v>804</v>
      </c>
    </row>
    <row r="1800" spans="1:2" ht="15.75" customHeight="1" x14ac:dyDescent="0.2">
      <c r="A1800" s="16">
        <v>9121</v>
      </c>
      <c r="B1800" s="16" t="s">
        <v>805</v>
      </c>
    </row>
    <row r="1801" spans="1:2" ht="15.75" customHeight="1" x14ac:dyDescent="0.2">
      <c r="A1801" s="16">
        <v>9122</v>
      </c>
      <c r="B1801" s="16" t="s">
        <v>806</v>
      </c>
    </row>
    <row r="1802" spans="1:2" ht="15.75" customHeight="1" x14ac:dyDescent="0.25">
      <c r="A1802" s="16">
        <v>9123</v>
      </c>
      <c r="B1802" s="9" t="s">
        <v>807</v>
      </c>
    </row>
    <row r="1803" spans="1:2" ht="15.75" customHeight="1" x14ac:dyDescent="0.25">
      <c r="A1803" s="16">
        <v>9124</v>
      </c>
      <c r="B1803" s="9" t="s">
        <v>796</v>
      </c>
    </row>
    <row r="1804" spans="1:2" ht="15.75" customHeight="1" x14ac:dyDescent="0.25">
      <c r="A1804" s="16">
        <v>9125</v>
      </c>
      <c r="B1804" s="9" t="s">
        <v>546</v>
      </c>
    </row>
    <row r="1805" spans="1:2" ht="15.75" customHeight="1" x14ac:dyDescent="0.25">
      <c r="A1805" s="16">
        <v>9126</v>
      </c>
      <c r="B1805" s="9" t="s">
        <v>75</v>
      </c>
    </row>
    <row r="1806" spans="1:2" ht="15.75" customHeight="1" x14ac:dyDescent="0.25">
      <c r="A1806" s="16">
        <v>9127</v>
      </c>
      <c r="B1806" s="9" t="s">
        <v>797</v>
      </c>
    </row>
    <row r="1807" spans="1:2" ht="15.75" customHeight="1" x14ac:dyDescent="0.25">
      <c r="A1807" s="16">
        <v>9128</v>
      </c>
      <c r="B1807" s="9" t="s">
        <v>798</v>
      </c>
    </row>
    <row r="1808" spans="1:2" ht="15.75" customHeight="1" x14ac:dyDescent="0.2">
      <c r="A1808" s="16">
        <v>9129</v>
      </c>
      <c r="B1808" s="16" t="s">
        <v>799</v>
      </c>
    </row>
    <row r="1809" spans="1:2" ht="15.75" customHeight="1" x14ac:dyDescent="0.25">
      <c r="A1809" s="17">
        <v>94</v>
      </c>
      <c r="B1809" s="8" t="s">
        <v>808</v>
      </c>
    </row>
    <row r="1810" spans="1:2" ht="15.75" customHeight="1" x14ac:dyDescent="0.2">
      <c r="A1810" s="16">
        <v>942</v>
      </c>
      <c r="B1810" s="16" t="s">
        <v>809</v>
      </c>
    </row>
    <row r="1811" spans="1:2" ht="15.75" customHeight="1" x14ac:dyDescent="0.2">
      <c r="A1811" s="16">
        <v>9421</v>
      </c>
      <c r="B1811" s="16" t="s">
        <v>500</v>
      </c>
    </row>
    <row r="1812" spans="1:2" ht="15.75" customHeight="1" x14ac:dyDescent="0.2">
      <c r="A1812" s="16">
        <v>9422</v>
      </c>
      <c r="B1812" s="16" t="s">
        <v>505</v>
      </c>
    </row>
    <row r="1813" spans="1:2" ht="15.75" customHeight="1" x14ac:dyDescent="0.2">
      <c r="A1813" s="16">
        <v>9423</v>
      </c>
      <c r="B1813" s="16" t="s">
        <v>506</v>
      </c>
    </row>
    <row r="1814" spans="1:2" ht="15.75" customHeight="1" x14ac:dyDescent="0.2">
      <c r="A1814" s="16">
        <v>9424</v>
      </c>
      <c r="B1814" s="16" t="s">
        <v>507</v>
      </c>
    </row>
    <row r="1815" spans="1:2" ht="15.75" customHeight="1" x14ac:dyDescent="0.2">
      <c r="A1815" s="16">
        <v>9425</v>
      </c>
      <c r="B1815" s="16" t="s">
        <v>508</v>
      </c>
    </row>
    <row r="1816" spans="1:2" ht="15.75" customHeight="1" x14ac:dyDescent="0.2">
      <c r="A1816" s="18">
        <v>9427</v>
      </c>
      <c r="B1816" s="16" t="s">
        <v>509</v>
      </c>
    </row>
    <row r="1817" spans="1:2" ht="15.75" customHeight="1" x14ac:dyDescent="0.2">
      <c r="A1817" s="16">
        <v>9428</v>
      </c>
      <c r="B1817" s="16" t="s">
        <v>517</v>
      </c>
    </row>
    <row r="1818" spans="1:2" ht="15.75" customHeight="1" x14ac:dyDescent="0.2">
      <c r="A1818" s="16">
        <v>9429</v>
      </c>
      <c r="B1818" s="16" t="s">
        <v>518</v>
      </c>
    </row>
    <row r="1819" spans="1:2" ht="15.75" customHeight="1" x14ac:dyDescent="0.2">
      <c r="A1819" s="16">
        <v>943</v>
      </c>
      <c r="B1819" s="16" t="s">
        <v>810</v>
      </c>
    </row>
    <row r="1820" spans="1:2" ht="15.75" customHeight="1" x14ac:dyDescent="0.2">
      <c r="A1820" s="16">
        <v>9431</v>
      </c>
      <c r="B1820" s="16" t="s">
        <v>525</v>
      </c>
    </row>
    <row r="1821" spans="1:2" ht="15.75" customHeight="1" x14ac:dyDescent="0.2">
      <c r="A1821" s="16">
        <v>9432</v>
      </c>
      <c r="B1821" s="16" t="s">
        <v>532</v>
      </c>
    </row>
    <row r="1822" spans="1:2" ht="15.75" customHeight="1" x14ac:dyDescent="0.2">
      <c r="A1822" s="16">
        <v>9434</v>
      </c>
      <c r="B1822" s="16" t="s">
        <v>541</v>
      </c>
    </row>
    <row r="1823" spans="1:2" ht="15.75" customHeight="1" x14ac:dyDescent="0.2">
      <c r="A1823" s="16">
        <v>9435</v>
      </c>
      <c r="B1823" s="16" t="s">
        <v>109</v>
      </c>
    </row>
    <row r="1824" spans="1:2" ht="15.75" customHeight="1" x14ac:dyDescent="0.2">
      <c r="A1824" s="16">
        <v>9436</v>
      </c>
      <c r="B1824" s="16" t="s">
        <v>546</v>
      </c>
    </row>
    <row r="1825" spans="1:2" ht="15.75" customHeight="1" x14ac:dyDescent="0.2">
      <c r="A1825" s="16">
        <v>9437</v>
      </c>
      <c r="B1825" s="16" t="s">
        <v>554</v>
      </c>
    </row>
    <row r="1826" spans="1:2" ht="15.75" customHeight="1" x14ac:dyDescent="0.2">
      <c r="A1826" s="16">
        <v>9438</v>
      </c>
      <c r="B1826" s="16" t="s">
        <v>558</v>
      </c>
    </row>
    <row r="1827" spans="1:2" ht="15.75" customHeight="1" x14ac:dyDescent="0.2">
      <c r="A1827" s="16">
        <v>9439</v>
      </c>
      <c r="B1827" s="16" t="s">
        <v>559</v>
      </c>
    </row>
    <row r="1828" spans="1:2" ht="15.75" customHeight="1" x14ac:dyDescent="0.2">
      <c r="A1828" s="16">
        <v>944</v>
      </c>
      <c r="B1828" s="16" t="s">
        <v>811</v>
      </c>
    </row>
    <row r="1829" spans="1:2" ht="15.75" customHeight="1" x14ac:dyDescent="0.2">
      <c r="A1829" s="16">
        <v>9441</v>
      </c>
      <c r="B1829" s="16" t="s">
        <v>322</v>
      </c>
    </row>
    <row r="1830" spans="1:2" ht="15.75" customHeight="1" x14ac:dyDescent="0.2">
      <c r="A1830" s="16">
        <v>9442</v>
      </c>
      <c r="B1830" s="16" t="s">
        <v>567</v>
      </c>
    </row>
    <row r="1831" spans="1:2" ht="15.75" customHeight="1" x14ac:dyDescent="0.2">
      <c r="A1831" s="16">
        <v>9443</v>
      </c>
      <c r="B1831" s="16" t="s">
        <v>568</v>
      </c>
    </row>
    <row r="1832" spans="1:2" ht="15.75" customHeight="1" x14ac:dyDescent="0.2">
      <c r="A1832" s="16">
        <v>9444</v>
      </c>
      <c r="B1832" s="16" t="s">
        <v>571</v>
      </c>
    </row>
    <row r="1833" spans="1:2" ht="15.75" customHeight="1" x14ac:dyDescent="0.2">
      <c r="A1833" s="16">
        <v>9445</v>
      </c>
      <c r="B1833" s="16" t="s">
        <v>572</v>
      </c>
    </row>
    <row r="1834" spans="1:2" ht="15.75" customHeight="1" x14ac:dyDescent="0.2">
      <c r="A1834" s="16">
        <v>945</v>
      </c>
      <c r="B1834" s="16" t="s">
        <v>812</v>
      </c>
    </row>
    <row r="1835" spans="1:2" ht="15.75" customHeight="1" x14ac:dyDescent="0.2">
      <c r="A1835" s="16">
        <v>9451</v>
      </c>
      <c r="B1835" s="16" t="s">
        <v>108</v>
      </c>
    </row>
    <row r="1836" spans="1:2" ht="15.75" customHeight="1" x14ac:dyDescent="0.2">
      <c r="A1836" s="16">
        <v>9452</v>
      </c>
      <c r="B1836" s="16" t="s">
        <v>79</v>
      </c>
    </row>
    <row r="1837" spans="1:2" ht="15.75" customHeight="1" x14ac:dyDescent="0.2">
      <c r="A1837" s="16">
        <v>9453</v>
      </c>
      <c r="B1837" s="16" t="s">
        <v>577</v>
      </c>
    </row>
    <row r="1838" spans="1:2" ht="15.75" customHeight="1" x14ac:dyDescent="0.2">
      <c r="A1838" s="16">
        <v>9454</v>
      </c>
      <c r="B1838" s="16" t="s">
        <v>578</v>
      </c>
    </row>
    <row r="1839" spans="1:2" ht="15.75" customHeight="1" x14ac:dyDescent="0.2">
      <c r="A1839" s="16">
        <v>9455</v>
      </c>
      <c r="B1839" s="16" t="s">
        <v>579</v>
      </c>
    </row>
    <row r="1840" spans="1:2" ht="15.75" customHeight="1" x14ac:dyDescent="0.2">
      <c r="A1840" s="16">
        <v>9456</v>
      </c>
      <c r="B1840" s="16" t="s">
        <v>138</v>
      </c>
    </row>
    <row r="1841" spans="1:2" ht="15.75" customHeight="1" x14ac:dyDescent="0.2">
      <c r="A1841" s="16">
        <v>9458</v>
      </c>
      <c r="B1841" s="16" t="s">
        <v>584</v>
      </c>
    </row>
    <row r="1842" spans="1:2" ht="15.75" customHeight="1" x14ac:dyDescent="0.2">
      <c r="A1842" s="16">
        <v>9459</v>
      </c>
      <c r="B1842" s="16" t="s">
        <v>585</v>
      </c>
    </row>
    <row r="1843" spans="1:2" ht="15.75" customHeight="1" x14ac:dyDescent="0.2">
      <c r="A1843" s="16">
        <v>948</v>
      </c>
      <c r="B1843" s="16" t="s">
        <v>813</v>
      </c>
    </row>
    <row r="1844" spans="1:2" ht="15.75" customHeight="1" x14ac:dyDescent="0.2">
      <c r="A1844" s="16">
        <v>9481</v>
      </c>
      <c r="B1844" s="16" t="s">
        <v>613</v>
      </c>
    </row>
    <row r="1845" spans="1:2" ht="15.75" customHeight="1" x14ac:dyDescent="0.2">
      <c r="A1845" s="16">
        <v>9482</v>
      </c>
      <c r="B1845" s="16" t="s">
        <v>814</v>
      </c>
    </row>
    <row r="1846" spans="1:2" ht="15.75" customHeight="1" x14ac:dyDescent="0.2">
      <c r="A1846" s="16">
        <v>9483</v>
      </c>
      <c r="B1846" s="16" t="s">
        <v>815</v>
      </c>
    </row>
    <row r="1847" spans="1:2" ht="15.75" customHeight="1" x14ac:dyDescent="0.2">
      <c r="A1847" s="16">
        <v>9484</v>
      </c>
      <c r="B1847" s="16" t="s">
        <v>616</v>
      </c>
    </row>
    <row r="1848" spans="1:2" ht="15.75" customHeight="1" x14ac:dyDescent="0.2">
      <c r="A1848" s="16">
        <v>9486</v>
      </c>
      <c r="B1848" s="16" t="s">
        <v>627</v>
      </c>
    </row>
    <row r="1849" spans="1:2" ht="15.75" customHeight="1" x14ac:dyDescent="0.2">
      <c r="A1849" s="16">
        <v>9487</v>
      </c>
      <c r="B1849" s="16" t="s">
        <v>645</v>
      </c>
    </row>
    <row r="1850" spans="1:2" ht="15.75" customHeight="1" x14ac:dyDescent="0.2">
      <c r="A1850" s="16">
        <v>9488</v>
      </c>
      <c r="B1850" s="16" t="s">
        <v>658</v>
      </c>
    </row>
    <row r="1851" spans="1:2" ht="15.75" customHeight="1" x14ac:dyDescent="0.2">
      <c r="A1851" s="16">
        <v>9489</v>
      </c>
      <c r="B1851" s="16" t="s">
        <v>816</v>
      </c>
    </row>
    <row r="1852" spans="1:2" ht="15.75" customHeight="1" x14ac:dyDescent="0.2">
      <c r="A1852" s="17">
        <v>95</v>
      </c>
      <c r="B1852" s="17" t="s">
        <v>817</v>
      </c>
    </row>
    <row r="1853" spans="1:2" ht="15.75" customHeight="1" x14ac:dyDescent="0.2">
      <c r="A1853" s="16">
        <v>952</v>
      </c>
      <c r="B1853" s="16" t="s">
        <v>818</v>
      </c>
    </row>
    <row r="1854" spans="1:2" ht="15.75" customHeight="1" x14ac:dyDescent="0.2">
      <c r="A1854" s="16">
        <v>9521</v>
      </c>
      <c r="B1854" s="16" t="s">
        <v>500</v>
      </c>
    </row>
    <row r="1855" spans="1:2" ht="15.75" customHeight="1" x14ac:dyDescent="0.2">
      <c r="A1855" s="16">
        <v>9522</v>
      </c>
      <c r="B1855" s="16" t="s">
        <v>505</v>
      </c>
    </row>
    <row r="1856" spans="1:2" ht="15.75" customHeight="1" x14ac:dyDescent="0.2">
      <c r="A1856" s="16">
        <v>9523</v>
      </c>
      <c r="B1856" s="16" t="s">
        <v>506</v>
      </c>
    </row>
    <row r="1857" spans="1:26" ht="15.75" customHeight="1" x14ac:dyDescent="0.2">
      <c r="A1857" s="16">
        <v>9524</v>
      </c>
      <c r="B1857" s="16" t="s">
        <v>507</v>
      </c>
    </row>
    <row r="1858" spans="1:26" ht="15.75" customHeight="1" x14ac:dyDescent="0.2">
      <c r="A1858" s="16">
        <v>9525</v>
      </c>
      <c r="B1858" s="16" t="s">
        <v>508</v>
      </c>
    </row>
    <row r="1859" spans="1:26" ht="15.75" customHeight="1" x14ac:dyDescent="0.2">
      <c r="A1859" s="16">
        <v>9526</v>
      </c>
      <c r="B1859" s="16" t="s">
        <v>509</v>
      </c>
    </row>
    <row r="1860" spans="1:26" ht="15.75" customHeight="1" x14ac:dyDescent="0.25">
      <c r="A1860" s="16">
        <v>9527</v>
      </c>
      <c r="B1860" s="16" t="s">
        <v>517</v>
      </c>
      <c r="C1860" s="9"/>
      <c r="D1860" s="9"/>
      <c r="E1860" s="9"/>
      <c r="F1860" s="9"/>
      <c r="G1860" s="9"/>
      <c r="H1860" s="9"/>
      <c r="I1860" s="9"/>
      <c r="J1860" s="9"/>
      <c r="K1860" s="9"/>
      <c r="L1860" s="9"/>
      <c r="M1860" s="9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</row>
    <row r="1861" spans="1:26" ht="15.75" customHeight="1" x14ac:dyDescent="0.2">
      <c r="A1861" s="16">
        <v>9528</v>
      </c>
      <c r="B1861" s="16" t="s">
        <v>518</v>
      </c>
    </row>
    <row r="1862" spans="1:26" ht="15.75" customHeight="1" x14ac:dyDescent="0.2">
      <c r="A1862" s="16">
        <v>953</v>
      </c>
      <c r="B1862" s="16" t="s">
        <v>810</v>
      </c>
    </row>
    <row r="1863" spans="1:26" ht="15.75" customHeight="1" x14ac:dyDescent="0.2">
      <c r="A1863" s="16">
        <v>9531</v>
      </c>
      <c r="B1863" s="16" t="s">
        <v>525</v>
      </c>
    </row>
    <row r="1864" spans="1:26" ht="15.75" customHeight="1" x14ac:dyDescent="0.2">
      <c r="A1864" s="16">
        <v>9532</v>
      </c>
      <c r="B1864" s="16" t="s">
        <v>532</v>
      </c>
    </row>
    <row r="1865" spans="1:26" ht="15.75" customHeight="1" x14ac:dyDescent="0.2">
      <c r="A1865" s="16">
        <v>9534</v>
      </c>
      <c r="B1865" s="16" t="s">
        <v>541</v>
      </c>
    </row>
    <row r="1866" spans="1:26" ht="15.75" customHeight="1" x14ac:dyDescent="0.2">
      <c r="A1866" s="16">
        <v>9535</v>
      </c>
      <c r="B1866" s="16" t="s">
        <v>109</v>
      </c>
    </row>
    <row r="1867" spans="1:26" ht="15.75" customHeight="1" x14ac:dyDescent="0.2">
      <c r="A1867" s="16">
        <v>9536</v>
      </c>
      <c r="B1867" s="16" t="s">
        <v>546</v>
      </c>
    </row>
    <row r="1868" spans="1:26" ht="15.75" customHeight="1" x14ac:dyDescent="0.2">
      <c r="A1868" s="16">
        <v>9537</v>
      </c>
      <c r="B1868" s="16" t="s">
        <v>554</v>
      </c>
    </row>
    <row r="1869" spans="1:26" ht="15.75" customHeight="1" x14ac:dyDescent="0.2">
      <c r="A1869" s="16">
        <v>9538</v>
      </c>
      <c r="B1869" s="16" t="s">
        <v>558</v>
      </c>
    </row>
    <row r="1870" spans="1:26" ht="15.75" customHeight="1" x14ac:dyDescent="0.2">
      <c r="A1870" s="16">
        <v>9539</v>
      </c>
      <c r="B1870" s="16" t="s">
        <v>559</v>
      </c>
    </row>
    <row r="1871" spans="1:26" ht="15.75" customHeight="1" x14ac:dyDescent="0.2">
      <c r="A1871" s="16">
        <v>954</v>
      </c>
      <c r="B1871" s="16" t="s">
        <v>811</v>
      </c>
    </row>
    <row r="1872" spans="1:26" ht="15.75" customHeight="1" x14ac:dyDescent="0.2">
      <c r="A1872" s="16">
        <v>9541</v>
      </c>
      <c r="B1872" s="16" t="s">
        <v>322</v>
      </c>
    </row>
    <row r="1873" spans="1:2" ht="15.75" customHeight="1" x14ac:dyDescent="0.2">
      <c r="A1873" s="16">
        <v>9542</v>
      </c>
      <c r="B1873" s="16" t="s">
        <v>567</v>
      </c>
    </row>
    <row r="1874" spans="1:2" ht="15.75" customHeight="1" x14ac:dyDescent="0.2">
      <c r="A1874" s="16">
        <v>9543</v>
      </c>
      <c r="B1874" s="16" t="s">
        <v>568</v>
      </c>
    </row>
    <row r="1875" spans="1:2" ht="15.75" customHeight="1" x14ac:dyDescent="0.2">
      <c r="A1875" s="16">
        <v>9544</v>
      </c>
      <c r="B1875" s="16" t="s">
        <v>571</v>
      </c>
    </row>
    <row r="1876" spans="1:2" ht="15.75" customHeight="1" x14ac:dyDescent="0.2">
      <c r="A1876" s="16">
        <v>9545</v>
      </c>
      <c r="B1876" s="16" t="s">
        <v>572</v>
      </c>
    </row>
    <row r="1877" spans="1:2" ht="15.75" customHeight="1" x14ac:dyDescent="0.2">
      <c r="A1877" s="16">
        <v>955</v>
      </c>
      <c r="B1877" s="16" t="s">
        <v>812</v>
      </c>
    </row>
    <row r="1878" spans="1:2" ht="15.75" customHeight="1" x14ac:dyDescent="0.2">
      <c r="A1878" s="16">
        <v>9551</v>
      </c>
      <c r="B1878" s="16" t="s">
        <v>108</v>
      </c>
    </row>
    <row r="1879" spans="1:2" ht="15.75" customHeight="1" x14ac:dyDescent="0.2">
      <c r="A1879" s="16">
        <v>9552</v>
      </c>
      <c r="B1879" s="16" t="s">
        <v>79</v>
      </c>
    </row>
    <row r="1880" spans="1:2" ht="15.75" customHeight="1" x14ac:dyDescent="0.2">
      <c r="A1880" s="16">
        <v>9553</v>
      </c>
      <c r="B1880" s="16" t="s">
        <v>577</v>
      </c>
    </row>
    <row r="1881" spans="1:2" ht="15.75" customHeight="1" x14ac:dyDescent="0.2">
      <c r="A1881" s="16">
        <v>9554</v>
      </c>
      <c r="B1881" s="16" t="s">
        <v>578</v>
      </c>
    </row>
    <row r="1882" spans="1:2" ht="15.75" customHeight="1" x14ac:dyDescent="0.2">
      <c r="A1882" s="16">
        <v>9555</v>
      </c>
      <c r="B1882" s="16" t="s">
        <v>579</v>
      </c>
    </row>
    <row r="1883" spans="1:2" ht="15.75" customHeight="1" x14ac:dyDescent="0.2">
      <c r="A1883" s="16">
        <v>9556</v>
      </c>
      <c r="B1883" s="16" t="s">
        <v>138</v>
      </c>
    </row>
    <row r="1884" spans="1:2" ht="15.75" customHeight="1" x14ac:dyDescent="0.2">
      <c r="A1884" s="16">
        <v>9557</v>
      </c>
      <c r="B1884" s="16" t="s">
        <v>584</v>
      </c>
    </row>
    <row r="1885" spans="1:2" ht="15.75" customHeight="1" x14ac:dyDescent="0.2">
      <c r="A1885" s="16">
        <v>9558</v>
      </c>
      <c r="B1885" s="16" t="s">
        <v>585</v>
      </c>
    </row>
    <row r="1886" spans="1:2" ht="15.75" customHeight="1" x14ac:dyDescent="0.2">
      <c r="A1886" s="16">
        <v>958</v>
      </c>
      <c r="B1886" s="16" t="s">
        <v>813</v>
      </c>
    </row>
    <row r="1887" spans="1:2" ht="15.75" customHeight="1" x14ac:dyDescent="0.2">
      <c r="A1887" s="16">
        <v>9581</v>
      </c>
      <c r="B1887" s="16" t="s">
        <v>613</v>
      </c>
    </row>
    <row r="1888" spans="1:2" ht="15.75" customHeight="1" x14ac:dyDescent="0.2">
      <c r="A1888" s="16">
        <v>9582</v>
      </c>
      <c r="B1888" s="16" t="s">
        <v>819</v>
      </c>
    </row>
    <row r="1889" spans="1:26" ht="15.75" customHeight="1" x14ac:dyDescent="0.2">
      <c r="A1889" s="16">
        <v>9583</v>
      </c>
      <c r="B1889" s="16" t="s">
        <v>815</v>
      </c>
    </row>
    <row r="1890" spans="1:26" ht="15.75" customHeight="1" x14ac:dyDescent="0.2">
      <c r="A1890" s="16">
        <v>9584</v>
      </c>
      <c r="B1890" s="16" t="s">
        <v>616</v>
      </c>
    </row>
    <row r="1891" spans="1:26" ht="15.75" customHeight="1" x14ac:dyDescent="0.2">
      <c r="A1891" s="16">
        <v>9586</v>
      </c>
      <c r="B1891" s="16" t="s">
        <v>627</v>
      </c>
    </row>
    <row r="1892" spans="1:26" ht="15.75" customHeight="1" x14ac:dyDescent="0.2">
      <c r="A1892" s="16">
        <v>9587</v>
      </c>
      <c r="B1892" s="16" t="s">
        <v>645</v>
      </c>
    </row>
    <row r="1893" spans="1:26" ht="15.75" customHeight="1" x14ac:dyDescent="0.2">
      <c r="A1893" s="16">
        <v>9588</v>
      </c>
      <c r="B1893" s="16" t="s">
        <v>658</v>
      </c>
    </row>
    <row r="1894" spans="1:26" ht="15.75" customHeight="1" x14ac:dyDescent="0.2">
      <c r="A1894" s="16">
        <v>9589</v>
      </c>
      <c r="B1894" s="16" t="s">
        <v>678</v>
      </c>
    </row>
    <row r="1895" spans="1:26" ht="15.75" customHeight="1" x14ac:dyDescent="0.25">
      <c r="A1895" s="17">
        <v>97</v>
      </c>
      <c r="B1895" s="8" t="s">
        <v>592</v>
      </c>
    </row>
    <row r="1896" spans="1:26" ht="15.75" customHeight="1" x14ac:dyDescent="0.25">
      <c r="A1896" s="16">
        <v>971</v>
      </c>
      <c r="B1896" s="9" t="s">
        <v>820</v>
      </c>
    </row>
    <row r="1897" spans="1:26" ht="15.75" customHeight="1" x14ac:dyDescent="0.25">
      <c r="A1897" s="16">
        <v>972</v>
      </c>
      <c r="B1897" s="9" t="s">
        <v>821</v>
      </c>
    </row>
    <row r="1898" spans="1:26" ht="15.75" customHeight="1" x14ac:dyDescent="0.25">
      <c r="A1898" s="16">
        <v>973</v>
      </c>
      <c r="B1898" s="9" t="s">
        <v>822</v>
      </c>
    </row>
    <row r="1899" spans="1:26" ht="15.75" customHeight="1" x14ac:dyDescent="0.25">
      <c r="A1899" s="16">
        <v>974</v>
      </c>
      <c r="B1899" s="9" t="s">
        <v>599</v>
      </c>
    </row>
    <row r="1900" spans="1:26" ht="15.75" customHeight="1" x14ac:dyDescent="0.25">
      <c r="A1900" s="16">
        <v>975</v>
      </c>
      <c r="B1900" s="9" t="s">
        <v>601</v>
      </c>
    </row>
    <row r="1901" spans="1:26" ht="15.75" customHeight="1" x14ac:dyDescent="0.25">
      <c r="A1901" s="16">
        <v>976</v>
      </c>
      <c r="B1901" s="9" t="s">
        <v>602</v>
      </c>
    </row>
    <row r="1902" spans="1:26" ht="15.75" customHeight="1" x14ac:dyDescent="0.25">
      <c r="A1902" s="16">
        <v>977</v>
      </c>
      <c r="B1902" s="9" t="s">
        <v>603</v>
      </c>
    </row>
    <row r="1903" spans="1:26" ht="15.75" customHeight="1" x14ac:dyDescent="0.25">
      <c r="A1903" s="16">
        <v>978</v>
      </c>
      <c r="B1903" s="9" t="s">
        <v>605</v>
      </c>
      <c r="C1903" s="8"/>
      <c r="D1903" s="8"/>
      <c r="E1903" s="8"/>
      <c r="F1903" s="8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</row>
    <row r="1904" spans="1:26" ht="15.75" customHeight="1" x14ac:dyDescent="0.25">
      <c r="A1904" s="16">
        <v>979</v>
      </c>
      <c r="B1904" s="9" t="s">
        <v>823</v>
      </c>
    </row>
    <row r="1905" spans="1:26" ht="15.75" customHeight="1" x14ac:dyDescent="0.25">
      <c r="A1905" s="20" t="s">
        <v>4</v>
      </c>
      <c r="B1905" s="7" t="s">
        <v>5</v>
      </c>
    </row>
    <row r="1906" spans="1:26" ht="15.75" customHeight="1" x14ac:dyDescent="0.25">
      <c r="A1906" s="21" t="s">
        <v>824</v>
      </c>
      <c r="B1906" s="22" t="s">
        <v>825</v>
      </c>
    </row>
    <row r="1907" spans="1:26" ht="15.75" customHeight="1" x14ac:dyDescent="0.25">
      <c r="A1907" s="21" t="s">
        <v>826</v>
      </c>
      <c r="B1907" s="22" t="s">
        <v>827</v>
      </c>
    </row>
    <row r="1908" spans="1:26" ht="15.75" customHeight="1" x14ac:dyDescent="0.25">
      <c r="A1908" s="21" t="s">
        <v>828</v>
      </c>
      <c r="B1908" s="22" t="s">
        <v>829</v>
      </c>
    </row>
    <row r="1909" spans="1:26" ht="15.75" customHeight="1" x14ac:dyDescent="0.25">
      <c r="A1909" s="21" t="s">
        <v>830</v>
      </c>
      <c r="B1909" s="22" t="s">
        <v>831</v>
      </c>
    </row>
    <row r="1910" spans="1:26" ht="15.75" customHeight="1" x14ac:dyDescent="0.25">
      <c r="A1910" s="21" t="s">
        <v>832</v>
      </c>
      <c r="B1910" s="22" t="s">
        <v>833</v>
      </c>
    </row>
    <row r="1911" spans="1:26" ht="15.75" customHeight="1" x14ac:dyDescent="0.25">
      <c r="A1911" s="21" t="s">
        <v>834</v>
      </c>
      <c r="B1911" s="22" t="s">
        <v>835</v>
      </c>
    </row>
    <row r="1912" spans="1:26" ht="15.75" customHeight="1" x14ac:dyDescent="0.25">
      <c r="A1912" s="21" t="s">
        <v>836</v>
      </c>
      <c r="B1912" s="22" t="s">
        <v>837</v>
      </c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</row>
    <row r="1913" spans="1:26" ht="15.75" customHeight="1" x14ac:dyDescent="0.25">
      <c r="A1913" s="21" t="s">
        <v>838</v>
      </c>
      <c r="B1913" s="22" t="s">
        <v>87</v>
      </c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</row>
    <row r="1914" spans="1:26" ht="15.75" customHeight="1" x14ac:dyDescent="0.25">
      <c r="A1914" s="21" t="s">
        <v>839</v>
      </c>
      <c r="B1914" s="22" t="s">
        <v>175</v>
      </c>
    </row>
    <row r="1915" spans="1:26" ht="15.75" customHeight="1" x14ac:dyDescent="0.25">
      <c r="A1915" s="21" t="s">
        <v>840</v>
      </c>
      <c r="B1915" s="22" t="s">
        <v>542</v>
      </c>
    </row>
    <row r="1916" spans="1:26" ht="15.75" customHeight="1" x14ac:dyDescent="0.25">
      <c r="A1916" s="21" t="s">
        <v>841</v>
      </c>
      <c r="B1916" s="22" t="s">
        <v>842</v>
      </c>
    </row>
    <row r="1917" spans="1:26" ht="15.75" customHeight="1" x14ac:dyDescent="0.25">
      <c r="A1917" s="21" t="s">
        <v>843</v>
      </c>
      <c r="B1917" s="22" t="s">
        <v>90</v>
      </c>
    </row>
    <row r="1918" spans="1:26" ht="15.75" customHeight="1" x14ac:dyDescent="0.25">
      <c r="A1918" s="21" t="s">
        <v>844</v>
      </c>
      <c r="B1918" s="22" t="s">
        <v>91</v>
      </c>
    </row>
    <row r="1919" spans="1:26" ht="15.75" customHeight="1" x14ac:dyDescent="0.25">
      <c r="A1919" s="21" t="s">
        <v>845</v>
      </c>
      <c r="B1919" s="22" t="s">
        <v>846</v>
      </c>
    </row>
    <row r="1920" spans="1:26" ht="15.75" customHeight="1" x14ac:dyDescent="0.25">
      <c r="A1920" s="19" t="s">
        <v>847</v>
      </c>
      <c r="B1920" s="7" t="s">
        <v>6</v>
      </c>
    </row>
    <row r="1921" spans="1:26" ht="15.75" customHeight="1" x14ac:dyDescent="0.25">
      <c r="A1921" s="21" t="s">
        <v>848</v>
      </c>
      <c r="B1921" s="22" t="s">
        <v>849</v>
      </c>
    </row>
    <row r="1922" spans="1:26" ht="15.75" customHeight="1" x14ac:dyDescent="0.25">
      <c r="A1922" s="21" t="s">
        <v>850</v>
      </c>
      <c r="B1922" s="22" t="s">
        <v>604</v>
      </c>
    </row>
    <row r="1923" spans="1:26" ht="15.75" customHeight="1" x14ac:dyDescent="0.25">
      <c r="A1923" s="21" t="s">
        <v>851</v>
      </c>
      <c r="B1923" s="22" t="s">
        <v>43</v>
      </c>
    </row>
    <row r="1924" spans="1:26" ht="15.75" customHeight="1" x14ac:dyDescent="0.25">
      <c r="A1924" s="21" t="s">
        <v>852</v>
      </c>
      <c r="B1924" s="22" t="s">
        <v>853</v>
      </c>
    </row>
    <row r="1925" spans="1:26" ht="15.75" customHeight="1" x14ac:dyDescent="0.25">
      <c r="A1925" s="21" t="s">
        <v>854</v>
      </c>
      <c r="B1925" s="22" t="s">
        <v>855</v>
      </c>
    </row>
    <row r="1926" spans="1:26" ht="15.75" customHeight="1" x14ac:dyDescent="0.25">
      <c r="A1926" s="21" t="s">
        <v>856</v>
      </c>
      <c r="B1926" s="22" t="s">
        <v>857</v>
      </c>
    </row>
    <row r="1927" spans="1:26" ht="15.75" customHeight="1" x14ac:dyDescent="0.25">
      <c r="A1927" s="21" t="s">
        <v>858</v>
      </c>
      <c r="B1927" s="22" t="s">
        <v>859</v>
      </c>
    </row>
    <row r="1928" spans="1:26" ht="15.75" customHeight="1" x14ac:dyDescent="0.25">
      <c r="A1928" s="21" t="s">
        <v>860</v>
      </c>
      <c r="B1928" s="22" t="s">
        <v>861</v>
      </c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</row>
    <row r="1929" spans="1:26" ht="15.75" customHeight="1" x14ac:dyDescent="0.25">
      <c r="A1929" s="23" t="s">
        <v>862</v>
      </c>
      <c r="B1929" s="24" t="s">
        <v>7</v>
      </c>
    </row>
    <row r="1930" spans="1:26" ht="15.75" customHeight="1" x14ac:dyDescent="0.25">
      <c r="A1930" s="21" t="s">
        <v>863</v>
      </c>
      <c r="B1930" s="22" t="s">
        <v>864</v>
      </c>
    </row>
    <row r="1931" spans="1:26" ht="15.75" customHeight="1" x14ac:dyDescent="0.25">
      <c r="A1931" s="21" t="s">
        <v>865</v>
      </c>
      <c r="B1931" s="22" t="s">
        <v>866</v>
      </c>
    </row>
    <row r="1932" spans="1:26" ht="15.75" customHeight="1" x14ac:dyDescent="0.25">
      <c r="A1932" s="21" t="s">
        <v>867</v>
      </c>
      <c r="B1932" s="22" t="s">
        <v>868</v>
      </c>
    </row>
    <row r="1933" spans="1:26" ht="15.75" customHeight="1" x14ac:dyDescent="0.25">
      <c r="A1933" s="21" t="s">
        <v>869</v>
      </c>
      <c r="B1933" s="22" t="s">
        <v>870</v>
      </c>
    </row>
    <row r="1934" spans="1:26" ht="15.75" customHeight="1" x14ac:dyDescent="0.25">
      <c r="A1934" s="21" t="s">
        <v>871</v>
      </c>
      <c r="B1934" s="22" t="s">
        <v>872</v>
      </c>
    </row>
    <row r="1935" spans="1:26" ht="15.75" customHeight="1" x14ac:dyDescent="0.25">
      <c r="A1935" s="21" t="s">
        <v>873</v>
      </c>
      <c r="B1935" s="22" t="s">
        <v>842</v>
      </c>
    </row>
    <row r="1936" spans="1:26" ht="15.75" customHeight="1" x14ac:dyDescent="0.25">
      <c r="A1936" s="21" t="s">
        <v>874</v>
      </c>
      <c r="B1936" s="22" t="s">
        <v>67</v>
      </c>
    </row>
    <row r="1937" spans="1:26" ht="15.75" customHeight="1" x14ac:dyDescent="0.2">
      <c r="A1937" s="20" t="s">
        <v>8</v>
      </c>
      <c r="B1937" s="17" t="s">
        <v>875</v>
      </c>
    </row>
    <row r="1938" spans="1:26" ht="15.75" customHeight="1" x14ac:dyDescent="0.2">
      <c r="A1938" s="20" t="s">
        <v>9</v>
      </c>
      <c r="B1938" s="17" t="s">
        <v>10</v>
      </c>
    </row>
    <row r="1939" spans="1:26" ht="15.75" customHeight="1" x14ac:dyDescent="0.25">
      <c r="A1939" s="21" t="s">
        <v>876</v>
      </c>
      <c r="B1939" s="22" t="s">
        <v>825</v>
      </c>
    </row>
    <row r="1940" spans="1:26" ht="15.75" customHeight="1" x14ac:dyDescent="0.25">
      <c r="A1940" s="21" t="s">
        <v>877</v>
      </c>
      <c r="B1940" s="22" t="s">
        <v>827</v>
      </c>
    </row>
    <row r="1941" spans="1:26" ht="15.75" customHeight="1" x14ac:dyDescent="0.25">
      <c r="A1941" s="21" t="s">
        <v>878</v>
      </c>
      <c r="B1941" s="22" t="s">
        <v>829</v>
      </c>
    </row>
    <row r="1942" spans="1:26" ht="15.75" customHeight="1" x14ac:dyDescent="0.25">
      <c r="A1942" s="21" t="s">
        <v>879</v>
      </c>
      <c r="B1942" s="22" t="s">
        <v>831</v>
      </c>
    </row>
    <row r="1943" spans="1:26" ht="15.75" customHeight="1" x14ac:dyDescent="0.25">
      <c r="A1943" s="21" t="s">
        <v>880</v>
      </c>
      <c r="B1943" s="22" t="s">
        <v>833</v>
      </c>
    </row>
    <row r="1944" spans="1:26" ht="15.75" customHeight="1" x14ac:dyDescent="0.25">
      <c r="A1944" s="21" t="s">
        <v>881</v>
      </c>
      <c r="B1944" s="22" t="s">
        <v>835</v>
      </c>
      <c r="C1944" s="9"/>
      <c r="D1944" s="9"/>
      <c r="E1944" s="9"/>
      <c r="F1944" s="9"/>
      <c r="G1944" s="9"/>
      <c r="H1944" s="9"/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</row>
    <row r="1945" spans="1:26" ht="15.75" customHeight="1" x14ac:dyDescent="0.25">
      <c r="A1945" s="21" t="s">
        <v>882</v>
      </c>
      <c r="B1945" s="22" t="s">
        <v>837</v>
      </c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</row>
    <row r="1946" spans="1:26" ht="15.75" customHeight="1" x14ac:dyDescent="0.25">
      <c r="A1946" s="21" t="s">
        <v>883</v>
      </c>
      <c r="B1946" s="22" t="s">
        <v>87</v>
      </c>
      <c r="C1946" s="9"/>
      <c r="D1946" s="9"/>
      <c r="E1946" s="9"/>
      <c r="F1946" s="9"/>
      <c r="G1946" s="9"/>
      <c r="H1946" s="9"/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</row>
    <row r="1947" spans="1:26" ht="15.75" customHeight="1" x14ac:dyDescent="0.25">
      <c r="A1947" s="21" t="s">
        <v>884</v>
      </c>
      <c r="B1947" s="22" t="s">
        <v>175</v>
      </c>
    </row>
    <row r="1948" spans="1:26" ht="15.75" customHeight="1" x14ac:dyDescent="0.25">
      <c r="A1948" s="21" t="s">
        <v>885</v>
      </c>
      <c r="B1948" s="22" t="s">
        <v>542</v>
      </c>
    </row>
    <row r="1949" spans="1:26" ht="15.75" customHeight="1" x14ac:dyDescent="0.25">
      <c r="A1949" s="21" t="s">
        <v>886</v>
      </c>
      <c r="B1949" s="22" t="s">
        <v>842</v>
      </c>
    </row>
    <row r="1950" spans="1:26" ht="15.75" customHeight="1" x14ac:dyDescent="0.25">
      <c r="A1950" s="21" t="s">
        <v>887</v>
      </c>
      <c r="B1950" s="22" t="s">
        <v>90</v>
      </c>
    </row>
    <row r="1951" spans="1:26" ht="15.75" customHeight="1" x14ac:dyDescent="0.25">
      <c r="A1951" s="21" t="s">
        <v>888</v>
      </c>
      <c r="B1951" s="22" t="s">
        <v>91</v>
      </c>
    </row>
    <row r="1952" spans="1:26" ht="15.75" customHeight="1" x14ac:dyDescent="0.25">
      <c r="A1952" s="21" t="s">
        <v>889</v>
      </c>
      <c r="B1952" s="22" t="s">
        <v>890</v>
      </c>
    </row>
    <row r="1953" spans="1:2" ht="15.75" customHeight="1" x14ac:dyDescent="0.2">
      <c r="A1953" s="20" t="s">
        <v>11</v>
      </c>
      <c r="B1953" s="17" t="s">
        <v>12</v>
      </c>
    </row>
    <row r="1954" spans="1:2" ht="15.75" customHeight="1" x14ac:dyDescent="0.25">
      <c r="A1954" s="21" t="s">
        <v>891</v>
      </c>
      <c r="B1954" s="22" t="s">
        <v>849</v>
      </c>
    </row>
    <row r="1955" spans="1:2" ht="15.75" customHeight="1" x14ac:dyDescent="0.25">
      <c r="A1955" s="21" t="s">
        <v>892</v>
      </c>
      <c r="B1955" s="22" t="s">
        <v>604</v>
      </c>
    </row>
    <row r="1956" spans="1:2" ht="15.75" customHeight="1" x14ac:dyDescent="0.25">
      <c r="A1956" s="21" t="s">
        <v>893</v>
      </c>
      <c r="B1956" s="22" t="s">
        <v>43</v>
      </c>
    </row>
    <row r="1957" spans="1:2" ht="15.75" customHeight="1" x14ac:dyDescent="0.25">
      <c r="A1957" s="21" t="s">
        <v>894</v>
      </c>
      <c r="B1957" s="22" t="s">
        <v>853</v>
      </c>
    </row>
    <row r="1958" spans="1:2" ht="15.75" customHeight="1" x14ac:dyDescent="0.25">
      <c r="A1958" s="21" t="s">
        <v>895</v>
      </c>
      <c r="B1958" s="22" t="s">
        <v>855</v>
      </c>
    </row>
    <row r="1959" spans="1:2" ht="15.75" customHeight="1" x14ac:dyDescent="0.25">
      <c r="A1959" s="21" t="s">
        <v>896</v>
      </c>
      <c r="B1959" s="22" t="s">
        <v>857</v>
      </c>
    </row>
    <row r="1960" spans="1:2" ht="15.75" customHeight="1" x14ac:dyDescent="0.25">
      <c r="A1960" s="21" t="s">
        <v>897</v>
      </c>
      <c r="B1960" s="22" t="s">
        <v>859</v>
      </c>
    </row>
    <row r="1961" spans="1:2" ht="15.75" customHeight="1" x14ac:dyDescent="0.25">
      <c r="A1961" s="21" t="s">
        <v>898</v>
      </c>
      <c r="B1961" s="22" t="s">
        <v>861</v>
      </c>
    </row>
    <row r="1962" spans="1:2" ht="15.75" customHeight="1" x14ac:dyDescent="0.2">
      <c r="A1962" s="20" t="s">
        <v>13</v>
      </c>
      <c r="B1962" s="17" t="s">
        <v>14</v>
      </c>
    </row>
    <row r="1963" spans="1:2" ht="15.75" customHeight="1" x14ac:dyDescent="0.25">
      <c r="A1963" s="16">
        <v>89</v>
      </c>
      <c r="B1963" s="9" t="s">
        <v>67</v>
      </c>
    </row>
    <row r="1964" spans="1:2" ht="15.75" customHeight="1" x14ac:dyDescent="0.2">
      <c r="A1964" s="20" t="s">
        <v>15</v>
      </c>
      <c r="B1964" s="17" t="s">
        <v>899</v>
      </c>
    </row>
    <row r="1965" spans="1:2" ht="15.75" customHeight="1" x14ac:dyDescent="0.2"/>
    <row r="1966" spans="1:2" ht="15.75" customHeight="1" x14ac:dyDescent="0.2"/>
    <row r="1967" spans="1:2" ht="15.75" customHeight="1" x14ac:dyDescent="0.2"/>
    <row r="1968" spans="1:2" ht="15.75" customHeight="1" x14ac:dyDescent="0.2"/>
    <row r="1969" spans="3:26" ht="15.75" customHeight="1" x14ac:dyDescent="0.2"/>
    <row r="1970" spans="3:26" ht="15.75" customHeight="1" x14ac:dyDescent="0.25"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</row>
    <row r="1971" spans="3:26" ht="15.75" customHeight="1" x14ac:dyDescent="0.2"/>
    <row r="1972" spans="3:26" ht="15.75" customHeight="1" x14ac:dyDescent="0.25"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</row>
  </sheetData>
  <mergeCells count="2">
    <mergeCell ref="A1:B1"/>
    <mergeCell ref="A2:B2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63"/>
  <sheetViews>
    <sheetView zoomScale="89" zoomScaleNormal="89" workbookViewId="0">
      <pane xSplit="6" ySplit="3" topLeftCell="G1932" activePane="bottomRight" state="frozen"/>
      <selection pane="topRight" activeCell="G1" sqref="G1"/>
      <selection pane="bottomLeft" activeCell="A4" sqref="A4"/>
      <selection pane="bottomRight" activeCell="F1784" sqref="F1784"/>
    </sheetView>
  </sheetViews>
  <sheetFormatPr baseColWidth="10" defaultColWidth="12.625" defaultRowHeight="15" customHeight="1" x14ac:dyDescent="0.2"/>
  <cols>
    <col min="1" max="1" width="9.5" customWidth="1"/>
    <col min="2" max="2" width="7.5" customWidth="1"/>
    <col min="3" max="3" width="8.25" customWidth="1"/>
    <col min="4" max="4" width="7" customWidth="1"/>
    <col min="5" max="5" width="7.125" customWidth="1"/>
    <col min="6" max="6" width="77.125" customWidth="1"/>
    <col min="7" max="26" width="9.5" customWidth="1"/>
  </cols>
  <sheetData>
    <row r="1" spans="1:26" ht="45" customHeight="1" x14ac:dyDescent="0.2">
      <c r="A1" s="144" t="s">
        <v>1</v>
      </c>
      <c r="B1" s="140"/>
      <c r="C1" s="140"/>
      <c r="D1" s="140"/>
      <c r="E1" s="140"/>
      <c r="F1" s="13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8.75" customHeight="1" x14ac:dyDescent="0.2">
      <c r="A2" s="139" t="s">
        <v>947</v>
      </c>
      <c r="B2" s="140"/>
      <c r="C2" s="140"/>
      <c r="D2" s="140"/>
      <c r="E2" s="140"/>
      <c r="F2" s="13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1" customHeight="1" x14ac:dyDescent="0.25">
      <c r="A3" s="141" t="s">
        <v>2</v>
      </c>
      <c r="B3" s="142"/>
      <c r="C3" s="142"/>
      <c r="D3" s="142"/>
      <c r="E3" s="143"/>
      <c r="F3" s="6" t="s">
        <v>3</v>
      </c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8">
        <v>10</v>
      </c>
      <c r="B4" s="138" t="s">
        <v>16</v>
      </c>
      <c r="C4" s="138"/>
      <c r="D4" s="138"/>
      <c r="E4" s="138"/>
      <c r="F4" s="138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9"/>
      <c r="B5" s="9">
        <v>101</v>
      </c>
      <c r="C5" s="9"/>
      <c r="D5" s="9"/>
      <c r="E5" s="9"/>
      <c r="F5" s="2" t="s">
        <v>17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9"/>
      <c r="B6" s="9">
        <v>102</v>
      </c>
      <c r="C6" s="9"/>
      <c r="D6" s="9"/>
      <c r="E6" s="9"/>
      <c r="F6" s="2" t="s">
        <v>18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9"/>
      <c r="B7" s="9">
        <v>103</v>
      </c>
      <c r="C7" s="9"/>
      <c r="D7" s="9"/>
      <c r="E7" s="9"/>
      <c r="F7" s="2" t="s">
        <v>19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9"/>
      <c r="B8" s="9"/>
      <c r="C8" s="9">
        <v>1031</v>
      </c>
      <c r="D8" s="9"/>
      <c r="E8" s="9"/>
      <c r="F8" s="2" t="s">
        <v>20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9"/>
      <c r="B9" s="9"/>
      <c r="C9" s="9">
        <v>1032</v>
      </c>
      <c r="D9" s="9"/>
      <c r="E9" s="9"/>
      <c r="F9" s="2" t="s">
        <v>21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9"/>
      <c r="B10" s="9">
        <v>104</v>
      </c>
      <c r="C10" s="9"/>
      <c r="D10" s="9"/>
      <c r="E10" s="9"/>
      <c r="F10" s="2" t="s">
        <v>22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9"/>
      <c r="B11" s="9"/>
      <c r="C11" s="9">
        <v>1041</v>
      </c>
      <c r="D11" s="9"/>
      <c r="E11" s="9"/>
      <c r="F11" s="2" t="s">
        <v>23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9"/>
      <c r="B12" s="9"/>
      <c r="C12" s="9">
        <v>1042</v>
      </c>
      <c r="D12" s="9"/>
      <c r="E12" s="9"/>
      <c r="F12" s="2" t="s">
        <v>24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9"/>
      <c r="B13" s="9">
        <v>105</v>
      </c>
      <c r="C13" s="9"/>
      <c r="D13" s="9"/>
      <c r="E13" s="9"/>
      <c r="F13" s="2" t="s">
        <v>25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9"/>
      <c r="B14" s="9"/>
      <c r="C14" s="9">
        <v>1051</v>
      </c>
      <c r="D14" s="9"/>
      <c r="E14" s="9"/>
      <c r="F14" s="2" t="s">
        <v>26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9"/>
      <c r="B15" s="9">
        <v>106</v>
      </c>
      <c r="C15" s="9"/>
      <c r="D15" s="9"/>
      <c r="E15" s="9"/>
      <c r="F15" s="2" t="s">
        <v>27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9"/>
      <c r="B16" s="9"/>
      <c r="C16" s="9">
        <v>1061</v>
      </c>
      <c r="D16" s="9"/>
      <c r="E16" s="9"/>
      <c r="F16" s="2" t="s">
        <v>28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9"/>
      <c r="B17" s="9"/>
      <c r="C17" s="9">
        <v>1062</v>
      </c>
      <c r="D17" s="9"/>
      <c r="E17" s="9"/>
      <c r="F17" s="2" t="s">
        <v>29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9"/>
      <c r="B18" s="9">
        <v>107</v>
      </c>
      <c r="C18" s="9"/>
      <c r="D18" s="9"/>
      <c r="E18" s="9"/>
      <c r="F18" s="2" t="s">
        <v>30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9"/>
      <c r="B19" s="9"/>
      <c r="C19" s="9">
        <v>1071</v>
      </c>
      <c r="D19" s="9"/>
      <c r="E19" s="9"/>
      <c r="F19" s="2" t="s">
        <v>31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9"/>
      <c r="B20" s="9"/>
      <c r="C20" s="9">
        <v>1072</v>
      </c>
      <c r="D20" s="9"/>
      <c r="E20" s="9"/>
      <c r="F20" s="2" t="s">
        <v>32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9"/>
      <c r="B21" s="9"/>
      <c r="C21" s="9">
        <v>1073</v>
      </c>
      <c r="D21" s="9"/>
      <c r="E21" s="9"/>
      <c r="F21" s="2" t="s">
        <v>33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8">
        <v>11</v>
      </c>
      <c r="B22" s="8"/>
      <c r="C22" s="8"/>
      <c r="D22" s="8"/>
      <c r="E22" s="8"/>
      <c r="F22" s="7" t="s">
        <v>34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9"/>
      <c r="B23" s="9">
        <v>111</v>
      </c>
      <c r="C23" s="9"/>
      <c r="D23" s="9"/>
      <c r="E23" s="9"/>
      <c r="F23" s="2" t="s">
        <v>35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9"/>
      <c r="B24" s="9"/>
      <c r="C24" s="9">
        <v>1111</v>
      </c>
      <c r="D24" s="9"/>
      <c r="E24" s="9"/>
      <c r="F24" s="2" t="s">
        <v>36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9"/>
      <c r="B25" s="9"/>
      <c r="C25" s="9"/>
      <c r="D25" s="9">
        <v>11111</v>
      </c>
      <c r="E25" s="9"/>
      <c r="F25" s="2" t="s">
        <v>37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9"/>
      <c r="B26" s="9"/>
      <c r="C26" s="9"/>
      <c r="D26" s="9">
        <v>11112</v>
      </c>
      <c r="E26" s="9"/>
      <c r="F26" s="2" t="s">
        <v>38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9"/>
      <c r="B27" s="9"/>
      <c r="C27" s="9">
        <v>1112</v>
      </c>
      <c r="D27" s="9"/>
      <c r="E27" s="9"/>
      <c r="F27" s="2" t="s">
        <v>135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9"/>
      <c r="B28" s="9"/>
      <c r="C28" s="9"/>
      <c r="D28" s="9">
        <v>11121</v>
      </c>
      <c r="E28" s="9"/>
      <c r="F28" s="2" t="s">
        <v>37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9"/>
      <c r="B29" s="9"/>
      <c r="C29" s="9"/>
      <c r="D29" s="9">
        <v>11122</v>
      </c>
      <c r="E29" s="9"/>
      <c r="F29" s="2" t="s">
        <v>38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9"/>
      <c r="B30" s="9"/>
      <c r="C30" s="9">
        <v>1113</v>
      </c>
      <c r="D30" s="9"/>
      <c r="E30" s="9"/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9"/>
      <c r="B31" s="9"/>
      <c r="C31" s="9"/>
      <c r="D31" s="9">
        <v>11131</v>
      </c>
      <c r="E31" s="9"/>
      <c r="F31" s="2" t="s">
        <v>37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9"/>
      <c r="B32" s="9"/>
      <c r="C32" s="9"/>
      <c r="D32" s="9">
        <v>11132</v>
      </c>
      <c r="E32" s="9"/>
      <c r="F32" s="2" t="s">
        <v>38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9"/>
      <c r="B33" s="9"/>
      <c r="C33" s="9">
        <v>1114</v>
      </c>
      <c r="D33" s="9"/>
      <c r="E33" s="9"/>
      <c r="F33" s="2" t="s">
        <v>41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9"/>
      <c r="B34" s="9"/>
      <c r="C34" s="9"/>
      <c r="D34" s="9">
        <v>11141</v>
      </c>
      <c r="E34" s="9"/>
      <c r="F34" s="2" t="s">
        <v>37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9"/>
      <c r="B35" s="9"/>
      <c r="C35" s="9"/>
      <c r="D35" s="9">
        <v>11142</v>
      </c>
      <c r="E35" s="9"/>
      <c r="F35" s="2" t="s">
        <v>38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9"/>
      <c r="B36" s="9"/>
      <c r="C36" s="9">
        <v>1115</v>
      </c>
      <c r="D36" s="9"/>
      <c r="E36" s="9"/>
      <c r="F36" s="2" t="s">
        <v>42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9"/>
      <c r="B37" s="9"/>
      <c r="C37" s="9"/>
      <c r="D37" s="9">
        <v>11151</v>
      </c>
      <c r="E37" s="9"/>
      <c r="F37" s="2" t="s">
        <v>37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9"/>
      <c r="B38" s="9"/>
      <c r="C38" s="9"/>
      <c r="D38" s="9">
        <v>11152</v>
      </c>
      <c r="E38" s="9"/>
      <c r="F38" s="2" t="s">
        <v>38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9"/>
      <c r="B39" s="9">
        <v>112</v>
      </c>
      <c r="C39" s="9"/>
      <c r="D39" s="9"/>
      <c r="E39" s="9"/>
      <c r="F39" s="2" t="s">
        <v>43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9"/>
      <c r="B40" s="9"/>
      <c r="C40" s="9">
        <v>1121</v>
      </c>
      <c r="D40" s="9"/>
      <c r="E40" s="9"/>
      <c r="F40" s="2" t="s">
        <v>43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9"/>
      <c r="B41" s="9"/>
      <c r="C41" s="9"/>
      <c r="D41" s="9">
        <v>11211</v>
      </c>
      <c r="E41" s="9"/>
      <c r="F41" s="2" t="s">
        <v>37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9"/>
      <c r="B42" s="9"/>
      <c r="C42" s="9"/>
      <c r="D42" s="9">
        <v>11212</v>
      </c>
      <c r="E42" s="9"/>
      <c r="F42" s="2" t="s">
        <v>38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9"/>
      <c r="B43" s="9">
        <v>113</v>
      </c>
      <c r="C43" s="9"/>
      <c r="D43" s="9"/>
      <c r="E43" s="9"/>
      <c r="F43" s="2" t="s">
        <v>44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9"/>
      <c r="B44" s="9"/>
      <c r="C44" s="9">
        <v>1131</v>
      </c>
      <c r="D44" s="9"/>
      <c r="E44" s="9"/>
      <c r="F44" s="2" t="s">
        <v>45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9"/>
      <c r="B45" s="9"/>
      <c r="C45" s="9"/>
      <c r="D45" s="9">
        <v>11311</v>
      </c>
      <c r="E45" s="9"/>
      <c r="F45" s="2" t="s">
        <v>37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9"/>
      <c r="B46" s="9"/>
      <c r="C46" s="9"/>
      <c r="D46" s="9">
        <v>11312</v>
      </c>
      <c r="E46" s="9"/>
      <c r="F46" s="2" t="s">
        <v>38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9"/>
      <c r="B47" s="9"/>
      <c r="C47" s="9">
        <v>1132</v>
      </c>
      <c r="D47" s="9"/>
      <c r="E47" s="9"/>
      <c r="F47" s="2" t="s">
        <v>43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9"/>
      <c r="B48" s="9"/>
      <c r="C48" s="9"/>
      <c r="D48" s="9">
        <v>11321</v>
      </c>
      <c r="E48" s="9"/>
      <c r="F48" s="2" t="s">
        <v>37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9"/>
      <c r="B49" s="9"/>
      <c r="C49" s="9"/>
      <c r="D49" s="9">
        <v>11322</v>
      </c>
      <c r="E49" s="9"/>
      <c r="F49" s="2" t="s">
        <v>38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8">
        <v>12</v>
      </c>
      <c r="B50" s="8"/>
      <c r="C50" s="8"/>
      <c r="D50" s="8"/>
      <c r="E50" s="8"/>
      <c r="F50" s="7" t="s">
        <v>46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5">
      <c r="A51" s="9"/>
      <c r="B51" s="9">
        <v>121</v>
      </c>
      <c r="C51" s="9"/>
      <c r="D51" s="9"/>
      <c r="E51" s="9"/>
      <c r="F51" s="2" t="s">
        <v>47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9"/>
      <c r="B52" s="9"/>
      <c r="C52" s="9">
        <v>1211</v>
      </c>
      <c r="D52" s="9"/>
      <c r="E52" s="9"/>
      <c r="F52" s="2" t="s">
        <v>48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9"/>
      <c r="B53" s="9"/>
      <c r="C53" s="9">
        <v>1212</v>
      </c>
      <c r="D53" s="9"/>
      <c r="E53" s="9"/>
      <c r="F53" s="2" t="s">
        <v>49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9"/>
      <c r="B54" s="9"/>
      <c r="C54" s="9">
        <v>1213</v>
      </c>
      <c r="D54" s="9"/>
      <c r="E54" s="9"/>
      <c r="F54" s="2" t="s">
        <v>50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9"/>
      <c r="B55" s="9"/>
      <c r="C55" s="9">
        <v>1214</v>
      </c>
      <c r="D55" s="9"/>
      <c r="E55" s="9"/>
      <c r="F55" s="2" t="s">
        <v>51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9"/>
      <c r="B56" s="9">
        <v>122</v>
      </c>
      <c r="C56" s="9"/>
      <c r="D56" s="9"/>
      <c r="E56" s="9"/>
      <c r="F56" s="2" t="s">
        <v>52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9"/>
      <c r="B57" s="9">
        <v>123</v>
      </c>
      <c r="C57" s="9"/>
      <c r="D57" s="9"/>
      <c r="E57" s="9"/>
      <c r="F57" s="2" t="s">
        <v>53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9"/>
      <c r="B58" s="9"/>
      <c r="C58" s="9">
        <v>1232</v>
      </c>
      <c r="D58" s="9"/>
      <c r="E58" s="9"/>
      <c r="F58" s="2" t="s">
        <v>54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9"/>
      <c r="B59" s="9"/>
      <c r="C59" s="9">
        <v>1233</v>
      </c>
      <c r="D59" s="9"/>
      <c r="E59" s="9"/>
      <c r="F59" s="2" t="s">
        <v>50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9"/>
      <c r="B60" s="9"/>
      <c r="C60" s="9">
        <v>1234</v>
      </c>
      <c r="D60" s="9"/>
      <c r="E60" s="9"/>
      <c r="F60" s="2" t="s">
        <v>51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8">
        <v>13</v>
      </c>
      <c r="B61" s="8"/>
      <c r="C61" s="8"/>
      <c r="D61" s="8"/>
      <c r="E61" s="8"/>
      <c r="F61" s="7" t="s">
        <v>55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5">
      <c r="A62" s="9"/>
      <c r="B62" s="9">
        <v>131</v>
      </c>
      <c r="C62" s="9"/>
      <c r="D62" s="9"/>
      <c r="E62" s="9"/>
      <c r="F62" s="2" t="s">
        <v>47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9"/>
      <c r="B63" s="9"/>
      <c r="C63" s="9">
        <v>1311</v>
      </c>
      <c r="D63" s="9"/>
      <c r="E63" s="9"/>
      <c r="F63" s="2" t="s">
        <v>48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9"/>
      <c r="B64" s="9"/>
      <c r="C64" s="9">
        <v>1312</v>
      </c>
      <c r="D64" s="9"/>
      <c r="E64" s="9"/>
      <c r="F64" s="2" t="s">
        <v>54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9"/>
      <c r="B65" s="9"/>
      <c r="C65" s="9">
        <v>1313</v>
      </c>
      <c r="D65" s="9"/>
      <c r="E65" s="9"/>
      <c r="F65" s="2" t="s">
        <v>50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9"/>
      <c r="B66" s="9"/>
      <c r="C66" s="9">
        <v>1314</v>
      </c>
      <c r="D66" s="9"/>
      <c r="E66" s="9"/>
      <c r="F66" s="2" t="s">
        <v>51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9"/>
      <c r="B67" s="9">
        <v>132</v>
      </c>
      <c r="C67" s="9"/>
      <c r="D67" s="9"/>
      <c r="E67" s="9"/>
      <c r="F67" s="2" t="s">
        <v>56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9"/>
      <c r="B68" s="9"/>
      <c r="C68" s="9">
        <v>1321</v>
      </c>
      <c r="D68" s="9"/>
      <c r="E68" s="9"/>
      <c r="F68" s="2" t="s">
        <v>56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9"/>
      <c r="B69" s="9">
        <v>133</v>
      </c>
      <c r="C69" s="9"/>
      <c r="D69" s="9"/>
      <c r="E69" s="9"/>
      <c r="F69" s="2" t="s">
        <v>53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9"/>
      <c r="B70" s="9"/>
      <c r="C70" s="9">
        <v>1331</v>
      </c>
      <c r="D70" s="9"/>
      <c r="E70" s="9"/>
      <c r="F70" s="2" t="s">
        <v>54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9"/>
      <c r="B71" s="9"/>
      <c r="C71" s="9">
        <v>1332</v>
      </c>
      <c r="D71" s="9"/>
      <c r="E71" s="9"/>
      <c r="F71" s="2" t="s">
        <v>50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9"/>
      <c r="B72" s="9"/>
      <c r="C72" s="9">
        <v>1333</v>
      </c>
      <c r="D72" s="9"/>
      <c r="E72" s="9"/>
      <c r="F72" s="2" t="s">
        <v>51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8">
        <v>14</v>
      </c>
      <c r="B73" s="8"/>
      <c r="C73" s="8"/>
      <c r="D73" s="8"/>
      <c r="E73" s="8"/>
      <c r="F73" s="7" t="s">
        <v>57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5">
      <c r="A74" s="9"/>
      <c r="B74" s="9">
        <v>141</v>
      </c>
      <c r="C74" s="9"/>
      <c r="D74" s="9"/>
      <c r="E74" s="9"/>
      <c r="F74" s="2" t="s">
        <v>58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9"/>
      <c r="B75" s="9"/>
      <c r="C75" s="9">
        <v>1411</v>
      </c>
      <c r="D75" s="9"/>
      <c r="E75" s="9"/>
      <c r="F75" s="2" t="s">
        <v>59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9"/>
      <c r="B76" s="9"/>
      <c r="C76" s="9">
        <v>1412</v>
      </c>
      <c r="D76" s="9"/>
      <c r="E76" s="9"/>
      <c r="F76" s="2" t="s">
        <v>60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9"/>
      <c r="B77" s="9"/>
      <c r="C77" s="9">
        <v>1413</v>
      </c>
      <c r="D77" s="9"/>
      <c r="E77" s="9"/>
      <c r="F77" s="2" t="s">
        <v>61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9"/>
      <c r="B78" s="9"/>
      <c r="C78" s="9">
        <v>1419</v>
      </c>
      <c r="D78" s="9"/>
      <c r="E78" s="9"/>
      <c r="F78" s="2" t="s">
        <v>62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9"/>
      <c r="B79" s="9">
        <v>142</v>
      </c>
      <c r="C79" s="9"/>
      <c r="D79" s="9"/>
      <c r="E79" s="9"/>
      <c r="F79" s="2" t="s">
        <v>63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9"/>
      <c r="B80" s="9"/>
      <c r="C80" s="9">
        <v>1421</v>
      </c>
      <c r="D80" s="9"/>
      <c r="E80" s="9"/>
      <c r="F80" s="2" t="s">
        <v>64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9"/>
      <c r="B81" s="9"/>
      <c r="C81" s="9">
        <v>1422</v>
      </c>
      <c r="D81" s="9"/>
      <c r="E81" s="9"/>
      <c r="F81" s="2" t="s">
        <v>59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9"/>
      <c r="B82" s="9">
        <v>143</v>
      </c>
      <c r="C82" s="9"/>
      <c r="D82" s="9"/>
      <c r="E82" s="9"/>
      <c r="F82" s="2" t="s">
        <v>65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9"/>
      <c r="B83" s="9"/>
      <c r="C83" s="9">
        <v>1431</v>
      </c>
      <c r="D83" s="9"/>
      <c r="E83" s="9"/>
      <c r="F83" s="2" t="s">
        <v>59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9"/>
      <c r="B84" s="9"/>
      <c r="C84" s="9">
        <v>1432</v>
      </c>
      <c r="D84" s="9"/>
      <c r="E84" s="9"/>
      <c r="F84" s="2" t="s">
        <v>66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9"/>
      <c r="B85" s="9"/>
      <c r="C85" s="9">
        <v>1433</v>
      </c>
      <c r="D85" s="9"/>
      <c r="E85" s="9"/>
      <c r="F85" s="2" t="s">
        <v>61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9"/>
      <c r="B86" s="9">
        <v>149</v>
      </c>
      <c r="C86" s="9"/>
      <c r="D86" s="9"/>
      <c r="E86" s="9"/>
      <c r="F86" s="2" t="s">
        <v>67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8">
        <v>16</v>
      </c>
      <c r="B87" s="8"/>
      <c r="C87" s="8"/>
      <c r="D87" s="8"/>
      <c r="E87" s="8"/>
      <c r="F87" s="7" t="s">
        <v>68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5">
      <c r="A88" s="9"/>
      <c r="B88" s="9">
        <v>161</v>
      </c>
      <c r="C88" s="9"/>
      <c r="D88" s="9"/>
      <c r="E88" s="9"/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9"/>
      <c r="B89" s="9"/>
      <c r="C89" s="9">
        <v>1611</v>
      </c>
      <c r="D89" s="9"/>
      <c r="E89" s="9"/>
      <c r="F89" s="2" t="s">
        <v>69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9"/>
      <c r="B90" s="9"/>
      <c r="C90" s="9">
        <v>1612</v>
      </c>
      <c r="D90" s="9"/>
      <c r="E90" s="9"/>
      <c r="F90" s="2" t="s">
        <v>70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9"/>
      <c r="B91" s="9">
        <v>162</v>
      </c>
      <c r="C91" s="9"/>
      <c r="D91" s="9"/>
      <c r="E91" s="9"/>
      <c r="F91" s="2" t="s">
        <v>71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9"/>
      <c r="B92" s="9"/>
      <c r="C92" s="9">
        <v>1621</v>
      </c>
      <c r="D92" s="9"/>
      <c r="E92" s="9"/>
      <c r="F92" s="2" t="s">
        <v>72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9"/>
      <c r="B93" s="9"/>
      <c r="C93" s="9">
        <v>1622</v>
      </c>
      <c r="D93" s="9"/>
      <c r="E93" s="9"/>
      <c r="F93" s="2" t="s">
        <v>73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9"/>
      <c r="B94" s="9"/>
      <c r="C94" s="9">
        <v>1623</v>
      </c>
      <c r="D94" s="9"/>
      <c r="E94" s="9"/>
      <c r="F94" s="2" t="s">
        <v>74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9"/>
      <c r="B95" s="9"/>
      <c r="C95" s="9">
        <v>1624</v>
      </c>
      <c r="D95" s="9"/>
      <c r="E95" s="9"/>
      <c r="F95" s="2" t="s">
        <v>75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9"/>
      <c r="B96" s="9"/>
      <c r="C96" s="9">
        <v>1629</v>
      </c>
      <c r="D96" s="9"/>
      <c r="E96" s="9"/>
      <c r="F96" s="2" t="s">
        <v>76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9"/>
      <c r="B97" s="9">
        <v>163</v>
      </c>
      <c r="C97" s="9"/>
      <c r="D97" s="9"/>
      <c r="E97" s="9"/>
      <c r="F97" s="2" t="s">
        <v>77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9"/>
      <c r="B98" s="9"/>
      <c r="C98" s="9">
        <v>1631</v>
      </c>
      <c r="D98" s="9"/>
      <c r="E98" s="9"/>
      <c r="F98" s="2" t="s">
        <v>78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9"/>
      <c r="B99" s="9"/>
      <c r="C99" s="9">
        <v>1632</v>
      </c>
      <c r="D99" s="9"/>
      <c r="E99" s="9"/>
      <c r="F99" s="2" t="s">
        <v>79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9"/>
      <c r="B100" s="9"/>
      <c r="C100" s="9">
        <v>1633</v>
      </c>
      <c r="D100" s="9"/>
      <c r="E100" s="9"/>
      <c r="F100" s="2" t="s">
        <v>80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9"/>
      <c r="B101" s="9">
        <v>164</v>
      </c>
      <c r="C101" s="9"/>
      <c r="D101" s="9"/>
      <c r="E101" s="9"/>
      <c r="F101" s="2" t="s">
        <v>81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9"/>
      <c r="B102" s="9"/>
      <c r="C102" s="9">
        <v>1641</v>
      </c>
      <c r="D102" s="9"/>
      <c r="E102" s="9"/>
      <c r="F102" s="2" t="s">
        <v>82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9"/>
      <c r="B103" s="9"/>
      <c r="C103" s="9">
        <v>1642</v>
      </c>
      <c r="D103" s="9"/>
      <c r="E103" s="9"/>
      <c r="F103" s="2" t="s">
        <v>83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9"/>
      <c r="B104" s="9"/>
      <c r="C104" s="9">
        <v>1643</v>
      </c>
      <c r="D104" s="9"/>
      <c r="E104" s="9"/>
      <c r="F104" s="2" t="s">
        <v>84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9"/>
      <c r="B105" s="9"/>
      <c r="C105" s="9">
        <v>1649</v>
      </c>
      <c r="D105" s="9"/>
      <c r="E105" s="9"/>
      <c r="F105" s="2" t="s">
        <v>85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9"/>
      <c r="B106" s="9">
        <v>165</v>
      </c>
      <c r="C106" s="9"/>
      <c r="D106" s="9"/>
      <c r="E106" s="9"/>
      <c r="F106" s="2" t="s">
        <v>86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9"/>
      <c r="B107" s="9"/>
      <c r="C107" s="9">
        <v>1651</v>
      </c>
      <c r="D107" s="9"/>
      <c r="E107" s="9"/>
      <c r="F107" s="2" t="s">
        <v>87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9"/>
      <c r="B108" s="9"/>
      <c r="C108" s="9">
        <v>1652</v>
      </c>
      <c r="D108" s="9"/>
      <c r="E108" s="9"/>
      <c r="F108" s="2" t="s">
        <v>88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9"/>
      <c r="B109" s="9"/>
      <c r="C109" s="9">
        <v>1653</v>
      </c>
      <c r="D109" s="9"/>
      <c r="E109" s="9"/>
      <c r="F109" s="2" t="s">
        <v>89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9"/>
      <c r="B110" s="9"/>
      <c r="C110" s="9">
        <v>1654</v>
      </c>
      <c r="D110" s="9"/>
      <c r="E110" s="9"/>
      <c r="F110" s="2" t="s">
        <v>90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9"/>
      <c r="B111" s="9"/>
      <c r="C111" s="9">
        <v>1655</v>
      </c>
      <c r="D111" s="9"/>
      <c r="E111" s="9"/>
      <c r="F111" s="2" t="s">
        <v>91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9"/>
      <c r="B112" s="9"/>
      <c r="C112" s="9">
        <v>1659</v>
      </c>
      <c r="D112" s="9"/>
      <c r="E112" s="9"/>
      <c r="F112" s="2" t="s">
        <v>92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9"/>
      <c r="B113" s="9">
        <v>166</v>
      </c>
      <c r="C113" s="9"/>
      <c r="D113" s="9"/>
      <c r="E113" s="9"/>
      <c r="F113" s="2" t="s">
        <v>93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9"/>
      <c r="B114" s="9"/>
      <c r="C114" s="9">
        <v>1661</v>
      </c>
      <c r="D114" s="9"/>
      <c r="E114" s="9"/>
      <c r="F114" s="2" t="s">
        <v>94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9"/>
      <c r="B115" s="9"/>
      <c r="C115" s="9"/>
      <c r="D115" s="9">
        <v>16611</v>
      </c>
      <c r="E115" s="9"/>
      <c r="F115" s="2" t="s">
        <v>37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9"/>
      <c r="B116" s="9"/>
      <c r="C116" s="9"/>
      <c r="D116" s="9">
        <v>16612</v>
      </c>
      <c r="E116" s="9"/>
      <c r="F116" s="2" t="s">
        <v>95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9"/>
      <c r="B117" s="9"/>
      <c r="C117" s="9">
        <v>1662</v>
      </c>
      <c r="D117" s="9"/>
      <c r="E117" s="9"/>
      <c r="F117" s="2" t="s">
        <v>96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9"/>
      <c r="B118" s="9"/>
      <c r="C118" s="9"/>
      <c r="D118" s="9">
        <v>16621</v>
      </c>
      <c r="E118" s="9"/>
      <c r="F118" s="2" t="s">
        <v>37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9"/>
      <c r="B119" s="9"/>
      <c r="C119" s="9"/>
      <c r="D119" s="9">
        <v>16622</v>
      </c>
      <c r="E119" s="9"/>
      <c r="F119" s="2" t="s">
        <v>95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9"/>
      <c r="B120" s="9">
        <v>167</v>
      </c>
      <c r="C120" s="9"/>
      <c r="D120" s="9"/>
      <c r="E120" s="9"/>
      <c r="F120" s="2" t="s">
        <v>97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9"/>
      <c r="B121" s="9"/>
      <c r="C121" s="9">
        <v>1671</v>
      </c>
      <c r="D121" s="9"/>
      <c r="E121" s="9"/>
      <c r="F121" s="2" t="s">
        <v>98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9"/>
      <c r="B122" s="9"/>
      <c r="C122" s="9">
        <v>1672</v>
      </c>
      <c r="D122" s="9"/>
      <c r="E122" s="9"/>
      <c r="F122" s="2" t="s">
        <v>99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9"/>
      <c r="B123" s="9"/>
      <c r="C123" s="9">
        <v>1673</v>
      </c>
      <c r="D123" s="9"/>
      <c r="E123" s="9"/>
      <c r="F123" s="2" t="s">
        <v>100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9"/>
      <c r="B124" s="9"/>
      <c r="C124" s="9">
        <v>1674</v>
      </c>
      <c r="D124" s="9"/>
      <c r="E124" s="9"/>
      <c r="F124" s="2" t="s">
        <v>101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9"/>
      <c r="B125" s="9"/>
      <c r="C125" s="9">
        <v>1675</v>
      </c>
      <c r="D125" s="9"/>
      <c r="E125" s="9"/>
      <c r="F125" s="2" t="s">
        <v>102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9"/>
      <c r="B126" s="9">
        <v>169</v>
      </c>
      <c r="C126" s="9"/>
      <c r="D126" s="9"/>
      <c r="E126" s="9"/>
      <c r="F126" s="2" t="s">
        <v>103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9"/>
      <c r="B127" s="9"/>
      <c r="C127" s="9">
        <v>1691</v>
      </c>
      <c r="D127" s="9"/>
      <c r="E127" s="9"/>
      <c r="F127" s="2" t="s">
        <v>104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9"/>
      <c r="B128" s="9"/>
      <c r="C128" s="9">
        <v>1699</v>
      </c>
      <c r="D128" s="9"/>
      <c r="E128" s="9"/>
      <c r="F128" s="2" t="s">
        <v>103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8">
        <v>17</v>
      </c>
      <c r="B129" s="8"/>
      <c r="C129" s="8"/>
      <c r="D129" s="8"/>
      <c r="E129" s="8"/>
      <c r="F129" s="7" t="s">
        <v>105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5">
      <c r="A130" s="9"/>
      <c r="B130" s="9">
        <v>171</v>
      </c>
      <c r="C130" s="9"/>
      <c r="D130" s="9"/>
      <c r="E130" s="9"/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9"/>
      <c r="B131" s="9"/>
      <c r="C131" s="9">
        <v>1711</v>
      </c>
      <c r="D131" s="9"/>
      <c r="E131" s="9"/>
      <c r="F131" s="2" t="s">
        <v>69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9"/>
      <c r="B132" s="9"/>
      <c r="C132" s="9">
        <v>1712</v>
      </c>
      <c r="D132" s="9"/>
      <c r="E132" s="9"/>
      <c r="F132" s="2" t="s">
        <v>70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9"/>
      <c r="B133" s="9">
        <v>173</v>
      </c>
      <c r="C133" s="9"/>
      <c r="D133" s="9"/>
      <c r="E133" s="9"/>
      <c r="F133" s="2" t="s">
        <v>77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9"/>
      <c r="B134" s="9"/>
      <c r="C134" s="9">
        <v>1731</v>
      </c>
      <c r="D134" s="9"/>
      <c r="E134" s="9"/>
      <c r="F134" s="2" t="s">
        <v>78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9"/>
      <c r="B135" s="9"/>
      <c r="C135" s="9">
        <v>1732</v>
      </c>
      <c r="D135" s="9"/>
      <c r="E135" s="9"/>
      <c r="F135" s="2" t="s">
        <v>79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9"/>
      <c r="B136" s="9"/>
      <c r="C136" s="9">
        <v>1733</v>
      </c>
      <c r="D136" s="9"/>
      <c r="E136" s="9"/>
      <c r="F136" s="2" t="s">
        <v>80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9"/>
      <c r="B137" s="9">
        <v>174</v>
      </c>
      <c r="C137" s="9"/>
      <c r="D137" s="9"/>
      <c r="E137" s="9"/>
      <c r="F137" s="2" t="s">
        <v>81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9"/>
      <c r="B138" s="9"/>
      <c r="C138" s="9">
        <v>1741</v>
      </c>
      <c r="D138" s="9"/>
      <c r="E138" s="9"/>
      <c r="F138" s="2" t="s">
        <v>82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9"/>
      <c r="B139" s="9"/>
      <c r="C139" s="9">
        <v>1742</v>
      </c>
      <c r="D139" s="9"/>
      <c r="E139" s="9"/>
      <c r="F139" s="2" t="s">
        <v>83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9"/>
      <c r="B140" s="9"/>
      <c r="C140" s="9">
        <v>1743</v>
      </c>
      <c r="D140" s="9"/>
      <c r="E140" s="9"/>
      <c r="F140" s="2" t="s">
        <v>84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9"/>
      <c r="B141" s="9"/>
      <c r="C141" s="9">
        <v>1749</v>
      </c>
      <c r="D141" s="9"/>
      <c r="E141" s="9"/>
      <c r="F141" s="2" t="s">
        <v>85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9"/>
      <c r="B142" s="9">
        <v>175</v>
      </c>
      <c r="C142" s="9"/>
      <c r="D142" s="9"/>
      <c r="E142" s="9"/>
      <c r="F142" s="2" t="s">
        <v>86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9"/>
      <c r="B143" s="9"/>
      <c r="C143" s="9">
        <v>1751</v>
      </c>
      <c r="D143" s="9"/>
      <c r="E143" s="9"/>
      <c r="F143" s="2" t="s">
        <v>87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9"/>
      <c r="B144" s="9"/>
      <c r="C144" s="9">
        <v>1752</v>
      </c>
      <c r="D144" s="9"/>
      <c r="E144" s="9"/>
      <c r="F144" s="2" t="s">
        <v>88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9"/>
      <c r="B145" s="9"/>
      <c r="C145" s="9">
        <v>1753</v>
      </c>
      <c r="D145" s="9"/>
      <c r="E145" s="9"/>
      <c r="F145" s="2" t="s">
        <v>89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9"/>
      <c r="B146" s="9"/>
      <c r="C146" s="9">
        <v>1754</v>
      </c>
      <c r="D146" s="9"/>
      <c r="E146" s="9"/>
      <c r="F146" s="2" t="s">
        <v>90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9"/>
      <c r="B147" s="9"/>
      <c r="C147" s="9">
        <v>1755</v>
      </c>
      <c r="D147" s="9"/>
      <c r="E147" s="9"/>
      <c r="F147" s="2" t="s">
        <v>91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9"/>
      <c r="B148" s="9"/>
      <c r="C148" s="9">
        <v>1759</v>
      </c>
      <c r="D148" s="9"/>
      <c r="E148" s="9"/>
      <c r="F148" s="2" t="s">
        <v>92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9"/>
      <c r="B149" s="9">
        <v>176</v>
      </c>
      <c r="C149" s="9"/>
      <c r="D149" s="9"/>
      <c r="E149" s="9"/>
      <c r="F149" s="2" t="s">
        <v>93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9"/>
      <c r="B150" s="9"/>
      <c r="C150" s="9">
        <v>1761</v>
      </c>
      <c r="D150" s="9"/>
      <c r="E150" s="9"/>
      <c r="F150" s="2" t="s">
        <v>94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9"/>
      <c r="B151" s="9"/>
      <c r="C151" s="9"/>
      <c r="D151" s="9">
        <v>17611</v>
      </c>
      <c r="E151" s="9"/>
      <c r="F151" s="2" t="s">
        <v>37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9"/>
      <c r="B152" s="9"/>
      <c r="C152" s="9"/>
      <c r="D152" s="9">
        <v>17612</v>
      </c>
      <c r="E152" s="9"/>
      <c r="F152" s="2" t="s">
        <v>95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9"/>
      <c r="B153" s="9"/>
      <c r="C153" s="9">
        <v>1762</v>
      </c>
      <c r="D153" s="9"/>
      <c r="E153" s="9"/>
      <c r="F153" s="2" t="s">
        <v>96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9"/>
      <c r="B154" s="9"/>
      <c r="C154" s="9"/>
      <c r="D154" s="9">
        <v>17621</v>
      </c>
      <c r="E154" s="9"/>
      <c r="F154" s="2" t="s">
        <v>37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9"/>
      <c r="B155" s="9"/>
      <c r="C155" s="9"/>
      <c r="D155" s="9">
        <v>17622</v>
      </c>
      <c r="E155" s="9"/>
      <c r="F155" s="2" t="s">
        <v>95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9"/>
      <c r="B156" s="9">
        <v>179</v>
      </c>
      <c r="C156" s="9"/>
      <c r="D156" s="9"/>
      <c r="E156" s="9"/>
      <c r="F156" s="2" t="s">
        <v>103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8">
        <v>18</v>
      </c>
      <c r="B157" s="8"/>
      <c r="C157" s="8"/>
      <c r="D157" s="8"/>
      <c r="E157" s="8"/>
      <c r="F157" s="7" t="s">
        <v>106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5">
      <c r="A158" s="9"/>
      <c r="B158" s="9">
        <v>181</v>
      </c>
      <c r="C158" s="9"/>
      <c r="D158" s="9"/>
      <c r="E158" s="9"/>
      <c r="F158" s="2" t="s">
        <v>107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9"/>
      <c r="B159" s="9">
        <v>182</v>
      </c>
      <c r="C159" s="9"/>
      <c r="D159" s="9"/>
      <c r="E159" s="9"/>
      <c r="F159" s="2" t="s">
        <v>108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9"/>
      <c r="B160" s="9">
        <v>183</v>
      </c>
      <c r="C160" s="9"/>
      <c r="D160" s="9"/>
      <c r="E160" s="9"/>
      <c r="F160" s="2" t="s">
        <v>109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9"/>
      <c r="B161" s="9">
        <v>184</v>
      </c>
      <c r="C161" s="9"/>
      <c r="D161" s="9"/>
      <c r="E161" s="9"/>
      <c r="F161" s="2" t="s">
        <v>110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9"/>
      <c r="B162" s="9">
        <v>185</v>
      </c>
      <c r="C162" s="9"/>
      <c r="D162" s="9"/>
      <c r="E162" s="9"/>
      <c r="F162" s="2" t="s">
        <v>111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9"/>
      <c r="B163" s="9">
        <v>189</v>
      </c>
      <c r="C163" s="9"/>
      <c r="D163" s="9"/>
      <c r="E163" s="9"/>
      <c r="F163" s="2" t="s">
        <v>112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8">
        <v>19</v>
      </c>
      <c r="B164" s="8"/>
      <c r="C164" s="8"/>
      <c r="D164" s="8"/>
      <c r="E164" s="8"/>
      <c r="F164" s="7" t="s">
        <v>113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5">
      <c r="A165" s="9"/>
      <c r="B165" s="9">
        <v>191</v>
      </c>
      <c r="C165" s="9"/>
      <c r="D165" s="9"/>
      <c r="E165" s="9"/>
      <c r="F165" s="2" t="s">
        <v>114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9"/>
      <c r="B166" s="9"/>
      <c r="C166" s="9">
        <v>1911</v>
      </c>
      <c r="D166" s="9"/>
      <c r="E166" s="9"/>
      <c r="F166" s="2" t="s">
        <v>47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9"/>
      <c r="B167" s="9"/>
      <c r="C167" s="9">
        <v>1913</v>
      </c>
      <c r="D167" s="9"/>
      <c r="E167" s="9"/>
      <c r="F167" s="2" t="s">
        <v>53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9"/>
      <c r="B168" s="9">
        <v>192</v>
      </c>
      <c r="C168" s="9"/>
      <c r="D168" s="9"/>
      <c r="E168" s="9"/>
      <c r="F168" s="2" t="s">
        <v>115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9"/>
      <c r="B169" s="9"/>
      <c r="C169" s="9">
        <v>1921</v>
      </c>
      <c r="D169" s="9"/>
      <c r="E169" s="9"/>
      <c r="F169" s="2" t="s">
        <v>47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9"/>
      <c r="B170" s="9"/>
      <c r="C170" s="9">
        <v>1923</v>
      </c>
      <c r="D170" s="9"/>
      <c r="E170" s="9"/>
      <c r="F170" s="2" t="s">
        <v>53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9"/>
      <c r="B171" s="9">
        <v>193</v>
      </c>
      <c r="C171" s="9"/>
      <c r="D171" s="9"/>
      <c r="E171" s="9"/>
      <c r="F171" s="2" t="s">
        <v>116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9"/>
      <c r="B172" s="9"/>
      <c r="C172" s="9">
        <v>1931</v>
      </c>
      <c r="D172" s="9"/>
      <c r="E172" s="9"/>
      <c r="F172" s="2" t="s">
        <v>58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9"/>
      <c r="B173" s="9"/>
      <c r="C173" s="9">
        <v>1932</v>
      </c>
      <c r="D173" s="9"/>
      <c r="E173" s="9"/>
      <c r="F173" s="2" t="s">
        <v>63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9"/>
      <c r="B174" s="9"/>
      <c r="C174" s="9">
        <v>1933</v>
      </c>
      <c r="D174" s="9"/>
      <c r="E174" s="9"/>
      <c r="F174" s="2" t="s">
        <v>65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9"/>
      <c r="B175" s="9"/>
      <c r="C175" s="9">
        <v>1939</v>
      </c>
      <c r="D175" s="9"/>
      <c r="E175" s="9"/>
      <c r="F175" s="2" t="s">
        <v>67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9"/>
      <c r="B176" s="9">
        <v>194</v>
      </c>
      <c r="C176" s="9"/>
      <c r="D176" s="9"/>
      <c r="E176" s="9"/>
      <c r="F176" s="2" t="s">
        <v>117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9"/>
      <c r="B177" s="9"/>
      <c r="C177" s="9">
        <v>1941</v>
      </c>
      <c r="D177" s="9"/>
      <c r="E177" s="9"/>
      <c r="F177" s="2" t="s">
        <v>59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9"/>
      <c r="B178" s="9"/>
      <c r="C178" s="9">
        <v>1942</v>
      </c>
      <c r="D178" s="9"/>
      <c r="E178" s="9"/>
      <c r="F178" s="2" t="s">
        <v>71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9"/>
      <c r="B179" s="9"/>
      <c r="C179" s="9">
        <v>1943</v>
      </c>
      <c r="D179" s="9"/>
      <c r="E179" s="9"/>
      <c r="F179" s="2" t="s">
        <v>77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9"/>
      <c r="B180" s="9"/>
      <c r="C180" s="9">
        <v>1944</v>
      </c>
      <c r="D180" s="9"/>
      <c r="E180" s="9"/>
      <c r="F180" s="2" t="s">
        <v>81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9"/>
      <c r="B181" s="9"/>
      <c r="C181" s="9">
        <v>1945</v>
      </c>
      <c r="D181" s="9"/>
      <c r="E181" s="9"/>
      <c r="F181" s="2" t="s">
        <v>86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9"/>
      <c r="B182" s="9"/>
      <c r="C182" s="9">
        <v>1946</v>
      </c>
      <c r="D182" s="9"/>
      <c r="E182" s="9"/>
      <c r="F182" s="2" t="s">
        <v>93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9"/>
      <c r="B183" s="9"/>
      <c r="C183" s="9">
        <v>1949</v>
      </c>
      <c r="D183" s="9"/>
      <c r="E183" s="9"/>
      <c r="F183" s="2" t="s">
        <v>103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9"/>
      <c r="B184" s="9">
        <v>195</v>
      </c>
      <c r="C184" s="9"/>
      <c r="D184" s="9"/>
      <c r="E184" s="9"/>
      <c r="F184" s="2" t="s">
        <v>118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9"/>
      <c r="B185" s="9"/>
      <c r="C185" s="9">
        <v>1951</v>
      </c>
      <c r="D185" s="9"/>
      <c r="E185" s="9"/>
      <c r="F185" s="2" t="s">
        <v>59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9"/>
      <c r="B186" s="9"/>
      <c r="C186" s="9">
        <v>1953</v>
      </c>
      <c r="D186" s="9"/>
      <c r="E186" s="9"/>
      <c r="F186" s="2" t="s">
        <v>77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9"/>
      <c r="B187" s="9"/>
      <c r="C187" s="9">
        <v>1954</v>
      </c>
      <c r="D187" s="9"/>
      <c r="E187" s="9"/>
      <c r="F187" s="2" t="s">
        <v>81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9"/>
      <c r="B188" s="9"/>
      <c r="C188" s="9">
        <v>1955</v>
      </c>
      <c r="D188" s="9"/>
      <c r="E188" s="9"/>
      <c r="F188" s="2" t="s">
        <v>86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9"/>
      <c r="B189" s="9"/>
      <c r="C189" s="9">
        <v>1956</v>
      </c>
      <c r="D189" s="9"/>
      <c r="E189" s="9"/>
      <c r="F189" s="2" t="s">
        <v>93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9"/>
      <c r="B190" s="9"/>
      <c r="C190" s="9">
        <v>1959</v>
      </c>
      <c r="D190" s="9"/>
      <c r="E190" s="9"/>
      <c r="F190" s="2" t="s">
        <v>103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8">
        <v>20</v>
      </c>
      <c r="B191" s="8"/>
      <c r="C191" s="8"/>
      <c r="D191" s="8"/>
      <c r="E191" s="8"/>
      <c r="F191" s="7" t="s">
        <v>119</v>
      </c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5">
      <c r="A192" s="9"/>
      <c r="B192" s="9">
        <v>201</v>
      </c>
      <c r="C192" s="9"/>
      <c r="D192" s="9"/>
      <c r="E192" s="9"/>
      <c r="F192" s="2" t="s">
        <v>120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9"/>
      <c r="B193" s="9"/>
      <c r="C193" s="9">
        <v>2011</v>
      </c>
      <c r="D193" s="9"/>
      <c r="E193" s="9"/>
      <c r="F193" s="2" t="s">
        <v>120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9"/>
      <c r="B194" s="9"/>
      <c r="C194" s="9"/>
      <c r="D194" s="9">
        <v>20111</v>
      </c>
      <c r="E194" s="9"/>
      <c r="F194" s="2" t="s">
        <v>37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9"/>
      <c r="B195" s="9"/>
      <c r="C195" s="9"/>
      <c r="D195" s="9">
        <v>20114</v>
      </c>
      <c r="E195" s="9"/>
      <c r="F195" s="2" t="s">
        <v>95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8">
        <v>21</v>
      </c>
      <c r="B196" s="8"/>
      <c r="C196" s="8"/>
      <c r="D196" s="8"/>
      <c r="E196" s="8"/>
      <c r="F196" s="7" t="s">
        <v>121</v>
      </c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5">
      <c r="A197" s="9"/>
      <c r="B197" s="9">
        <v>211</v>
      </c>
      <c r="C197" s="9"/>
      <c r="D197" s="9"/>
      <c r="E197" s="9"/>
      <c r="F197" s="2" t="s">
        <v>122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9"/>
      <c r="B198" s="9"/>
      <c r="C198" s="9">
        <v>2111</v>
      </c>
      <c r="D198" s="9"/>
      <c r="E198" s="9"/>
      <c r="F198" s="2" t="s">
        <v>122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9"/>
      <c r="B199" s="9"/>
      <c r="C199" s="9"/>
      <c r="D199" s="9">
        <v>21111</v>
      </c>
      <c r="E199" s="9"/>
      <c r="F199" s="2" t="s">
        <v>37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9"/>
      <c r="B200" s="9"/>
      <c r="C200" s="9"/>
      <c r="D200" s="9">
        <v>21113</v>
      </c>
      <c r="E200" s="9"/>
      <c r="F200" s="2" t="s">
        <v>123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9"/>
      <c r="B201" s="9"/>
      <c r="C201" s="9"/>
      <c r="D201" s="9">
        <v>21114</v>
      </c>
      <c r="E201" s="9"/>
      <c r="F201" s="2" t="s">
        <v>95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9"/>
      <c r="B202" s="9">
        <v>215</v>
      </c>
      <c r="C202" s="9"/>
      <c r="D202" s="9"/>
      <c r="E202" s="9"/>
      <c r="F202" s="2" t="s">
        <v>124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9"/>
      <c r="B203" s="9"/>
      <c r="C203" s="9">
        <v>2151</v>
      </c>
      <c r="D203" s="9"/>
      <c r="E203" s="9"/>
      <c r="F203" s="2" t="s">
        <v>125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9"/>
      <c r="B204" s="9"/>
      <c r="C204" s="9"/>
      <c r="D204" s="9">
        <v>21511</v>
      </c>
      <c r="E204" s="9"/>
      <c r="F204" s="2" t="s">
        <v>37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8">
        <v>22</v>
      </c>
      <c r="B205" s="8"/>
      <c r="C205" s="8"/>
      <c r="D205" s="8"/>
      <c r="E205" s="8"/>
      <c r="F205" s="7" t="s">
        <v>126</v>
      </c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5">
      <c r="A206" s="9"/>
      <c r="B206" s="9">
        <v>221</v>
      </c>
      <c r="C206" s="9"/>
      <c r="D206" s="9"/>
      <c r="E206" s="9"/>
      <c r="F206" s="2" t="s">
        <v>127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9"/>
      <c r="B207" s="9">
        <v>222</v>
      </c>
      <c r="C207" s="9"/>
      <c r="D207" s="9"/>
      <c r="E207" s="9"/>
      <c r="F207" s="2" t="s">
        <v>128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8">
        <v>23</v>
      </c>
      <c r="B208" s="8"/>
      <c r="C208" s="8"/>
      <c r="D208" s="8"/>
      <c r="E208" s="8"/>
      <c r="F208" s="7" t="s">
        <v>129</v>
      </c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5">
      <c r="A209" s="9"/>
      <c r="B209" s="9">
        <v>231</v>
      </c>
      <c r="C209" s="9"/>
      <c r="D209" s="9"/>
      <c r="E209" s="9"/>
      <c r="F209" s="2" t="s">
        <v>130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9"/>
      <c r="B210" s="9"/>
      <c r="C210" s="9">
        <v>2311</v>
      </c>
      <c r="D210" s="9"/>
      <c r="E210" s="9"/>
      <c r="F210" s="2" t="s">
        <v>130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9"/>
      <c r="B211" s="9"/>
      <c r="C211" s="9"/>
      <c r="D211" s="9">
        <v>23111</v>
      </c>
      <c r="E211" s="9"/>
      <c r="F211" s="2" t="s">
        <v>37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9"/>
      <c r="B212" s="9"/>
      <c r="C212" s="9"/>
      <c r="D212" s="9">
        <v>23113</v>
      </c>
      <c r="E212" s="9"/>
      <c r="F212" s="2" t="s">
        <v>123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9"/>
      <c r="B213" s="9">
        <v>235</v>
      </c>
      <c r="C213" s="9"/>
      <c r="D213" s="9"/>
      <c r="E213" s="9"/>
      <c r="F213" s="2" t="s">
        <v>131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9"/>
      <c r="B214" s="9"/>
      <c r="C214" s="9">
        <v>2351</v>
      </c>
      <c r="D214" s="9"/>
      <c r="E214" s="9"/>
      <c r="F214" s="2" t="s">
        <v>132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9"/>
      <c r="B215" s="9"/>
      <c r="C215" s="9"/>
      <c r="D215" s="9">
        <v>23511</v>
      </c>
      <c r="E215" s="9"/>
      <c r="F215" s="2" t="s">
        <v>37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8">
        <v>24</v>
      </c>
      <c r="B216" s="8"/>
      <c r="C216" s="8"/>
      <c r="D216" s="8"/>
      <c r="E216" s="8"/>
      <c r="F216" s="7" t="s">
        <v>133</v>
      </c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5">
      <c r="A217" s="9"/>
      <c r="B217" s="9">
        <v>241</v>
      </c>
      <c r="C217" s="9"/>
      <c r="D217" s="9"/>
      <c r="E217" s="9"/>
      <c r="F217" s="2" t="s">
        <v>134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9"/>
      <c r="B218" s="9"/>
      <c r="C218" s="9">
        <v>2411</v>
      </c>
      <c r="D218" s="9"/>
      <c r="E218" s="9"/>
      <c r="F218" s="2" t="s">
        <v>134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9"/>
      <c r="B219" s="9"/>
      <c r="C219" s="9"/>
      <c r="D219" s="9">
        <v>24111</v>
      </c>
      <c r="E219" s="9"/>
      <c r="F219" s="2" t="s">
        <v>37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9"/>
      <c r="B220" s="9"/>
      <c r="C220" s="9"/>
      <c r="D220" s="9">
        <v>24114</v>
      </c>
      <c r="E220" s="9"/>
      <c r="F220" s="2" t="s">
        <v>95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8">
        <v>25</v>
      </c>
      <c r="B221" s="8"/>
      <c r="C221" s="8"/>
      <c r="D221" s="8"/>
      <c r="E221" s="8"/>
      <c r="F221" s="7" t="s">
        <v>136</v>
      </c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5">
      <c r="A222" s="9"/>
      <c r="B222" s="9">
        <v>251</v>
      </c>
      <c r="C222" s="9"/>
      <c r="D222" s="9"/>
      <c r="E222" s="9"/>
      <c r="F222" s="2" t="s">
        <v>137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9"/>
      <c r="B223" s="9">
        <v>252</v>
      </c>
      <c r="C223" s="9"/>
      <c r="D223" s="9"/>
      <c r="E223" s="9"/>
      <c r="F223" s="2" t="s">
        <v>138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9"/>
      <c r="B224" s="9"/>
      <c r="C224" s="9">
        <v>2521</v>
      </c>
      <c r="D224" s="9"/>
      <c r="E224" s="9"/>
      <c r="F224" s="2" t="s">
        <v>139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9"/>
      <c r="B225" s="9"/>
      <c r="C225" s="9">
        <v>2522</v>
      </c>
      <c r="D225" s="9"/>
      <c r="E225" s="9"/>
      <c r="F225" s="2" t="s">
        <v>140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9"/>
      <c r="B226" s="9"/>
      <c r="C226" s="9">
        <v>2523</v>
      </c>
      <c r="D226" s="9"/>
      <c r="E226" s="9"/>
      <c r="F226" s="2" t="s">
        <v>141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9"/>
      <c r="B227" s="9"/>
      <c r="C227" s="9">
        <v>2524</v>
      </c>
      <c r="D227" s="9"/>
      <c r="E227" s="9"/>
      <c r="F227" s="2" t="s">
        <v>142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9"/>
      <c r="B228" s="9">
        <v>253</v>
      </c>
      <c r="C228" s="9"/>
      <c r="D228" s="9"/>
      <c r="E228" s="9"/>
      <c r="F228" s="2" t="s">
        <v>143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8">
        <v>26</v>
      </c>
      <c r="B229" s="8"/>
      <c r="C229" s="8"/>
      <c r="D229" s="8"/>
      <c r="E229" s="8"/>
      <c r="F229" s="7" t="s">
        <v>144</v>
      </c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5">
      <c r="A230" s="9"/>
      <c r="B230" s="9">
        <v>261</v>
      </c>
      <c r="C230" s="9"/>
      <c r="D230" s="9"/>
      <c r="E230" s="9"/>
      <c r="F230" s="2" t="s">
        <v>145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9"/>
      <c r="B231" s="9">
        <v>262</v>
      </c>
      <c r="C231" s="9"/>
      <c r="D231" s="9"/>
      <c r="E231" s="9"/>
      <c r="F231" s="2" t="s">
        <v>146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8">
        <v>27</v>
      </c>
      <c r="B232" s="8"/>
      <c r="C232" s="8"/>
      <c r="D232" s="8"/>
      <c r="E232" s="8"/>
      <c r="F232" s="7" t="s">
        <v>147</v>
      </c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5">
      <c r="A233" s="9"/>
      <c r="B233" s="9">
        <v>271</v>
      </c>
      <c r="C233" s="9"/>
      <c r="D233" s="9"/>
      <c r="E233" s="9"/>
      <c r="F233" s="2" t="s">
        <v>88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9"/>
      <c r="B234" s="9"/>
      <c r="C234" s="9">
        <v>2711</v>
      </c>
      <c r="D234" s="9"/>
      <c r="E234" s="9"/>
      <c r="F234" s="2" t="s">
        <v>148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9"/>
      <c r="B235" s="9"/>
      <c r="C235" s="9"/>
      <c r="D235" s="9">
        <v>27111</v>
      </c>
      <c r="E235" s="9"/>
      <c r="F235" s="2" t="s">
        <v>37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9"/>
      <c r="B236" s="9"/>
      <c r="C236" s="9"/>
      <c r="D236" s="9">
        <v>27112</v>
      </c>
      <c r="E236" s="9"/>
      <c r="F236" s="2" t="s">
        <v>149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9"/>
      <c r="B237" s="9"/>
      <c r="C237" s="9"/>
      <c r="D237" s="9">
        <v>27114</v>
      </c>
      <c r="E237" s="9"/>
      <c r="F237" s="2" t="s">
        <v>95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9"/>
      <c r="B238" s="9"/>
      <c r="C238" s="9">
        <v>2712</v>
      </c>
      <c r="D238" s="9"/>
      <c r="E238" s="9"/>
      <c r="F238" s="2" t="s">
        <v>150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9"/>
      <c r="B239" s="9"/>
      <c r="C239" s="9"/>
      <c r="D239" s="9">
        <v>27121</v>
      </c>
      <c r="E239" s="9"/>
      <c r="F239" s="2" t="s">
        <v>37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9"/>
      <c r="B240" s="9"/>
      <c r="C240" s="9"/>
      <c r="D240" s="9">
        <v>27122</v>
      </c>
      <c r="E240" s="9"/>
      <c r="F240" s="2" t="s">
        <v>149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9"/>
      <c r="B241" s="9"/>
      <c r="C241" s="9"/>
      <c r="D241" s="9">
        <v>27123</v>
      </c>
      <c r="E241" s="9"/>
      <c r="F241" s="2" t="s">
        <v>151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9"/>
      <c r="B242" s="9"/>
      <c r="C242" s="9"/>
      <c r="D242" s="9">
        <v>27124</v>
      </c>
      <c r="E242" s="9"/>
      <c r="F242" s="2" t="s">
        <v>95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9"/>
      <c r="B243" s="9">
        <v>272</v>
      </c>
      <c r="C243" s="9"/>
      <c r="D243" s="9"/>
      <c r="E243" s="9"/>
      <c r="F243" s="2" t="s">
        <v>89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9"/>
      <c r="B244" s="9"/>
      <c r="C244" s="9">
        <v>2720</v>
      </c>
      <c r="D244" s="9"/>
      <c r="E244" s="9"/>
      <c r="F244" s="2" t="s">
        <v>152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9"/>
      <c r="B245" s="9"/>
      <c r="C245" s="9"/>
      <c r="D245" s="9">
        <v>27201</v>
      </c>
      <c r="E245" s="9"/>
      <c r="F245" s="2" t="s">
        <v>37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9"/>
      <c r="B246" s="9"/>
      <c r="C246" s="9"/>
      <c r="D246" s="9">
        <v>27202</v>
      </c>
      <c r="E246" s="9"/>
      <c r="F246" s="2" t="s">
        <v>149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9"/>
      <c r="B247" s="9"/>
      <c r="C247" s="9"/>
      <c r="D247" s="9">
        <v>27203</v>
      </c>
      <c r="E247" s="9"/>
      <c r="F247" s="2" t="s">
        <v>123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9"/>
      <c r="B248" s="9"/>
      <c r="C248" s="9"/>
      <c r="D248" s="9">
        <v>27204</v>
      </c>
      <c r="E248" s="9"/>
      <c r="F248" s="2" t="s">
        <v>95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9"/>
      <c r="B249" s="9"/>
      <c r="C249" s="9">
        <v>2721</v>
      </c>
      <c r="D249" s="9"/>
      <c r="E249" s="9"/>
      <c r="F249" s="2" t="s">
        <v>153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9"/>
      <c r="B250" s="9"/>
      <c r="C250" s="9"/>
      <c r="D250" s="9">
        <v>27211</v>
      </c>
      <c r="E250" s="9"/>
      <c r="F250" s="2" t="s">
        <v>37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9"/>
      <c r="B251" s="9"/>
      <c r="C251" s="9"/>
      <c r="D251" s="9">
        <v>27212</v>
      </c>
      <c r="E251" s="9"/>
      <c r="F251" s="2" t="s">
        <v>149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9"/>
      <c r="B252" s="9"/>
      <c r="C252" s="9"/>
      <c r="D252" s="9">
        <v>27213</v>
      </c>
      <c r="E252" s="9"/>
      <c r="F252" s="2" t="s">
        <v>123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9"/>
      <c r="B253" s="9"/>
      <c r="C253" s="9"/>
      <c r="D253" s="9">
        <v>27214</v>
      </c>
      <c r="E253" s="9"/>
      <c r="F253" s="2" t="s">
        <v>95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9"/>
      <c r="B254" s="9"/>
      <c r="C254" s="9">
        <v>2722</v>
      </c>
      <c r="D254" s="9"/>
      <c r="E254" s="9"/>
      <c r="F254" s="2" t="s">
        <v>148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9"/>
      <c r="B255" s="9"/>
      <c r="C255" s="9"/>
      <c r="D255" s="9">
        <v>27221</v>
      </c>
      <c r="E255" s="9"/>
      <c r="F255" s="2" t="s">
        <v>37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9"/>
      <c r="B256" s="9"/>
      <c r="C256" s="9"/>
      <c r="D256" s="9">
        <v>27222</v>
      </c>
      <c r="E256" s="9"/>
      <c r="F256" s="2" t="s">
        <v>149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9"/>
      <c r="B257" s="9"/>
      <c r="C257" s="9">
        <v>2723</v>
      </c>
      <c r="D257" s="9"/>
      <c r="E257" s="9"/>
      <c r="F257" s="2" t="s">
        <v>150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9"/>
      <c r="B258" s="9"/>
      <c r="C258" s="9"/>
      <c r="D258" s="9">
        <v>27231</v>
      </c>
      <c r="E258" s="9"/>
      <c r="F258" s="2" t="s">
        <v>37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9"/>
      <c r="B259" s="9"/>
      <c r="C259" s="9"/>
      <c r="D259" s="9">
        <v>27232</v>
      </c>
      <c r="E259" s="9"/>
      <c r="F259" s="2" t="s">
        <v>149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9"/>
      <c r="B260" s="9"/>
      <c r="C260" s="9"/>
      <c r="D260" s="9">
        <v>27233</v>
      </c>
      <c r="E260" s="9"/>
      <c r="F260" s="2" t="s">
        <v>123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9"/>
      <c r="B261" s="9"/>
      <c r="C261" s="9">
        <v>2724</v>
      </c>
      <c r="D261" s="9"/>
      <c r="E261" s="9"/>
      <c r="F261" s="2" t="s">
        <v>154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9"/>
      <c r="B262" s="9"/>
      <c r="C262" s="9"/>
      <c r="D262" s="9">
        <v>27241</v>
      </c>
      <c r="E262" s="9"/>
      <c r="F262" s="2" t="s">
        <v>37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9"/>
      <c r="B263" s="9"/>
      <c r="C263" s="9"/>
      <c r="D263" s="9">
        <v>27242</v>
      </c>
      <c r="E263" s="9"/>
      <c r="F263" s="2" t="s">
        <v>149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9"/>
      <c r="B264" s="9"/>
      <c r="C264" s="9"/>
      <c r="D264" s="9">
        <v>27233</v>
      </c>
      <c r="E264" s="9"/>
      <c r="F264" s="2" t="s">
        <v>123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9"/>
      <c r="B265" s="9"/>
      <c r="C265" s="9">
        <v>2725</v>
      </c>
      <c r="D265" s="9"/>
      <c r="E265" s="9"/>
      <c r="F265" s="2" t="s">
        <v>155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9"/>
      <c r="B266" s="9"/>
      <c r="C266" s="9"/>
      <c r="D266" s="9">
        <v>27251</v>
      </c>
      <c r="E266" s="9"/>
      <c r="F266" s="2" t="s">
        <v>37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9"/>
      <c r="B267" s="9"/>
      <c r="C267" s="9"/>
      <c r="D267" s="9">
        <v>27252</v>
      </c>
      <c r="E267" s="9"/>
      <c r="F267" s="2" t="s">
        <v>149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9"/>
      <c r="B268" s="9"/>
      <c r="C268" s="9">
        <v>2726</v>
      </c>
      <c r="D268" s="9"/>
      <c r="E268" s="9"/>
      <c r="F268" s="2" t="s">
        <v>156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9"/>
      <c r="B269" s="9"/>
      <c r="C269" s="9"/>
      <c r="D269" s="9">
        <v>27261</v>
      </c>
      <c r="E269" s="9"/>
      <c r="F269" s="2" t="s">
        <v>37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9"/>
      <c r="B270" s="9"/>
      <c r="C270" s="9"/>
      <c r="D270" s="9">
        <v>27262</v>
      </c>
      <c r="E270" s="9"/>
      <c r="F270" s="2" t="s">
        <v>149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9"/>
      <c r="B271" s="9"/>
      <c r="C271" s="9">
        <v>2727</v>
      </c>
      <c r="D271" s="9"/>
      <c r="E271" s="9"/>
      <c r="F271" s="2" t="s">
        <v>157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9"/>
      <c r="B272" s="9"/>
      <c r="C272" s="9"/>
      <c r="D272" s="9">
        <v>27271</v>
      </c>
      <c r="E272" s="9"/>
      <c r="F272" s="2" t="s">
        <v>37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9"/>
      <c r="B273" s="9"/>
      <c r="C273" s="9"/>
      <c r="D273" s="9">
        <v>27272</v>
      </c>
      <c r="E273" s="9"/>
      <c r="F273" s="2" t="s">
        <v>149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9"/>
      <c r="B274" s="9"/>
      <c r="C274" s="9">
        <v>2728</v>
      </c>
      <c r="D274" s="9"/>
      <c r="E274" s="9"/>
      <c r="F274" s="2" t="s">
        <v>158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9"/>
      <c r="B275" s="9"/>
      <c r="C275" s="9"/>
      <c r="D275" s="9">
        <v>27281</v>
      </c>
      <c r="E275" s="9"/>
      <c r="F275" s="2" t="s">
        <v>37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9"/>
      <c r="B276" s="9"/>
      <c r="C276" s="9"/>
      <c r="D276" s="9">
        <v>27282</v>
      </c>
      <c r="E276" s="9"/>
      <c r="F276" s="2" t="s">
        <v>149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9"/>
      <c r="B277" s="9"/>
      <c r="C277" s="9">
        <v>2729</v>
      </c>
      <c r="D277" s="9"/>
      <c r="E277" s="9"/>
      <c r="F277" s="2" t="s">
        <v>159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9"/>
      <c r="B278" s="9"/>
      <c r="C278" s="9"/>
      <c r="D278" s="9">
        <v>27291</v>
      </c>
      <c r="E278" s="9"/>
      <c r="F278" s="2" t="s">
        <v>37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9"/>
      <c r="B279" s="9"/>
      <c r="C279" s="9"/>
      <c r="D279" s="9">
        <v>27292</v>
      </c>
      <c r="E279" s="9"/>
      <c r="F279" s="2" t="s">
        <v>149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9"/>
      <c r="B280" s="9">
        <v>273</v>
      </c>
      <c r="C280" s="9"/>
      <c r="D280" s="9"/>
      <c r="E280" s="9"/>
      <c r="F280" s="2" t="s">
        <v>90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9"/>
      <c r="B281" s="9"/>
      <c r="C281" s="9">
        <v>2731</v>
      </c>
      <c r="D281" s="9"/>
      <c r="E281" s="9"/>
      <c r="F281" s="2" t="s">
        <v>160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9"/>
      <c r="B282" s="9"/>
      <c r="C282" s="9"/>
      <c r="D282" s="9">
        <v>27311</v>
      </c>
      <c r="E282" s="9"/>
      <c r="F282" s="2" t="s">
        <v>37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9"/>
      <c r="B283" s="9"/>
      <c r="C283" s="9"/>
      <c r="D283" s="9">
        <v>27312</v>
      </c>
      <c r="E283" s="9"/>
      <c r="F283" s="2" t="s">
        <v>149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9"/>
      <c r="B284" s="9"/>
      <c r="C284" s="9">
        <v>2732</v>
      </c>
      <c r="D284" s="9"/>
      <c r="E284" s="9"/>
      <c r="F284" s="2" t="s">
        <v>161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9"/>
      <c r="B285" s="9"/>
      <c r="C285" s="9"/>
      <c r="D285" s="9">
        <v>27321</v>
      </c>
      <c r="E285" s="9"/>
      <c r="F285" s="2" t="s">
        <v>37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9"/>
      <c r="B286" s="9"/>
      <c r="C286" s="9"/>
      <c r="D286" s="9">
        <v>27322</v>
      </c>
      <c r="E286" s="9"/>
      <c r="F286" s="2" t="s">
        <v>149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9"/>
      <c r="B287" s="9"/>
      <c r="C287" s="9">
        <v>2733</v>
      </c>
      <c r="D287" s="9"/>
      <c r="E287" s="9"/>
      <c r="F287" s="2" t="s">
        <v>162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9"/>
      <c r="B288" s="9"/>
      <c r="C288" s="9"/>
      <c r="D288" s="9">
        <v>27331</v>
      </c>
      <c r="E288" s="9"/>
      <c r="F288" s="2" t="s">
        <v>37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9"/>
      <c r="B289" s="9"/>
      <c r="C289" s="9"/>
      <c r="D289" s="9">
        <v>27332</v>
      </c>
      <c r="E289" s="9"/>
      <c r="F289" s="2" t="s">
        <v>149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9"/>
      <c r="B290" s="9"/>
      <c r="C290" s="9">
        <v>2734</v>
      </c>
      <c r="D290" s="9"/>
      <c r="E290" s="9"/>
      <c r="F290" s="2" t="s">
        <v>163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9"/>
      <c r="B291" s="9"/>
      <c r="C291" s="9"/>
      <c r="D291" s="9">
        <v>27341</v>
      </c>
      <c r="E291" s="9"/>
      <c r="F291" s="2" t="s">
        <v>37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9"/>
      <c r="B292" s="9"/>
      <c r="C292" s="9"/>
      <c r="D292" s="9">
        <v>27342</v>
      </c>
      <c r="E292" s="9"/>
      <c r="F292" s="2" t="s">
        <v>149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9"/>
      <c r="B293" s="9"/>
      <c r="C293" s="9">
        <v>2735</v>
      </c>
      <c r="D293" s="9"/>
      <c r="E293" s="9"/>
      <c r="F293" s="2" t="s">
        <v>164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9"/>
      <c r="B294" s="9"/>
      <c r="C294" s="9"/>
      <c r="D294" s="9">
        <v>27351</v>
      </c>
      <c r="E294" s="9"/>
      <c r="F294" s="2" t="s">
        <v>37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9"/>
      <c r="B295" s="9"/>
      <c r="C295" s="9"/>
      <c r="D295" s="9">
        <v>27352</v>
      </c>
      <c r="E295" s="9"/>
      <c r="F295" s="2" t="s">
        <v>149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9"/>
      <c r="B296" s="9"/>
      <c r="C296" s="9">
        <v>2739</v>
      </c>
      <c r="D296" s="9"/>
      <c r="E296" s="9"/>
      <c r="F296" s="2" t="s">
        <v>165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9"/>
      <c r="B297" s="9"/>
      <c r="C297" s="9"/>
      <c r="D297" s="9">
        <v>27391</v>
      </c>
      <c r="E297" s="9"/>
      <c r="F297" s="2" t="s">
        <v>37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9"/>
      <c r="B298" s="9"/>
      <c r="C298" s="9"/>
      <c r="D298" s="9">
        <v>27392</v>
      </c>
      <c r="E298" s="9"/>
      <c r="F298" s="2" t="s">
        <v>149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9"/>
      <c r="B299" s="9">
        <v>274</v>
      </c>
      <c r="C299" s="9"/>
      <c r="D299" s="9"/>
      <c r="E299" s="9"/>
      <c r="F299" s="2" t="s">
        <v>91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9"/>
      <c r="B300" s="9"/>
      <c r="C300" s="9">
        <v>2741</v>
      </c>
      <c r="D300" s="9"/>
      <c r="E300" s="9"/>
      <c r="F300" s="2" t="s">
        <v>166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9"/>
      <c r="B301" s="9"/>
      <c r="C301" s="9"/>
      <c r="D301" s="9">
        <v>27411</v>
      </c>
      <c r="E301" s="9"/>
      <c r="F301" s="2" t="s">
        <v>37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9"/>
      <c r="B302" s="9"/>
      <c r="C302" s="9"/>
      <c r="D302" s="9">
        <v>27413</v>
      </c>
      <c r="E302" s="9"/>
      <c r="F302" s="2" t="s">
        <v>151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9"/>
      <c r="B303" s="9"/>
      <c r="C303" s="9"/>
      <c r="D303" s="9">
        <v>27414</v>
      </c>
      <c r="E303" s="9"/>
      <c r="F303" s="2" t="s">
        <v>95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9"/>
      <c r="B304" s="9"/>
      <c r="C304" s="9">
        <v>2742</v>
      </c>
      <c r="D304" s="9"/>
      <c r="E304" s="9"/>
      <c r="F304" s="2" t="s">
        <v>167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9"/>
      <c r="B305" s="9"/>
      <c r="C305" s="9"/>
      <c r="D305" s="9">
        <v>27421</v>
      </c>
      <c r="E305" s="9"/>
      <c r="F305" s="2" t="s">
        <v>37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9"/>
      <c r="B306" s="9"/>
      <c r="C306" s="9"/>
      <c r="D306" s="9">
        <v>27423</v>
      </c>
      <c r="E306" s="9"/>
      <c r="F306" s="2" t="s">
        <v>151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9"/>
      <c r="B307" s="9"/>
      <c r="C307" s="9"/>
      <c r="D307" s="9">
        <v>27424</v>
      </c>
      <c r="E307" s="9"/>
      <c r="F307" s="2" t="s">
        <v>95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9"/>
      <c r="B308" s="9">
        <v>275</v>
      </c>
      <c r="C308" s="9"/>
      <c r="D308" s="9"/>
      <c r="E308" s="9"/>
      <c r="F308" s="2" t="s">
        <v>168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9"/>
      <c r="B309" s="9"/>
      <c r="C309" s="9">
        <v>2752</v>
      </c>
      <c r="D309" s="9"/>
      <c r="E309" s="9"/>
      <c r="F309" s="2" t="s">
        <v>150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9"/>
      <c r="B310" s="9"/>
      <c r="C310" s="9"/>
      <c r="D310" s="9">
        <v>27521</v>
      </c>
      <c r="E310" s="9"/>
      <c r="F310" s="2" t="s">
        <v>37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9"/>
      <c r="B311" s="9"/>
      <c r="C311" s="9"/>
      <c r="D311" s="9">
        <v>27522</v>
      </c>
      <c r="E311" s="9"/>
      <c r="F311" s="2" t="s">
        <v>149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9"/>
      <c r="B312" s="9"/>
      <c r="C312" s="9"/>
      <c r="D312" s="9">
        <v>27523</v>
      </c>
      <c r="E312" s="9"/>
      <c r="F312" s="2" t="s">
        <v>123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9"/>
      <c r="B313" s="9">
        <v>276</v>
      </c>
      <c r="C313" s="9"/>
      <c r="D313" s="9"/>
      <c r="E313" s="9"/>
      <c r="F313" s="2" t="s">
        <v>169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9"/>
      <c r="B314" s="9"/>
      <c r="C314" s="9">
        <v>2760</v>
      </c>
      <c r="D314" s="9"/>
      <c r="E314" s="9"/>
      <c r="F314" s="2" t="s">
        <v>152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9"/>
      <c r="B315" s="9"/>
      <c r="C315" s="9"/>
      <c r="D315" s="9">
        <v>27601</v>
      </c>
      <c r="E315" s="9"/>
      <c r="F315" s="2" t="s">
        <v>37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9"/>
      <c r="B316" s="9"/>
      <c r="C316" s="9"/>
      <c r="D316" s="9">
        <v>27602</v>
      </c>
      <c r="E316" s="9"/>
      <c r="F316" s="2" t="s">
        <v>149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9"/>
      <c r="B317" s="9"/>
      <c r="C317" s="9"/>
      <c r="D317" s="9">
        <v>27603</v>
      </c>
      <c r="E317" s="9"/>
      <c r="F317" s="2" t="s">
        <v>900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9"/>
      <c r="B318" s="9"/>
      <c r="C318" s="9"/>
      <c r="D318" s="9">
        <v>27604</v>
      </c>
      <c r="E318" s="9"/>
      <c r="F318" s="2" t="s">
        <v>95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9"/>
      <c r="B319" s="9"/>
      <c r="C319" s="9">
        <v>2762</v>
      </c>
      <c r="D319" s="9"/>
      <c r="E319" s="9"/>
      <c r="F319" s="2" t="s">
        <v>150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9"/>
      <c r="B320" s="9"/>
      <c r="C320" s="9"/>
      <c r="D320" s="9">
        <v>27621</v>
      </c>
      <c r="E320" s="9"/>
      <c r="F320" s="2" t="s">
        <v>37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9"/>
      <c r="B321" s="9"/>
      <c r="C321" s="9"/>
      <c r="D321" s="9">
        <v>27622</v>
      </c>
      <c r="E321" s="9"/>
      <c r="F321" s="2" t="s">
        <v>149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9"/>
      <c r="B322" s="9"/>
      <c r="C322" s="9"/>
      <c r="D322" s="9">
        <v>27623</v>
      </c>
      <c r="E322" s="9"/>
      <c r="F322" s="2" t="s">
        <v>123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9"/>
      <c r="B323" s="9"/>
      <c r="C323" s="9">
        <v>2763</v>
      </c>
      <c r="D323" s="9"/>
      <c r="E323" s="9"/>
      <c r="F323" s="2" t="s">
        <v>170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9"/>
      <c r="B324" s="9"/>
      <c r="C324" s="9"/>
      <c r="D324" s="9">
        <v>27631</v>
      </c>
      <c r="E324" s="9"/>
      <c r="F324" s="2" t="s">
        <v>37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9"/>
      <c r="B325" s="9"/>
      <c r="C325" s="9"/>
      <c r="D325" s="9">
        <v>27632</v>
      </c>
      <c r="E325" s="9"/>
      <c r="F325" s="2" t="s">
        <v>149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9"/>
      <c r="B326" s="9"/>
      <c r="C326" s="9"/>
      <c r="D326" s="9">
        <v>27633</v>
      </c>
      <c r="E326" s="9"/>
      <c r="F326" s="2" t="s">
        <v>123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9"/>
      <c r="B327" s="9"/>
      <c r="C327" s="9">
        <v>2764</v>
      </c>
      <c r="D327" s="9"/>
      <c r="E327" s="9"/>
      <c r="F327" s="2" t="s">
        <v>155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9"/>
      <c r="B328" s="9"/>
      <c r="C328" s="9"/>
      <c r="D328" s="9">
        <v>27641</v>
      </c>
      <c r="E328" s="9"/>
      <c r="F328" s="2" t="s">
        <v>37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9"/>
      <c r="B329" s="9"/>
      <c r="C329" s="9"/>
      <c r="D329" s="9">
        <v>27642</v>
      </c>
      <c r="E329" s="9"/>
      <c r="F329" s="2" t="s">
        <v>149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9"/>
      <c r="B330" s="9"/>
      <c r="C330" s="9">
        <v>2765</v>
      </c>
      <c r="D330" s="9"/>
      <c r="E330" s="9"/>
      <c r="F330" s="2" t="s">
        <v>156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9"/>
      <c r="B331" s="9"/>
      <c r="C331" s="9"/>
      <c r="D331" s="9">
        <v>27651</v>
      </c>
      <c r="E331" s="9"/>
      <c r="F331" s="2" t="s">
        <v>37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9"/>
      <c r="B332" s="9"/>
      <c r="C332" s="9"/>
      <c r="D332" s="9">
        <v>27652</v>
      </c>
      <c r="E332" s="9"/>
      <c r="F332" s="2" t="s">
        <v>149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9"/>
      <c r="B333" s="9"/>
      <c r="C333" s="9">
        <v>2766</v>
      </c>
      <c r="D333" s="9"/>
      <c r="E333" s="9"/>
      <c r="F333" s="2" t="s">
        <v>157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9"/>
      <c r="B334" s="9"/>
      <c r="C334" s="9"/>
      <c r="D334" s="9">
        <v>27661</v>
      </c>
      <c r="E334" s="9"/>
      <c r="F334" s="2" t="s">
        <v>37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9"/>
      <c r="B335" s="9"/>
      <c r="C335" s="9"/>
      <c r="D335" s="9">
        <v>27662</v>
      </c>
      <c r="E335" s="9"/>
      <c r="F335" s="2" t="s">
        <v>149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9"/>
      <c r="B336" s="9"/>
      <c r="C336" s="9">
        <v>2767</v>
      </c>
      <c r="D336" s="9"/>
      <c r="E336" s="9"/>
      <c r="F336" s="2" t="s">
        <v>158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9"/>
      <c r="B337" s="9"/>
      <c r="C337" s="9"/>
      <c r="D337" s="9">
        <v>27671</v>
      </c>
      <c r="E337" s="9"/>
      <c r="F337" s="2" t="s">
        <v>37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9"/>
      <c r="B338" s="9"/>
      <c r="C338" s="9"/>
      <c r="D338" s="9">
        <v>27672</v>
      </c>
      <c r="E338" s="9"/>
      <c r="F338" s="2" t="s">
        <v>149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9"/>
      <c r="B339" s="9">
        <v>277</v>
      </c>
      <c r="C339" s="9"/>
      <c r="D339" s="9"/>
      <c r="E339" s="9"/>
      <c r="F339" s="2" t="s">
        <v>171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9"/>
      <c r="B340" s="9"/>
      <c r="C340" s="9">
        <v>2771</v>
      </c>
      <c r="D340" s="9"/>
      <c r="E340" s="9"/>
      <c r="F340" s="2" t="s">
        <v>160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9"/>
      <c r="B341" s="9"/>
      <c r="C341" s="9"/>
      <c r="D341" s="9">
        <v>27711</v>
      </c>
      <c r="E341" s="9"/>
      <c r="F341" s="2" t="s">
        <v>37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9"/>
      <c r="B342" s="9"/>
      <c r="C342" s="9"/>
      <c r="D342" s="9">
        <v>27712</v>
      </c>
      <c r="E342" s="9"/>
      <c r="F342" s="2" t="s">
        <v>149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9"/>
      <c r="B343" s="9"/>
      <c r="C343" s="9">
        <v>2772</v>
      </c>
      <c r="D343" s="9"/>
      <c r="E343" s="9"/>
      <c r="F343" s="2" t="s">
        <v>161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9"/>
      <c r="B344" s="9"/>
      <c r="C344" s="9"/>
      <c r="D344" s="9">
        <v>27721</v>
      </c>
      <c r="E344" s="9"/>
      <c r="F344" s="2" t="s">
        <v>37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9"/>
      <c r="B345" s="9"/>
      <c r="C345" s="9"/>
      <c r="D345" s="9">
        <v>27722</v>
      </c>
      <c r="E345" s="9"/>
      <c r="F345" s="2" t="s">
        <v>149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9"/>
      <c r="B346" s="9"/>
      <c r="C346" s="9">
        <v>2773</v>
      </c>
      <c r="D346" s="9"/>
      <c r="E346" s="9"/>
      <c r="F346" s="2" t="s">
        <v>162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9"/>
      <c r="B347" s="9"/>
      <c r="C347" s="9"/>
      <c r="D347" s="9">
        <v>27731</v>
      </c>
      <c r="E347" s="9"/>
      <c r="F347" s="2" t="s">
        <v>37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9"/>
      <c r="B348" s="9"/>
      <c r="C348" s="9"/>
      <c r="D348" s="9">
        <v>27732</v>
      </c>
      <c r="E348" s="9"/>
      <c r="F348" s="2" t="s">
        <v>149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9"/>
      <c r="B349" s="9"/>
      <c r="C349" s="9">
        <v>2774</v>
      </c>
      <c r="D349" s="9"/>
      <c r="E349" s="9"/>
      <c r="F349" s="2" t="s">
        <v>163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9"/>
      <c r="B350" s="9"/>
      <c r="C350" s="9"/>
      <c r="D350" s="9">
        <v>27741</v>
      </c>
      <c r="E350" s="9"/>
      <c r="F350" s="2" t="s">
        <v>37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9"/>
      <c r="B351" s="9"/>
      <c r="C351" s="9"/>
      <c r="D351" s="9">
        <v>27742</v>
      </c>
      <c r="E351" s="9"/>
      <c r="F351" s="2" t="s">
        <v>149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9"/>
      <c r="B352" s="9"/>
      <c r="C352" s="9">
        <v>2775</v>
      </c>
      <c r="D352" s="9"/>
      <c r="E352" s="9"/>
      <c r="F352" s="2" t="s">
        <v>172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9"/>
      <c r="B353" s="9"/>
      <c r="C353" s="9"/>
      <c r="D353" s="9">
        <v>27751</v>
      </c>
      <c r="E353" s="9"/>
      <c r="F353" s="2" t="s">
        <v>37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9"/>
      <c r="B354" s="9"/>
      <c r="C354" s="9"/>
      <c r="D354" s="9">
        <v>27752</v>
      </c>
      <c r="E354" s="9"/>
      <c r="F354" s="2" t="s">
        <v>149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9"/>
      <c r="B355" s="9"/>
      <c r="C355" s="9">
        <v>2779</v>
      </c>
      <c r="D355" s="9"/>
      <c r="E355" s="9"/>
      <c r="F355" s="2" t="s">
        <v>165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9"/>
      <c r="B356" s="9"/>
      <c r="C356" s="9"/>
      <c r="D356" s="9">
        <v>27791</v>
      </c>
      <c r="E356" s="9"/>
      <c r="F356" s="2" t="s">
        <v>37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9"/>
      <c r="B357" s="9"/>
      <c r="C357" s="9"/>
      <c r="D357" s="9">
        <v>27792</v>
      </c>
      <c r="E357" s="9"/>
      <c r="F357" s="2" t="s">
        <v>149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9"/>
      <c r="B358" s="9">
        <v>278</v>
      </c>
      <c r="C358" s="9"/>
      <c r="D358" s="9"/>
      <c r="E358" s="9"/>
      <c r="F358" s="2" t="s">
        <v>173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9"/>
      <c r="B359" s="9"/>
      <c r="C359" s="9">
        <v>2781</v>
      </c>
      <c r="D359" s="9"/>
      <c r="E359" s="9"/>
      <c r="F359" s="2" t="s">
        <v>166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9"/>
      <c r="B360" s="9"/>
      <c r="C360" s="9"/>
      <c r="D360" s="9">
        <v>27811</v>
      </c>
      <c r="E360" s="9"/>
      <c r="F360" s="2" t="s">
        <v>37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9"/>
      <c r="B361" s="9"/>
      <c r="C361" s="9"/>
      <c r="D361" s="9">
        <v>27813</v>
      </c>
      <c r="E361" s="9"/>
      <c r="F361" s="2" t="s">
        <v>123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9"/>
      <c r="B362" s="9"/>
      <c r="C362" s="9">
        <v>2782</v>
      </c>
      <c r="D362" s="9"/>
      <c r="E362" s="9"/>
      <c r="F362" s="2" t="s">
        <v>167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9"/>
      <c r="B363" s="9"/>
      <c r="C363" s="9"/>
      <c r="D363" s="9">
        <v>27821</v>
      </c>
      <c r="E363" s="9"/>
      <c r="F363" s="2" t="s">
        <v>37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9"/>
      <c r="B364" s="9"/>
      <c r="C364" s="9"/>
      <c r="D364" s="9">
        <v>27823</v>
      </c>
      <c r="E364" s="9"/>
      <c r="F364" s="2" t="s">
        <v>123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9"/>
      <c r="B365" s="9">
        <v>279</v>
      </c>
      <c r="C365" s="9"/>
      <c r="D365" s="9"/>
      <c r="E365" s="9"/>
      <c r="F365" s="2" t="s">
        <v>174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9"/>
      <c r="B366" s="9"/>
      <c r="C366" s="9">
        <v>2791</v>
      </c>
      <c r="D366" s="9"/>
      <c r="E366" s="9"/>
      <c r="F366" s="2" t="s">
        <v>175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9"/>
      <c r="B367" s="9"/>
      <c r="C367" s="9"/>
      <c r="D367" s="9">
        <v>27910</v>
      </c>
      <c r="E367" s="9"/>
      <c r="F367" s="2" t="s">
        <v>152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9"/>
      <c r="B368" s="9"/>
      <c r="C368" s="9"/>
      <c r="D368" s="9">
        <v>27911</v>
      </c>
      <c r="E368" s="9"/>
      <c r="F368" s="2" t="s">
        <v>153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9"/>
      <c r="B369" s="9"/>
      <c r="C369" s="9"/>
      <c r="D369" s="9">
        <v>27912</v>
      </c>
      <c r="E369" s="9"/>
      <c r="F369" s="2" t="s">
        <v>148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9"/>
      <c r="B370" s="9"/>
      <c r="C370" s="9"/>
      <c r="D370" s="9">
        <v>27913</v>
      </c>
      <c r="E370" s="9"/>
      <c r="F370" s="2" t="s">
        <v>150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9"/>
      <c r="B371" s="9"/>
      <c r="C371" s="9">
        <v>2793</v>
      </c>
      <c r="D371" s="9"/>
      <c r="E371" s="9"/>
      <c r="F371" s="2" t="s">
        <v>89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9"/>
      <c r="B372" s="9"/>
      <c r="C372" s="9"/>
      <c r="D372" s="9">
        <v>27930</v>
      </c>
      <c r="E372" s="9"/>
      <c r="F372" s="2" t="s">
        <v>176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9"/>
      <c r="B373" s="9"/>
      <c r="C373" s="9"/>
      <c r="D373" s="9">
        <v>27931</v>
      </c>
      <c r="E373" s="9"/>
      <c r="F373" s="2" t="s">
        <v>153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9"/>
      <c r="B374" s="9"/>
      <c r="C374" s="9"/>
      <c r="D374" s="9">
        <v>27932</v>
      </c>
      <c r="E374" s="9"/>
      <c r="F374" s="2" t="s">
        <v>148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9"/>
      <c r="B375" s="9"/>
      <c r="C375" s="9"/>
      <c r="D375" s="9">
        <v>27933</v>
      </c>
      <c r="E375" s="9"/>
      <c r="F375" s="2" t="s">
        <v>150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9"/>
      <c r="B376" s="9"/>
      <c r="C376" s="9"/>
      <c r="D376" s="9">
        <v>27934</v>
      </c>
      <c r="E376" s="9"/>
      <c r="F376" s="2" t="s">
        <v>154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9"/>
      <c r="B377" s="9"/>
      <c r="C377" s="9"/>
      <c r="D377" s="9">
        <v>27935</v>
      </c>
      <c r="E377" s="9"/>
      <c r="F377" s="2" t="s">
        <v>155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9"/>
      <c r="B378" s="9"/>
      <c r="C378" s="9"/>
      <c r="D378" s="9">
        <v>27936</v>
      </c>
      <c r="E378" s="9"/>
      <c r="F378" s="2" t="s">
        <v>156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9"/>
      <c r="B379" s="9"/>
      <c r="C379" s="9"/>
      <c r="D379" s="9">
        <v>27937</v>
      </c>
      <c r="E379" s="9"/>
      <c r="F379" s="2" t="s">
        <v>157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9"/>
      <c r="B380" s="9"/>
      <c r="C380" s="9"/>
      <c r="D380" s="9">
        <v>27938</v>
      </c>
      <c r="E380" s="9"/>
      <c r="F380" s="2" t="s">
        <v>158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9"/>
      <c r="B381" s="9"/>
      <c r="C381" s="9">
        <v>2794</v>
      </c>
      <c r="D381" s="9"/>
      <c r="E381" s="9"/>
      <c r="F381" s="2" t="s">
        <v>90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9"/>
      <c r="B382" s="9"/>
      <c r="C382" s="9"/>
      <c r="D382" s="9">
        <v>27941</v>
      </c>
      <c r="E382" s="9"/>
      <c r="F382" s="2" t="s">
        <v>160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9"/>
      <c r="B383" s="9"/>
      <c r="C383" s="9"/>
      <c r="D383" s="9">
        <v>27942</v>
      </c>
      <c r="E383" s="9"/>
      <c r="F383" s="2" t="s">
        <v>161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9"/>
      <c r="B384" s="9"/>
      <c r="C384" s="9"/>
      <c r="D384" s="9">
        <v>27943</v>
      </c>
      <c r="E384" s="9"/>
      <c r="F384" s="2" t="s">
        <v>162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9"/>
      <c r="B385" s="9"/>
      <c r="C385" s="9"/>
      <c r="D385" s="9">
        <v>27944</v>
      </c>
      <c r="E385" s="9"/>
      <c r="F385" s="2" t="s">
        <v>163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9"/>
      <c r="B386" s="9"/>
      <c r="C386" s="9"/>
      <c r="D386" s="9">
        <v>27945</v>
      </c>
      <c r="E386" s="9"/>
      <c r="F386" s="2" t="s">
        <v>172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9"/>
      <c r="B387" s="9"/>
      <c r="C387" s="9"/>
      <c r="D387" s="9">
        <v>27949</v>
      </c>
      <c r="E387" s="9"/>
      <c r="F387" s="2" t="s">
        <v>165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9"/>
      <c r="B388" s="9"/>
      <c r="C388" s="9">
        <v>2795</v>
      </c>
      <c r="D388" s="9"/>
      <c r="E388" s="9"/>
      <c r="F388" s="2" t="s">
        <v>91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9"/>
      <c r="B389" s="9"/>
      <c r="C389" s="9"/>
      <c r="D389" s="9">
        <v>27951</v>
      </c>
      <c r="E389" s="9"/>
      <c r="F389" s="2" t="s">
        <v>166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9"/>
      <c r="B390" s="9"/>
      <c r="C390" s="9"/>
      <c r="D390" s="9">
        <v>27952</v>
      </c>
      <c r="E390" s="9"/>
      <c r="F390" s="2" t="s">
        <v>167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8">
        <v>28</v>
      </c>
      <c r="B391" s="8"/>
      <c r="C391" s="8"/>
      <c r="D391" s="8"/>
      <c r="E391" s="8"/>
      <c r="F391" s="7" t="s">
        <v>177</v>
      </c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5">
      <c r="A392" s="9"/>
      <c r="B392" s="9">
        <v>281</v>
      </c>
      <c r="C392" s="9"/>
      <c r="D392" s="9"/>
      <c r="E392" s="9"/>
      <c r="F392" s="2" t="s">
        <v>120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9"/>
      <c r="B393" s="9">
        <v>284</v>
      </c>
      <c r="C393" s="9"/>
      <c r="D393" s="9"/>
      <c r="E393" s="9"/>
      <c r="F393" s="2" t="s">
        <v>134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9"/>
      <c r="B394" s="9">
        <v>285</v>
      </c>
      <c r="C394" s="9"/>
      <c r="D394" s="9"/>
      <c r="E394" s="9"/>
      <c r="F394" s="2" t="s">
        <v>178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9"/>
      <c r="B395" s="9">
        <v>286</v>
      </c>
      <c r="C395" s="9"/>
      <c r="D395" s="9"/>
      <c r="E395" s="9"/>
      <c r="F395" s="2" t="s">
        <v>179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8">
        <v>29</v>
      </c>
      <c r="B396" s="8"/>
      <c r="C396" s="8"/>
      <c r="D396" s="8"/>
      <c r="E396" s="8"/>
      <c r="F396" s="7" t="s">
        <v>180</v>
      </c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5">
      <c r="A397" s="9"/>
      <c r="B397" s="9">
        <v>291</v>
      </c>
      <c r="C397" s="9"/>
      <c r="D397" s="9"/>
      <c r="E397" s="9"/>
      <c r="F397" s="2" t="s">
        <v>120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9"/>
      <c r="B398" s="9"/>
      <c r="C398" s="9">
        <v>2911</v>
      </c>
      <c r="D398" s="9"/>
      <c r="E398" s="9"/>
      <c r="F398" s="2" t="s">
        <v>120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9"/>
      <c r="B399" s="9"/>
      <c r="C399" s="9"/>
      <c r="D399" s="9">
        <v>29111</v>
      </c>
      <c r="E399" s="9"/>
      <c r="F399" s="2" t="s">
        <v>37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9"/>
      <c r="B400" s="9">
        <v>292</v>
      </c>
      <c r="C400" s="9"/>
      <c r="D400" s="9"/>
      <c r="E400" s="9"/>
      <c r="F400" s="2" t="s">
        <v>122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9"/>
      <c r="B401" s="9"/>
      <c r="C401" s="9">
        <v>2921</v>
      </c>
      <c r="D401" s="9"/>
      <c r="E401" s="9"/>
      <c r="F401" s="2" t="s">
        <v>122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9"/>
      <c r="B402" s="9"/>
      <c r="C402" s="9"/>
      <c r="D402" s="9">
        <v>29211</v>
      </c>
      <c r="E402" s="9"/>
      <c r="F402" s="2" t="s">
        <v>37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9"/>
      <c r="B403" s="9"/>
      <c r="C403" s="9"/>
      <c r="D403" s="9">
        <v>29213</v>
      </c>
      <c r="E403" s="9"/>
      <c r="F403" s="2" t="s">
        <v>123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9"/>
      <c r="B404" s="9"/>
      <c r="C404" s="9">
        <v>2925</v>
      </c>
      <c r="D404" s="9"/>
      <c r="E404" s="9"/>
      <c r="F404" s="2" t="s">
        <v>124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9"/>
      <c r="B405" s="9"/>
      <c r="C405" s="9"/>
      <c r="D405" s="9">
        <v>29251</v>
      </c>
      <c r="E405" s="9"/>
      <c r="F405" s="2" t="s">
        <v>37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9"/>
      <c r="B406" s="9">
        <v>293</v>
      </c>
      <c r="C406" s="9"/>
      <c r="D406" s="9"/>
      <c r="E406" s="9"/>
      <c r="F406" s="2" t="s">
        <v>181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9"/>
      <c r="B407" s="9"/>
      <c r="C407" s="9">
        <v>2931</v>
      </c>
      <c r="D407" s="9"/>
      <c r="E407" s="9"/>
      <c r="F407" s="2" t="s">
        <v>127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9"/>
      <c r="B408" s="9"/>
      <c r="C408" s="9">
        <v>2932</v>
      </c>
      <c r="D408" s="9"/>
      <c r="E408" s="9"/>
      <c r="F408" s="2" t="s">
        <v>128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9"/>
      <c r="B409" s="9">
        <v>294</v>
      </c>
      <c r="C409" s="9"/>
      <c r="D409" s="9"/>
      <c r="E409" s="9"/>
      <c r="F409" s="2" t="s">
        <v>130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9"/>
      <c r="B410" s="9"/>
      <c r="C410" s="9">
        <v>2941</v>
      </c>
      <c r="D410" s="9"/>
      <c r="E410" s="9"/>
      <c r="F410" s="2" t="s">
        <v>130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9"/>
      <c r="B411" s="9"/>
      <c r="C411" s="9"/>
      <c r="D411" s="9">
        <v>29411</v>
      </c>
      <c r="E411" s="9"/>
      <c r="F411" s="2" t="s">
        <v>37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9"/>
      <c r="B412" s="9"/>
      <c r="C412" s="9"/>
      <c r="D412" s="9">
        <v>29413</v>
      </c>
      <c r="E412" s="9"/>
      <c r="F412" s="2" t="s">
        <v>123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9"/>
      <c r="B413" s="9"/>
      <c r="C413" s="9">
        <v>2945</v>
      </c>
      <c r="D413" s="9"/>
      <c r="E413" s="9"/>
      <c r="F413" s="2" t="s">
        <v>131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9"/>
      <c r="B414" s="9">
        <v>295</v>
      </c>
      <c r="C414" s="9"/>
      <c r="D414" s="9"/>
      <c r="E414" s="9"/>
      <c r="F414" s="2" t="s">
        <v>134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9"/>
      <c r="B415" s="9"/>
      <c r="C415" s="9">
        <v>2951</v>
      </c>
      <c r="D415" s="9"/>
      <c r="E415" s="9"/>
      <c r="F415" s="2" t="s">
        <v>134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9"/>
      <c r="B416" s="9"/>
      <c r="C416" s="9"/>
      <c r="D416" s="9">
        <v>29511</v>
      </c>
      <c r="E416" s="9"/>
      <c r="F416" s="2" t="s">
        <v>37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9"/>
      <c r="B417" s="9">
        <v>296</v>
      </c>
      <c r="C417" s="9"/>
      <c r="D417" s="9"/>
      <c r="E417" s="9"/>
      <c r="F417" s="2" t="s">
        <v>178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9"/>
      <c r="B418" s="9"/>
      <c r="C418" s="9">
        <v>2961</v>
      </c>
      <c r="D418" s="9"/>
      <c r="E418" s="9"/>
      <c r="F418" s="2" t="s">
        <v>137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9"/>
      <c r="B419" s="9"/>
      <c r="C419" s="9">
        <v>2962</v>
      </c>
      <c r="D419" s="9"/>
      <c r="E419" s="9"/>
      <c r="F419" s="2" t="s">
        <v>138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9"/>
      <c r="B420" s="9"/>
      <c r="C420" s="9">
        <v>2963</v>
      </c>
      <c r="D420" s="9"/>
      <c r="E420" s="9"/>
      <c r="F420" s="2" t="s">
        <v>143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9"/>
      <c r="B421" s="9">
        <v>297</v>
      </c>
      <c r="C421" s="9"/>
      <c r="D421" s="9"/>
      <c r="E421" s="9"/>
      <c r="F421" s="2" t="s">
        <v>179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9"/>
      <c r="B422" s="9"/>
      <c r="C422" s="9">
        <v>2971</v>
      </c>
      <c r="D422" s="9"/>
      <c r="E422" s="9"/>
      <c r="F422" s="2" t="s">
        <v>145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9"/>
      <c r="B423" s="9"/>
      <c r="C423" s="9">
        <v>2972</v>
      </c>
      <c r="D423" s="9"/>
      <c r="E423" s="9"/>
      <c r="F423" s="2" t="s">
        <v>146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9"/>
      <c r="B424" s="9">
        <v>298</v>
      </c>
      <c r="C424" s="9"/>
      <c r="D424" s="9"/>
      <c r="E424" s="9"/>
      <c r="F424" s="2" t="s">
        <v>182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9"/>
      <c r="B425" s="9"/>
      <c r="C425" s="9">
        <v>2981</v>
      </c>
      <c r="D425" s="9"/>
      <c r="E425" s="9"/>
      <c r="F425" s="2" t="s">
        <v>120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9"/>
      <c r="B426" s="9"/>
      <c r="C426" s="9">
        <v>2982</v>
      </c>
      <c r="D426" s="9"/>
      <c r="E426" s="9"/>
      <c r="F426" s="2" t="s">
        <v>134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9"/>
      <c r="B427" s="9"/>
      <c r="C427" s="9">
        <v>2983</v>
      </c>
      <c r="D427" s="9"/>
      <c r="E427" s="9"/>
      <c r="F427" s="2" t="s">
        <v>178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9"/>
      <c r="B428" s="9"/>
      <c r="C428" s="9">
        <v>2984</v>
      </c>
      <c r="D428" s="9"/>
      <c r="E428" s="9"/>
      <c r="F428" s="2" t="s">
        <v>179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8">
        <v>30</v>
      </c>
      <c r="B429" s="8"/>
      <c r="C429" s="8"/>
      <c r="D429" s="8"/>
      <c r="E429" s="8"/>
      <c r="F429" s="7" t="s">
        <v>183</v>
      </c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5">
      <c r="A430" s="9"/>
      <c r="B430" s="9">
        <v>301</v>
      </c>
      <c r="C430" s="9"/>
      <c r="D430" s="9"/>
      <c r="E430" s="9"/>
      <c r="F430" s="2" t="s">
        <v>184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9"/>
      <c r="B431" s="9"/>
      <c r="C431" s="9">
        <v>3011</v>
      </c>
      <c r="D431" s="9"/>
      <c r="E431" s="9"/>
      <c r="F431" s="2" t="s">
        <v>185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9"/>
      <c r="B432" s="9"/>
      <c r="C432" s="9"/>
      <c r="D432" s="9">
        <v>30111</v>
      </c>
      <c r="E432" s="9"/>
      <c r="F432" s="2" t="s">
        <v>37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9"/>
      <c r="B433" s="9"/>
      <c r="C433" s="9"/>
      <c r="D433" s="9">
        <v>30114</v>
      </c>
      <c r="E433" s="9"/>
      <c r="F433" s="2" t="s">
        <v>95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9"/>
      <c r="B434" s="9">
        <v>302</v>
      </c>
      <c r="C434" s="9"/>
      <c r="D434" s="9"/>
      <c r="E434" s="9"/>
      <c r="F434" s="2" t="s">
        <v>186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9"/>
      <c r="B435" s="9"/>
      <c r="C435" s="9">
        <v>3021</v>
      </c>
      <c r="D435" s="9"/>
      <c r="E435" s="9"/>
      <c r="F435" s="2" t="s">
        <v>187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9"/>
      <c r="B436" s="9"/>
      <c r="C436" s="9">
        <v>3022</v>
      </c>
      <c r="D436" s="9"/>
      <c r="E436" s="9"/>
      <c r="F436" s="2" t="s">
        <v>188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9"/>
      <c r="B437" s="9"/>
      <c r="C437" s="9"/>
      <c r="D437" s="9">
        <v>30221</v>
      </c>
      <c r="E437" s="9"/>
      <c r="F437" s="2" t="s">
        <v>37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9"/>
      <c r="B438" s="9"/>
      <c r="C438" s="9"/>
      <c r="D438" s="9">
        <v>30224</v>
      </c>
      <c r="E438" s="9"/>
      <c r="F438" s="2" t="s">
        <v>95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9"/>
      <c r="B439" s="9"/>
      <c r="C439" s="9"/>
      <c r="D439" s="9">
        <v>30225</v>
      </c>
      <c r="E439" s="9"/>
      <c r="F439" s="2" t="s">
        <v>189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9"/>
      <c r="B440" s="9"/>
      <c r="C440" s="9">
        <v>3023</v>
      </c>
      <c r="D440" s="9"/>
      <c r="E440" s="9"/>
      <c r="F440" s="2" t="s">
        <v>190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9"/>
      <c r="B441" s="9"/>
      <c r="C441" s="9"/>
      <c r="D441" s="9">
        <v>30231</v>
      </c>
      <c r="E441" s="9"/>
      <c r="F441" s="2" t="s">
        <v>37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9"/>
      <c r="B442" s="9"/>
      <c r="C442" s="9"/>
      <c r="D442" s="9">
        <v>30234</v>
      </c>
      <c r="E442" s="9"/>
      <c r="F442" s="2" t="s">
        <v>95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9"/>
      <c r="B443" s="9"/>
      <c r="C443" s="9"/>
      <c r="D443" s="9">
        <v>30235</v>
      </c>
      <c r="E443" s="9"/>
      <c r="F443" s="2" t="s">
        <v>189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9"/>
      <c r="B444" s="9"/>
      <c r="C444" s="9">
        <v>3024</v>
      </c>
      <c r="D444" s="9"/>
      <c r="E444" s="9"/>
      <c r="F444" s="2" t="s">
        <v>191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9"/>
      <c r="B445" s="9"/>
      <c r="C445" s="9"/>
      <c r="D445" s="9">
        <v>30241</v>
      </c>
      <c r="E445" s="9"/>
      <c r="F445" s="2" t="s">
        <v>37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9"/>
      <c r="B446" s="9"/>
      <c r="C446" s="9"/>
      <c r="D446" s="9">
        <v>30244</v>
      </c>
      <c r="E446" s="9"/>
      <c r="F446" s="2" t="s">
        <v>95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9"/>
      <c r="B447" s="9"/>
      <c r="C447" s="9"/>
      <c r="D447" s="9">
        <v>30245</v>
      </c>
      <c r="E447" s="9"/>
      <c r="F447" s="2" t="s">
        <v>189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9"/>
      <c r="B448" s="9"/>
      <c r="C448" s="9">
        <v>3028</v>
      </c>
      <c r="D448" s="9"/>
      <c r="E448" s="9"/>
      <c r="F448" s="2" t="s">
        <v>192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9"/>
      <c r="B449" s="9"/>
      <c r="C449" s="9"/>
      <c r="D449" s="9">
        <v>30281</v>
      </c>
      <c r="E449" s="9"/>
      <c r="F449" s="2" t="s">
        <v>37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9"/>
      <c r="B450" s="9"/>
      <c r="C450" s="9"/>
      <c r="D450" s="9">
        <v>30284</v>
      </c>
      <c r="E450" s="9"/>
      <c r="F450" s="2" t="s">
        <v>95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9"/>
      <c r="B451" s="9"/>
      <c r="C451" s="9"/>
      <c r="D451" s="9">
        <v>30285</v>
      </c>
      <c r="E451" s="9"/>
      <c r="F451" s="2" t="s">
        <v>189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9"/>
      <c r="B452" s="9">
        <v>303</v>
      </c>
      <c r="C452" s="9"/>
      <c r="D452" s="9"/>
      <c r="E452" s="9"/>
      <c r="F452" s="2" t="s">
        <v>193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9"/>
      <c r="B453" s="9"/>
      <c r="C453" s="9">
        <v>3031</v>
      </c>
      <c r="D453" s="9"/>
      <c r="E453" s="9"/>
      <c r="F453" s="2" t="s">
        <v>194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9"/>
      <c r="B454" s="9"/>
      <c r="C454" s="9"/>
      <c r="D454" s="9">
        <v>30311</v>
      </c>
      <c r="E454" s="9"/>
      <c r="F454" s="2" t="s">
        <v>37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9"/>
      <c r="B455" s="9"/>
      <c r="C455" s="9"/>
      <c r="D455" s="9">
        <v>30314</v>
      </c>
      <c r="E455" s="9"/>
      <c r="F455" s="2" t="s">
        <v>95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9"/>
      <c r="B456" s="9"/>
      <c r="C456" s="9">
        <v>3032</v>
      </c>
      <c r="D456" s="9"/>
      <c r="E456" s="9"/>
      <c r="F456" s="2" t="s">
        <v>195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9"/>
      <c r="B457" s="9"/>
      <c r="C457" s="9"/>
      <c r="D457" s="9">
        <v>30321</v>
      </c>
      <c r="E457" s="9"/>
      <c r="F457" s="2" t="s">
        <v>37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9"/>
      <c r="B458" s="9"/>
      <c r="C458" s="9"/>
      <c r="D458" s="9">
        <v>30324</v>
      </c>
      <c r="E458" s="9"/>
      <c r="F458" s="2" t="s">
        <v>95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9"/>
      <c r="B459" s="9">
        <v>304</v>
      </c>
      <c r="C459" s="9"/>
      <c r="D459" s="9"/>
      <c r="E459" s="9"/>
      <c r="F459" s="2" t="s">
        <v>196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9"/>
      <c r="B460" s="9"/>
      <c r="C460" s="9">
        <v>3041</v>
      </c>
      <c r="D460" s="9"/>
      <c r="E460" s="9"/>
      <c r="F460" s="2" t="s">
        <v>197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9"/>
      <c r="B461" s="9"/>
      <c r="C461" s="9"/>
      <c r="D461" s="9">
        <v>30411</v>
      </c>
      <c r="E461" s="9"/>
      <c r="F461" s="2" t="s">
        <v>37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9"/>
      <c r="B462" s="9"/>
      <c r="C462" s="9"/>
      <c r="D462" s="9">
        <v>30414</v>
      </c>
      <c r="E462" s="9"/>
      <c r="F462" s="2" t="s">
        <v>95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9"/>
      <c r="B463" s="9"/>
      <c r="C463" s="9"/>
      <c r="D463" s="9">
        <v>30415</v>
      </c>
      <c r="E463" s="9"/>
      <c r="F463" s="2" t="s">
        <v>189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9"/>
      <c r="B464" s="9"/>
      <c r="C464" s="9">
        <v>3042</v>
      </c>
      <c r="D464" s="9"/>
      <c r="E464" s="9"/>
      <c r="F464" s="2" t="s">
        <v>198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9"/>
      <c r="B465" s="9"/>
      <c r="C465" s="9"/>
      <c r="D465" s="9">
        <v>30421</v>
      </c>
      <c r="E465" s="9"/>
      <c r="F465" s="2" t="s">
        <v>37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9"/>
      <c r="B466" s="9"/>
      <c r="C466" s="9"/>
      <c r="D466" s="9">
        <v>30424</v>
      </c>
      <c r="E466" s="9"/>
      <c r="F466" s="2" t="s">
        <v>95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9"/>
      <c r="B467" s="9"/>
      <c r="C467" s="9"/>
      <c r="D467" s="9">
        <v>30425</v>
      </c>
      <c r="E467" s="9"/>
      <c r="F467" s="2" t="s">
        <v>189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9"/>
      <c r="B468" s="9">
        <v>308</v>
      </c>
      <c r="C468" s="9"/>
      <c r="D468" s="9"/>
      <c r="E468" s="9"/>
      <c r="F468" s="2" t="s">
        <v>199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9"/>
      <c r="B469" s="9"/>
      <c r="C469" s="9">
        <v>3081</v>
      </c>
      <c r="D469" s="9"/>
      <c r="E469" s="9"/>
      <c r="F469" s="2" t="s">
        <v>200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9"/>
      <c r="B470" s="9"/>
      <c r="C470" s="9"/>
      <c r="D470" s="9">
        <v>30811</v>
      </c>
      <c r="E470" s="9"/>
      <c r="F470" s="2" t="s">
        <v>37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9"/>
      <c r="B471" s="9"/>
      <c r="C471" s="9"/>
      <c r="D471" s="9">
        <v>30814</v>
      </c>
      <c r="E471" s="9"/>
      <c r="F471" s="2" t="s">
        <v>95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9"/>
      <c r="B472" s="9"/>
      <c r="C472" s="9">
        <v>3082</v>
      </c>
      <c r="D472" s="9"/>
      <c r="E472" s="9"/>
      <c r="F472" s="2" t="s">
        <v>201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9"/>
      <c r="B473" s="9"/>
      <c r="C473" s="9"/>
      <c r="D473" s="9">
        <v>30821</v>
      </c>
      <c r="E473" s="9"/>
      <c r="F473" s="2" t="s">
        <v>37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9"/>
      <c r="B474" s="9"/>
      <c r="C474" s="9"/>
      <c r="D474" s="9">
        <v>30824</v>
      </c>
      <c r="E474" s="9"/>
      <c r="F474" s="2" t="s">
        <v>95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8">
        <v>31</v>
      </c>
      <c r="B475" s="8"/>
      <c r="C475" s="8"/>
      <c r="D475" s="8"/>
      <c r="E475" s="8"/>
      <c r="F475" s="7" t="s">
        <v>202</v>
      </c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5">
      <c r="A476" s="9"/>
      <c r="B476" s="9">
        <v>311</v>
      </c>
      <c r="C476" s="9"/>
      <c r="D476" s="9"/>
      <c r="E476" s="9"/>
      <c r="F476" s="2" t="s">
        <v>148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9"/>
      <c r="B477" s="9"/>
      <c r="C477" s="9">
        <v>3111</v>
      </c>
      <c r="D477" s="9"/>
      <c r="E477" s="9"/>
      <c r="F477" s="2" t="s">
        <v>203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9"/>
      <c r="B478" s="9"/>
      <c r="C478" s="9"/>
      <c r="D478" s="9">
        <v>31111</v>
      </c>
      <c r="E478" s="9"/>
      <c r="F478" s="2" t="s">
        <v>37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9"/>
      <c r="B479" s="9"/>
      <c r="C479" s="9"/>
      <c r="D479" s="9">
        <v>31112</v>
      </c>
      <c r="E479" s="9"/>
      <c r="F479" s="2" t="s">
        <v>149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9"/>
      <c r="B480" s="9"/>
      <c r="C480" s="9"/>
      <c r="D480" s="9">
        <v>31114</v>
      </c>
      <c r="E480" s="9"/>
      <c r="F480" s="2" t="s">
        <v>95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9"/>
      <c r="B481" s="9"/>
      <c r="C481" s="9">
        <v>3112</v>
      </c>
      <c r="D481" s="9"/>
      <c r="E481" s="9"/>
      <c r="F481" s="2" t="s">
        <v>204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9"/>
      <c r="B482" s="9"/>
      <c r="C482" s="9"/>
      <c r="D482" s="9">
        <v>31121</v>
      </c>
      <c r="E482" s="9"/>
      <c r="F482" s="2" t="s">
        <v>37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9"/>
      <c r="B483" s="9"/>
      <c r="C483" s="9"/>
      <c r="D483" s="9">
        <v>31122</v>
      </c>
      <c r="E483" s="9"/>
      <c r="F483" s="2" t="s">
        <v>149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9"/>
      <c r="B484" s="9"/>
      <c r="C484" s="9"/>
      <c r="D484" s="9">
        <v>31124</v>
      </c>
      <c r="E484" s="9"/>
      <c r="F484" s="2" t="s">
        <v>95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9"/>
      <c r="B485" s="9">
        <v>312</v>
      </c>
      <c r="C485" s="9"/>
      <c r="D485" s="9"/>
      <c r="E485" s="9"/>
      <c r="F485" s="2" t="s">
        <v>150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9"/>
      <c r="B486" s="9"/>
      <c r="C486" s="9">
        <v>3121</v>
      </c>
      <c r="D486" s="9"/>
      <c r="E486" s="9"/>
      <c r="F486" s="2" t="s">
        <v>150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9"/>
      <c r="B487" s="9"/>
      <c r="C487" s="9"/>
      <c r="D487" s="9">
        <v>31211</v>
      </c>
      <c r="E487" s="9"/>
      <c r="F487" s="2" t="s">
        <v>37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9"/>
      <c r="B488" s="9"/>
      <c r="C488" s="9"/>
      <c r="D488" s="9">
        <v>31212</v>
      </c>
      <c r="E488" s="9"/>
      <c r="F488" s="2" t="s">
        <v>149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9"/>
      <c r="B489" s="9"/>
      <c r="C489" s="9"/>
      <c r="D489" s="9">
        <v>31213</v>
      </c>
      <c r="E489" s="9"/>
      <c r="F489" s="2" t="s">
        <v>151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9"/>
      <c r="B490" s="9"/>
      <c r="C490" s="9"/>
      <c r="D490" s="9">
        <v>31214</v>
      </c>
      <c r="E490" s="9"/>
      <c r="F490" s="2" t="s">
        <v>95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9"/>
      <c r="B491" s="9">
        <v>313</v>
      </c>
      <c r="C491" s="9"/>
      <c r="D491" s="9"/>
      <c r="E491" s="9"/>
      <c r="F491" s="2" t="s">
        <v>205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9"/>
      <c r="B492" s="9"/>
      <c r="C492" s="9">
        <v>3131</v>
      </c>
      <c r="D492" s="9"/>
      <c r="E492" s="9"/>
      <c r="F492" s="2" t="s">
        <v>150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9"/>
      <c r="B493" s="9"/>
      <c r="C493" s="9"/>
      <c r="D493" s="9">
        <v>31311</v>
      </c>
      <c r="E493" s="9"/>
      <c r="F493" s="2" t="s">
        <v>37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9"/>
      <c r="B494" s="9"/>
      <c r="C494" s="9"/>
      <c r="D494" s="9">
        <v>31312</v>
      </c>
      <c r="E494" s="9"/>
      <c r="F494" s="2" t="s">
        <v>149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9"/>
      <c r="B495" s="9"/>
      <c r="C495" s="9"/>
      <c r="D495" s="9">
        <v>31313</v>
      </c>
      <c r="E495" s="9"/>
      <c r="F495" s="2" t="s">
        <v>151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9"/>
      <c r="B496" s="9"/>
      <c r="C496" s="9"/>
      <c r="D496" s="9">
        <v>31314</v>
      </c>
      <c r="E496" s="9"/>
      <c r="F496" s="2" t="s">
        <v>95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8">
        <v>32</v>
      </c>
      <c r="B497" s="8"/>
      <c r="C497" s="8"/>
      <c r="D497" s="8"/>
      <c r="E497" s="8"/>
      <c r="F497" s="7" t="s">
        <v>206</v>
      </c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5">
      <c r="A498" s="9"/>
      <c r="B498" s="9">
        <v>321</v>
      </c>
      <c r="C498" s="9"/>
      <c r="D498" s="9"/>
      <c r="E498" s="9"/>
      <c r="F498" s="2" t="s">
        <v>207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9"/>
      <c r="B499" s="9"/>
      <c r="C499" s="9">
        <v>3211</v>
      </c>
      <c r="D499" s="9"/>
      <c r="E499" s="9"/>
      <c r="F499" s="2" t="s">
        <v>148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9"/>
      <c r="B500" s="9"/>
      <c r="C500" s="9"/>
      <c r="D500" s="9">
        <v>32111</v>
      </c>
      <c r="E500" s="9"/>
      <c r="F500" s="2" t="s">
        <v>37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9"/>
      <c r="B501" s="9"/>
      <c r="C501" s="9"/>
      <c r="D501" s="9">
        <v>32112</v>
      </c>
      <c r="E501" s="9"/>
      <c r="F501" s="2" t="s">
        <v>149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9"/>
      <c r="B502" s="9"/>
      <c r="C502" s="9"/>
      <c r="D502" s="9">
        <v>32114</v>
      </c>
      <c r="E502" s="9"/>
      <c r="F502" s="2" t="s">
        <v>95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9"/>
      <c r="B503" s="9"/>
      <c r="C503" s="9">
        <v>3212</v>
      </c>
      <c r="D503" s="9"/>
      <c r="E503" s="9"/>
      <c r="F503" s="2" t="s">
        <v>150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9"/>
      <c r="B504" s="9"/>
      <c r="C504" s="9"/>
      <c r="D504" s="9">
        <v>32121</v>
      </c>
      <c r="E504" s="9"/>
      <c r="F504" s="2" t="s">
        <v>37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9"/>
      <c r="B505" s="9"/>
      <c r="C505" s="9"/>
      <c r="D505" s="9">
        <v>32122</v>
      </c>
      <c r="E505" s="9"/>
      <c r="F505" s="2" t="s">
        <v>149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9"/>
      <c r="B506" s="9"/>
      <c r="C506" s="9"/>
      <c r="D506" s="9">
        <v>32123</v>
      </c>
      <c r="E506" s="9"/>
      <c r="F506" s="2" t="s">
        <v>123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9"/>
      <c r="B507" s="9"/>
      <c r="C507" s="9"/>
      <c r="D507" s="9">
        <v>32124</v>
      </c>
      <c r="E507" s="9"/>
      <c r="F507" s="2" t="s">
        <v>95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9"/>
      <c r="B508" s="9">
        <v>322</v>
      </c>
      <c r="C508" s="9"/>
      <c r="D508" s="9"/>
      <c r="E508" s="9"/>
      <c r="F508" s="2" t="s">
        <v>208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9"/>
      <c r="B509" s="9"/>
      <c r="C509" s="9">
        <v>3220</v>
      </c>
      <c r="D509" s="9"/>
      <c r="E509" s="9"/>
      <c r="F509" s="2" t="s">
        <v>152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9"/>
      <c r="B510" s="9"/>
      <c r="C510" s="9"/>
      <c r="D510" s="9">
        <v>32201</v>
      </c>
      <c r="E510" s="9"/>
      <c r="F510" s="2" t="s">
        <v>37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9"/>
      <c r="B511" s="9"/>
      <c r="C511" s="9"/>
      <c r="D511" s="9">
        <v>32202</v>
      </c>
      <c r="E511" s="9"/>
      <c r="F511" s="2" t="s">
        <v>149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9"/>
      <c r="B512" s="9"/>
      <c r="C512" s="9"/>
      <c r="D512" s="9">
        <v>32203</v>
      </c>
      <c r="E512" s="9"/>
      <c r="F512" s="2" t="s">
        <v>123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9"/>
      <c r="B513" s="9"/>
      <c r="C513" s="9">
        <v>3221</v>
      </c>
      <c r="D513" s="9"/>
      <c r="E513" s="9"/>
      <c r="F513" s="2" t="s">
        <v>153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9"/>
      <c r="B514" s="9"/>
      <c r="C514" s="9"/>
      <c r="D514" s="9">
        <v>32211</v>
      </c>
      <c r="E514" s="9"/>
      <c r="F514" s="2" t="s">
        <v>37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9"/>
      <c r="B515" s="9"/>
      <c r="C515" s="9"/>
      <c r="D515" s="9">
        <v>32212</v>
      </c>
      <c r="E515" s="9"/>
      <c r="F515" s="2" t="s">
        <v>149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9"/>
      <c r="B516" s="9"/>
      <c r="C516" s="9"/>
      <c r="D516" s="9">
        <v>32213</v>
      </c>
      <c r="E516" s="9"/>
      <c r="F516" s="2" t="s">
        <v>123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9"/>
      <c r="B517" s="9"/>
      <c r="C517" s="9">
        <v>3222</v>
      </c>
      <c r="D517" s="9"/>
      <c r="E517" s="9"/>
      <c r="F517" s="2" t="s">
        <v>148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9"/>
      <c r="B518" s="9"/>
      <c r="C518" s="9"/>
      <c r="D518" s="9">
        <v>32221</v>
      </c>
      <c r="E518" s="9"/>
      <c r="F518" s="2" t="s">
        <v>37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9"/>
      <c r="B519" s="9"/>
      <c r="C519" s="9"/>
      <c r="D519" s="9">
        <v>32222</v>
      </c>
      <c r="E519" s="9"/>
      <c r="F519" s="2" t="s">
        <v>149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9"/>
      <c r="B520" s="9"/>
      <c r="C520" s="9">
        <v>3223</v>
      </c>
      <c r="D520" s="9"/>
      <c r="E520" s="9"/>
      <c r="F520" s="2" t="s">
        <v>150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9"/>
      <c r="B521" s="9"/>
      <c r="C521" s="9"/>
      <c r="D521" s="9">
        <v>32231</v>
      </c>
      <c r="E521" s="9"/>
      <c r="F521" s="2" t="s">
        <v>37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9"/>
      <c r="B522" s="9"/>
      <c r="C522" s="9"/>
      <c r="D522" s="9">
        <v>32232</v>
      </c>
      <c r="E522" s="9"/>
      <c r="F522" s="2" t="s">
        <v>149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9"/>
      <c r="B523" s="9"/>
      <c r="C523" s="9"/>
      <c r="D523" s="9">
        <v>32233</v>
      </c>
      <c r="E523" s="9"/>
      <c r="F523" s="2" t="s">
        <v>123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9"/>
      <c r="B524" s="9"/>
      <c r="C524" s="9">
        <v>3224</v>
      </c>
      <c r="D524" s="9"/>
      <c r="E524" s="9"/>
      <c r="F524" s="2" t="s">
        <v>209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9"/>
      <c r="B525" s="9"/>
      <c r="C525" s="9"/>
      <c r="D525" s="9">
        <v>32241</v>
      </c>
      <c r="E525" s="9"/>
      <c r="F525" s="2" t="s">
        <v>37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9"/>
      <c r="B526" s="9"/>
      <c r="C526" s="9"/>
      <c r="D526" s="9">
        <v>32242</v>
      </c>
      <c r="E526" s="9"/>
      <c r="F526" s="2" t="s">
        <v>149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9"/>
      <c r="B527" s="9"/>
      <c r="C527" s="9"/>
      <c r="D527" s="9">
        <v>32243</v>
      </c>
      <c r="E527" s="9"/>
      <c r="F527" s="2" t="s">
        <v>123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9"/>
      <c r="B528" s="9"/>
      <c r="C528" s="9">
        <v>3225</v>
      </c>
      <c r="D528" s="9"/>
      <c r="E528" s="9"/>
      <c r="F528" s="2" t="s">
        <v>210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9"/>
      <c r="B529" s="9"/>
      <c r="C529" s="9"/>
      <c r="D529" s="9">
        <v>32251</v>
      </c>
      <c r="E529" s="9"/>
      <c r="F529" s="2" t="s">
        <v>37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9"/>
      <c r="B530" s="9"/>
      <c r="C530" s="9"/>
      <c r="D530" s="9">
        <v>32252</v>
      </c>
      <c r="E530" s="9"/>
      <c r="F530" s="2" t="s">
        <v>149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9"/>
      <c r="B531" s="9"/>
      <c r="C531" s="9">
        <v>3226</v>
      </c>
      <c r="D531" s="9"/>
      <c r="E531" s="9"/>
      <c r="F531" s="2" t="s">
        <v>156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9"/>
      <c r="B532" s="9"/>
      <c r="C532" s="9"/>
      <c r="D532" s="9">
        <v>32261</v>
      </c>
      <c r="E532" s="9"/>
      <c r="F532" s="2" t="s">
        <v>37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9"/>
      <c r="B533" s="9"/>
      <c r="C533" s="9"/>
      <c r="D533" s="9">
        <v>32262</v>
      </c>
      <c r="E533" s="9"/>
      <c r="F533" s="2" t="s">
        <v>149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9"/>
      <c r="B534" s="9"/>
      <c r="C534" s="9">
        <v>3227</v>
      </c>
      <c r="D534" s="9"/>
      <c r="E534" s="9"/>
      <c r="F534" s="2" t="s">
        <v>157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9"/>
      <c r="B535" s="9"/>
      <c r="C535" s="9"/>
      <c r="D535" s="9">
        <v>32271</v>
      </c>
      <c r="E535" s="9"/>
      <c r="F535" s="2" t="s">
        <v>37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9"/>
      <c r="B536" s="9"/>
      <c r="C536" s="9"/>
      <c r="D536" s="9">
        <v>32272</v>
      </c>
      <c r="E536" s="9"/>
      <c r="F536" s="2" t="s">
        <v>149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9"/>
      <c r="B537" s="9"/>
      <c r="C537" s="9">
        <v>3228</v>
      </c>
      <c r="D537" s="9"/>
      <c r="E537" s="9"/>
      <c r="F537" s="2" t="s">
        <v>158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9"/>
      <c r="B538" s="9"/>
      <c r="C538" s="9"/>
      <c r="D538" s="9">
        <v>32281</v>
      </c>
      <c r="E538" s="9"/>
      <c r="F538" s="2" t="s">
        <v>37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9"/>
      <c r="B539" s="9"/>
      <c r="C539" s="9"/>
      <c r="D539" s="9">
        <v>32282</v>
      </c>
      <c r="E539" s="9"/>
      <c r="F539" s="2" t="s">
        <v>149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9"/>
      <c r="B540" s="9">
        <v>323</v>
      </c>
      <c r="C540" s="9"/>
      <c r="D540" s="9"/>
      <c r="E540" s="9"/>
      <c r="F540" s="2" t="s">
        <v>211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9"/>
      <c r="B541" s="9"/>
      <c r="C541" s="9">
        <v>3230</v>
      </c>
      <c r="D541" s="9"/>
      <c r="E541" s="9"/>
      <c r="F541" s="2" t="s">
        <v>152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9"/>
      <c r="B542" s="9"/>
      <c r="C542" s="9"/>
      <c r="D542" s="9">
        <v>32301</v>
      </c>
      <c r="E542" s="9"/>
      <c r="F542" s="2" t="s">
        <v>37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9"/>
      <c r="B543" s="9"/>
      <c r="C543" s="9"/>
      <c r="D543" s="9">
        <v>32302</v>
      </c>
      <c r="E543" s="9"/>
      <c r="F543" s="2" t="s">
        <v>149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9"/>
      <c r="B544" s="9"/>
      <c r="C544" s="9">
        <v>3232</v>
      </c>
      <c r="D544" s="9"/>
      <c r="E544" s="9"/>
      <c r="F544" s="2" t="s">
        <v>148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9"/>
      <c r="B545" s="9"/>
      <c r="C545" s="9"/>
      <c r="D545" s="9">
        <v>32321</v>
      </c>
      <c r="E545" s="9"/>
      <c r="F545" s="2" t="s">
        <v>37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9"/>
      <c r="B546" s="9"/>
      <c r="C546" s="9">
        <v>3233</v>
      </c>
      <c r="D546" s="9"/>
      <c r="E546" s="9"/>
      <c r="F546" s="2" t="s">
        <v>150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9"/>
      <c r="B547" s="9"/>
      <c r="C547" s="9"/>
      <c r="D547" s="9">
        <v>32331</v>
      </c>
      <c r="E547" s="9"/>
      <c r="F547" s="2" t="s">
        <v>37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9"/>
      <c r="B548" s="9"/>
      <c r="C548" s="9"/>
      <c r="D548" s="9">
        <v>32332</v>
      </c>
      <c r="E548" s="9"/>
      <c r="F548" s="2" t="s">
        <v>149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9"/>
      <c r="B549" s="9"/>
      <c r="C549" s="9">
        <v>3234</v>
      </c>
      <c r="D549" s="9"/>
      <c r="E549" s="9"/>
      <c r="F549" s="2" t="s">
        <v>212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9"/>
      <c r="B550" s="9"/>
      <c r="C550" s="9"/>
      <c r="D550" s="9">
        <v>32341</v>
      </c>
      <c r="E550" s="9"/>
      <c r="F550" s="2" t="s">
        <v>37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9"/>
      <c r="B551" s="9"/>
      <c r="C551" s="9"/>
      <c r="D551" s="9">
        <v>32342</v>
      </c>
      <c r="E551" s="9"/>
      <c r="F551" s="2" t="s">
        <v>149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9"/>
      <c r="B552" s="9"/>
      <c r="C552" s="9">
        <v>3235</v>
      </c>
      <c r="D552" s="9"/>
      <c r="E552" s="9"/>
      <c r="F552" s="2" t="s">
        <v>155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9"/>
      <c r="B553" s="9"/>
      <c r="C553" s="9"/>
      <c r="D553" s="9">
        <v>32351</v>
      </c>
      <c r="E553" s="9"/>
      <c r="F553" s="2" t="s">
        <v>37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9"/>
      <c r="B554" s="9"/>
      <c r="C554" s="9"/>
      <c r="D554" s="9">
        <v>32352</v>
      </c>
      <c r="E554" s="9"/>
      <c r="F554" s="2" t="s">
        <v>149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9"/>
      <c r="B555" s="9"/>
      <c r="C555" s="9">
        <v>3236</v>
      </c>
      <c r="D555" s="9"/>
      <c r="E555" s="9"/>
      <c r="F555" s="2" t="s">
        <v>157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9"/>
      <c r="B556" s="9"/>
      <c r="C556" s="9"/>
      <c r="D556" s="9">
        <v>32361</v>
      </c>
      <c r="E556" s="9"/>
      <c r="F556" s="2" t="s">
        <v>37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9"/>
      <c r="B557" s="9"/>
      <c r="C557" s="9"/>
      <c r="D557" s="9">
        <v>32362</v>
      </c>
      <c r="E557" s="9"/>
      <c r="F557" s="2" t="s">
        <v>149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8">
        <v>33</v>
      </c>
      <c r="B558" s="8"/>
      <c r="C558" s="8"/>
      <c r="D558" s="8"/>
      <c r="E558" s="8"/>
      <c r="F558" s="7" t="s">
        <v>213</v>
      </c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5">
      <c r="A559" s="9"/>
      <c r="B559" s="9">
        <v>330</v>
      </c>
      <c r="C559" s="9"/>
      <c r="D559" s="9"/>
      <c r="E559" s="9"/>
      <c r="F559" s="2" t="s">
        <v>214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9"/>
      <c r="B560" s="9"/>
      <c r="C560" s="9">
        <v>3301</v>
      </c>
      <c r="D560" s="9"/>
      <c r="E560" s="9"/>
      <c r="F560" s="2" t="s">
        <v>152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9"/>
      <c r="B561" s="9"/>
      <c r="C561" s="9"/>
      <c r="D561" s="9">
        <v>33011</v>
      </c>
      <c r="E561" s="9"/>
      <c r="F561" s="2" t="s">
        <v>37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9"/>
      <c r="B562" s="9"/>
      <c r="C562" s="9"/>
      <c r="D562" s="9">
        <v>33012</v>
      </c>
      <c r="E562" s="9"/>
      <c r="F562" s="2" t="s">
        <v>149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9"/>
      <c r="B563" s="9"/>
      <c r="C563" s="9"/>
      <c r="D563" s="9">
        <v>33013</v>
      </c>
      <c r="E563" s="9"/>
      <c r="F563" s="2" t="s">
        <v>123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9"/>
      <c r="B564" s="9"/>
      <c r="C564" s="9"/>
      <c r="D564" s="9">
        <v>33014</v>
      </c>
      <c r="E564" s="9"/>
      <c r="F564" s="2" t="s">
        <v>95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9"/>
      <c r="B565" s="9"/>
      <c r="C565" s="9">
        <v>3302</v>
      </c>
      <c r="D565" s="9"/>
      <c r="E565" s="9"/>
      <c r="F565" s="2" t="s">
        <v>153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9"/>
      <c r="B566" s="9"/>
      <c r="C566" s="9"/>
      <c r="D566" s="9">
        <v>33021</v>
      </c>
      <c r="E566" s="9"/>
      <c r="F566" s="2" t="s">
        <v>37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9"/>
      <c r="B567" s="9"/>
      <c r="C567" s="9"/>
      <c r="D567" s="9">
        <v>33022</v>
      </c>
      <c r="E567" s="9"/>
      <c r="F567" s="2" t="s">
        <v>149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9"/>
      <c r="B568" s="9"/>
      <c r="C568" s="9"/>
      <c r="D568" s="9">
        <v>33023</v>
      </c>
      <c r="E568" s="9"/>
      <c r="F568" s="2" t="s">
        <v>123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9"/>
      <c r="B569" s="9"/>
      <c r="C569" s="9"/>
      <c r="D569" s="9">
        <v>33024</v>
      </c>
      <c r="E569" s="9"/>
      <c r="F569" s="2" t="s">
        <v>95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9"/>
      <c r="B570" s="9">
        <v>331</v>
      </c>
      <c r="C570" s="9"/>
      <c r="D570" s="9"/>
      <c r="E570" s="9"/>
      <c r="F570" s="2" t="s">
        <v>148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9"/>
      <c r="B571" s="9"/>
      <c r="C571" s="9">
        <v>3311</v>
      </c>
      <c r="D571" s="9"/>
      <c r="E571" s="9"/>
      <c r="F571" s="2" t="s">
        <v>148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9"/>
      <c r="B572" s="9"/>
      <c r="C572" s="9"/>
      <c r="D572" s="9">
        <v>33111</v>
      </c>
      <c r="E572" s="9"/>
      <c r="F572" s="2" t="s">
        <v>37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9"/>
      <c r="B573" s="9"/>
      <c r="C573" s="9"/>
      <c r="D573" s="9">
        <v>33112</v>
      </c>
      <c r="E573" s="9"/>
      <c r="F573" s="2" t="s">
        <v>149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9"/>
      <c r="B574" s="9">
        <v>332</v>
      </c>
      <c r="C574" s="9"/>
      <c r="D574" s="9"/>
      <c r="E574" s="9"/>
      <c r="F574" s="2" t="s">
        <v>150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9"/>
      <c r="B575" s="9"/>
      <c r="C575" s="9">
        <v>3321</v>
      </c>
      <c r="D575" s="9"/>
      <c r="E575" s="9"/>
      <c r="F575" s="2" t="s">
        <v>150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9"/>
      <c r="B576" s="9"/>
      <c r="C576" s="9"/>
      <c r="D576" s="9">
        <v>33211</v>
      </c>
      <c r="E576" s="9"/>
      <c r="F576" s="2" t="s">
        <v>37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9"/>
      <c r="B577" s="9"/>
      <c r="C577" s="9"/>
      <c r="D577" s="9">
        <v>33212</v>
      </c>
      <c r="E577" s="9"/>
      <c r="F577" s="2" t="s">
        <v>149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9"/>
      <c r="B578" s="9"/>
      <c r="C578" s="9"/>
      <c r="D578" s="9">
        <v>33213</v>
      </c>
      <c r="E578" s="9"/>
      <c r="F578" s="2" t="s">
        <v>123</v>
      </c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9"/>
      <c r="B579" s="9"/>
      <c r="C579" s="9">
        <v>3324</v>
      </c>
      <c r="D579" s="9"/>
      <c r="E579" s="9"/>
      <c r="F579" s="2" t="s">
        <v>215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9"/>
      <c r="B580" s="9"/>
      <c r="C580" s="9"/>
      <c r="D580" s="9">
        <v>33241</v>
      </c>
      <c r="E580" s="9"/>
      <c r="F580" s="2" t="s">
        <v>37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9"/>
      <c r="B581" s="9"/>
      <c r="C581" s="9"/>
      <c r="D581" s="9">
        <v>33242</v>
      </c>
      <c r="E581" s="9"/>
      <c r="F581" s="2" t="s">
        <v>149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9"/>
      <c r="B582" s="9"/>
      <c r="C582" s="9"/>
      <c r="D582" s="9">
        <v>33243</v>
      </c>
      <c r="E582" s="9"/>
      <c r="F582" s="2" t="s">
        <v>123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9"/>
      <c r="B583" s="9"/>
      <c r="C583" s="9">
        <v>3325</v>
      </c>
      <c r="D583" s="9"/>
      <c r="E583" s="9"/>
      <c r="F583" s="2" t="s">
        <v>216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9"/>
      <c r="B584" s="9"/>
      <c r="C584" s="9"/>
      <c r="D584" s="9">
        <v>33251</v>
      </c>
      <c r="E584" s="9"/>
      <c r="F584" s="2" t="s">
        <v>37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9"/>
      <c r="B585" s="9"/>
      <c r="C585" s="9"/>
      <c r="D585" s="9">
        <v>33252</v>
      </c>
      <c r="E585" s="9"/>
      <c r="F585" s="2" t="s">
        <v>149</v>
      </c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9"/>
      <c r="B586" s="9"/>
      <c r="C586" s="9"/>
      <c r="D586" s="9">
        <v>33253</v>
      </c>
      <c r="E586" s="9"/>
      <c r="F586" s="2" t="s">
        <v>217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9"/>
      <c r="B587" s="9">
        <v>333</v>
      </c>
      <c r="C587" s="9"/>
      <c r="D587" s="9"/>
      <c r="E587" s="9"/>
      <c r="F587" s="2" t="s">
        <v>209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9"/>
      <c r="B588" s="9"/>
      <c r="C588" s="9">
        <v>3331</v>
      </c>
      <c r="D588" s="9"/>
      <c r="E588" s="9"/>
      <c r="F588" s="2" t="s">
        <v>209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9"/>
      <c r="B589" s="9"/>
      <c r="C589" s="9"/>
      <c r="D589" s="9">
        <v>33311</v>
      </c>
      <c r="E589" s="9"/>
      <c r="F589" s="2" t="s">
        <v>37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9"/>
      <c r="B590" s="9"/>
      <c r="C590" s="9"/>
      <c r="D590" s="9">
        <v>33312</v>
      </c>
      <c r="E590" s="9"/>
      <c r="F590" s="2" t="s">
        <v>149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9"/>
      <c r="B591" s="9"/>
      <c r="C591" s="9"/>
      <c r="D591" s="9">
        <v>33313</v>
      </c>
      <c r="E591" s="9"/>
      <c r="F591" s="2" t="s">
        <v>123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9"/>
      <c r="B592" s="9">
        <v>334</v>
      </c>
      <c r="C592" s="9"/>
      <c r="D592" s="9"/>
      <c r="E592" s="9"/>
      <c r="F592" s="2" t="s">
        <v>155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9"/>
      <c r="B593" s="9"/>
      <c r="C593" s="9">
        <v>3341</v>
      </c>
      <c r="D593" s="9"/>
      <c r="E593" s="9"/>
      <c r="F593" s="2" t="s">
        <v>218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9"/>
      <c r="B594" s="9"/>
      <c r="C594" s="9"/>
      <c r="D594" s="9">
        <v>33411</v>
      </c>
      <c r="E594" s="9"/>
      <c r="F594" s="2" t="s">
        <v>37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9"/>
      <c r="B595" s="9"/>
      <c r="C595" s="9"/>
      <c r="D595" s="9">
        <v>33412</v>
      </c>
      <c r="E595" s="9"/>
      <c r="F595" s="2" t="s">
        <v>149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9"/>
      <c r="B596" s="9"/>
      <c r="C596" s="9">
        <v>3342</v>
      </c>
      <c r="D596" s="9"/>
      <c r="E596" s="9"/>
      <c r="F596" s="2" t="s">
        <v>219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9"/>
      <c r="B597" s="9"/>
      <c r="C597" s="9"/>
      <c r="D597" s="9">
        <v>33421</v>
      </c>
      <c r="E597" s="9"/>
      <c r="F597" s="2" t="s">
        <v>37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9"/>
      <c r="B598" s="9"/>
      <c r="C598" s="9"/>
      <c r="D598" s="9">
        <v>33422</v>
      </c>
      <c r="E598" s="9"/>
      <c r="F598" s="2" t="s">
        <v>149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9"/>
      <c r="B599" s="9">
        <v>335</v>
      </c>
      <c r="C599" s="9"/>
      <c r="D599" s="9"/>
      <c r="E599" s="9"/>
      <c r="F599" s="2" t="s">
        <v>156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9"/>
      <c r="B600" s="9"/>
      <c r="C600" s="9">
        <v>3351</v>
      </c>
      <c r="D600" s="9"/>
      <c r="E600" s="9"/>
      <c r="F600" s="2" t="s">
        <v>220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9"/>
      <c r="B601" s="9"/>
      <c r="C601" s="9"/>
      <c r="D601" s="9">
        <v>33511</v>
      </c>
      <c r="E601" s="9"/>
      <c r="F601" s="2" t="s">
        <v>37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9"/>
      <c r="B602" s="9"/>
      <c r="C602" s="9"/>
      <c r="D602" s="9">
        <v>33512</v>
      </c>
      <c r="E602" s="9"/>
      <c r="F602" s="2" t="s">
        <v>149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9"/>
      <c r="B603" s="9"/>
      <c r="C603" s="9">
        <v>3352</v>
      </c>
      <c r="D603" s="9"/>
      <c r="E603" s="9"/>
      <c r="F603" s="2" t="s">
        <v>221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9"/>
      <c r="B604" s="9"/>
      <c r="C604" s="9"/>
      <c r="D604" s="9">
        <v>33521</v>
      </c>
      <c r="E604" s="9"/>
      <c r="F604" s="2" t="s">
        <v>37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9"/>
      <c r="B605" s="9"/>
      <c r="C605" s="9"/>
      <c r="D605" s="9">
        <v>33522</v>
      </c>
      <c r="E605" s="9"/>
      <c r="F605" s="2" t="s">
        <v>149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9"/>
      <c r="B606" s="9">
        <v>336</v>
      </c>
      <c r="C606" s="9"/>
      <c r="D606" s="9"/>
      <c r="E606" s="9"/>
      <c r="F606" s="2" t="s">
        <v>157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9"/>
      <c r="B607" s="9"/>
      <c r="C607" s="9">
        <v>3361</v>
      </c>
      <c r="D607" s="9"/>
      <c r="E607" s="9"/>
      <c r="F607" s="2" t="s">
        <v>222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9"/>
      <c r="B608" s="9"/>
      <c r="C608" s="9"/>
      <c r="D608" s="9">
        <v>33611</v>
      </c>
      <c r="E608" s="9"/>
      <c r="F608" s="2" t="s">
        <v>37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9"/>
      <c r="B609" s="9"/>
      <c r="C609" s="9"/>
      <c r="D609" s="9">
        <v>33612</v>
      </c>
      <c r="E609" s="9"/>
      <c r="F609" s="2" t="s">
        <v>149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9"/>
      <c r="B610" s="9"/>
      <c r="C610" s="9">
        <v>3362</v>
      </c>
      <c r="D610" s="9"/>
      <c r="E610" s="9"/>
      <c r="F610" s="2" t="s">
        <v>223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9"/>
      <c r="B611" s="9"/>
      <c r="C611" s="9"/>
      <c r="D611" s="9">
        <v>33621</v>
      </c>
      <c r="E611" s="9"/>
      <c r="F611" s="2" t="s">
        <v>37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9"/>
      <c r="B612" s="9"/>
      <c r="C612" s="9"/>
      <c r="D612" s="9">
        <v>33622</v>
      </c>
      <c r="E612" s="9"/>
      <c r="F612" s="2" t="s">
        <v>149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9"/>
      <c r="B613" s="9"/>
      <c r="C613" s="9">
        <v>3363</v>
      </c>
      <c r="D613" s="9"/>
      <c r="E613" s="9"/>
      <c r="F613" s="2" t="s">
        <v>224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9"/>
      <c r="B614" s="9"/>
      <c r="C614" s="9"/>
      <c r="D614" s="9">
        <v>33631</v>
      </c>
      <c r="E614" s="9"/>
      <c r="F614" s="2" t="s">
        <v>37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9"/>
      <c r="B615" s="9"/>
      <c r="C615" s="9"/>
      <c r="D615" s="9">
        <v>33632</v>
      </c>
      <c r="E615" s="9"/>
      <c r="F615" s="2" t="s">
        <v>149</v>
      </c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9"/>
      <c r="B616" s="9"/>
      <c r="C616" s="9">
        <v>3364</v>
      </c>
      <c r="D616" s="9"/>
      <c r="E616" s="9"/>
      <c r="F616" s="2" t="s">
        <v>225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9"/>
      <c r="B617" s="9"/>
      <c r="C617" s="9"/>
      <c r="D617" s="9">
        <v>33641</v>
      </c>
      <c r="E617" s="9"/>
      <c r="F617" s="2" t="s">
        <v>37</v>
      </c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9"/>
      <c r="B618" s="9"/>
      <c r="C618" s="9"/>
      <c r="D618" s="9">
        <v>33642</v>
      </c>
      <c r="E618" s="9"/>
      <c r="F618" s="2" t="s">
        <v>149</v>
      </c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9"/>
      <c r="B619" s="9"/>
      <c r="C619" s="9">
        <v>3369</v>
      </c>
      <c r="D619" s="9"/>
      <c r="E619" s="9"/>
      <c r="F619" s="2" t="s">
        <v>226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9"/>
      <c r="B620" s="9"/>
      <c r="C620" s="9"/>
      <c r="D620" s="9">
        <v>33691</v>
      </c>
      <c r="E620" s="9"/>
      <c r="F620" s="2" t="s">
        <v>37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9"/>
      <c r="B621" s="9"/>
      <c r="C621" s="9"/>
      <c r="D621" s="9">
        <v>33692</v>
      </c>
      <c r="E621" s="9"/>
      <c r="F621" s="2" t="s">
        <v>149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9"/>
      <c r="B622" s="9">
        <v>337</v>
      </c>
      <c r="C622" s="9"/>
      <c r="D622" s="9"/>
      <c r="E622" s="9"/>
      <c r="F622" s="2" t="s">
        <v>158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9"/>
      <c r="B623" s="9"/>
      <c r="C623" s="9">
        <v>3371</v>
      </c>
      <c r="D623" s="9"/>
      <c r="E623" s="9"/>
      <c r="F623" s="2" t="s">
        <v>227</v>
      </c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9"/>
      <c r="B624" s="9"/>
      <c r="C624" s="9"/>
      <c r="D624" s="9">
        <v>33711</v>
      </c>
      <c r="E624" s="9"/>
      <c r="F624" s="2" t="s">
        <v>37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9"/>
      <c r="B625" s="9"/>
      <c r="C625" s="9"/>
      <c r="D625" s="9">
        <v>33712</v>
      </c>
      <c r="E625" s="9"/>
      <c r="F625" s="2" t="s">
        <v>149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9"/>
      <c r="B626" s="9"/>
      <c r="C626" s="9">
        <v>3372</v>
      </c>
      <c r="D626" s="9"/>
      <c r="E626" s="9"/>
      <c r="F626" s="2" t="s">
        <v>228</v>
      </c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9"/>
      <c r="B627" s="9"/>
      <c r="C627" s="9"/>
      <c r="D627" s="9">
        <v>33721</v>
      </c>
      <c r="E627" s="9"/>
      <c r="F627" s="2" t="s">
        <v>37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9"/>
      <c r="B628" s="9"/>
      <c r="C628" s="9"/>
      <c r="D628" s="9">
        <v>33722</v>
      </c>
      <c r="E628" s="9"/>
      <c r="F628" s="2" t="s">
        <v>149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9"/>
      <c r="B629" s="9">
        <v>338</v>
      </c>
      <c r="C629" s="9"/>
      <c r="D629" s="9"/>
      <c r="E629" s="9"/>
      <c r="F629" s="2" t="s">
        <v>229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9"/>
      <c r="B630" s="9"/>
      <c r="C630" s="9">
        <v>3381</v>
      </c>
      <c r="D630" s="9"/>
      <c r="E630" s="9"/>
      <c r="F630" s="2" t="s">
        <v>209</v>
      </c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9"/>
      <c r="B631" s="9"/>
      <c r="C631" s="9">
        <v>3382</v>
      </c>
      <c r="D631" s="9"/>
      <c r="E631" s="9"/>
      <c r="F631" s="2" t="s">
        <v>230</v>
      </c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9"/>
      <c r="B632" s="9"/>
      <c r="C632" s="9">
        <v>3383</v>
      </c>
      <c r="D632" s="9"/>
      <c r="E632" s="9"/>
      <c r="F632" s="2" t="s">
        <v>156</v>
      </c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9"/>
      <c r="B633" s="9"/>
      <c r="C633" s="9">
        <v>3386</v>
      </c>
      <c r="D633" s="9"/>
      <c r="E633" s="9"/>
      <c r="F633" s="2" t="s">
        <v>157</v>
      </c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9"/>
      <c r="B634" s="9"/>
      <c r="C634" s="9">
        <v>3387</v>
      </c>
      <c r="D634" s="9"/>
      <c r="E634" s="9"/>
      <c r="F634" s="2" t="s">
        <v>158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9"/>
      <c r="B635" s="9">
        <v>339</v>
      </c>
      <c r="C635" s="9"/>
      <c r="D635" s="9"/>
      <c r="E635" s="9"/>
      <c r="F635" s="2" t="s">
        <v>159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9"/>
      <c r="B636" s="9"/>
      <c r="C636" s="9">
        <v>3391</v>
      </c>
      <c r="D636" s="9"/>
      <c r="E636" s="9"/>
      <c r="F636" s="2" t="s">
        <v>231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9"/>
      <c r="B637" s="9"/>
      <c r="C637" s="9">
        <v>3392</v>
      </c>
      <c r="D637" s="9"/>
      <c r="E637" s="9"/>
      <c r="F637" s="2" t="s">
        <v>232</v>
      </c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9"/>
      <c r="B638" s="9"/>
      <c r="C638" s="9"/>
      <c r="D638" s="9">
        <v>33921</v>
      </c>
      <c r="E638" s="9"/>
      <c r="F638" s="2" t="s">
        <v>37</v>
      </c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9"/>
      <c r="B639" s="9"/>
      <c r="C639" s="9"/>
      <c r="D639" s="9">
        <v>33922</v>
      </c>
      <c r="E639" s="9"/>
      <c r="F639" s="2" t="s">
        <v>123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9"/>
      <c r="B640" s="9"/>
      <c r="C640" s="9">
        <v>3393</v>
      </c>
      <c r="D640" s="9"/>
      <c r="E640" s="9"/>
      <c r="F640" s="2" t="s">
        <v>233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9"/>
      <c r="B641" s="9"/>
      <c r="C641" s="9"/>
      <c r="D641" s="9">
        <v>33931</v>
      </c>
      <c r="E641" s="9"/>
      <c r="F641" s="2" t="s">
        <v>37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9"/>
      <c r="B642" s="9"/>
      <c r="C642" s="9"/>
      <c r="D642" s="9">
        <v>33932</v>
      </c>
      <c r="E642" s="9"/>
      <c r="F642" s="2" t="s">
        <v>123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8">
        <v>34</v>
      </c>
      <c r="B643" s="8"/>
      <c r="C643" s="8"/>
      <c r="D643" s="8"/>
      <c r="E643" s="8"/>
      <c r="F643" s="7" t="s">
        <v>234</v>
      </c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5">
      <c r="A644" s="9"/>
      <c r="B644" s="9">
        <v>341</v>
      </c>
      <c r="C644" s="9"/>
      <c r="D644" s="9"/>
      <c r="E644" s="9"/>
      <c r="F644" s="2" t="s">
        <v>235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9"/>
      <c r="B645" s="9"/>
      <c r="C645" s="9">
        <v>3411</v>
      </c>
      <c r="D645" s="9"/>
      <c r="E645" s="9"/>
      <c r="F645" s="2" t="s">
        <v>236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9"/>
      <c r="B646" s="9"/>
      <c r="C646" s="9"/>
      <c r="D646" s="9">
        <v>34111</v>
      </c>
      <c r="E646" s="9"/>
      <c r="F646" s="2" t="s">
        <v>37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9"/>
      <c r="B647" s="9"/>
      <c r="C647" s="9"/>
      <c r="D647" s="9">
        <v>34112</v>
      </c>
      <c r="E647" s="9"/>
      <c r="F647" s="2" t="s">
        <v>149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9"/>
      <c r="B648" s="9"/>
      <c r="C648" s="9">
        <v>3412</v>
      </c>
      <c r="D648" s="9"/>
      <c r="E648" s="9"/>
      <c r="F648" s="2" t="s">
        <v>237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9"/>
      <c r="B649" s="9"/>
      <c r="C649" s="9"/>
      <c r="D649" s="9">
        <v>34121</v>
      </c>
      <c r="E649" s="9"/>
      <c r="F649" s="2" t="s">
        <v>37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9"/>
      <c r="B650" s="9"/>
      <c r="C650" s="9"/>
      <c r="D650" s="9">
        <v>34122</v>
      </c>
      <c r="E650" s="9"/>
      <c r="F650" s="2" t="s">
        <v>149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9"/>
      <c r="B651" s="9"/>
      <c r="C651" s="9">
        <v>3419</v>
      </c>
      <c r="D651" s="9"/>
      <c r="E651" s="9"/>
      <c r="F651" s="2" t="s">
        <v>238</v>
      </c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9"/>
      <c r="B652" s="9"/>
      <c r="C652" s="9"/>
      <c r="D652" s="9">
        <v>34191</v>
      </c>
      <c r="E652" s="9"/>
      <c r="F652" s="2" t="s">
        <v>37</v>
      </c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9"/>
      <c r="B653" s="9"/>
      <c r="C653" s="9"/>
      <c r="D653" s="9">
        <v>34192</v>
      </c>
      <c r="E653" s="9"/>
      <c r="F653" s="2" t="s">
        <v>149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9"/>
      <c r="B654" s="9">
        <v>342</v>
      </c>
      <c r="C654" s="9"/>
      <c r="D654" s="9"/>
      <c r="E654" s="9"/>
      <c r="F654" s="2" t="s">
        <v>161</v>
      </c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9"/>
      <c r="B655" s="9"/>
      <c r="C655" s="9">
        <v>3421</v>
      </c>
      <c r="D655" s="9"/>
      <c r="E655" s="9"/>
      <c r="F655" s="2" t="s">
        <v>239</v>
      </c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9"/>
      <c r="B656" s="9"/>
      <c r="C656" s="9"/>
      <c r="D656" s="9">
        <v>34211</v>
      </c>
      <c r="E656" s="9"/>
      <c r="F656" s="2" t="s">
        <v>37</v>
      </c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9"/>
      <c r="B657" s="9"/>
      <c r="C657" s="9"/>
      <c r="D657" s="9">
        <v>34212</v>
      </c>
      <c r="E657" s="9"/>
      <c r="F657" s="2" t="s">
        <v>149</v>
      </c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9"/>
      <c r="B658" s="9"/>
      <c r="C658" s="9">
        <v>3422</v>
      </c>
      <c r="D658" s="9"/>
      <c r="E658" s="9"/>
      <c r="F658" s="2" t="s">
        <v>240</v>
      </c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9"/>
      <c r="B659" s="9"/>
      <c r="C659" s="9"/>
      <c r="D659" s="9">
        <v>34221</v>
      </c>
      <c r="E659" s="9"/>
      <c r="F659" s="2" t="s">
        <v>37</v>
      </c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9"/>
      <c r="B660" s="9"/>
      <c r="C660" s="9"/>
      <c r="D660" s="9">
        <v>34222</v>
      </c>
      <c r="E660" s="9"/>
      <c r="F660" s="2" t="s">
        <v>149</v>
      </c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9"/>
      <c r="B661" s="9">
        <v>343</v>
      </c>
      <c r="C661" s="9"/>
      <c r="D661" s="9"/>
      <c r="E661" s="9"/>
      <c r="F661" s="2" t="s">
        <v>162</v>
      </c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9"/>
      <c r="B662" s="9"/>
      <c r="C662" s="9">
        <v>3431</v>
      </c>
      <c r="D662" s="9"/>
      <c r="E662" s="9"/>
      <c r="F662" s="2" t="s">
        <v>241</v>
      </c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9"/>
      <c r="B663" s="9"/>
      <c r="C663" s="9"/>
      <c r="D663" s="9">
        <v>34311</v>
      </c>
      <c r="E663" s="9"/>
      <c r="F663" s="2" t="s">
        <v>37</v>
      </c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9"/>
      <c r="B664" s="9"/>
      <c r="C664" s="9"/>
      <c r="D664" s="9">
        <v>34312</v>
      </c>
      <c r="E664" s="9"/>
      <c r="F664" s="2" t="s">
        <v>149</v>
      </c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9"/>
      <c r="B665" s="9">
        <v>344</v>
      </c>
      <c r="C665" s="9"/>
      <c r="D665" s="9"/>
      <c r="E665" s="9"/>
      <c r="F665" s="2" t="s">
        <v>163</v>
      </c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9"/>
      <c r="B666" s="9"/>
      <c r="C666" s="9">
        <v>3441</v>
      </c>
      <c r="D666" s="9"/>
      <c r="E666" s="9"/>
      <c r="F666" s="2" t="s">
        <v>242</v>
      </c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9"/>
      <c r="B667" s="9"/>
      <c r="C667" s="9"/>
      <c r="D667" s="9">
        <v>34411</v>
      </c>
      <c r="E667" s="9"/>
      <c r="F667" s="2" t="s">
        <v>37</v>
      </c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9"/>
      <c r="B668" s="9"/>
      <c r="C668" s="9"/>
      <c r="D668" s="9">
        <v>34412</v>
      </c>
      <c r="E668" s="9"/>
      <c r="F668" s="2" t="s">
        <v>149</v>
      </c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9"/>
      <c r="B669" s="9"/>
      <c r="C669" s="9"/>
      <c r="D669" s="9">
        <v>34413</v>
      </c>
      <c r="E669" s="9"/>
      <c r="F669" s="2" t="s">
        <v>123</v>
      </c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9"/>
      <c r="B670" s="9"/>
      <c r="C670" s="9">
        <v>3442</v>
      </c>
      <c r="D670" s="9"/>
      <c r="E670" s="9"/>
      <c r="F670" s="2" t="s">
        <v>243</v>
      </c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9"/>
      <c r="B671" s="9"/>
      <c r="C671" s="9"/>
      <c r="D671" s="9">
        <v>34421</v>
      </c>
      <c r="E671" s="9"/>
      <c r="F671" s="2" t="s">
        <v>37</v>
      </c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9"/>
      <c r="B672" s="9"/>
      <c r="C672" s="9"/>
      <c r="D672" s="9">
        <v>34422</v>
      </c>
      <c r="E672" s="9"/>
      <c r="F672" s="2" t="s">
        <v>149</v>
      </c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9"/>
      <c r="B673" s="9"/>
      <c r="C673" s="9"/>
      <c r="D673" s="9">
        <v>34423</v>
      </c>
      <c r="E673" s="9"/>
      <c r="F673" s="2" t="s">
        <v>123</v>
      </c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9"/>
      <c r="B674" s="9">
        <v>345</v>
      </c>
      <c r="C674" s="9"/>
      <c r="D674" s="9"/>
      <c r="E674" s="9"/>
      <c r="F674" s="2" t="s">
        <v>172</v>
      </c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9"/>
      <c r="B675" s="9"/>
      <c r="C675" s="9">
        <v>3451</v>
      </c>
      <c r="D675" s="9"/>
      <c r="E675" s="9"/>
      <c r="F675" s="2" t="s">
        <v>244</v>
      </c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9"/>
      <c r="B676" s="9"/>
      <c r="C676" s="9"/>
      <c r="D676" s="9">
        <v>34511</v>
      </c>
      <c r="E676" s="9"/>
      <c r="F676" s="2" t="s">
        <v>37</v>
      </c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9"/>
      <c r="B677" s="9"/>
      <c r="C677" s="9"/>
      <c r="D677" s="9">
        <v>34512</v>
      </c>
      <c r="E677" s="9"/>
      <c r="F677" s="2" t="s">
        <v>149</v>
      </c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9"/>
      <c r="B678" s="9"/>
      <c r="C678" s="9">
        <v>3452</v>
      </c>
      <c r="D678" s="9"/>
      <c r="E678" s="9"/>
      <c r="F678" s="2" t="s">
        <v>245</v>
      </c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9"/>
      <c r="B679" s="9"/>
      <c r="C679" s="9"/>
      <c r="D679" s="9">
        <v>34521</v>
      </c>
      <c r="E679" s="9"/>
      <c r="F679" s="2" t="s">
        <v>37</v>
      </c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9"/>
      <c r="B680" s="9"/>
      <c r="C680" s="9"/>
      <c r="D680" s="9">
        <v>34522</v>
      </c>
      <c r="E680" s="9"/>
      <c r="F680" s="2" t="s">
        <v>149</v>
      </c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9"/>
      <c r="B681" s="9">
        <v>347</v>
      </c>
      <c r="C681" s="9"/>
      <c r="D681" s="9"/>
      <c r="E681" s="9"/>
      <c r="F681" s="2" t="s">
        <v>246</v>
      </c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9"/>
      <c r="B682" s="9"/>
      <c r="C682" s="9">
        <v>3471</v>
      </c>
      <c r="D682" s="9"/>
      <c r="E682" s="9"/>
      <c r="F682" s="2" t="s">
        <v>246</v>
      </c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9"/>
      <c r="B683" s="9">
        <v>349</v>
      </c>
      <c r="C683" s="9"/>
      <c r="D683" s="9"/>
      <c r="E683" s="9"/>
      <c r="F683" s="2" t="s">
        <v>165</v>
      </c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9"/>
      <c r="B684" s="9"/>
      <c r="C684" s="9">
        <v>3491</v>
      </c>
      <c r="D684" s="9"/>
      <c r="E684" s="9"/>
      <c r="F684" s="2" t="s">
        <v>165</v>
      </c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9"/>
      <c r="B685" s="9"/>
      <c r="C685" s="9"/>
      <c r="D685" s="9">
        <v>34911</v>
      </c>
      <c r="E685" s="9"/>
      <c r="F685" s="2" t="s">
        <v>37</v>
      </c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9"/>
      <c r="B686" s="9"/>
      <c r="C686" s="9"/>
      <c r="D686" s="9">
        <v>34912</v>
      </c>
      <c r="E686" s="9"/>
      <c r="F686" s="2" t="s">
        <v>149</v>
      </c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8">
        <v>35</v>
      </c>
      <c r="B687" s="8"/>
      <c r="C687" s="8"/>
      <c r="D687" s="8"/>
      <c r="E687" s="8"/>
      <c r="F687" s="7" t="s">
        <v>247</v>
      </c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5">
      <c r="A688" s="9"/>
      <c r="B688" s="9">
        <v>351</v>
      </c>
      <c r="C688" s="9"/>
      <c r="D688" s="9"/>
      <c r="E688" s="9"/>
      <c r="F688" s="2" t="s">
        <v>166</v>
      </c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9"/>
      <c r="B689" s="9"/>
      <c r="C689" s="9">
        <v>3511</v>
      </c>
      <c r="D689" s="9"/>
      <c r="E689" s="9"/>
      <c r="F689" s="2" t="s">
        <v>248</v>
      </c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9"/>
      <c r="B690" s="9"/>
      <c r="C690" s="9"/>
      <c r="D690" s="9">
        <v>35111</v>
      </c>
      <c r="E690" s="9"/>
      <c r="F690" s="2" t="s">
        <v>37</v>
      </c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9"/>
      <c r="B691" s="9"/>
      <c r="C691" s="9"/>
      <c r="D691" s="9">
        <v>35113</v>
      </c>
      <c r="E691" s="9"/>
      <c r="F691" s="2" t="s">
        <v>123</v>
      </c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9"/>
      <c r="B692" s="9"/>
      <c r="C692" s="9"/>
      <c r="D692" s="9">
        <v>35114</v>
      </c>
      <c r="E692" s="9"/>
      <c r="F692" s="2" t="s">
        <v>95</v>
      </c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9"/>
      <c r="B693" s="9"/>
      <c r="C693" s="9">
        <v>3512</v>
      </c>
      <c r="D693" s="9"/>
      <c r="E693" s="9"/>
      <c r="F693" s="2" t="s">
        <v>249</v>
      </c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9"/>
      <c r="B694" s="9"/>
      <c r="C694" s="9"/>
      <c r="D694" s="9">
        <v>35121</v>
      </c>
      <c r="E694" s="9"/>
      <c r="F694" s="2" t="s">
        <v>37</v>
      </c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9"/>
      <c r="B695" s="9"/>
      <c r="C695" s="9"/>
      <c r="D695" s="9">
        <v>35123</v>
      </c>
      <c r="E695" s="9"/>
      <c r="F695" s="2" t="s">
        <v>123</v>
      </c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9"/>
      <c r="B696" s="9"/>
      <c r="C696" s="9"/>
      <c r="D696" s="9">
        <v>35124</v>
      </c>
      <c r="E696" s="9"/>
      <c r="F696" s="2" t="s">
        <v>95</v>
      </c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9"/>
      <c r="B697" s="9">
        <v>352</v>
      </c>
      <c r="C697" s="9"/>
      <c r="D697" s="9"/>
      <c r="E697" s="9"/>
      <c r="F697" s="2" t="s">
        <v>167</v>
      </c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9"/>
      <c r="B698" s="9"/>
      <c r="C698" s="9">
        <v>3521</v>
      </c>
      <c r="D698" s="9"/>
      <c r="E698" s="9"/>
      <c r="F698" s="2" t="s">
        <v>248</v>
      </c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9"/>
      <c r="B699" s="9"/>
      <c r="C699" s="9"/>
      <c r="D699" s="9">
        <v>35211</v>
      </c>
      <c r="E699" s="9"/>
      <c r="F699" s="2" t="s">
        <v>37</v>
      </c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9"/>
      <c r="B700" s="9"/>
      <c r="C700" s="9"/>
      <c r="D700" s="9">
        <v>35213</v>
      </c>
      <c r="E700" s="9"/>
      <c r="F700" s="2" t="s">
        <v>123</v>
      </c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9"/>
      <c r="B701" s="9"/>
      <c r="C701" s="9"/>
      <c r="D701" s="9">
        <v>35214</v>
      </c>
      <c r="E701" s="9"/>
      <c r="F701" s="2" t="s">
        <v>95</v>
      </c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9"/>
      <c r="B702" s="9"/>
      <c r="C702" s="9">
        <v>3522</v>
      </c>
      <c r="D702" s="9"/>
      <c r="E702" s="9"/>
      <c r="F702" s="2" t="s">
        <v>249</v>
      </c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9"/>
      <c r="B703" s="9"/>
      <c r="C703" s="9"/>
      <c r="D703" s="9">
        <v>35221</v>
      </c>
      <c r="E703" s="9"/>
      <c r="F703" s="2" t="s">
        <v>37</v>
      </c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9"/>
      <c r="B704" s="9"/>
      <c r="C704" s="9"/>
      <c r="D704" s="9">
        <v>35223</v>
      </c>
      <c r="E704" s="9"/>
      <c r="F704" s="2" t="s">
        <v>123</v>
      </c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9"/>
      <c r="B705" s="9"/>
      <c r="C705" s="9"/>
      <c r="D705" s="9">
        <v>35224</v>
      </c>
      <c r="E705" s="9"/>
      <c r="F705" s="2" t="s">
        <v>95</v>
      </c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8">
        <v>36</v>
      </c>
      <c r="B706" s="8"/>
      <c r="C706" s="8"/>
      <c r="D706" s="8"/>
      <c r="E706" s="8"/>
      <c r="F706" s="7" t="s">
        <v>250</v>
      </c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5">
      <c r="A707" s="9"/>
      <c r="B707" s="9">
        <v>361</v>
      </c>
      <c r="C707" s="9"/>
      <c r="D707" s="9"/>
      <c r="E707" s="9"/>
      <c r="F707" s="2" t="s">
        <v>251</v>
      </c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9"/>
      <c r="B708" s="9"/>
      <c r="C708" s="9">
        <v>3611</v>
      </c>
      <c r="D708" s="9"/>
      <c r="E708" s="9"/>
      <c r="F708" s="2" t="s">
        <v>148</v>
      </c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9"/>
      <c r="B709" s="9"/>
      <c r="C709" s="9"/>
      <c r="D709" s="9">
        <v>36111</v>
      </c>
      <c r="E709" s="9"/>
      <c r="F709" s="2" t="s">
        <v>37</v>
      </c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9"/>
      <c r="B710" s="9"/>
      <c r="C710" s="9"/>
      <c r="D710" s="9">
        <v>36112</v>
      </c>
      <c r="E710" s="9"/>
      <c r="F710" s="2" t="s">
        <v>149</v>
      </c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9"/>
      <c r="B711" s="9"/>
      <c r="C711" s="9">
        <v>3612</v>
      </c>
      <c r="D711" s="9"/>
      <c r="E711" s="9"/>
      <c r="F711" s="2" t="s">
        <v>150</v>
      </c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9"/>
      <c r="B712" s="9"/>
      <c r="C712" s="9"/>
      <c r="D712" s="9">
        <v>36121</v>
      </c>
      <c r="E712" s="9"/>
      <c r="F712" s="2" t="s">
        <v>37</v>
      </c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9"/>
      <c r="B713" s="9"/>
      <c r="C713" s="9"/>
      <c r="D713" s="9">
        <v>36122</v>
      </c>
      <c r="E713" s="9"/>
      <c r="F713" s="2" t="s">
        <v>149</v>
      </c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9"/>
      <c r="B714" s="9"/>
      <c r="C714" s="9"/>
      <c r="D714" s="9">
        <v>36123</v>
      </c>
      <c r="E714" s="9"/>
      <c r="F714" s="2" t="s">
        <v>123</v>
      </c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9"/>
      <c r="B715" s="9"/>
      <c r="C715" s="9">
        <v>3613</v>
      </c>
      <c r="D715" s="9"/>
      <c r="E715" s="9"/>
      <c r="F715" s="2" t="s">
        <v>252</v>
      </c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9"/>
      <c r="B716" s="9"/>
      <c r="C716" s="9"/>
      <c r="D716" s="9">
        <v>36131</v>
      </c>
      <c r="E716" s="9"/>
      <c r="F716" s="2" t="s">
        <v>37</v>
      </c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9"/>
      <c r="B717" s="9"/>
      <c r="C717" s="9"/>
      <c r="D717" s="9">
        <v>36132</v>
      </c>
      <c r="E717" s="9"/>
      <c r="F717" s="2" t="s">
        <v>149</v>
      </c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9"/>
      <c r="B718" s="9"/>
      <c r="C718" s="9"/>
      <c r="D718" s="9">
        <v>36133</v>
      </c>
      <c r="E718" s="9"/>
      <c r="F718" s="2" t="s">
        <v>123</v>
      </c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9"/>
      <c r="B719" s="9">
        <v>362</v>
      </c>
      <c r="C719" s="9"/>
      <c r="D719" s="9"/>
      <c r="E719" s="9"/>
      <c r="F719" s="2" t="s">
        <v>253</v>
      </c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9"/>
      <c r="B720" s="9"/>
      <c r="C720" s="9">
        <v>3621</v>
      </c>
      <c r="D720" s="9"/>
      <c r="E720" s="9"/>
      <c r="F720" s="2" t="s">
        <v>148</v>
      </c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9"/>
      <c r="B721" s="9"/>
      <c r="C721" s="9"/>
      <c r="D721" s="9">
        <v>36211</v>
      </c>
      <c r="E721" s="9"/>
      <c r="F721" s="2" t="s">
        <v>37</v>
      </c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9"/>
      <c r="B722" s="9"/>
      <c r="C722" s="9"/>
      <c r="D722" s="9">
        <v>36212</v>
      </c>
      <c r="E722" s="9"/>
      <c r="F722" s="2" t="s">
        <v>149</v>
      </c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9"/>
      <c r="B723" s="9"/>
      <c r="C723" s="9">
        <v>3622</v>
      </c>
      <c r="D723" s="9"/>
      <c r="E723" s="9"/>
      <c r="F723" s="2" t="s">
        <v>150</v>
      </c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9"/>
      <c r="B724" s="9"/>
      <c r="C724" s="9"/>
      <c r="D724" s="9">
        <v>36221</v>
      </c>
      <c r="E724" s="9"/>
      <c r="F724" s="2" t="s">
        <v>37</v>
      </c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9"/>
      <c r="B725" s="9"/>
      <c r="C725" s="9"/>
      <c r="D725" s="9">
        <v>36222</v>
      </c>
      <c r="E725" s="9"/>
      <c r="F725" s="2" t="s">
        <v>149</v>
      </c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9"/>
      <c r="B726" s="9"/>
      <c r="C726" s="9"/>
      <c r="D726" s="9">
        <v>36223</v>
      </c>
      <c r="E726" s="9"/>
      <c r="F726" s="2" t="s">
        <v>123</v>
      </c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9"/>
      <c r="B727" s="9">
        <v>363</v>
      </c>
      <c r="C727" s="9"/>
      <c r="D727" s="9"/>
      <c r="E727" s="9"/>
      <c r="F727" s="2" t="s">
        <v>254</v>
      </c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9"/>
      <c r="B728" s="9"/>
      <c r="C728" s="9">
        <v>3631</v>
      </c>
      <c r="D728" s="9"/>
      <c r="E728" s="9"/>
      <c r="F728" s="2" t="s">
        <v>148</v>
      </c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9"/>
      <c r="B729" s="9"/>
      <c r="C729" s="9"/>
      <c r="D729" s="9">
        <v>36311</v>
      </c>
      <c r="E729" s="9"/>
      <c r="F729" s="2" t="s">
        <v>37</v>
      </c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9"/>
      <c r="B730" s="9"/>
      <c r="C730" s="9"/>
      <c r="D730" s="9">
        <v>36312</v>
      </c>
      <c r="E730" s="9"/>
      <c r="F730" s="2" t="s">
        <v>149</v>
      </c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9"/>
      <c r="B731" s="9"/>
      <c r="C731" s="9">
        <v>3632</v>
      </c>
      <c r="D731" s="9"/>
      <c r="E731" s="9"/>
      <c r="F731" s="2" t="s">
        <v>150</v>
      </c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9"/>
      <c r="B732" s="9"/>
      <c r="C732" s="9"/>
      <c r="D732" s="9">
        <v>36321</v>
      </c>
      <c r="E732" s="9"/>
      <c r="F732" s="2" t="s">
        <v>37</v>
      </c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9"/>
      <c r="B733" s="9"/>
      <c r="C733" s="9"/>
      <c r="D733" s="9">
        <v>36322</v>
      </c>
      <c r="E733" s="9"/>
      <c r="F733" s="2" t="s">
        <v>149</v>
      </c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9"/>
      <c r="B734" s="9"/>
      <c r="C734" s="9"/>
      <c r="D734" s="9">
        <v>36323</v>
      </c>
      <c r="E734" s="9"/>
      <c r="F734" s="2" t="s">
        <v>123</v>
      </c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9"/>
      <c r="B735" s="9"/>
      <c r="C735" s="9">
        <v>3633</v>
      </c>
      <c r="D735" s="9"/>
      <c r="E735" s="9"/>
      <c r="F735" s="2" t="s">
        <v>209</v>
      </c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9"/>
      <c r="B736" s="9"/>
      <c r="C736" s="9"/>
      <c r="D736" s="9">
        <v>36331</v>
      </c>
      <c r="E736" s="9"/>
      <c r="F736" s="2" t="s">
        <v>37</v>
      </c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9"/>
      <c r="B737" s="9"/>
      <c r="C737" s="9"/>
      <c r="D737" s="9">
        <v>36332</v>
      </c>
      <c r="E737" s="9"/>
      <c r="F737" s="2" t="s">
        <v>149</v>
      </c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9"/>
      <c r="B738" s="9"/>
      <c r="C738" s="9"/>
      <c r="D738" s="9">
        <v>36333</v>
      </c>
      <c r="E738" s="9"/>
      <c r="F738" s="2" t="s">
        <v>123</v>
      </c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9"/>
      <c r="B739" s="9"/>
      <c r="C739" s="9">
        <v>3634</v>
      </c>
      <c r="D739" s="9"/>
      <c r="E739" s="9"/>
      <c r="F739" s="2" t="s">
        <v>155</v>
      </c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9"/>
      <c r="B740" s="9"/>
      <c r="C740" s="9"/>
      <c r="D740" s="9">
        <v>36341</v>
      </c>
      <c r="E740" s="9"/>
      <c r="F740" s="2" t="s">
        <v>37</v>
      </c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9"/>
      <c r="B741" s="9"/>
      <c r="C741" s="9"/>
      <c r="D741" s="9">
        <v>36342</v>
      </c>
      <c r="E741" s="9"/>
      <c r="F741" s="2" t="s">
        <v>149</v>
      </c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9"/>
      <c r="B742" s="9"/>
      <c r="C742" s="9">
        <v>3635</v>
      </c>
      <c r="D742" s="9"/>
      <c r="E742" s="9"/>
      <c r="F742" s="2" t="s">
        <v>156</v>
      </c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9"/>
      <c r="B743" s="9"/>
      <c r="C743" s="9"/>
      <c r="D743" s="9">
        <v>36351</v>
      </c>
      <c r="E743" s="9"/>
      <c r="F743" s="2" t="s">
        <v>37</v>
      </c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9"/>
      <c r="B744" s="9"/>
      <c r="C744" s="9"/>
      <c r="D744" s="9">
        <v>36352</v>
      </c>
      <c r="E744" s="9"/>
      <c r="F744" s="2" t="s">
        <v>149</v>
      </c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9"/>
      <c r="B745" s="9"/>
      <c r="C745" s="9">
        <v>3636</v>
      </c>
      <c r="D745" s="9"/>
      <c r="E745" s="9"/>
      <c r="F745" s="2" t="s">
        <v>157</v>
      </c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9"/>
      <c r="B746" s="9"/>
      <c r="C746" s="9"/>
      <c r="D746" s="9">
        <v>36361</v>
      </c>
      <c r="E746" s="9"/>
      <c r="F746" s="2" t="s">
        <v>37</v>
      </c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9"/>
      <c r="B747" s="9"/>
      <c r="C747" s="9"/>
      <c r="D747" s="9">
        <v>36362</v>
      </c>
      <c r="E747" s="9"/>
      <c r="F747" s="2" t="s">
        <v>149</v>
      </c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9"/>
      <c r="B748" s="9" t="s">
        <v>901</v>
      </c>
      <c r="C748" s="9"/>
      <c r="D748" s="9"/>
      <c r="E748" s="9"/>
      <c r="F748" s="2" t="s">
        <v>255</v>
      </c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9"/>
      <c r="B749" s="9"/>
      <c r="C749" s="9">
        <v>3640</v>
      </c>
      <c r="D749" s="9"/>
      <c r="E749" s="9"/>
      <c r="F749" s="2" t="s">
        <v>152</v>
      </c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9"/>
      <c r="B750" s="9"/>
      <c r="C750" s="9"/>
      <c r="D750" s="9">
        <v>36401</v>
      </c>
      <c r="E750" s="9"/>
      <c r="F750" s="2" t="s">
        <v>37</v>
      </c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9"/>
      <c r="B751" s="9"/>
      <c r="C751" s="9"/>
      <c r="D751" s="9">
        <v>36402</v>
      </c>
      <c r="E751" s="9"/>
      <c r="F751" s="2" t="s">
        <v>256</v>
      </c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9"/>
      <c r="B752" s="9"/>
      <c r="C752" s="9"/>
      <c r="D752" s="9">
        <v>36403</v>
      </c>
      <c r="E752" s="9"/>
      <c r="F752" s="2" t="s">
        <v>257</v>
      </c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9"/>
      <c r="B753" s="9"/>
      <c r="C753" s="9"/>
      <c r="D753" s="9">
        <v>33404</v>
      </c>
      <c r="E753" s="9"/>
      <c r="F753" s="2" t="s">
        <v>258</v>
      </c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9"/>
      <c r="B754" s="9"/>
      <c r="C754" s="9"/>
      <c r="D754" s="9">
        <v>36405</v>
      </c>
      <c r="E754" s="9"/>
      <c r="F754" s="2" t="s">
        <v>259</v>
      </c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9"/>
      <c r="B755" s="9"/>
      <c r="C755" s="9"/>
      <c r="D755" s="9">
        <v>36406</v>
      </c>
      <c r="E755" s="9"/>
      <c r="F755" s="2" t="s">
        <v>260</v>
      </c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9"/>
      <c r="B756" s="9"/>
      <c r="C756" s="9"/>
      <c r="D756" s="9">
        <v>36407</v>
      </c>
      <c r="E756" s="9"/>
      <c r="F756" s="2" t="s">
        <v>261</v>
      </c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9"/>
      <c r="B757" s="9"/>
      <c r="C757" s="9"/>
      <c r="D757" s="9">
        <v>36408</v>
      </c>
      <c r="E757" s="9"/>
      <c r="F757" s="2" t="s">
        <v>262</v>
      </c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9"/>
      <c r="B758" s="9"/>
      <c r="C758" s="9">
        <v>3641</v>
      </c>
      <c r="D758" s="9"/>
      <c r="E758" s="9"/>
      <c r="F758" s="2" t="s">
        <v>148</v>
      </c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9"/>
      <c r="B759" s="9"/>
      <c r="C759" s="9"/>
      <c r="D759" s="9">
        <v>36411</v>
      </c>
      <c r="E759" s="9"/>
      <c r="F759" s="2" t="s">
        <v>37</v>
      </c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9"/>
      <c r="B760" s="9"/>
      <c r="C760" s="9"/>
      <c r="D760" s="9">
        <v>36412</v>
      </c>
      <c r="E760" s="9"/>
      <c r="F760" s="2" t="s">
        <v>149</v>
      </c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9"/>
      <c r="B761" s="9"/>
      <c r="C761" s="9">
        <v>3642</v>
      </c>
      <c r="D761" s="9"/>
      <c r="E761" s="9"/>
      <c r="F761" s="2" t="s">
        <v>150</v>
      </c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9"/>
      <c r="B762" s="9"/>
      <c r="C762" s="9"/>
      <c r="D762" s="9">
        <v>36421</v>
      </c>
      <c r="E762" s="9"/>
      <c r="F762" s="2" t="s">
        <v>263</v>
      </c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9"/>
      <c r="B763" s="9"/>
      <c r="C763" s="9"/>
      <c r="D763" s="9">
        <v>36422</v>
      </c>
      <c r="E763" s="9"/>
      <c r="F763" s="2" t="s">
        <v>264</v>
      </c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9"/>
      <c r="B764" s="9"/>
      <c r="C764" s="9"/>
      <c r="D764" s="9">
        <v>36423</v>
      </c>
      <c r="E764" s="9"/>
      <c r="F764" s="2" t="s">
        <v>265</v>
      </c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9"/>
      <c r="B765" s="9"/>
      <c r="C765" s="9"/>
      <c r="D765" s="9">
        <v>36424</v>
      </c>
      <c r="E765" s="9"/>
      <c r="F765" s="2" t="s">
        <v>266</v>
      </c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9"/>
      <c r="B766" s="9"/>
      <c r="C766" s="9"/>
      <c r="D766" s="9">
        <v>36425</v>
      </c>
      <c r="E766" s="9"/>
      <c r="F766" s="2" t="s">
        <v>267</v>
      </c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9"/>
      <c r="B767" s="9"/>
      <c r="C767" s="9"/>
      <c r="D767" s="9">
        <v>36426</v>
      </c>
      <c r="E767" s="9"/>
      <c r="F767" s="2" t="s">
        <v>268</v>
      </c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9"/>
      <c r="B768" s="9"/>
      <c r="C768" s="9"/>
      <c r="D768" s="9">
        <v>36427</v>
      </c>
      <c r="E768" s="9"/>
      <c r="F768" s="2" t="s">
        <v>269</v>
      </c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9"/>
      <c r="B769" s="9"/>
      <c r="C769" s="9"/>
      <c r="D769" s="9">
        <v>36428</v>
      </c>
      <c r="E769" s="9"/>
      <c r="F769" s="2" t="s">
        <v>270</v>
      </c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9"/>
      <c r="B770" s="9"/>
      <c r="C770" s="9"/>
      <c r="D770" s="9">
        <v>36429</v>
      </c>
      <c r="E770" s="9"/>
      <c r="F770" s="2" t="s">
        <v>271</v>
      </c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9"/>
      <c r="B771" s="9"/>
      <c r="C771" s="9">
        <v>3643</v>
      </c>
      <c r="D771" s="9"/>
      <c r="E771" s="9"/>
      <c r="F771" s="2" t="s">
        <v>209</v>
      </c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9"/>
      <c r="B772" s="9"/>
      <c r="C772" s="9"/>
      <c r="D772" s="9">
        <v>36431</v>
      </c>
      <c r="E772" s="9"/>
      <c r="F772" s="2" t="s">
        <v>37</v>
      </c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9"/>
      <c r="B773" s="9"/>
      <c r="C773" s="9"/>
      <c r="D773" s="9">
        <v>36432</v>
      </c>
      <c r="E773" s="9"/>
      <c r="F773" s="2" t="s">
        <v>149</v>
      </c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9"/>
      <c r="B774" s="9"/>
      <c r="C774" s="9"/>
      <c r="D774" s="9">
        <v>36433</v>
      </c>
      <c r="E774" s="9"/>
      <c r="F774" s="2" t="s">
        <v>123</v>
      </c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9"/>
      <c r="B775" s="9"/>
      <c r="C775" s="9">
        <v>3644</v>
      </c>
      <c r="D775" s="9"/>
      <c r="E775" s="9"/>
      <c r="F775" s="2" t="s">
        <v>155</v>
      </c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9"/>
      <c r="B776" s="9"/>
      <c r="C776" s="9"/>
      <c r="D776" s="9">
        <v>36441</v>
      </c>
      <c r="E776" s="9"/>
      <c r="F776" s="2" t="s">
        <v>37</v>
      </c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9"/>
      <c r="B777" s="9"/>
      <c r="C777" s="9"/>
      <c r="D777" s="9">
        <v>36442</v>
      </c>
      <c r="E777" s="9"/>
      <c r="F777" s="2" t="s">
        <v>149</v>
      </c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9"/>
      <c r="B778" s="9"/>
      <c r="C778" s="9">
        <v>3645</v>
      </c>
      <c r="D778" s="9"/>
      <c r="E778" s="9"/>
      <c r="F778" s="2" t="s">
        <v>156</v>
      </c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9"/>
      <c r="B779" s="9"/>
      <c r="C779" s="9"/>
      <c r="D779" s="9">
        <v>36451</v>
      </c>
      <c r="E779" s="9"/>
      <c r="F779" s="2" t="s">
        <v>37</v>
      </c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9"/>
      <c r="B780" s="9"/>
      <c r="C780" s="9"/>
      <c r="D780" s="9">
        <v>36452</v>
      </c>
      <c r="E780" s="9"/>
      <c r="F780" s="2" t="s">
        <v>149</v>
      </c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9"/>
      <c r="B781" s="9"/>
      <c r="C781" s="9">
        <v>3646</v>
      </c>
      <c r="D781" s="9"/>
      <c r="E781" s="9"/>
      <c r="F781" s="2" t="s">
        <v>272</v>
      </c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9"/>
      <c r="B782" s="9"/>
      <c r="C782" s="9"/>
      <c r="D782" s="9">
        <v>36461</v>
      </c>
      <c r="E782" s="9"/>
      <c r="F782" s="2" t="s">
        <v>37</v>
      </c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9"/>
      <c r="B783" s="9"/>
      <c r="C783" s="9"/>
      <c r="D783" s="9">
        <v>36462</v>
      </c>
      <c r="E783" s="9"/>
      <c r="F783" s="2" t="s">
        <v>149</v>
      </c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9"/>
      <c r="B784" s="9"/>
      <c r="C784" s="9">
        <v>3647</v>
      </c>
      <c r="D784" s="9"/>
      <c r="E784" s="9"/>
      <c r="F784" s="2" t="s">
        <v>158</v>
      </c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9"/>
      <c r="B785" s="9"/>
      <c r="C785" s="9"/>
      <c r="D785" s="9">
        <v>36471</v>
      </c>
      <c r="E785" s="9"/>
      <c r="F785" s="2" t="s">
        <v>273</v>
      </c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9"/>
      <c r="B786" s="9"/>
      <c r="C786" s="9"/>
      <c r="D786" s="9">
        <v>38472</v>
      </c>
      <c r="E786" s="9"/>
      <c r="F786" s="2" t="s">
        <v>274</v>
      </c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9"/>
      <c r="B787" s="9"/>
      <c r="C787" s="9"/>
      <c r="D787" s="9">
        <v>38473</v>
      </c>
      <c r="E787" s="9"/>
      <c r="F787" s="2" t="s">
        <v>275</v>
      </c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9"/>
      <c r="B788" s="9"/>
      <c r="C788" s="9"/>
      <c r="D788" s="9">
        <v>38474</v>
      </c>
      <c r="E788" s="9"/>
      <c r="F788" s="2" t="s">
        <v>276</v>
      </c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9"/>
      <c r="B789" s="9"/>
      <c r="C789" s="9">
        <v>3649</v>
      </c>
      <c r="D789" s="9"/>
      <c r="E789" s="9"/>
      <c r="F789" s="2" t="s">
        <v>159</v>
      </c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9"/>
      <c r="B790" s="9"/>
      <c r="C790" s="9"/>
      <c r="D790" s="9">
        <v>36491</v>
      </c>
      <c r="E790" s="9"/>
      <c r="F790" s="2" t="s">
        <v>37</v>
      </c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9"/>
      <c r="B791" s="9"/>
      <c r="C791" s="9"/>
      <c r="D791" s="9">
        <v>36492</v>
      </c>
      <c r="E791" s="9"/>
      <c r="F791" s="2" t="s">
        <v>149</v>
      </c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9"/>
      <c r="B792" s="9">
        <v>365</v>
      </c>
      <c r="C792" s="9"/>
      <c r="D792" s="9"/>
      <c r="E792" s="9"/>
      <c r="F792" s="2" t="s">
        <v>277</v>
      </c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9"/>
      <c r="B793" s="9"/>
      <c r="C793" s="9">
        <v>3651</v>
      </c>
      <c r="D793" s="9"/>
      <c r="E793" s="9"/>
      <c r="F793" s="2" t="s">
        <v>235</v>
      </c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9"/>
      <c r="B794" s="9"/>
      <c r="C794" s="9"/>
      <c r="D794" s="9">
        <v>36511</v>
      </c>
      <c r="E794" s="9"/>
      <c r="F794" s="2" t="s">
        <v>37</v>
      </c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9"/>
      <c r="B795" s="9"/>
      <c r="C795" s="9"/>
      <c r="D795" s="9">
        <v>36512</v>
      </c>
      <c r="E795" s="9"/>
      <c r="F795" s="2" t="s">
        <v>149</v>
      </c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9"/>
      <c r="B796" s="9"/>
      <c r="C796" s="9">
        <v>3652</v>
      </c>
      <c r="D796" s="9"/>
      <c r="E796" s="9"/>
      <c r="F796" s="2" t="s">
        <v>161</v>
      </c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9"/>
      <c r="B797" s="9"/>
      <c r="C797" s="9"/>
      <c r="D797" s="9">
        <v>36521</v>
      </c>
      <c r="E797" s="9"/>
      <c r="F797" s="2" t="s">
        <v>37</v>
      </c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9"/>
      <c r="B798" s="9"/>
      <c r="C798" s="9"/>
      <c r="D798" s="9">
        <v>36522</v>
      </c>
      <c r="E798" s="9"/>
      <c r="F798" s="2" t="s">
        <v>149</v>
      </c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9"/>
      <c r="B799" s="9"/>
      <c r="C799" s="9">
        <v>3653</v>
      </c>
      <c r="D799" s="9"/>
      <c r="E799" s="9"/>
      <c r="F799" s="2" t="s">
        <v>162</v>
      </c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9"/>
      <c r="B800" s="9"/>
      <c r="C800" s="9"/>
      <c r="D800" s="9">
        <v>36531</v>
      </c>
      <c r="E800" s="9"/>
      <c r="F800" s="2" t="s">
        <v>37</v>
      </c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9"/>
      <c r="B801" s="9"/>
      <c r="C801" s="9"/>
      <c r="D801" s="9">
        <v>36532</v>
      </c>
      <c r="E801" s="9"/>
      <c r="F801" s="2" t="s">
        <v>149</v>
      </c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9"/>
      <c r="B802" s="9"/>
      <c r="C802" s="9">
        <v>3654</v>
      </c>
      <c r="D802" s="9"/>
      <c r="E802" s="9"/>
      <c r="F802" s="2" t="s">
        <v>163</v>
      </c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9"/>
      <c r="B803" s="9"/>
      <c r="C803" s="9"/>
      <c r="D803" s="9">
        <v>36541</v>
      </c>
      <c r="E803" s="9"/>
      <c r="F803" s="2" t="s">
        <v>37</v>
      </c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9"/>
      <c r="B804" s="9"/>
      <c r="C804" s="9"/>
      <c r="D804" s="9">
        <v>36542</v>
      </c>
      <c r="E804" s="9"/>
      <c r="F804" s="2" t="s">
        <v>149</v>
      </c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9"/>
      <c r="B805" s="9"/>
      <c r="C805" s="9"/>
      <c r="D805" s="9">
        <v>36543</v>
      </c>
      <c r="E805" s="9"/>
      <c r="F805" s="2" t="s">
        <v>123</v>
      </c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9"/>
      <c r="B806" s="9"/>
      <c r="C806" s="9">
        <v>3655</v>
      </c>
      <c r="D806" s="9"/>
      <c r="E806" s="9"/>
      <c r="F806" s="2" t="s">
        <v>172</v>
      </c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9"/>
      <c r="B807" s="9"/>
      <c r="C807" s="9"/>
      <c r="D807" s="9">
        <v>36551</v>
      </c>
      <c r="E807" s="9"/>
      <c r="F807" s="2" t="s">
        <v>37</v>
      </c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9"/>
      <c r="B808" s="9"/>
      <c r="C808" s="9"/>
      <c r="D808" s="9">
        <v>36552</v>
      </c>
      <c r="E808" s="9"/>
      <c r="F808" s="2" t="s">
        <v>149</v>
      </c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9"/>
      <c r="B809" s="9"/>
      <c r="C809" s="9">
        <v>3657</v>
      </c>
      <c r="D809" s="9"/>
      <c r="E809" s="9"/>
      <c r="F809" s="2" t="s">
        <v>246</v>
      </c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9"/>
      <c r="B810" s="9"/>
      <c r="C810" s="9">
        <v>3659</v>
      </c>
      <c r="D810" s="9"/>
      <c r="E810" s="9"/>
      <c r="F810" s="2" t="s">
        <v>165</v>
      </c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9"/>
      <c r="B811" s="9"/>
      <c r="C811" s="9"/>
      <c r="D811" s="9">
        <v>36591</v>
      </c>
      <c r="E811" s="9"/>
      <c r="F811" s="2" t="s">
        <v>37</v>
      </c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9"/>
      <c r="B812" s="9"/>
      <c r="C812" s="9"/>
      <c r="D812" s="9">
        <v>36592</v>
      </c>
      <c r="E812" s="9"/>
      <c r="F812" s="2" t="s">
        <v>149</v>
      </c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9"/>
      <c r="B813" s="9">
        <v>366</v>
      </c>
      <c r="C813" s="9"/>
      <c r="D813" s="9"/>
      <c r="E813" s="9"/>
      <c r="F813" s="2" t="s">
        <v>278</v>
      </c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9"/>
      <c r="B814" s="9"/>
      <c r="C814" s="9">
        <v>3661</v>
      </c>
      <c r="D814" s="9"/>
      <c r="E814" s="9"/>
      <c r="F814" s="2" t="s">
        <v>166</v>
      </c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9"/>
      <c r="B815" s="9"/>
      <c r="C815" s="9"/>
      <c r="D815" s="9">
        <v>36611</v>
      </c>
      <c r="E815" s="9"/>
      <c r="F815" s="2" t="s">
        <v>37</v>
      </c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9"/>
      <c r="B816" s="9"/>
      <c r="C816" s="9"/>
      <c r="D816" s="9">
        <v>36613</v>
      </c>
      <c r="E816" s="9"/>
      <c r="F816" s="2" t="s">
        <v>123</v>
      </c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9"/>
      <c r="B817" s="9"/>
      <c r="C817" s="9">
        <v>3662</v>
      </c>
      <c r="D817" s="9"/>
      <c r="E817" s="9"/>
      <c r="F817" s="2" t="s">
        <v>167</v>
      </c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9"/>
      <c r="B818" s="9"/>
      <c r="C818" s="9"/>
      <c r="D818" s="9">
        <v>36621</v>
      </c>
      <c r="E818" s="9"/>
      <c r="F818" s="2" t="s">
        <v>37</v>
      </c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9"/>
      <c r="B819" s="9"/>
      <c r="C819" s="9"/>
      <c r="D819" s="9">
        <v>36622</v>
      </c>
      <c r="E819" s="9"/>
      <c r="F819" s="2" t="s">
        <v>123</v>
      </c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9"/>
      <c r="B820" s="9">
        <v>367</v>
      </c>
      <c r="C820" s="9"/>
      <c r="D820" s="9"/>
      <c r="E820" s="9"/>
      <c r="F820" s="2" t="s">
        <v>279</v>
      </c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9"/>
      <c r="B821" s="9"/>
      <c r="C821" s="9">
        <v>3671</v>
      </c>
      <c r="D821" s="9"/>
      <c r="E821" s="9"/>
      <c r="F821" s="2" t="s">
        <v>184</v>
      </c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9"/>
      <c r="B822" s="9"/>
      <c r="C822" s="9"/>
      <c r="D822" s="9">
        <v>36711</v>
      </c>
      <c r="E822" s="9"/>
      <c r="F822" s="2" t="s">
        <v>37</v>
      </c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9"/>
      <c r="B823" s="9"/>
      <c r="C823" s="9">
        <v>3672</v>
      </c>
      <c r="D823" s="9"/>
      <c r="E823" s="9"/>
      <c r="F823" s="2" t="s">
        <v>280</v>
      </c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9"/>
      <c r="B824" s="9"/>
      <c r="C824" s="9"/>
      <c r="D824" s="9">
        <v>36721</v>
      </c>
      <c r="E824" s="9"/>
      <c r="F824" s="2" t="s">
        <v>37</v>
      </c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9"/>
      <c r="B825" s="9"/>
      <c r="C825" s="9">
        <v>3673</v>
      </c>
      <c r="D825" s="9"/>
      <c r="E825" s="9"/>
      <c r="F825" s="2" t="s">
        <v>43</v>
      </c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9"/>
      <c r="B826" s="9"/>
      <c r="C826" s="9"/>
      <c r="D826" s="9">
        <v>36731</v>
      </c>
      <c r="E826" s="9"/>
      <c r="F826" s="2" t="s">
        <v>37</v>
      </c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8">
        <v>37</v>
      </c>
      <c r="B827" s="8"/>
      <c r="C827" s="8"/>
      <c r="D827" s="8"/>
      <c r="E827" s="8"/>
      <c r="F827" s="7" t="s">
        <v>281</v>
      </c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5">
      <c r="A828" s="9"/>
      <c r="B828" s="9">
        <v>371</v>
      </c>
      <c r="C828" s="9"/>
      <c r="D828" s="9"/>
      <c r="E828" s="9"/>
      <c r="F828" s="2" t="s">
        <v>282</v>
      </c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9"/>
      <c r="B829" s="9"/>
      <c r="C829" s="9">
        <v>3711</v>
      </c>
      <c r="D829" s="9"/>
      <c r="E829" s="9"/>
      <c r="F829" s="2" t="s">
        <v>283</v>
      </c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9"/>
      <c r="B830" s="9"/>
      <c r="C830" s="9">
        <v>3712</v>
      </c>
      <c r="D830" s="9"/>
      <c r="E830" s="9"/>
      <c r="F830" s="2" t="s">
        <v>284</v>
      </c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9"/>
      <c r="B831" s="9">
        <v>372</v>
      </c>
      <c r="C831" s="9"/>
      <c r="D831" s="9"/>
      <c r="E831" s="9"/>
      <c r="F831" s="2" t="s">
        <v>285</v>
      </c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9"/>
      <c r="B832" s="9"/>
      <c r="C832" s="9">
        <v>3721</v>
      </c>
      <c r="D832" s="9"/>
      <c r="E832" s="9"/>
      <c r="F832" s="2" t="s">
        <v>286</v>
      </c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9"/>
      <c r="B833" s="9"/>
      <c r="C833" s="9">
        <v>3722</v>
      </c>
      <c r="D833" s="9"/>
      <c r="E833" s="9"/>
      <c r="F833" s="2" t="s">
        <v>287</v>
      </c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9"/>
      <c r="B834" s="9">
        <v>373</v>
      </c>
      <c r="C834" s="9"/>
      <c r="D834" s="9"/>
      <c r="E834" s="9"/>
      <c r="F834" s="2" t="s">
        <v>288</v>
      </c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9"/>
      <c r="B835" s="9"/>
      <c r="C835" s="9">
        <v>3731</v>
      </c>
      <c r="D835" s="9"/>
      <c r="E835" s="9"/>
      <c r="F835" s="2" t="s">
        <v>289</v>
      </c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9"/>
      <c r="B836" s="9"/>
      <c r="C836" s="9">
        <v>3732</v>
      </c>
      <c r="D836" s="9"/>
      <c r="E836" s="9"/>
      <c r="F836" s="2" t="s">
        <v>290</v>
      </c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8">
        <v>38</v>
      </c>
      <c r="B837" s="8"/>
      <c r="C837" s="8"/>
      <c r="D837" s="8"/>
      <c r="E837" s="8"/>
      <c r="F837" s="7" t="s">
        <v>291</v>
      </c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5">
      <c r="A838" s="9"/>
      <c r="B838" s="9">
        <v>381</v>
      </c>
      <c r="C838" s="9"/>
      <c r="D838" s="9"/>
      <c r="E838" s="9"/>
      <c r="F838" s="2" t="s">
        <v>292</v>
      </c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9"/>
      <c r="B839" s="9"/>
      <c r="C839" s="9">
        <v>3811</v>
      </c>
      <c r="D839" s="9"/>
      <c r="E839" s="9"/>
      <c r="F839" s="2" t="s">
        <v>293</v>
      </c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9"/>
      <c r="B840" s="9"/>
      <c r="C840" s="9">
        <v>3812</v>
      </c>
      <c r="D840" s="9"/>
      <c r="E840" s="9"/>
      <c r="F840" s="2" t="s">
        <v>294</v>
      </c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9"/>
      <c r="B841" s="9"/>
      <c r="C841" s="9">
        <v>3813</v>
      </c>
      <c r="D841" s="9"/>
      <c r="E841" s="9"/>
      <c r="F841" s="2" t="s">
        <v>295</v>
      </c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9"/>
      <c r="B842" s="9">
        <v>382</v>
      </c>
      <c r="C842" s="9"/>
      <c r="D842" s="9"/>
      <c r="E842" s="9"/>
      <c r="F842" s="2" t="s">
        <v>296</v>
      </c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9"/>
      <c r="B843" s="9"/>
      <c r="C843" s="9">
        <v>3821</v>
      </c>
      <c r="D843" s="9"/>
      <c r="E843" s="9"/>
      <c r="F843" s="2" t="s">
        <v>297</v>
      </c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9"/>
      <c r="B844" s="9"/>
      <c r="C844" s="9">
        <v>3822</v>
      </c>
      <c r="D844" s="9"/>
      <c r="E844" s="9"/>
      <c r="F844" s="2" t="s">
        <v>298</v>
      </c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9"/>
      <c r="B845" s="9"/>
      <c r="C845" s="9">
        <v>3823</v>
      </c>
      <c r="D845" s="9"/>
      <c r="E845" s="9"/>
      <c r="F845" s="2" t="s">
        <v>299</v>
      </c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9"/>
      <c r="B846" s="9"/>
      <c r="C846" s="9">
        <v>3829</v>
      </c>
      <c r="D846" s="9"/>
      <c r="E846" s="9"/>
      <c r="F846" s="2" t="s">
        <v>295</v>
      </c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8">
        <v>39</v>
      </c>
      <c r="B847" s="8"/>
      <c r="C847" s="8"/>
      <c r="D847" s="8"/>
      <c r="E847" s="8"/>
      <c r="F847" s="7" t="s">
        <v>300</v>
      </c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5">
      <c r="A848" s="9"/>
      <c r="B848" s="9">
        <v>391</v>
      </c>
      <c r="C848" s="9"/>
      <c r="D848" s="9"/>
      <c r="E848" s="9"/>
      <c r="F848" s="2" t="s">
        <v>301</v>
      </c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9"/>
      <c r="B849" s="9"/>
      <c r="C849" s="9">
        <v>3911</v>
      </c>
      <c r="D849" s="9"/>
      <c r="E849" s="9"/>
      <c r="F849" s="2" t="s">
        <v>150</v>
      </c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9"/>
      <c r="B850" s="9"/>
      <c r="C850" s="9"/>
      <c r="D850" s="9">
        <v>39111</v>
      </c>
      <c r="E850" s="9"/>
      <c r="F850" s="2" t="s">
        <v>37</v>
      </c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9"/>
      <c r="B851" s="9"/>
      <c r="C851" s="9"/>
      <c r="D851" s="9">
        <v>39112</v>
      </c>
      <c r="E851" s="9"/>
      <c r="F851" s="2" t="s">
        <v>149</v>
      </c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9"/>
      <c r="B852" s="9"/>
      <c r="C852" s="9"/>
      <c r="D852" s="9">
        <v>39113</v>
      </c>
      <c r="E852" s="9"/>
      <c r="F852" s="2" t="s">
        <v>123</v>
      </c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9"/>
      <c r="B853" s="9">
        <v>392</v>
      </c>
      <c r="C853" s="9"/>
      <c r="D853" s="9"/>
      <c r="E853" s="9"/>
      <c r="F853" s="2" t="s">
        <v>302</v>
      </c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9"/>
      <c r="B854" s="9"/>
      <c r="C854" s="9">
        <v>3921</v>
      </c>
      <c r="D854" s="9"/>
      <c r="E854" s="9"/>
      <c r="F854" s="2" t="s">
        <v>150</v>
      </c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9"/>
      <c r="B855" s="9"/>
      <c r="C855" s="9"/>
      <c r="D855" s="9">
        <v>39211</v>
      </c>
      <c r="E855" s="9"/>
      <c r="F855" s="2" t="s">
        <v>37</v>
      </c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9"/>
      <c r="B856" s="9"/>
      <c r="C856" s="9"/>
      <c r="D856" s="9">
        <v>39212</v>
      </c>
      <c r="E856" s="9"/>
      <c r="F856" s="2" t="s">
        <v>149</v>
      </c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9"/>
      <c r="B857" s="9"/>
      <c r="C857" s="9"/>
      <c r="D857" s="9">
        <v>39213</v>
      </c>
      <c r="E857" s="9"/>
      <c r="F857" s="2" t="s">
        <v>123</v>
      </c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9"/>
      <c r="B858" s="9">
        <v>393</v>
      </c>
      <c r="C858" s="9"/>
      <c r="D858" s="9"/>
      <c r="E858" s="9"/>
      <c r="F858" s="2" t="s">
        <v>303</v>
      </c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9"/>
      <c r="B859" s="9"/>
      <c r="C859" s="9">
        <v>3932</v>
      </c>
      <c r="D859" s="9"/>
      <c r="E859" s="9"/>
      <c r="F859" s="2" t="s">
        <v>150</v>
      </c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9"/>
      <c r="B860" s="9"/>
      <c r="C860" s="9"/>
      <c r="D860" s="9">
        <v>39321</v>
      </c>
      <c r="E860" s="9"/>
      <c r="F860" s="2" t="s">
        <v>37</v>
      </c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9"/>
      <c r="B861" s="9"/>
      <c r="C861" s="9"/>
      <c r="D861" s="9">
        <v>39322</v>
      </c>
      <c r="E861" s="9"/>
      <c r="F861" s="2" t="s">
        <v>149</v>
      </c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9"/>
      <c r="B862" s="9"/>
      <c r="C862" s="9"/>
      <c r="D862" s="9">
        <v>39323</v>
      </c>
      <c r="E862" s="9"/>
      <c r="F862" s="2" t="s">
        <v>123</v>
      </c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9"/>
      <c r="B863" s="9"/>
      <c r="C863" s="9">
        <v>3933</v>
      </c>
      <c r="D863" s="9"/>
      <c r="E863" s="9"/>
      <c r="F863" s="2" t="s">
        <v>154</v>
      </c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9"/>
      <c r="B864" s="9"/>
      <c r="C864" s="9"/>
      <c r="D864" s="9">
        <v>39331</v>
      </c>
      <c r="E864" s="9"/>
      <c r="F864" s="2" t="s">
        <v>37</v>
      </c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9"/>
      <c r="B865" s="9"/>
      <c r="C865" s="9"/>
      <c r="D865" s="9">
        <v>39332</v>
      </c>
      <c r="E865" s="9"/>
      <c r="F865" s="2" t="s">
        <v>149</v>
      </c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9"/>
      <c r="B866" s="9"/>
      <c r="C866" s="9"/>
      <c r="D866" s="9">
        <v>39333</v>
      </c>
      <c r="E866" s="9"/>
      <c r="F866" s="2" t="s">
        <v>123</v>
      </c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9"/>
      <c r="B867" s="9"/>
      <c r="C867" s="9" t="s">
        <v>902</v>
      </c>
      <c r="D867" s="9"/>
      <c r="E867" s="9"/>
      <c r="F867" s="2" t="s">
        <v>155</v>
      </c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9"/>
      <c r="B868" s="9"/>
      <c r="C868" s="9"/>
      <c r="D868" s="9" t="s">
        <v>903</v>
      </c>
      <c r="E868" s="9"/>
      <c r="F868" s="2" t="s">
        <v>37</v>
      </c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9"/>
      <c r="B869" s="9"/>
      <c r="C869" s="9"/>
      <c r="D869" s="9" t="s">
        <v>904</v>
      </c>
      <c r="E869" s="9"/>
      <c r="F869" s="2" t="s">
        <v>149</v>
      </c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9"/>
      <c r="B870" s="9"/>
      <c r="C870" s="9" t="s">
        <v>905</v>
      </c>
      <c r="D870" s="9"/>
      <c r="E870" s="9"/>
      <c r="F870" s="2" t="s">
        <v>156</v>
      </c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9"/>
      <c r="B871" s="9"/>
      <c r="C871" s="9"/>
      <c r="D871" s="9" t="s">
        <v>906</v>
      </c>
      <c r="E871" s="9"/>
      <c r="F871" s="2" t="s">
        <v>37</v>
      </c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9"/>
      <c r="B872" s="9"/>
      <c r="C872" s="9"/>
      <c r="D872" s="9" t="s">
        <v>907</v>
      </c>
      <c r="E872" s="9"/>
      <c r="F872" s="2" t="s">
        <v>149</v>
      </c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9"/>
      <c r="B873" s="9"/>
      <c r="C873" s="9" t="s">
        <v>908</v>
      </c>
      <c r="D873" s="9"/>
      <c r="E873" s="9"/>
      <c r="F873" s="2" t="s">
        <v>157</v>
      </c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9"/>
      <c r="B874" s="9"/>
      <c r="C874" s="9"/>
      <c r="D874" s="9" t="s">
        <v>909</v>
      </c>
      <c r="E874" s="9"/>
      <c r="F874" s="2" t="s">
        <v>37</v>
      </c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9"/>
      <c r="B875" s="9"/>
      <c r="C875" s="9"/>
      <c r="D875" s="9" t="s">
        <v>910</v>
      </c>
      <c r="E875" s="9"/>
      <c r="F875" s="2" t="s">
        <v>149</v>
      </c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9"/>
      <c r="B876" s="9" t="s">
        <v>911</v>
      </c>
      <c r="C876" s="9"/>
      <c r="D876" s="9"/>
      <c r="E876" s="9"/>
      <c r="F876" s="2" t="s">
        <v>304</v>
      </c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9"/>
      <c r="B877" s="9"/>
      <c r="C877" s="9" t="s">
        <v>912</v>
      </c>
      <c r="D877" s="9"/>
      <c r="E877" s="9"/>
      <c r="F877" s="2" t="s">
        <v>305</v>
      </c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9"/>
      <c r="B878" s="9"/>
      <c r="C878" s="9"/>
      <c r="D878" s="9" t="s">
        <v>913</v>
      </c>
      <c r="E878" s="9"/>
      <c r="F878" s="2" t="s">
        <v>306</v>
      </c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9"/>
      <c r="B879" s="9"/>
      <c r="C879" s="9"/>
      <c r="D879" s="9" t="s">
        <v>914</v>
      </c>
      <c r="E879" s="9"/>
      <c r="F879" s="2" t="s">
        <v>148</v>
      </c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9"/>
      <c r="B880" s="9"/>
      <c r="C880" s="9"/>
      <c r="D880" s="9" t="s">
        <v>915</v>
      </c>
      <c r="E880" s="9"/>
      <c r="F880" s="2" t="s">
        <v>150</v>
      </c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9"/>
      <c r="B881" s="9"/>
      <c r="C881" s="9"/>
      <c r="D881" s="9" t="s">
        <v>916</v>
      </c>
      <c r="E881" s="9"/>
      <c r="F881" s="2" t="s">
        <v>154</v>
      </c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9"/>
      <c r="B882" s="9"/>
      <c r="C882" s="9"/>
      <c r="D882" s="9" t="s">
        <v>917</v>
      </c>
      <c r="E882" s="9"/>
      <c r="F882" s="2" t="s">
        <v>155</v>
      </c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9"/>
      <c r="B883" s="9"/>
      <c r="C883" s="9"/>
      <c r="D883" s="9" t="s">
        <v>918</v>
      </c>
      <c r="E883" s="9"/>
      <c r="F883" s="2" t="s">
        <v>157</v>
      </c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9"/>
      <c r="B884" s="9" t="s">
        <v>919</v>
      </c>
      <c r="C884" s="9"/>
      <c r="D884" s="9"/>
      <c r="E884" s="9"/>
      <c r="F884" s="2" t="s">
        <v>307</v>
      </c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9"/>
      <c r="B885" s="9"/>
      <c r="C885" s="9" t="s">
        <v>920</v>
      </c>
      <c r="D885" s="9"/>
      <c r="E885" s="9"/>
      <c r="F885" s="2" t="s">
        <v>308</v>
      </c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9"/>
      <c r="B886" s="9"/>
      <c r="C886" s="9"/>
      <c r="D886" s="9" t="s">
        <v>921</v>
      </c>
      <c r="E886" s="9"/>
      <c r="F886" s="2" t="s">
        <v>306</v>
      </c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9"/>
      <c r="B887" s="9"/>
      <c r="C887" s="9"/>
      <c r="D887" s="9" t="s">
        <v>922</v>
      </c>
      <c r="E887" s="9"/>
      <c r="F887" s="2" t="s">
        <v>150</v>
      </c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9"/>
      <c r="B888" s="9"/>
      <c r="C888" s="9"/>
      <c r="D888" s="9" t="s">
        <v>923</v>
      </c>
      <c r="E888" s="9"/>
      <c r="F888" s="2" t="s">
        <v>215</v>
      </c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9"/>
      <c r="B889" s="9"/>
      <c r="C889" s="9"/>
      <c r="D889" s="9" t="s">
        <v>924</v>
      </c>
      <c r="E889" s="9"/>
      <c r="F889" s="2" t="s">
        <v>309</v>
      </c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9"/>
      <c r="B890" s="9"/>
      <c r="C890" s="9"/>
      <c r="D890" s="9" t="s">
        <v>925</v>
      </c>
      <c r="E890" s="9"/>
      <c r="F890" s="2" t="s">
        <v>154</v>
      </c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9"/>
      <c r="B891" s="9"/>
      <c r="C891" s="9"/>
      <c r="D891" s="9" t="s">
        <v>926</v>
      </c>
      <c r="E891" s="9"/>
      <c r="F891" s="2" t="s">
        <v>155</v>
      </c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9"/>
      <c r="B892" s="9"/>
      <c r="C892" s="9"/>
      <c r="D892" s="9" t="s">
        <v>927</v>
      </c>
      <c r="E892" s="9"/>
      <c r="F892" s="2" t="s">
        <v>156</v>
      </c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9"/>
      <c r="B893" s="9"/>
      <c r="C893" s="9"/>
      <c r="D893" s="9" t="s">
        <v>928</v>
      </c>
      <c r="E893" s="9"/>
      <c r="F893" s="2" t="s">
        <v>157</v>
      </c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9"/>
      <c r="B894" s="9"/>
      <c r="C894" s="9"/>
      <c r="D894" s="9" t="s">
        <v>929</v>
      </c>
      <c r="E894" s="9"/>
      <c r="F894" s="2" t="s">
        <v>227</v>
      </c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9"/>
      <c r="B895" s="9"/>
      <c r="C895" s="9"/>
      <c r="D895" s="9" t="s">
        <v>930</v>
      </c>
      <c r="E895" s="9"/>
      <c r="F895" s="2" t="s">
        <v>228</v>
      </c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9"/>
      <c r="B896" s="9"/>
      <c r="C896" s="9" t="s">
        <v>931</v>
      </c>
      <c r="D896" s="9"/>
      <c r="E896" s="9"/>
      <c r="F896" s="2" t="s">
        <v>310</v>
      </c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9"/>
      <c r="B897" s="9"/>
      <c r="C897" s="9"/>
      <c r="D897" s="9" t="s">
        <v>932</v>
      </c>
      <c r="E897" s="9"/>
      <c r="F897" s="2" t="s">
        <v>306</v>
      </c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9"/>
      <c r="B898" s="9"/>
      <c r="C898" s="9"/>
      <c r="D898" s="9" t="s">
        <v>933</v>
      </c>
      <c r="E898" s="9"/>
      <c r="F898" s="2" t="s">
        <v>150</v>
      </c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9"/>
      <c r="B899" s="9"/>
      <c r="C899" s="9"/>
      <c r="D899" s="9" t="s">
        <v>934</v>
      </c>
      <c r="E899" s="9"/>
      <c r="F899" s="2" t="s">
        <v>215</v>
      </c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9"/>
      <c r="B900" s="9"/>
      <c r="C900" s="9"/>
      <c r="D900" s="9" t="s">
        <v>935</v>
      </c>
      <c r="E900" s="9"/>
      <c r="F900" s="2" t="s">
        <v>309</v>
      </c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9"/>
      <c r="B901" s="9"/>
      <c r="C901" s="9"/>
      <c r="D901" s="9" t="s">
        <v>936</v>
      </c>
      <c r="E901" s="9"/>
      <c r="F901" s="2" t="s">
        <v>154</v>
      </c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9"/>
      <c r="B902" s="9"/>
      <c r="C902" s="9"/>
      <c r="D902" s="9" t="s">
        <v>937</v>
      </c>
      <c r="E902" s="9"/>
      <c r="F902" s="2" t="s">
        <v>155</v>
      </c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9"/>
      <c r="B903" s="9"/>
      <c r="C903" s="9"/>
      <c r="D903" s="9" t="s">
        <v>938</v>
      </c>
      <c r="E903" s="9"/>
      <c r="F903" s="2" t="s">
        <v>156</v>
      </c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9"/>
      <c r="B904" s="9"/>
      <c r="C904" s="9"/>
      <c r="D904" s="9" t="s">
        <v>939</v>
      </c>
      <c r="E904" s="9"/>
      <c r="F904" s="2" t="s">
        <v>157</v>
      </c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9"/>
      <c r="B905" s="9"/>
      <c r="C905" s="9"/>
      <c r="D905" s="9" t="s">
        <v>940</v>
      </c>
      <c r="E905" s="9"/>
      <c r="F905" s="2" t="s">
        <v>158</v>
      </c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9"/>
      <c r="B906" s="9"/>
      <c r="C906" s="9" t="s">
        <v>941</v>
      </c>
      <c r="D906" s="9"/>
      <c r="E906" s="9"/>
      <c r="F906" s="2" t="s">
        <v>311</v>
      </c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9"/>
      <c r="B907" s="9"/>
      <c r="C907" s="9"/>
      <c r="D907" s="9" t="s">
        <v>942</v>
      </c>
      <c r="E907" s="9"/>
      <c r="F907" s="2" t="s">
        <v>306</v>
      </c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9"/>
      <c r="B908" s="9"/>
      <c r="C908" s="9"/>
      <c r="D908" s="9" t="s">
        <v>943</v>
      </c>
      <c r="E908" s="9"/>
      <c r="F908" s="2" t="s">
        <v>150</v>
      </c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9"/>
      <c r="B909" s="9"/>
      <c r="C909" s="9"/>
      <c r="D909" s="9" t="s">
        <v>944</v>
      </c>
      <c r="E909" s="9"/>
      <c r="F909" s="2" t="s">
        <v>154</v>
      </c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9"/>
      <c r="B910" s="9"/>
      <c r="C910" s="9" t="s">
        <v>945</v>
      </c>
      <c r="D910" s="9"/>
      <c r="E910" s="9"/>
      <c r="F910" s="2" t="s">
        <v>312</v>
      </c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9"/>
      <c r="B911" s="9"/>
      <c r="C911" s="9"/>
      <c r="D911" s="9">
        <v>39550</v>
      </c>
      <c r="E911" s="9"/>
      <c r="F911" s="2" t="s">
        <v>313</v>
      </c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9"/>
      <c r="B912" s="9">
        <v>396</v>
      </c>
      <c r="C912" s="9"/>
      <c r="D912" s="9"/>
      <c r="E912" s="9"/>
      <c r="F912" s="2" t="s">
        <v>314</v>
      </c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9"/>
      <c r="B913" s="9"/>
      <c r="C913" s="9">
        <v>3961</v>
      </c>
      <c r="D913" s="9"/>
      <c r="E913" s="9"/>
      <c r="F913" s="2" t="s">
        <v>315</v>
      </c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9"/>
      <c r="B914" s="9"/>
      <c r="C914" s="9"/>
      <c r="D914" s="9">
        <v>39611</v>
      </c>
      <c r="E914" s="9"/>
      <c r="F914" s="2" t="s">
        <v>235</v>
      </c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9"/>
      <c r="B915" s="9"/>
      <c r="C915" s="9"/>
      <c r="D915" s="9">
        <v>39612</v>
      </c>
      <c r="E915" s="9"/>
      <c r="F915" s="2" t="s">
        <v>161</v>
      </c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9"/>
      <c r="B916" s="9"/>
      <c r="C916" s="9"/>
      <c r="D916" s="9">
        <v>39613</v>
      </c>
      <c r="E916" s="9"/>
      <c r="F916" s="2" t="s">
        <v>162</v>
      </c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9"/>
      <c r="B917" s="9"/>
      <c r="C917" s="9"/>
      <c r="D917" s="9">
        <v>39614</v>
      </c>
      <c r="E917" s="9"/>
      <c r="F917" s="2" t="s">
        <v>163</v>
      </c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9"/>
      <c r="B918" s="9"/>
      <c r="C918" s="9"/>
      <c r="D918" s="9">
        <v>39615</v>
      </c>
      <c r="E918" s="9"/>
      <c r="F918" s="2" t="s">
        <v>172</v>
      </c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9"/>
      <c r="B919" s="9"/>
      <c r="C919" s="9"/>
      <c r="D919" s="9">
        <v>39619</v>
      </c>
      <c r="E919" s="9"/>
      <c r="F919" s="2" t="s">
        <v>165</v>
      </c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9"/>
      <c r="B920" s="9"/>
      <c r="C920" s="9">
        <v>3962</v>
      </c>
      <c r="D920" s="9"/>
      <c r="E920" s="9"/>
      <c r="F920" s="2" t="s">
        <v>316</v>
      </c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9"/>
      <c r="B921" s="9"/>
      <c r="C921" s="9"/>
      <c r="D921" s="9">
        <v>39621</v>
      </c>
      <c r="E921" s="9"/>
      <c r="F921" s="2" t="s">
        <v>235</v>
      </c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9"/>
      <c r="B922" s="9"/>
      <c r="C922" s="9"/>
      <c r="D922" s="9">
        <v>39622</v>
      </c>
      <c r="E922" s="9"/>
      <c r="F922" s="2" t="s">
        <v>161</v>
      </c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9"/>
      <c r="B923" s="9"/>
      <c r="C923" s="9"/>
      <c r="D923" s="9">
        <v>39623</v>
      </c>
      <c r="E923" s="9"/>
      <c r="F923" s="2" t="s">
        <v>162</v>
      </c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9"/>
      <c r="B924" s="9"/>
      <c r="C924" s="9"/>
      <c r="D924" s="9">
        <v>39624</v>
      </c>
      <c r="E924" s="9"/>
      <c r="F924" s="2" t="s">
        <v>163</v>
      </c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9"/>
      <c r="B925" s="9"/>
      <c r="C925" s="9"/>
      <c r="D925" s="9">
        <v>39625</v>
      </c>
      <c r="E925" s="9"/>
      <c r="F925" s="2" t="s">
        <v>172</v>
      </c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9"/>
      <c r="B926" s="9"/>
      <c r="C926" s="9"/>
      <c r="D926" s="9">
        <v>39629</v>
      </c>
      <c r="E926" s="9"/>
      <c r="F926" s="2" t="s">
        <v>165</v>
      </c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9"/>
      <c r="B927" s="9"/>
      <c r="C927" s="9">
        <v>3963</v>
      </c>
      <c r="D927" s="9"/>
      <c r="E927" s="9"/>
      <c r="F927" s="2" t="s">
        <v>317</v>
      </c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9"/>
      <c r="B928" s="9"/>
      <c r="C928" s="9"/>
      <c r="D928" s="9">
        <v>39634</v>
      </c>
      <c r="E928" s="9"/>
      <c r="F928" s="2" t="s">
        <v>242</v>
      </c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9"/>
      <c r="B929" s="9"/>
      <c r="C929" s="9"/>
      <c r="D929" s="9">
        <v>39635</v>
      </c>
      <c r="E929" s="9"/>
      <c r="F929" s="2" t="s">
        <v>243</v>
      </c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9"/>
      <c r="B930" s="9">
        <v>398</v>
      </c>
      <c r="C930" s="9"/>
      <c r="D930" s="9"/>
      <c r="E930" s="9"/>
      <c r="F930" s="2" t="s">
        <v>319</v>
      </c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9"/>
      <c r="B931" s="9"/>
      <c r="C931" s="9">
        <v>3981</v>
      </c>
      <c r="D931" s="9"/>
      <c r="E931" s="9"/>
      <c r="F931" s="2" t="s">
        <v>320</v>
      </c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9"/>
      <c r="B932" s="9"/>
      <c r="C932" s="9"/>
      <c r="D932" s="9">
        <v>39811</v>
      </c>
      <c r="E932" s="9"/>
      <c r="F932" s="2" t="s">
        <v>166</v>
      </c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customHeight="1" x14ac:dyDescent="0.25">
      <c r="A933" s="8">
        <v>40</v>
      </c>
      <c r="B933" s="7"/>
      <c r="C933" s="7"/>
      <c r="D933" s="7"/>
      <c r="E933" s="7"/>
      <c r="F933" s="7" t="s">
        <v>946</v>
      </c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5">
      <c r="A934" s="9"/>
      <c r="B934" s="9">
        <v>401</v>
      </c>
      <c r="C934" s="9"/>
      <c r="D934" s="9"/>
      <c r="E934" s="9"/>
      <c r="F934" s="2" t="s">
        <v>322</v>
      </c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9"/>
      <c r="B935" s="9"/>
      <c r="C935" s="9">
        <v>4011</v>
      </c>
      <c r="D935" s="9"/>
      <c r="E935" s="9"/>
      <c r="F935" s="2" t="s">
        <v>323</v>
      </c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9"/>
      <c r="B936" s="9"/>
      <c r="C936" s="9"/>
      <c r="D936" s="9">
        <v>40111</v>
      </c>
      <c r="E936" s="9"/>
      <c r="F936" s="2" t="s">
        <v>324</v>
      </c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9"/>
      <c r="B937" s="9"/>
      <c r="C937" s="9"/>
      <c r="D937" s="9">
        <v>40112</v>
      </c>
      <c r="E937" s="9"/>
      <c r="F937" s="2" t="s">
        <v>325</v>
      </c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9"/>
      <c r="B938" s="9"/>
      <c r="C938" s="9"/>
      <c r="D938" s="9">
        <v>40113</v>
      </c>
      <c r="E938" s="9"/>
      <c r="F938" s="2" t="s">
        <v>326</v>
      </c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9"/>
      <c r="B939" s="9"/>
      <c r="C939" s="9"/>
      <c r="D939" s="9">
        <v>40114</v>
      </c>
      <c r="E939" s="9"/>
      <c r="F939" s="13" t="s">
        <v>327</v>
      </c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9"/>
      <c r="B940" s="9"/>
      <c r="C940" s="9"/>
      <c r="D940" s="9">
        <v>40115</v>
      </c>
      <c r="E940" s="9"/>
      <c r="F940" s="2" t="s">
        <v>328</v>
      </c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9"/>
      <c r="B941" s="9"/>
      <c r="C941" s="9"/>
      <c r="D941" s="9">
        <v>40116</v>
      </c>
      <c r="E941" s="9"/>
      <c r="F941" s="2" t="s">
        <v>329</v>
      </c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9"/>
      <c r="B942" s="9"/>
      <c r="C942" s="9"/>
      <c r="D942" s="9">
        <v>40117</v>
      </c>
      <c r="E942" s="9"/>
      <c r="F942" s="2" t="s">
        <v>330</v>
      </c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9"/>
      <c r="B943" s="9"/>
      <c r="C943" s="9">
        <v>4012</v>
      </c>
      <c r="D943" s="9"/>
      <c r="E943" s="9"/>
      <c r="F943" s="2" t="s">
        <v>331</v>
      </c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9"/>
      <c r="B944" s="9"/>
      <c r="C944" s="9">
        <v>4015</v>
      </c>
      <c r="D944" s="9"/>
      <c r="E944" s="9"/>
      <c r="F944" s="2" t="s">
        <v>332</v>
      </c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9"/>
      <c r="B945" s="9"/>
      <c r="C945" s="9"/>
      <c r="D945" s="9">
        <v>40151</v>
      </c>
      <c r="E945" s="9"/>
      <c r="F945" s="2" t="s">
        <v>333</v>
      </c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9"/>
      <c r="B946" s="9"/>
      <c r="C946" s="9"/>
      <c r="D946" s="9">
        <v>40152</v>
      </c>
      <c r="E946" s="9"/>
      <c r="F946" s="2" t="s">
        <v>334</v>
      </c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9"/>
      <c r="B947" s="9"/>
      <c r="C947" s="9">
        <v>4017</v>
      </c>
      <c r="D947" s="9"/>
      <c r="E947" s="9"/>
      <c r="F947" s="2" t="s">
        <v>335</v>
      </c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9"/>
      <c r="B948" s="9"/>
      <c r="C948" s="9"/>
      <c r="D948" s="9">
        <v>40171</v>
      </c>
      <c r="E948" s="9"/>
      <c r="F948" s="2" t="s">
        <v>336</v>
      </c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9"/>
      <c r="B949" s="9"/>
      <c r="C949" s="9"/>
      <c r="D949" s="9">
        <v>40172</v>
      </c>
      <c r="E949" s="9"/>
      <c r="F949" s="2" t="s">
        <v>337</v>
      </c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9"/>
      <c r="B950" s="9"/>
      <c r="C950" s="9"/>
      <c r="D950" s="9">
        <v>40173</v>
      </c>
      <c r="E950" s="9"/>
      <c r="F950" s="2" t="s">
        <v>338</v>
      </c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9"/>
      <c r="B951" s="9"/>
      <c r="C951" s="9"/>
      <c r="D951" s="9">
        <v>40174</v>
      </c>
      <c r="E951" s="9"/>
      <c r="F951" s="2" t="s">
        <v>339</v>
      </c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9"/>
      <c r="B952" s="9"/>
      <c r="C952" s="9"/>
      <c r="D952" s="9">
        <v>40175</v>
      </c>
      <c r="E952" s="9"/>
      <c r="F952" s="2" t="s">
        <v>340</v>
      </c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9"/>
      <c r="B953" s="9"/>
      <c r="C953" s="9">
        <v>4018</v>
      </c>
      <c r="D953" s="9"/>
      <c r="E953" s="9"/>
      <c r="F953" s="2" t="s">
        <v>341</v>
      </c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9"/>
      <c r="B954" s="9"/>
      <c r="C954" s="9"/>
      <c r="D954" s="9">
        <v>40181</v>
      </c>
      <c r="E954" s="9"/>
      <c r="F954" s="2" t="s">
        <v>342</v>
      </c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9"/>
      <c r="B955" s="9"/>
      <c r="C955" s="9"/>
      <c r="D955" s="9">
        <v>40182</v>
      </c>
      <c r="E955" s="9"/>
      <c r="F955" s="2" t="s">
        <v>343</v>
      </c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9"/>
      <c r="B956" s="9"/>
      <c r="C956" s="9"/>
      <c r="D956" s="9">
        <v>40183</v>
      </c>
      <c r="E956" s="9"/>
      <c r="F956" s="2" t="s">
        <v>344</v>
      </c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9"/>
      <c r="B957" s="9"/>
      <c r="C957" s="9"/>
      <c r="D957" s="9">
        <v>40184</v>
      </c>
      <c r="E957" s="9"/>
      <c r="F957" s="2" t="s">
        <v>79</v>
      </c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9"/>
      <c r="B958" s="9"/>
      <c r="C958" s="9"/>
      <c r="D958" s="9">
        <v>40185</v>
      </c>
      <c r="E958" s="9"/>
      <c r="F958" s="2" t="s">
        <v>345</v>
      </c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9"/>
      <c r="B959" s="9"/>
      <c r="C959" s="9"/>
      <c r="D959" s="9">
        <v>40186</v>
      </c>
      <c r="E959" s="9"/>
      <c r="F959" s="2" t="s">
        <v>346</v>
      </c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9"/>
      <c r="B960" s="9"/>
      <c r="C960" s="9"/>
      <c r="D960" s="9">
        <v>40189</v>
      </c>
      <c r="E960" s="9"/>
      <c r="F960" s="2" t="s">
        <v>347</v>
      </c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9"/>
      <c r="B961" s="9">
        <v>402</v>
      </c>
      <c r="C961" s="9"/>
      <c r="D961" s="9"/>
      <c r="E961" s="9"/>
      <c r="F961" s="2" t="s">
        <v>348</v>
      </c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9"/>
      <c r="B962" s="9">
        <v>403</v>
      </c>
      <c r="C962" s="9"/>
      <c r="D962" s="9"/>
      <c r="E962" s="9"/>
      <c r="F962" s="2" t="s">
        <v>349</v>
      </c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9"/>
      <c r="B963" s="9"/>
      <c r="C963" s="9">
        <v>4031</v>
      </c>
      <c r="D963" s="9"/>
      <c r="E963" s="9"/>
      <c r="F963" s="2" t="s">
        <v>350</v>
      </c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9"/>
      <c r="B964" s="9"/>
      <c r="C964" s="9">
        <v>4032</v>
      </c>
      <c r="D964" s="9"/>
      <c r="E964" s="9"/>
      <c r="F964" s="2" t="s">
        <v>351</v>
      </c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9"/>
      <c r="B965" s="9"/>
      <c r="C965" s="9">
        <v>4033</v>
      </c>
      <c r="D965" s="9"/>
      <c r="E965" s="9"/>
      <c r="F965" s="2" t="s">
        <v>352</v>
      </c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9"/>
      <c r="B966" s="9"/>
      <c r="C966" s="9">
        <v>4034</v>
      </c>
      <c r="D966" s="9"/>
      <c r="E966" s="9"/>
      <c r="F966" s="2" t="s">
        <v>353</v>
      </c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9"/>
      <c r="B967" s="9"/>
      <c r="C967" s="9">
        <v>4039</v>
      </c>
      <c r="D967" s="9"/>
      <c r="E967" s="9"/>
      <c r="F967" s="2" t="s">
        <v>354</v>
      </c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9"/>
      <c r="B968" s="9">
        <v>405</v>
      </c>
      <c r="C968" s="9"/>
      <c r="D968" s="9"/>
      <c r="E968" s="9"/>
      <c r="F968" s="2" t="s">
        <v>355</v>
      </c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9"/>
      <c r="B969" s="9">
        <v>406</v>
      </c>
      <c r="C969" s="9"/>
      <c r="D969" s="9"/>
      <c r="E969" s="9"/>
      <c r="F969" s="2" t="s">
        <v>356</v>
      </c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9"/>
      <c r="B970" s="9"/>
      <c r="C970" s="9">
        <v>4061</v>
      </c>
      <c r="D970" s="9"/>
      <c r="E970" s="9"/>
      <c r="F970" s="2" t="s">
        <v>357</v>
      </c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9"/>
      <c r="B971" s="9"/>
      <c r="C971" s="9"/>
      <c r="D971" s="9">
        <v>40611</v>
      </c>
      <c r="E971" s="9"/>
      <c r="F971" s="2" t="s">
        <v>358</v>
      </c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9"/>
      <c r="B972" s="9"/>
      <c r="C972" s="9"/>
      <c r="D972" s="9">
        <v>40612</v>
      </c>
      <c r="E972" s="9"/>
      <c r="F972" s="2" t="s">
        <v>359</v>
      </c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9"/>
      <c r="B973" s="9"/>
      <c r="C973" s="9"/>
      <c r="D973" s="9">
        <v>40613</v>
      </c>
      <c r="E973" s="9"/>
      <c r="F973" s="2" t="s">
        <v>360</v>
      </c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9"/>
      <c r="B974" s="9"/>
      <c r="C974" s="9"/>
      <c r="D974" s="9">
        <v>40614</v>
      </c>
      <c r="E974" s="9"/>
      <c r="F974" s="2" t="s">
        <v>361</v>
      </c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9"/>
      <c r="B975" s="9"/>
      <c r="C975" s="9"/>
      <c r="D975" s="9">
        <v>40615</v>
      </c>
      <c r="E975" s="9"/>
      <c r="F975" s="2" t="s">
        <v>362</v>
      </c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9"/>
      <c r="B976" s="9"/>
      <c r="C976" s="9"/>
      <c r="D976" s="9">
        <v>40616</v>
      </c>
      <c r="E976" s="9"/>
      <c r="F976" s="2" t="s">
        <v>363</v>
      </c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9"/>
      <c r="B977" s="9"/>
      <c r="C977" s="9">
        <v>4062</v>
      </c>
      <c r="D977" s="9"/>
      <c r="E977" s="9"/>
      <c r="F977" s="2" t="s">
        <v>364</v>
      </c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9"/>
      <c r="B978" s="9"/>
      <c r="C978" s="9">
        <v>4063</v>
      </c>
      <c r="D978" s="9"/>
      <c r="E978" s="9"/>
      <c r="F978" s="2" t="s">
        <v>365</v>
      </c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9"/>
      <c r="B979" s="9"/>
      <c r="C979" s="9"/>
      <c r="D979" s="9">
        <v>40631</v>
      </c>
      <c r="E979" s="9"/>
      <c r="F979" s="2" t="s">
        <v>366</v>
      </c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9"/>
      <c r="B980" s="9"/>
      <c r="C980" s="9"/>
      <c r="D980" s="9">
        <v>40632</v>
      </c>
      <c r="E980" s="9"/>
      <c r="F980" s="2" t="s">
        <v>367</v>
      </c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9"/>
      <c r="B981" s="9"/>
      <c r="C981" s="9"/>
      <c r="D981" s="9">
        <v>40633</v>
      </c>
      <c r="E981" s="9"/>
      <c r="F981" s="2" t="s">
        <v>368</v>
      </c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9"/>
      <c r="B982" s="9"/>
      <c r="C982" s="9"/>
      <c r="D982" s="9">
        <v>40634</v>
      </c>
      <c r="E982" s="9"/>
      <c r="F982" s="2" t="s">
        <v>369</v>
      </c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9"/>
      <c r="B983" s="9"/>
      <c r="C983" s="9"/>
      <c r="D983" s="9">
        <v>40635</v>
      </c>
      <c r="E983" s="9"/>
      <c r="F983" s="2" t="s">
        <v>370</v>
      </c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9"/>
      <c r="B984" s="9">
        <v>409</v>
      </c>
      <c r="C984" s="9"/>
      <c r="D984" s="9"/>
      <c r="E984" s="9"/>
      <c r="F984" s="2" t="s">
        <v>371</v>
      </c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8">
        <v>41</v>
      </c>
      <c r="B985" s="8"/>
      <c r="C985" s="8"/>
      <c r="D985" s="8"/>
      <c r="E985" s="8"/>
      <c r="F985" s="7" t="s">
        <v>372</v>
      </c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5">
      <c r="A986" s="9"/>
      <c r="B986" s="9">
        <v>411</v>
      </c>
      <c r="C986" s="9"/>
      <c r="D986" s="9"/>
      <c r="E986" s="9"/>
      <c r="F986" s="2" t="s">
        <v>373</v>
      </c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9"/>
      <c r="B987" s="9"/>
      <c r="C987" s="9">
        <v>4111</v>
      </c>
      <c r="D987" s="9"/>
      <c r="E987" s="9"/>
      <c r="F987" s="2" t="s">
        <v>374</v>
      </c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9"/>
      <c r="B988" s="9"/>
      <c r="C988" s="9">
        <v>4112</v>
      </c>
      <c r="D988" s="9"/>
      <c r="E988" s="9"/>
      <c r="F988" s="2" t="s">
        <v>375</v>
      </c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9"/>
      <c r="B989" s="9"/>
      <c r="C989" s="9">
        <v>4113</v>
      </c>
      <c r="D989" s="9"/>
      <c r="E989" s="9"/>
      <c r="F989" s="2" t="s">
        <v>376</v>
      </c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9"/>
      <c r="B990" s="9"/>
      <c r="C990" s="9">
        <v>4114</v>
      </c>
      <c r="D990" s="9"/>
      <c r="E990" s="9"/>
      <c r="F990" s="2" t="s">
        <v>377</v>
      </c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9"/>
      <c r="B991" s="9"/>
      <c r="C991" s="9">
        <v>4115</v>
      </c>
      <c r="D991" s="9"/>
      <c r="E991" s="9"/>
      <c r="F991" s="2" t="s">
        <v>378</v>
      </c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9"/>
      <c r="B992" s="9">
        <v>413</v>
      </c>
      <c r="C992" s="9"/>
      <c r="D992" s="9"/>
      <c r="E992" s="9"/>
      <c r="F992" s="2" t="s">
        <v>379</v>
      </c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9"/>
      <c r="B993" s="9">
        <v>415</v>
      </c>
      <c r="C993" s="9"/>
      <c r="D993" s="9"/>
      <c r="E993" s="9"/>
      <c r="F993" s="2" t="s">
        <v>380</v>
      </c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9"/>
      <c r="B994" s="9"/>
      <c r="C994" s="9">
        <v>4151</v>
      </c>
      <c r="D994" s="9"/>
      <c r="E994" s="9"/>
      <c r="F994" s="2" t="s">
        <v>381</v>
      </c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9"/>
      <c r="B995" s="9"/>
      <c r="C995" s="9">
        <v>4152</v>
      </c>
      <c r="D995" s="9"/>
      <c r="E995" s="9"/>
      <c r="F995" s="2" t="s">
        <v>382</v>
      </c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9"/>
      <c r="B996" s="9"/>
      <c r="C996" s="9">
        <v>4153</v>
      </c>
      <c r="D996" s="9"/>
      <c r="E996" s="9"/>
      <c r="F996" s="2" t="s">
        <v>383</v>
      </c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9"/>
      <c r="B997" s="9">
        <v>417</v>
      </c>
      <c r="C997" s="9"/>
      <c r="D997" s="9"/>
      <c r="E997" s="9"/>
      <c r="F997" s="2" t="s">
        <v>384</v>
      </c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9"/>
      <c r="B998" s="9">
        <v>419</v>
      </c>
      <c r="C998" s="9"/>
      <c r="D998" s="9"/>
      <c r="E998" s="9"/>
      <c r="F998" s="2" t="s">
        <v>385</v>
      </c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8">
        <v>42</v>
      </c>
      <c r="B999" s="8"/>
      <c r="C999" s="8"/>
      <c r="D999" s="8"/>
      <c r="E999" s="8"/>
      <c r="F999" s="7" t="s">
        <v>386</v>
      </c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5">
      <c r="A1000" s="9"/>
      <c r="B1000" s="9">
        <v>421</v>
      </c>
      <c r="C1000" s="9"/>
      <c r="D1000" s="9"/>
      <c r="E1000" s="9"/>
      <c r="F1000" s="2" t="s">
        <v>387</v>
      </c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9"/>
      <c r="B1001" s="9"/>
      <c r="C1001" s="9">
        <v>4211</v>
      </c>
      <c r="D1001" s="9"/>
      <c r="E1001" s="9"/>
      <c r="F1001" s="2" t="s">
        <v>48</v>
      </c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5">
      <c r="A1002" s="9"/>
      <c r="B1002" s="9"/>
      <c r="C1002" s="9">
        <v>4212</v>
      </c>
      <c r="D1002" s="9"/>
      <c r="E1002" s="9"/>
      <c r="F1002" s="2" t="s">
        <v>388</v>
      </c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 x14ac:dyDescent="0.25">
      <c r="A1003" s="9"/>
      <c r="B1003" s="9">
        <v>422</v>
      </c>
      <c r="C1003" s="9"/>
      <c r="D1003" s="9"/>
      <c r="E1003" s="9"/>
      <c r="F1003" s="2" t="s">
        <v>389</v>
      </c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 x14ac:dyDescent="0.25">
      <c r="A1004" s="9"/>
      <c r="B1004" s="9">
        <v>423</v>
      </c>
      <c r="C1004" s="9"/>
      <c r="D1004" s="9"/>
      <c r="E1004" s="9"/>
      <c r="F1004" s="2" t="s">
        <v>390</v>
      </c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 x14ac:dyDescent="0.25">
      <c r="A1005" s="9"/>
      <c r="B1005" s="9">
        <v>424</v>
      </c>
      <c r="C1005" s="9"/>
      <c r="D1005" s="9"/>
      <c r="E1005" s="9"/>
      <c r="F1005" s="2" t="s">
        <v>391</v>
      </c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 x14ac:dyDescent="0.25">
      <c r="A1006" s="8">
        <v>43</v>
      </c>
      <c r="B1006" s="8"/>
      <c r="C1006" s="8"/>
      <c r="D1006" s="8"/>
      <c r="E1006" s="8"/>
      <c r="F1006" s="7" t="s">
        <v>392</v>
      </c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5.75" customHeight="1" x14ac:dyDescent="0.25">
      <c r="A1007" s="9"/>
      <c r="B1007" s="9">
        <v>431</v>
      </c>
      <c r="C1007" s="9"/>
      <c r="D1007" s="9"/>
      <c r="E1007" s="9"/>
      <c r="F1007" s="2" t="s">
        <v>387</v>
      </c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 customHeight="1" x14ac:dyDescent="0.25">
      <c r="A1008" s="9"/>
      <c r="B1008" s="9"/>
      <c r="C1008" s="9">
        <v>4311</v>
      </c>
      <c r="D1008" s="9"/>
      <c r="E1008" s="9"/>
      <c r="F1008" s="2" t="s">
        <v>48</v>
      </c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 customHeight="1" x14ac:dyDescent="0.25">
      <c r="A1009" s="9"/>
      <c r="B1009" s="9"/>
      <c r="C1009" s="9">
        <v>4312</v>
      </c>
      <c r="D1009" s="9"/>
      <c r="E1009" s="9"/>
      <c r="F1009" s="2" t="s">
        <v>388</v>
      </c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.75" customHeight="1" x14ac:dyDescent="0.25">
      <c r="A1010" s="9"/>
      <c r="B1010" s="9">
        <v>432</v>
      </c>
      <c r="C1010" s="9"/>
      <c r="D1010" s="9"/>
      <c r="E1010" s="9"/>
      <c r="F1010" s="2" t="s">
        <v>393</v>
      </c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5.75" customHeight="1" x14ac:dyDescent="0.25">
      <c r="A1011" s="9"/>
      <c r="B1011" s="9"/>
      <c r="C1011" s="9">
        <v>4321</v>
      </c>
      <c r="D1011" s="9"/>
      <c r="E1011" s="9"/>
      <c r="F1011" s="2" t="s">
        <v>393</v>
      </c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5.75" customHeight="1" x14ac:dyDescent="0.25">
      <c r="A1012" s="9"/>
      <c r="B1012" s="9">
        <v>433</v>
      </c>
      <c r="C1012" s="9"/>
      <c r="D1012" s="9"/>
      <c r="E1012" s="9"/>
      <c r="F1012" s="2" t="s">
        <v>390</v>
      </c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5.75" customHeight="1" x14ac:dyDescent="0.25">
      <c r="A1013" s="9"/>
      <c r="B1013" s="9"/>
      <c r="C1013" s="9">
        <v>4331</v>
      </c>
      <c r="D1013" s="9"/>
      <c r="E1013" s="9"/>
      <c r="F1013" s="2" t="s">
        <v>390</v>
      </c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5.75" customHeight="1" x14ac:dyDescent="0.25">
      <c r="A1014" s="9"/>
      <c r="B1014" s="9">
        <v>434</v>
      </c>
      <c r="C1014" s="9"/>
      <c r="D1014" s="9"/>
      <c r="E1014" s="9"/>
      <c r="F1014" s="2" t="s">
        <v>391</v>
      </c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5.75" customHeight="1" x14ac:dyDescent="0.25">
      <c r="A1015" s="9"/>
      <c r="B1015" s="9"/>
      <c r="C1015" s="9">
        <v>4341</v>
      </c>
      <c r="D1015" s="9"/>
      <c r="E1015" s="9"/>
      <c r="F1015" s="2" t="s">
        <v>391</v>
      </c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5.75" customHeight="1" x14ac:dyDescent="0.25">
      <c r="A1016" s="8">
        <v>44</v>
      </c>
      <c r="B1016" s="8"/>
      <c r="C1016" s="8"/>
      <c r="D1016" s="8"/>
      <c r="E1016" s="8"/>
      <c r="F1016" s="7" t="s">
        <v>394</v>
      </c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spans="1:26" ht="15.75" customHeight="1" x14ac:dyDescent="0.25">
      <c r="A1017" s="9"/>
      <c r="B1017" s="9">
        <v>441</v>
      </c>
      <c r="C1017" s="9"/>
      <c r="D1017" s="9"/>
      <c r="E1017" s="9"/>
      <c r="F1017" s="2" t="s">
        <v>395</v>
      </c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5.75" customHeight="1" x14ac:dyDescent="0.25">
      <c r="A1018" s="9"/>
      <c r="B1018" s="9"/>
      <c r="C1018" s="9">
        <v>4411</v>
      </c>
      <c r="D1018" s="9"/>
      <c r="E1018" s="9"/>
      <c r="F1018" s="2" t="s">
        <v>59</v>
      </c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5.75" customHeight="1" x14ac:dyDescent="0.25">
      <c r="A1019" s="9"/>
      <c r="B1019" s="9"/>
      <c r="C1019" s="9">
        <v>4412</v>
      </c>
      <c r="D1019" s="9"/>
      <c r="E1019" s="9"/>
      <c r="F1019" s="2" t="s">
        <v>80</v>
      </c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5.75" customHeight="1" x14ac:dyDescent="0.25">
      <c r="A1020" s="9"/>
      <c r="B1020" s="9"/>
      <c r="C1020" s="9">
        <v>4419</v>
      </c>
      <c r="D1020" s="9"/>
      <c r="E1020" s="9"/>
      <c r="F1020" s="2" t="s">
        <v>396</v>
      </c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5.75" customHeight="1" x14ac:dyDescent="0.25">
      <c r="A1021" s="9"/>
      <c r="B1021" s="9">
        <v>442</v>
      </c>
      <c r="C1021" s="9"/>
      <c r="D1021" s="9"/>
      <c r="E1021" s="9"/>
      <c r="F1021" s="2" t="s">
        <v>65</v>
      </c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5.75" customHeight="1" x14ac:dyDescent="0.25">
      <c r="A1022" s="9"/>
      <c r="B1022" s="9"/>
      <c r="C1022" s="9">
        <v>4421</v>
      </c>
      <c r="D1022" s="9"/>
      <c r="E1022" s="9"/>
      <c r="F1022" s="2" t="s">
        <v>397</v>
      </c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5.75" customHeight="1" x14ac:dyDescent="0.25">
      <c r="A1023" s="9"/>
      <c r="B1023" s="9"/>
      <c r="C1023" s="9">
        <v>4429</v>
      </c>
      <c r="D1023" s="9"/>
      <c r="E1023" s="9"/>
      <c r="F1023" s="2" t="s">
        <v>396</v>
      </c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5.75" customHeight="1" x14ac:dyDescent="0.25">
      <c r="A1024" s="8">
        <v>45</v>
      </c>
      <c r="B1024" s="8"/>
      <c r="C1024" s="8"/>
      <c r="D1024" s="8"/>
      <c r="E1024" s="8"/>
      <c r="F1024" s="7" t="s">
        <v>398</v>
      </c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 spans="1:26" ht="15.75" customHeight="1" x14ac:dyDescent="0.25">
      <c r="A1025" s="9"/>
      <c r="B1025" s="9">
        <v>451</v>
      </c>
      <c r="C1025" s="9"/>
      <c r="D1025" s="9"/>
      <c r="E1025" s="9"/>
      <c r="F1025" s="2" t="s">
        <v>399</v>
      </c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5.75" customHeight="1" x14ac:dyDescent="0.25">
      <c r="A1026" s="9"/>
      <c r="B1026" s="9"/>
      <c r="C1026" s="9">
        <v>4511</v>
      </c>
      <c r="D1026" s="9"/>
      <c r="E1026" s="9"/>
      <c r="F1026" s="2" t="s">
        <v>400</v>
      </c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5.75" customHeight="1" x14ac:dyDescent="0.25">
      <c r="A1027" s="9"/>
      <c r="B1027" s="9"/>
      <c r="C1027" s="9">
        <v>4512</v>
      </c>
      <c r="D1027" s="9"/>
      <c r="E1027" s="9"/>
      <c r="F1027" s="2" t="s">
        <v>401</v>
      </c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5.75" customHeight="1" x14ac:dyDescent="0.25">
      <c r="A1028" s="9"/>
      <c r="B1028" s="9">
        <v>452</v>
      </c>
      <c r="C1028" s="9"/>
      <c r="D1028" s="9"/>
      <c r="E1028" s="9"/>
      <c r="F1028" s="2" t="s">
        <v>402</v>
      </c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5.75" customHeight="1" x14ac:dyDescent="0.25">
      <c r="A1029" s="9"/>
      <c r="B1029" s="9">
        <v>453</v>
      </c>
      <c r="C1029" s="9"/>
      <c r="D1029" s="9"/>
      <c r="E1029" s="9"/>
      <c r="F1029" s="2" t="s">
        <v>403</v>
      </c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5.75" customHeight="1" x14ac:dyDescent="0.25">
      <c r="A1030" s="9"/>
      <c r="B1030" s="9"/>
      <c r="C1030" s="9">
        <v>4531</v>
      </c>
      <c r="D1030" s="9"/>
      <c r="E1030" s="9"/>
      <c r="F1030" s="2" t="s">
        <v>404</v>
      </c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5.75" customHeight="1" x14ac:dyDescent="0.25">
      <c r="A1031" s="9"/>
      <c r="B1031" s="9"/>
      <c r="C1031" s="9">
        <v>4532</v>
      </c>
      <c r="D1031" s="9"/>
      <c r="E1031" s="9"/>
      <c r="F1031" s="2" t="s">
        <v>405</v>
      </c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5.75" customHeight="1" x14ac:dyDescent="0.25">
      <c r="A1032" s="9"/>
      <c r="B1032" s="9"/>
      <c r="C1032" s="9">
        <v>4533</v>
      </c>
      <c r="D1032" s="9"/>
      <c r="E1032" s="9"/>
      <c r="F1032" s="2" t="s">
        <v>406</v>
      </c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5.75" customHeight="1" x14ac:dyDescent="0.25">
      <c r="A1033" s="9"/>
      <c r="B1033" s="9"/>
      <c r="C1033" s="9">
        <v>4539</v>
      </c>
      <c r="D1033" s="9"/>
      <c r="E1033" s="9"/>
      <c r="F1033" s="2" t="s">
        <v>407</v>
      </c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5.75" customHeight="1" x14ac:dyDescent="0.25">
      <c r="A1034" s="9"/>
      <c r="B1034" s="9">
        <v>454</v>
      </c>
      <c r="C1034" s="9"/>
      <c r="D1034" s="9"/>
      <c r="E1034" s="9"/>
      <c r="F1034" s="2" t="s">
        <v>408</v>
      </c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5.75" customHeight="1" x14ac:dyDescent="0.25">
      <c r="A1035" s="9"/>
      <c r="B1035" s="9"/>
      <c r="C1035" s="9">
        <v>4541</v>
      </c>
      <c r="D1035" s="9"/>
      <c r="E1035" s="9"/>
      <c r="F1035" s="2" t="s">
        <v>409</v>
      </c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5.75" customHeight="1" x14ac:dyDescent="0.25">
      <c r="A1036" s="9"/>
      <c r="B1036" s="9"/>
      <c r="C1036" s="9">
        <v>4542</v>
      </c>
      <c r="D1036" s="9"/>
      <c r="E1036" s="9"/>
      <c r="F1036" s="2" t="s">
        <v>406</v>
      </c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5.75" customHeight="1" x14ac:dyDescent="0.25">
      <c r="A1037" s="9"/>
      <c r="B1037" s="9"/>
      <c r="C1037" s="9">
        <v>4543</v>
      </c>
      <c r="D1037" s="9"/>
      <c r="E1037" s="9"/>
      <c r="F1037" s="2" t="s">
        <v>410</v>
      </c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5.75" customHeight="1" x14ac:dyDescent="0.25">
      <c r="A1038" s="9"/>
      <c r="B1038" s="9"/>
      <c r="C1038" s="9">
        <v>4544</v>
      </c>
      <c r="D1038" s="9"/>
      <c r="E1038" s="9"/>
      <c r="F1038" s="2" t="s">
        <v>411</v>
      </c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5.75" customHeight="1" x14ac:dyDescent="0.25">
      <c r="A1039" s="9"/>
      <c r="B1039" s="9"/>
      <c r="C1039" s="9">
        <v>4545</v>
      </c>
      <c r="D1039" s="9"/>
      <c r="E1039" s="9"/>
      <c r="F1039" s="2" t="s">
        <v>412</v>
      </c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5.75" customHeight="1" x14ac:dyDescent="0.25">
      <c r="A1040" s="9"/>
      <c r="B1040" s="9"/>
      <c r="C1040" s="9">
        <v>4549</v>
      </c>
      <c r="D1040" s="9"/>
      <c r="E1040" s="9"/>
      <c r="F1040" s="2" t="s">
        <v>413</v>
      </c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5.75" customHeight="1" x14ac:dyDescent="0.25">
      <c r="A1041" s="9"/>
      <c r="B1041" s="9">
        <v>455</v>
      </c>
      <c r="C1041" s="9"/>
      <c r="D1041" s="9"/>
      <c r="E1041" s="9"/>
      <c r="F1041" s="2" t="s">
        <v>414</v>
      </c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5.75" customHeight="1" x14ac:dyDescent="0.25">
      <c r="A1042" s="9"/>
      <c r="B1042" s="9"/>
      <c r="C1042" s="9">
        <v>4551</v>
      </c>
      <c r="D1042" s="9"/>
      <c r="E1042" s="9"/>
      <c r="F1042" s="2" t="s">
        <v>399</v>
      </c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5.75" customHeight="1" x14ac:dyDescent="0.25">
      <c r="A1043" s="9"/>
      <c r="B1043" s="9"/>
      <c r="C1043" s="9"/>
      <c r="D1043" s="9">
        <v>45511</v>
      </c>
      <c r="E1043" s="9"/>
      <c r="F1043" s="2" t="s">
        <v>400</v>
      </c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5.75" customHeight="1" x14ac:dyDescent="0.25">
      <c r="A1044" s="9"/>
      <c r="B1044" s="9"/>
      <c r="C1044" s="9"/>
      <c r="D1044" s="9">
        <v>45512</v>
      </c>
      <c r="E1044" s="9"/>
      <c r="F1044" s="2" t="s">
        <v>401</v>
      </c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5.75" customHeight="1" x14ac:dyDescent="0.25">
      <c r="A1045" s="9"/>
      <c r="B1045" s="9"/>
      <c r="C1045" s="9">
        <v>4552</v>
      </c>
      <c r="D1045" s="9"/>
      <c r="E1045" s="9"/>
      <c r="F1045" s="2" t="s">
        <v>402</v>
      </c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5.75" customHeight="1" x14ac:dyDescent="0.25">
      <c r="A1046" s="9"/>
      <c r="B1046" s="9"/>
      <c r="C1046" s="9">
        <v>4553</v>
      </c>
      <c r="D1046" s="9"/>
      <c r="E1046" s="9"/>
      <c r="F1046" s="2" t="s">
        <v>403</v>
      </c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5.75" customHeight="1" x14ac:dyDescent="0.25">
      <c r="A1047" s="9"/>
      <c r="B1047" s="9"/>
      <c r="C1047" s="9"/>
      <c r="D1047" s="9">
        <v>45531</v>
      </c>
      <c r="E1047" s="9"/>
      <c r="F1047" s="2" t="s">
        <v>404</v>
      </c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5.75" customHeight="1" x14ac:dyDescent="0.25">
      <c r="A1048" s="9"/>
      <c r="B1048" s="9"/>
      <c r="C1048" s="9"/>
      <c r="D1048" s="9">
        <v>45532</v>
      </c>
      <c r="E1048" s="9"/>
      <c r="F1048" s="2" t="s">
        <v>405</v>
      </c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5.75" customHeight="1" x14ac:dyDescent="0.25">
      <c r="A1049" s="9"/>
      <c r="B1049" s="9"/>
      <c r="C1049" s="9"/>
      <c r="D1049" s="9">
        <v>45533</v>
      </c>
      <c r="E1049" s="9"/>
      <c r="F1049" s="2" t="s">
        <v>406</v>
      </c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5.75" customHeight="1" x14ac:dyDescent="0.25">
      <c r="A1050" s="9"/>
      <c r="B1050" s="9"/>
      <c r="C1050" s="9"/>
      <c r="D1050" s="9">
        <v>45539</v>
      </c>
      <c r="E1050" s="9"/>
      <c r="F1050" s="2" t="s">
        <v>407</v>
      </c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5.75" customHeight="1" x14ac:dyDescent="0.25">
      <c r="A1051" s="9"/>
      <c r="B1051" s="9"/>
      <c r="C1051" s="9">
        <v>4554</v>
      </c>
      <c r="D1051" s="9"/>
      <c r="E1051" s="9"/>
      <c r="F1051" s="2" t="s">
        <v>415</v>
      </c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5.75" customHeight="1" x14ac:dyDescent="0.25">
      <c r="A1052" s="9"/>
      <c r="B1052" s="9"/>
      <c r="C1052" s="9"/>
      <c r="D1052" s="9">
        <v>45541</v>
      </c>
      <c r="E1052" s="9"/>
      <c r="F1052" s="2" t="s">
        <v>409</v>
      </c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5.75" customHeight="1" x14ac:dyDescent="0.25">
      <c r="A1053" s="9"/>
      <c r="B1053" s="9"/>
      <c r="C1053" s="9"/>
      <c r="D1053" s="9">
        <v>45542</v>
      </c>
      <c r="E1053" s="9"/>
      <c r="F1053" s="2" t="s">
        <v>406</v>
      </c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5.75" customHeight="1" x14ac:dyDescent="0.25">
      <c r="A1054" s="9"/>
      <c r="B1054" s="9"/>
      <c r="C1054" s="9"/>
      <c r="D1054" s="9">
        <v>45543</v>
      </c>
      <c r="E1054" s="9"/>
      <c r="F1054" s="2" t="s">
        <v>410</v>
      </c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5.75" customHeight="1" x14ac:dyDescent="0.25">
      <c r="A1055" s="9"/>
      <c r="B1055" s="9"/>
      <c r="C1055" s="9"/>
      <c r="D1055" s="9">
        <v>45544</v>
      </c>
      <c r="E1055" s="9"/>
      <c r="F1055" s="2" t="s">
        <v>411</v>
      </c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5.75" customHeight="1" x14ac:dyDescent="0.25">
      <c r="A1056" s="9"/>
      <c r="B1056" s="9"/>
      <c r="C1056" s="9"/>
      <c r="D1056" s="9">
        <v>45545</v>
      </c>
      <c r="E1056" s="9"/>
      <c r="F1056" s="2" t="s">
        <v>412</v>
      </c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5.75" customHeight="1" x14ac:dyDescent="0.25">
      <c r="A1057" s="9"/>
      <c r="B1057" s="9"/>
      <c r="C1057" s="9"/>
      <c r="D1057" s="9">
        <v>45549</v>
      </c>
      <c r="E1057" s="9"/>
      <c r="F1057" s="2" t="s">
        <v>413</v>
      </c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5.75" customHeight="1" x14ac:dyDescent="0.25">
      <c r="A1058" s="9"/>
      <c r="B1058" s="9">
        <v>456</v>
      </c>
      <c r="C1058" s="9"/>
      <c r="D1058" s="9"/>
      <c r="E1058" s="9"/>
      <c r="F1058" s="2" t="s">
        <v>416</v>
      </c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5.75" customHeight="1" x14ac:dyDescent="0.25">
      <c r="A1059" s="8">
        <v>46</v>
      </c>
      <c r="B1059" s="8"/>
      <c r="C1059" s="8"/>
      <c r="D1059" s="8"/>
      <c r="E1059" s="8"/>
      <c r="F1059" s="7" t="s">
        <v>417</v>
      </c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</row>
    <row r="1060" spans="1:26" ht="15.75" customHeight="1" x14ac:dyDescent="0.25">
      <c r="A1060" s="9"/>
      <c r="B1060" s="9">
        <v>461</v>
      </c>
      <c r="C1060" s="9"/>
      <c r="D1060" s="9"/>
      <c r="E1060" s="9"/>
      <c r="F1060" s="2" t="s">
        <v>418</v>
      </c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5.75" customHeight="1" x14ac:dyDescent="0.25">
      <c r="A1061" s="9"/>
      <c r="B1061" s="9">
        <v>464</v>
      </c>
      <c r="C1061" s="9"/>
      <c r="D1061" s="9"/>
      <c r="E1061" s="9"/>
      <c r="F1061" s="2" t="s">
        <v>419</v>
      </c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5.75" customHeight="1" x14ac:dyDescent="0.25">
      <c r="A1062" s="9"/>
      <c r="B1062" s="9"/>
      <c r="C1062" s="9">
        <v>4641</v>
      </c>
      <c r="D1062" s="9"/>
      <c r="E1062" s="9"/>
      <c r="F1062" s="2" t="s">
        <v>94</v>
      </c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5.75" customHeight="1" x14ac:dyDescent="0.25">
      <c r="A1063" s="9"/>
      <c r="B1063" s="9"/>
      <c r="C1063" s="9">
        <v>4642</v>
      </c>
      <c r="D1063" s="9"/>
      <c r="E1063" s="9"/>
      <c r="F1063" s="2" t="s">
        <v>96</v>
      </c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5.75" customHeight="1" x14ac:dyDescent="0.25">
      <c r="A1064" s="9"/>
      <c r="B1064" s="9"/>
      <c r="C1064" s="9"/>
      <c r="D1064" s="9">
        <v>46421</v>
      </c>
      <c r="E1064" s="9"/>
      <c r="F1064" s="2" t="s">
        <v>420</v>
      </c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5.75" customHeight="1" x14ac:dyDescent="0.25">
      <c r="A1065" s="9"/>
      <c r="B1065" s="9"/>
      <c r="C1065" s="9"/>
      <c r="D1065" s="9">
        <v>46422</v>
      </c>
      <c r="E1065" s="9"/>
      <c r="F1065" s="2" t="s">
        <v>421</v>
      </c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5.75" customHeight="1" x14ac:dyDescent="0.25">
      <c r="A1066" s="9"/>
      <c r="B1066" s="9">
        <v>465</v>
      </c>
      <c r="C1066" s="9"/>
      <c r="D1066" s="9"/>
      <c r="E1066" s="9"/>
      <c r="F1066" s="2" t="s">
        <v>422</v>
      </c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5.75" customHeight="1" x14ac:dyDescent="0.25">
      <c r="A1067" s="9"/>
      <c r="B1067" s="9"/>
      <c r="C1067" s="9">
        <v>4651</v>
      </c>
      <c r="D1067" s="9"/>
      <c r="E1067" s="9"/>
      <c r="F1067" s="2" t="s">
        <v>423</v>
      </c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5.75" customHeight="1" x14ac:dyDescent="0.25">
      <c r="A1068" s="9"/>
      <c r="B1068" s="9"/>
      <c r="C1068" s="9">
        <v>4652</v>
      </c>
      <c r="D1068" s="9"/>
      <c r="E1068" s="9"/>
      <c r="F1068" s="2" t="s">
        <v>88</v>
      </c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5.75" customHeight="1" x14ac:dyDescent="0.25">
      <c r="A1069" s="9"/>
      <c r="B1069" s="9"/>
      <c r="C1069" s="9">
        <v>4653</v>
      </c>
      <c r="D1069" s="9"/>
      <c r="E1069" s="9"/>
      <c r="F1069" s="2" t="s">
        <v>424</v>
      </c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5.75" customHeight="1" x14ac:dyDescent="0.25">
      <c r="A1070" s="9"/>
      <c r="B1070" s="9"/>
      <c r="C1070" s="9">
        <v>4654</v>
      </c>
      <c r="D1070" s="9"/>
      <c r="E1070" s="9"/>
      <c r="F1070" s="2" t="s">
        <v>89</v>
      </c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5.75" customHeight="1" x14ac:dyDescent="0.25">
      <c r="A1071" s="9"/>
      <c r="B1071" s="9"/>
      <c r="C1071" s="9">
        <v>4655</v>
      </c>
      <c r="D1071" s="9"/>
      <c r="E1071" s="9"/>
      <c r="F1071" s="2" t="s">
        <v>90</v>
      </c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5.75" customHeight="1" x14ac:dyDescent="0.25">
      <c r="A1072" s="9"/>
      <c r="B1072" s="9"/>
      <c r="C1072" s="9">
        <v>4656</v>
      </c>
      <c r="D1072" s="9"/>
      <c r="E1072" s="9"/>
      <c r="F1072" s="2" t="s">
        <v>91</v>
      </c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5.75" customHeight="1" x14ac:dyDescent="0.25">
      <c r="A1073" s="9"/>
      <c r="B1073" s="9">
        <v>466</v>
      </c>
      <c r="C1073" s="9"/>
      <c r="D1073" s="9"/>
      <c r="E1073" s="9"/>
      <c r="F1073" s="2" t="s">
        <v>425</v>
      </c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5.75" customHeight="1" x14ac:dyDescent="0.25">
      <c r="A1074" s="9"/>
      <c r="B1074" s="9">
        <v>467</v>
      </c>
      <c r="C1074" s="9"/>
      <c r="D1074" s="9"/>
      <c r="E1074" s="9"/>
      <c r="F1074" s="2" t="s">
        <v>426</v>
      </c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5.75" customHeight="1" x14ac:dyDescent="0.25">
      <c r="A1075" s="9"/>
      <c r="B1075" s="9">
        <v>469</v>
      </c>
      <c r="C1075" s="9"/>
      <c r="D1075" s="9"/>
      <c r="E1075" s="9"/>
      <c r="F1075" s="2" t="s">
        <v>427</v>
      </c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5.75" customHeight="1" x14ac:dyDescent="0.25">
      <c r="A1076" s="9"/>
      <c r="B1076" s="9"/>
      <c r="C1076" s="9">
        <v>4691</v>
      </c>
      <c r="D1076" s="9"/>
      <c r="E1076" s="9"/>
      <c r="F1076" s="2" t="s">
        <v>428</v>
      </c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5.75" customHeight="1" x14ac:dyDescent="0.25">
      <c r="A1077" s="9"/>
      <c r="B1077" s="9"/>
      <c r="C1077" s="9">
        <v>4692</v>
      </c>
      <c r="D1077" s="9"/>
      <c r="E1077" s="9"/>
      <c r="F1077" s="2" t="s">
        <v>429</v>
      </c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5.75" customHeight="1" x14ac:dyDescent="0.25">
      <c r="A1078" s="9"/>
      <c r="B1078" s="9"/>
      <c r="C1078" s="9">
        <v>4699</v>
      </c>
      <c r="D1078" s="9"/>
      <c r="E1078" s="9"/>
      <c r="F1078" s="2" t="s">
        <v>396</v>
      </c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5.75" customHeight="1" x14ac:dyDescent="0.25">
      <c r="A1079" s="8">
        <v>47</v>
      </c>
      <c r="B1079" s="8"/>
      <c r="C1079" s="8"/>
      <c r="D1079" s="8"/>
      <c r="E1079" s="8"/>
      <c r="F1079" s="7" t="s">
        <v>430</v>
      </c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</row>
    <row r="1080" spans="1:26" ht="15.75" customHeight="1" x14ac:dyDescent="0.25">
      <c r="A1080" s="9"/>
      <c r="B1080" s="9">
        <v>471</v>
      </c>
      <c r="C1080" s="9"/>
      <c r="D1080" s="9"/>
      <c r="E1080" s="9"/>
      <c r="F1080" s="2" t="s">
        <v>59</v>
      </c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5.75" customHeight="1" x14ac:dyDescent="0.25">
      <c r="A1081" s="9"/>
      <c r="B1081" s="9">
        <v>472</v>
      </c>
      <c r="C1081" s="9"/>
      <c r="D1081" s="9"/>
      <c r="E1081" s="9"/>
      <c r="F1081" s="2" t="s">
        <v>151</v>
      </c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5.75" customHeight="1" x14ac:dyDescent="0.25">
      <c r="A1082" s="9"/>
      <c r="B1082" s="9">
        <v>473</v>
      </c>
      <c r="C1082" s="9"/>
      <c r="D1082" s="9"/>
      <c r="E1082" s="9"/>
      <c r="F1082" s="2" t="s">
        <v>56</v>
      </c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5.75" customHeight="1" x14ac:dyDescent="0.25">
      <c r="A1083" s="9"/>
      <c r="B1083" s="9">
        <v>474</v>
      </c>
      <c r="C1083" s="9"/>
      <c r="D1083" s="9"/>
      <c r="E1083" s="9"/>
      <c r="F1083" s="2" t="s">
        <v>79</v>
      </c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5.75" customHeight="1" x14ac:dyDescent="0.25">
      <c r="A1084" s="9"/>
      <c r="B1084" s="9">
        <v>475</v>
      </c>
      <c r="C1084" s="9"/>
      <c r="D1084" s="9"/>
      <c r="E1084" s="9"/>
      <c r="F1084" s="2" t="s">
        <v>80</v>
      </c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5.75" customHeight="1" x14ac:dyDescent="0.25">
      <c r="A1085" s="9"/>
      <c r="B1085" s="9">
        <v>476</v>
      </c>
      <c r="C1085" s="9"/>
      <c r="D1085" s="9"/>
      <c r="E1085" s="9"/>
      <c r="F1085" s="2" t="s">
        <v>426</v>
      </c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5.75" customHeight="1" x14ac:dyDescent="0.25">
      <c r="A1086" s="9"/>
      <c r="B1086" s="9">
        <v>477</v>
      </c>
      <c r="C1086" s="9"/>
      <c r="D1086" s="9"/>
      <c r="E1086" s="9"/>
      <c r="F1086" s="2" t="s">
        <v>431</v>
      </c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5.75" customHeight="1" x14ac:dyDescent="0.25">
      <c r="A1087" s="9"/>
      <c r="B1087" s="9"/>
      <c r="C1087" s="9">
        <v>4771</v>
      </c>
      <c r="D1087" s="9"/>
      <c r="E1087" s="9"/>
      <c r="F1087" s="2" t="s">
        <v>423</v>
      </c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5.75" customHeight="1" x14ac:dyDescent="0.25">
      <c r="A1088" s="9"/>
      <c r="B1088" s="9"/>
      <c r="C1088" s="9">
        <v>4772</v>
      </c>
      <c r="D1088" s="9"/>
      <c r="E1088" s="9"/>
      <c r="F1088" s="2" t="s">
        <v>432</v>
      </c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5.75" customHeight="1" x14ac:dyDescent="0.25">
      <c r="A1089" s="9"/>
      <c r="B1089" s="9"/>
      <c r="C1089" s="9">
        <v>4773</v>
      </c>
      <c r="D1089" s="9"/>
      <c r="E1089" s="9"/>
      <c r="F1089" s="2" t="s">
        <v>424</v>
      </c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5.75" customHeight="1" x14ac:dyDescent="0.25">
      <c r="A1090" s="9"/>
      <c r="B1090" s="9"/>
      <c r="C1090" s="9">
        <v>4774</v>
      </c>
      <c r="D1090" s="9"/>
      <c r="E1090" s="9"/>
      <c r="F1090" s="2" t="s">
        <v>89</v>
      </c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5.75" customHeight="1" x14ac:dyDescent="0.25">
      <c r="A1091" s="9"/>
      <c r="B1091" s="9"/>
      <c r="C1091" s="9">
        <v>4775</v>
      </c>
      <c r="D1091" s="9"/>
      <c r="E1091" s="9"/>
      <c r="F1091" s="2" t="s">
        <v>90</v>
      </c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5.75" customHeight="1" x14ac:dyDescent="0.25">
      <c r="A1092" s="9"/>
      <c r="B1092" s="9"/>
      <c r="C1092" s="9">
        <v>4776</v>
      </c>
      <c r="D1092" s="9"/>
      <c r="E1092" s="9"/>
      <c r="F1092" s="2" t="s">
        <v>91</v>
      </c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5.75" customHeight="1" x14ac:dyDescent="0.25">
      <c r="A1093" s="9"/>
      <c r="B1093" s="9">
        <v>479</v>
      </c>
      <c r="C1093" s="9"/>
      <c r="D1093" s="9"/>
      <c r="E1093" s="9"/>
      <c r="F1093" s="2" t="s">
        <v>427</v>
      </c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5.75" customHeight="1" x14ac:dyDescent="0.25">
      <c r="A1094" s="9"/>
      <c r="B1094" s="9"/>
      <c r="C1094" s="9">
        <v>4791</v>
      </c>
      <c r="D1094" s="9"/>
      <c r="E1094" s="9"/>
      <c r="F1094" s="2" t="s">
        <v>427</v>
      </c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5.75" customHeight="1" x14ac:dyDescent="0.25">
      <c r="A1095" s="8">
        <v>48</v>
      </c>
      <c r="B1095" s="8"/>
      <c r="C1095" s="8"/>
      <c r="D1095" s="8"/>
      <c r="E1095" s="8"/>
      <c r="F1095" s="7" t="s">
        <v>433</v>
      </c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</row>
    <row r="1096" spans="1:26" ht="15.75" customHeight="1" x14ac:dyDescent="0.25">
      <c r="A1096" s="9"/>
      <c r="B1096" s="9">
        <v>481</v>
      </c>
      <c r="C1096" s="9"/>
      <c r="D1096" s="9"/>
      <c r="E1096" s="9"/>
      <c r="F1096" s="2" t="s">
        <v>434</v>
      </c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5.75" customHeight="1" x14ac:dyDescent="0.25">
      <c r="A1097" s="9"/>
      <c r="B1097" s="9">
        <v>482</v>
      </c>
      <c r="C1097" s="9"/>
      <c r="D1097" s="9"/>
      <c r="E1097" s="9"/>
      <c r="F1097" s="2" t="s">
        <v>435</v>
      </c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5.75" customHeight="1" x14ac:dyDescent="0.25">
      <c r="A1098" s="9"/>
      <c r="B1098" s="9">
        <v>483</v>
      </c>
      <c r="C1098" s="9"/>
      <c r="D1098" s="9"/>
      <c r="E1098" s="9"/>
      <c r="F1098" s="2" t="s">
        <v>436</v>
      </c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5.75" customHeight="1" x14ac:dyDescent="0.25">
      <c r="A1099" s="9"/>
      <c r="B1099" s="9">
        <v>484</v>
      </c>
      <c r="C1099" s="9"/>
      <c r="D1099" s="9"/>
      <c r="E1099" s="9"/>
      <c r="F1099" s="2" t="s">
        <v>437</v>
      </c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5.75" customHeight="1" x14ac:dyDescent="0.25">
      <c r="A1100" s="9"/>
      <c r="B1100" s="9">
        <v>485</v>
      </c>
      <c r="C1100" s="9"/>
      <c r="D1100" s="9"/>
      <c r="E1100" s="9"/>
      <c r="F1100" s="2" t="s">
        <v>438</v>
      </c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5.75" customHeight="1" x14ac:dyDescent="0.25">
      <c r="A1101" s="9"/>
      <c r="B1101" s="9">
        <v>486</v>
      </c>
      <c r="C1101" s="9"/>
      <c r="D1101" s="9"/>
      <c r="E1101" s="9"/>
      <c r="F1101" s="2" t="s">
        <v>439</v>
      </c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5.75" customHeight="1" x14ac:dyDescent="0.25">
      <c r="A1102" s="9"/>
      <c r="B1102" s="9">
        <v>487</v>
      </c>
      <c r="C1102" s="9"/>
      <c r="D1102" s="9"/>
      <c r="E1102" s="9"/>
      <c r="F1102" s="2" t="s">
        <v>440</v>
      </c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5.75" customHeight="1" x14ac:dyDescent="0.25">
      <c r="A1103" s="9"/>
      <c r="B1103" s="9">
        <v>489</v>
      </c>
      <c r="C1103" s="9"/>
      <c r="D1103" s="9"/>
      <c r="E1103" s="9"/>
      <c r="F1103" s="2" t="s">
        <v>441</v>
      </c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5.75" customHeight="1" x14ac:dyDescent="0.25">
      <c r="A1104" s="8">
        <v>49</v>
      </c>
      <c r="B1104" s="8"/>
      <c r="C1104" s="8"/>
      <c r="D1104" s="8"/>
      <c r="E1104" s="8"/>
      <c r="F1104" s="7" t="s">
        <v>442</v>
      </c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</row>
    <row r="1105" spans="1:26" ht="15.75" customHeight="1" x14ac:dyDescent="0.25">
      <c r="A1105" s="9"/>
      <c r="B1105" s="9">
        <v>491</v>
      </c>
      <c r="C1105" s="9"/>
      <c r="D1105" s="9"/>
      <c r="E1105" s="9"/>
      <c r="F1105" s="2" t="s">
        <v>282</v>
      </c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ht="15.75" customHeight="1" x14ac:dyDescent="0.25">
      <c r="A1106" s="9"/>
      <c r="B1106" s="9"/>
      <c r="C1106" s="9">
        <v>4911</v>
      </c>
      <c r="D1106" s="9"/>
      <c r="E1106" s="9"/>
      <c r="F1106" s="2" t="s">
        <v>283</v>
      </c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ht="15.75" customHeight="1" x14ac:dyDescent="0.25">
      <c r="A1107" s="9"/>
      <c r="B1107" s="9"/>
      <c r="C1107" s="9">
        <v>4912</v>
      </c>
      <c r="D1107" s="9"/>
      <c r="E1107" s="9"/>
      <c r="F1107" s="2" t="s">
        <v>284</v>
      </c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ht="15.75" customHeight="1" x14ac:dyDescent="0.25">
      <c r="A1108" s="9"/>
      <c r="B1108" s="9">
        <v>492</v>
      </c>
      <c r="C1108" s="9"/>
      <c r="D1108" s="9"/>
      <c r="E1108" s="9"/>
      <c r="F1108" s="2" t="s">
        <v>285</v>
      </c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ht="15.75" customHeight="1" x14ac:dyDescent="0.25">
      <c r="A1109" s="9"/>
      <c r="B1109" s="9"/>
      <c r="C1109" s="9">
        <v>4921</v>
      </c>
      <c r="D1109" s="9"/>
      <c r="E1109" s="9"/>
      <c r="F1109" s="2" t="s">
        <v>286</v>
      </c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ht="15.75" customHeight="1" x14ac:dyDescent="0.25">
      <c r="A1110" s="9"/>
      <c r="B1110" s="9"/>
      <c r="C1110" s="9">
        <v>4922</v>
      </c>
      <c r="D1110" s="9"/>
      <c r="E1110" s="9"/>
      <c r="F1110" s="2" t="s">
        <v>287</v>
      </c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ht="15.75" customHeight="1" x14ac:dyDescent="0.25">
      <c r="A1111" s="9"/>
      <c r="B1111" s="9">
        <v>493</v>
      </c>
      <c r="C1111" s="9"/>
      <c r="D1111" s="9"/>
      <c r="E1111" s="9"/>
      <c r="F1111" s="2" t="s">
        <v>288</v>
      </c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ht="15.75" customHeight="1" x14ac:dyDescent="0.25">
      <c r="A1112" s="9"/>
      <c r="B1112" s="9"/>
      <c r="C1112" s="9">
        <v>4931</v>
      </c>
      <c r="D1112" s="9"/>
      <c r="E1112" s="9"/>
      <c r="F1112" s="2" t="s">
        <v>289</v>
      </c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ht="15.75" customHeight="1" x14ac:dyDescent="0.25">
      <c r="A1113" s="9"/>
      <c r="B1113" s="9"/>
      <c r="C1113" s="9">
        <v>4932</v>
      </c>
      <c r="D1113" s="9"/>
      <c r="E1113" s="9"/>
      <c r="F1113" s="2" t="s">
        <v>290</v>
      </c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ht="15.75" customHeight="1" x14ac:dyDescent="0.25">
      <c r="A1114" s="9"/>
      <c r="B1114" s="9">
        <v>494</v>
      </c>
      <c r="C1114" s="9"/>
      <c r="D1114" s="9"/>
      <c r="E1114" s="9"/>
      <c r="F1114" s="2" t="s">
        <v>443</v>
      </c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ht="15.75" customHeight="1" x14ac:dyDescent="0.25">
      <c r="A1115" s="9"/>
      <c r="B1115" s="9">
        <v>495</v>
      </c>
      <c r="C1115" s="9"/>
      <c r="D1115" s="9"/>
      <c r="E1115" s="9"/>
      <c r="F1115" s="2" t="s">
        <v>444</v>
      </c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ht="15.75" customHeight="1" x14ac:dyDescent="0.25">
      <c r="A1116" s="9"/>
      <c r="B1116" s="9">
        <v>496</v>
      </c>
      <c r="C1116" s="9"/>
      <c r="D1116" s="9"/>
      <c r="E1116" s="9"/>
      <c r="F1116" s="2" t="s">
        <v>445</v>
      </c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ht="15.75" customHeight="1" x14ac:dyDescent="0.25">
      <c r="A1117" s="9"/>
      <c r="B1117" s="9">
        <v>497</v>
      </c>
      <c r="C1117" s="9"/>
      <c r="D1117" s="9"/>
      <c r="E1117" s="9"/>
      <c r="F1117" s="2" t="s">
        <v>446</v>
      </c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ht="15.75" customHeight="1" x14ac:dyDescent="0.25">
      <c r="A1118" s="8">
        <v>50</v>
      </c>
      <c r="B1118" s="8"/>
      <c r="C1118" s="8"/>
      <c r="D1118" s="8"/>
      <c r="E1118" s="8"/>
      <c r="F1118" s="7" t="s">
        <v>447</v>
      </c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</row>
    <row r="1119" spans="1:26" ht="15.75" customHeight="1" x14ac:dyDescent="0.25">
      <c r="A1119" s="9"/>
      <c r="B1119" s="9">
        <v>501</v>
      </c>
      <c r="C1119" s="9"/>
      <c r="D1119" s="9"/>
      <c r="E1119" s="9"/>
      <c r="F1119" s="2" t="s">
        <v>448</v>
      </c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ht="15.75" customHeight="1" x14ac:dyDescent="0.25">
      <c r="A1120" s="9"/>
      <c r="B1120" s="9"/>
      <c r="C1120" s="9">
        <v>5011</v>
      </c>
      <c r="D1120" s="9"/>
      <c r="E1120" s="9"/>
      <c r="F1120" s="2" t="s">
        <v>449</v>
      </c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ht="15.75" customHeight="1" x14ac:dyDescent="0.25">
      <c r="A1121" s="9"/>
      <c r="B1121" s="9"/>
      <c r="C1121" s="9">
        <v>5012</v>
      </c>
      <c r="D1121" s="9"/>
      <c r="E1121" s="9"/>
      <c r="F1121" s="2" t="s">
        <v>450</v>
      </c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ht="15.75" customHeight="1" x14ac:dyDescent="0.25">
      <c r="A1122" s="9"/>
      <c r="B1122" s="9">
        <v>502</v>
      </c>
      <c r="C1122" s="9"/>
      <c r="D1122" s="9"/>
      <c r="E1122" s="9"/>
      <c r="F1122" s="2" t="s">
        <v>451</v>
      </c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ht="15.75" customHeight="1" x14ac:dyDescent="0.25">
      <c r="A1123" s="8">
        <v>51</v>
      </c>
      <c r="B1123" s="8"/>
      <c r="C1123" s="8"/>
      <c r="D1123" s="8"/>
      <c r="E1123" s="8"/>
      <c r="F1123" s="7" t="s">
        <v>452</v>
      </c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</row>
    <row r="1124" spans="1:26" ht="15.75" customHeight="1" x14ac:dyDescent="0.25">
      <c r="A1124" s="9"/>
      <c r="B1124" s="9">
        <v>511</v>
      </c>
      <c r="C1124" s="9"/>
      <c r="D1124" s="9"/>
      <c r="E1124" s="9"/>
      <c r="F1124" s="2" t="s">
        <v>191</v>
      </c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ht="15.75" customHeight="1" x14ac:dyDescent="0.25">
      <c r="A1125" s="9"/>
      <c r="B1125" s="9">
        <v>512</v>
      </c>
      <c r="C1125" s="9"/>
      <c r="D1125" s="9"/>
      <c r="E1125" s="9"/>
      <c r="F1125" s="2" t="s">
        <v>453</v>
      </c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ht="15.75" customHeight="1" x14ac:dyDescent="0.25">
      <c r="A1126" s="8">
        <v>52</v>
      </c>
      <c r="B1126" s="8"/>
      <c r="C1126" s="8"/>
      <c r="D1126" s="8"/>
      <c r="E1126" s="8"/>
      <c r="F1126" s="7" t="s">
        <v>454</v>
      </c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</row>
    <row r="1127" spans="1:26" ht="15.75" customHeight="1" x14ac:dyDescent="0.25">
      <c r="A1127" s="9"/>
      <c r="B1127" s="9">
        <v>521</v>
      </c>
      <c r="C1127" s="9"/>
      <c r="D1127" s="9"/>
      <c r="E1127" s="9"/>
      <c r="F1127" s="2" t="s">
        <v>455</v>
      </c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ht="15.75" customHeight="1" x14ac:dyDescent="0.25">
      <c r="A1128" s="9"/>
      <c r="B1128" s="9">
        <v>522</v>
      </c>
      <c r="C1128" s="9"/>
      <c r="D1128" s="9"/>
      <c r="E1128" s="9"/>
      <c r="F1128" s="2" t="s">
        <v>456</v>
      </c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ht="15.75" customHeight="1" x14ac:dyDescent="0.25">
      <c r="A1129" s="9"/>
      <c r="B1129" s="9"/>
      <c r="C1129" s="9">
        <v>5221</v>
      </c>
      <c r="D1129" s="9"/>
      <c r="E1129" s="9"/>
      <c r="F1129" s="2" t="s">
        <v>457</v>
      </c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ht="15.75" customHeight="1" x14ac:dyDescent="0.25">
      <c r="A1130" s="9"/>
      <c r="B1130" s="9"/>
      <c r="C1130" s="9">
        <v>5222</v>
      </c>
      <c r="D1130" s="9"/>
      <c r="E1130" s="9"/>
      <c r="F1130" s="2" t="s">
        <v>458</v>
      </c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ht="15.75" customHeight="1" x14ac:dyDescent="0.25">
      <c r="A1131" s="9"/>
      <c r="B1131" s="9"/>
      <c r="C1131" s="9">
        <v>5223</v>
      </c>
      <c r="D1131" s="9"/>
      <c r="E1131" s="9"/>
      <c r="F1131" s="2" t="s">
        <v>459</v>
      </c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ht="15.75" customHeight="1" x14ac:dyDescent="0.25">
      <c r="A1132" s="9"/>
      <c r="B1132" s="9"/>
      <c r="C1132" s="9">
        <v>5224</v>
      </c>
      <c r="D1132" s="9"/>
      <c r="E1132" s="9"/>
      <c r="F1132" s="2" t="s">
        <v>460</v>
      </c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ht="15.75" customHeight="1" x14ac:dyDescent="0.25">
      <c r="A1133" s="9"/>
      <c r="B1133" s="9">
        <v>523</v>
      </c>
      <c r="C1133" s="9"/>
      <c r="D1133" s="9"/>
      <c r="E1133" s="9"/>
      <c r="F1133" s="2" t="s">
        <v>461</v>
      </c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ht="15.75" customHeight="1" x14ac:dyDescent="0.25">
      <c r="A1134" s="8">
        <v>56</v>
      </c>
      <c r="B1134" s="8"/>
      <c r="C1134" s="8"/>
      <c r="D1134" s="8"/>
      <c r="E1134" s="8"/>
      <c r="F1134" s="7" t="s">
        <v>462</v>
      </c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</row>
    <row r="1135" spans="1:26" ht="15.75" customHeight="1" x14ac:dyDescent="0.25">
      <c r="A1135" s="9"/>
      <c r="B1135" s="9">
        <v>561</v>
      </c>
      <c r="C1135" s="9"/>
      <c r="D1135" s="9"/>
      <c r="E1135" s="9"/>
      <c r="F1135" s="2" t="s">
        <v>463</v>
      </c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ht="15.75" customHeight="1" x14ac:dyDescent="0.25">
      <c r="A1136" s="9"/>
      <c r="B1136" s="9">
        <v>562</v>
      </c>
      <c r="C1136" s="9"/>
      <c r="D1136" s="9"/>
      <c r="E1136" s="9"/>
      <c r="F1136" s="2" t="s">
        <v>464</v>
      </c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ht="15.75" customHeight="1" x14ac:dyDescent="0.25">
      <c r="A1137" s="9"/>
      <c r="B1137" s="9">
        <v>563</v>
      </c>
      <c r="C1137" s="9"/>
      <c r="D1137" s="9"/>
      <c r="E1137" s="9"/>
      <c r="F1137" s="2" t="s">
        <v>465</v>
      </c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ht="15.75" customHeight="1" x14ac:dyDescent="0.25">
      <c r="A1138" s="9"/>
      <c r="B1138" s="9"/>
      <c r="C1138" s="9">
        <v>5631</v>
      </c>
      <c r="D1138" s="9"/>
      <c r="E1138" s="9"/>
      <c r="F1138" s="2" t="s">
        <v>466</v>
      </c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ht="15.75" customHeight="1" x14ac:dyDescent="0.25">
      <c r="A1139" s="9"/>
      <c r="B1139" s="9"/>
      <c r="C1139" s="9">
        <v>5632</v>
      </c>
      <c r="D1139" s="9"/>
      <c r="E1139" s="9"/>
      <c r="F1139" s="2" t="s">
        <v>467</v>
      </c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ht="15.75" customHeight="1" x14ac:dyDescent="0.25">
      <c r="A1140" s="9"/>
      <c r="B1140" s="9">
        <v>564</v>
      </c>
      <c r="C1140" s="9"/>
      <c r="D1140" s="9"/>
      <c r="E1140" s="9"/>
      <c r="F1140" s="2" t="s">
        <v>468</v>
      </c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ht="15.75" customHeight="1" x14ac:dyDescent="0.25">
      <c r="A1141" s="9"/>
      <c r="B1141" s="9"/>
      <c r="C1141" s="9">
        <v>5641</v>
      </c>
      <c r="D1141" s="9"/>
      <c r="E1141" s="9"/>
      <c r="F1141" s="2" t="s">
        <v>466</v>
      </c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ht="15.75" customHeight="1" x14ac:dyDescent="0.25">
      <c r="A1142" s="9"/>
      <c r="B1142" s="9"/>
      <c r="C1142" s="9">
        <v>5642</v>
      </c>
      <c r="D1142" s="9"/>
      <c r="E1142" s="9"/>
      <c r="F1142" s="2" t="s">
        <v>467</v>
      </c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ht="15.75" customHeight="1" x14ac:dyDescent="0.25">
      <c r="A1143" s="9"/>
      <c r="B1143" s="9">
        <v>565</v>
      </c>
      <c r="C1143" s="9"/>
      <c r="D1143" s="9"/>
      <c r="E1143" s="9"/>
      <c r="F1143" s="2" t="s">
        <v>469</v>
      </c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ht="15.75" customHeight="1" x14ac:dyDescent="0.25">
      <c r="A1144" s="9"/>
      <c r="B1144" s="9"/>
      <c r="C1144" s="9">
        <v>5651</v>
      </c>
      <c r="D1144" s="9"/>
      <c r="E1144" s="9"/>
      <c r="F1144" s="2" t="s">
        <v>466</v>
      </c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ht="15.75" customHeight="1" x14ac:dyDescent="0.25">
      <c r="A1145" s="9"/>
      <c r="B1145" s="9"/>
      <c r="C1145" s="9">
        <v>5652</v>
      </c>
      <c r="D1145" s="9"/>
      <c r="E1145" s="9"/>
      <c r="F1145" s="2" t="s">
        <v>467</v>
      </c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ht="15.75" customHeight="1" x14ac:dyDescent="0.25">
      <c r="A1146" s="8">
        <v>57</v>
      </c>
      <c r="B1146" s="8"/>
      <c r="C1146" s="8"/>
      <c r="D1146" s="8"/>
      <c r="E1146" s="8"/>
      <c r="F1146" s="7" t="s">
        <v>470</v>
      </c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</row>
    <row r="1147" spans="1:26" ht="15.75" customHeight="1" x14ac:dyDescent="0.25">
      <c r="A1147" s="9"/>
      <c r="B1147" s="9">
        <v>571</v>
      </c>
      <c r="C1147" s="9"/>
      <c r="D1147" s="9"/>
      <c r="E1147" s="9"/>
      <c r="F1147" s="2" t="s">
        <v>471</v>
      </c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ht="15.75" customHeight="1" x14ac:dyDescent="0.25">
      <c r="A1148" s="9"/>
      <c r="B1148" s="9"/>
      <c r="C1148" s="9">
        <v>5711</v>
      </c>
      <c r="D1148" s="9"/>
      <c r="E1148" s="9"/>
      <c r="F1148" s="2" t="s">
        <v>175</v>
      </c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ht="15.75" customHeight="1" x14ac:dyDescent="0.25">
      <c r="A1149" s="9"/>
      <c r="B1149" s="9"/>
      <c r="C1149" s="9"/>
      <c r="D1149" s="9">
        <v>57111</v>
      </c>
      <c r="E1149" s="9"/>
      <c r="F1149" s="2" t="s">
        <v>472</v>
      </c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ht="15.75" customHeight="1" x14ac:dyDescent="0.25">
      <c r="A1150" s="9"/>
      <c r="B1150" s="9"/>
      <c r="C1150" s="9"/>
      <c r="D1150" s="9">
        <v>57112</v>
      </c>
      <c r="E1150" s="9"/>
      <c r="F1150" s="2" t="s">
        <v>473</v>
      </c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ht="15.75" customHeight="1" x14ac:dyDescent="0.25">
      <c r="A1151" s="9"/>
      <c r="B1151" s="9"/>
      <c r="C1151" s="9">
        <v>5712</v>
      </c>
      <c r="D1151" s="9"/>
      <c r="E1151" s="9"/>
      <c r="F1151" s="2" t="s">
        <v>89</v>
      </c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ht="15.75" customHeight="1" x14ac:dyDescent="0.25">
      <c r="A1152" s="9"/>
      <c r="B1152" s="9"/>
      <c r="C1152" s="9"/>
      <c r="D1152" s="9">
        <v>57121</v>
      </c>
      <c r="E1152" s="9"/>
      <c r="F1152" s="2" t="s">
        <v>472</v>
      </c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ht="15.75" customHeight="1" x14ac:dyDescent="0.25">
      <c r="A1153" s="9"/>
      <c r="B1153" s="9"/>
      <c r="C1153" s="9"/>
      <c r="D1153" s="9">
        <v>57122</v>
      </c>
      <c r="E1153" s="9"/>
      <c r="F1153" s="2" t="s">
        <v>473</v>
      </c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ht="15.75" customHeight="1" x14ac:dyDescent="0.25">
      <c r="A1154" s="9"/>
      <c r="B1154" s="9"/>
      <c r="C1154" s="9">
        <v>5713</v>
      </c>
      <c r="D1154" s="9"/>
      <c r="E1154" s="9"/>
      <c r="F1154" s="2" t="s">
        <v>90</v>
      </c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ht="15.75" customHeight="1" x14ac:dyDescent="0.25">
      <c r="A1155" s="9"/>
      <c r="B1155" s="9"/>
      <c r="C1155" s="9">
        <v>5714</v>
      </c>
      <c r="D1155" s="9"/>
      <c r="E1155" s="9"/>
      <c r="F1155" s="2" t="s">
        <v>305</v>
      </c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ht="15.75" customHeight="1" x14ac:dyDescent="0.25">
      <c r="A1156" s="9"/>
      <c r="B1156" s="9">
        <v>572</v>
      </c>
      <c r="C1156" s="9"/>
      <c r="D1156" s="9"/>
      <c r="E1156" s="9"/>
      <c r="F1156" s="2" t="s">
        <v>474</v>
      </c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ht="15.75" customHeight="1" x14ac:dyDescent="0.25">
      <c r="A1157" s="9"/>
      <c r="B1157" s="9">
        <v>573</v>
      </c>
      <c r="C1157" s="9"/>
      <c r="D1157" s="9"/>
      <c r="E1157" s="9"/>
      <c r="F1157" s="2" t="s">
        <v>475</v>
      </c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ht="15.75" customHeight="1" x14ac:dyDescent="0.25">
      <c r="A1158" s="8">
        <v>58</v>
      </c>
      <c r="B1158" s="8"/>
      <c r="C1158" s="8"/>
      <c r="D1158" s="8"/>
      <c r="E1158" s="8"/>
      <c r="F1158" s="7" t="s">
        <v>476</v>
      </c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</row>
    <row r="1159" spans="1:26" ht="15.75" customHeight="1" x14ac:dyDescent="0.25">
      <c r="A1159" s="9"/>
      <c r="B1159" s="9">
        <v>581</v>
      </c>
      <c r="C1159" s="9"/>
      <c r="D1159" s="9"/>
      <c r="E1159" s="9"/>
      <c r="F1159" s="2" t="s">
        <v>477</v>
      </c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ht="15.75" customHeight="1" x14ac:dyDescent="0.25">
      <c r="A1160" s="9"/>
      <c r="B1160" s="9">
        <v>582</v>
      </c>
      <c r="C1160" s="9"/>
      <c r="D1160" s="9"/>
      <c r="E1160" s="9"/>
      <c r="F1160" s="2" t="s">
        <v>478</v>
      </c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ht="15.75" customHeight="1" x14ac:dyDescent="0.25">
      <c r="A1161" s="9"/>
      <c r="B1161" s="9">
        <v>583</v>
      </c>
      <c r="C1161" s="9"/>
      <c r="D1161" s="9"/>
      <c r="E1161" s="9"/>
      <c r="F1161" s="2" t="s">
        <v>479</v>
      </c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ht="15.75" customHeight="1" x14ac:dyDescent="0.25">
      <c r="A1162" s="9"/>
      <c r="B1162" s="9">
        <v>584</v>
      </c>
      <c r="C1162" s="9"/>
      <c r="D1162" s="9"/>
      <c r="E1162" s="9"/>
      <c r="F1162" s="2" t="s">
        <v>480</v>
      </c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ht="15.75" customHeight="1" x14ac:dyDescent="0.25">
      <c r="A1163" s="9"/>
      <c r="B1163" s="9">
        <v>585</v>
      </c>
      <c r="C1163" s="9"/>
      <c r="D1163" s="9"/>
      <c r="E1163" s="9"/>
      <c r="F1163" s="2" t="s">
        <v>481</v>
      </c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ht="15.75" customHeight="1" x14ac:dyDescent="0.25">
      <c r="A1164" s="9"/>
      <c r="B1164" s="9">
        <v>589</v>
      </c>
      <c r="C1164" s="9"/>
      <c r="D1164" s="9"/>
      <c r="E1164" s="9"/>
      <c r="F1164" s="2" t="s">
        <v>482</v>
      </c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ht="15.75" customHeight="1" x14ac:dyDescent="0.25">
      <c r="A1165" s="8">
        <v>59</v>
      </c>
      <c r="B1165" s="8"/>
      <c r="C1165" s="8"/>
      <c r="D1165" s="8"/>
      <c r="E1165" s="8"/>
      <c r="F1165" s="7" t="s">
        <v>483</v>
      </c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</row>
    <row r="1166" spans="1:26" ht="15.75" customHeight="1" x14ac:dyDescent="0.25">
      <c r="A1166" s="9"/>
      <c r="B1166" s="9">
        <v>591</v>
      </c>
      <c r="C1166" s="9"/>
      <c r="D1166" s="9"/>
      <c r="E1166" s="9"/>
      <c r="F1166" s="2" t="s">
        <v>484</v>
      </c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ht="15.75" customHeight="1" x14ac:dyDescent="0.25">
      <c r="A1167" s="9"/>
      <c r="B1167" s="9"/>
      <c r="C1167" s="9">
        <v>5911</v>
      </c>
      <c r="D1167" s="9"/>
      <c r="E1167" s="9"/>
      <c r="F1167" s="2" t="s">
        <v>485</v>
      </c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ht="15.75" customHeight="1" x14ac:dyDescent="0.25">
      <c r="A1168" s="9"/>
      <c r="B1168" s="9"/>
      <c r="C1168" s="9">
        <v>5912</v>
      </c>
      <c r="D1168" s="9"/>
      <c r="E1168" s="9"/>
      <c r="F1168" s="2" t="s">
        <v>486</v>
      </c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ht="15.75" customHeight="1" x14ac:dyDescent="0.25">
      <c r="A1169" s="9"/>
      <c r="B1169" s="9">
        <v>592</v>
      </c>
      <c r="C1169" s="9"/>
      <c r="D1169" s="9"/>
      <c r="E1169" s="9"/>
      <c r="F1169" s="2" t="s">
        <v>487</v>
      </c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ht="15.75" customHeight="1" x14ac:dyDescent="0.25">
      <c r="A1170" s="9"/>
      <c r="B1170" s="9"/>
      <c r="C1170" s="9">
        <v>5921</v>
      </c>
      <c r="D1170" s="9"/>
      <c r="E1170" s="9"/>
      <c r="F1170" s="2" t="s">
        <v>487</v>
      </c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ht="15.75" customHeight="1" x14ac:dyDescent="0.25">
      <c r="A1171" s="9"/>
      <c r="B1171" s="9"/>
      <c r="C1171" s="9">
        <v>5922</v>
      </c>
      <c r="D1171" s="9"/>
      <c r="E1171" s="9"/>
      <c r="F1171" s="2" t="s">
        <v>488</v>
      </c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ht="15.75" customHeight="1" x14ac:dyDescent="0.25">
      <c r="A1172" s="8">
        <v>60</v>
      </c>
      <c r="B1172" s="8"/>
      <c r="C1172" s="8"/>
      <c r="D1172" s="8"/>
      <c r="E1172" s="8"/>
      <c r="F1172" s="7" t="s">
        <v>489</v>
      </c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</row>
    <row r="1173" spans="1:26" ht="15.75" customHeight="1" x14ac:dyDescent="0.25">
      <c r="A1173" s="9"/>
      <c r="B1173" s="9">
        <v>601</v>
      </c>
      <c r="C1173" s="9"/>
      <c r="D1173" s="9"/>
      <c r="E1173" s="9"/>
      <c r="F1173" s="2" t="s">
        <v>120</v>
      </c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ht="15.75" customHeight="1" x14ac:dyDescent="0.25">
      <c r="A1174" s="9"/>
      <c r="B1174" s="9"/>
      <c r="C1174" s="9">
        <v>6011</v>
      </c>
      <c r="D1174" s="9"/>
      <c r="E1174" s="9"/>
      <c r="F1174" s="2" t="s">
        <v>120</v>
      </c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ht="15.75" customHeight="1" x14ac:dyDescent="0.25">
      <c r="A1175" s="9"/>
      <c r="B1175" s="9">
        <v>602</v>
      </c>
      <c r="C1175" s="9"/>
      <c r="D1175" s="9"/>
      <c r="E1175" s="9"/>
      <c r="F1175" s="2" t="s">
        <v>134</v>
      </c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ht="15.75" customHeight="1" x14ac:dyDescent="0.25">
      <c r="A1176" s="9"/>
      <c r="B1176" s="9">
        <v>603</v>
      </c>
      <c r="C1176" s="9"/>
      <c r="D1176" s="9"/>
      <c r="E1176" s="9"/>
      <c r="F1176" s="2" t="s">
        <v>178</v>
      </c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ht="15.75" customHeight="1" x14ac:dyDescent="0.25">
      <c r="A1177" s="9"/>
      <c r="B1177" s="9"/>
      <c r="C1177" s="9">
        <v>6031</v>
      </c>
      <c r="D1177" s="9"/>
      <c r="E1177" s="9"/>
      <c r="F1177" s="2" t="s">
        <v>137</v>
      </c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ht="15.75" customHeight="1" x14ac:dyDescent="0.25">
      <c r="A1178" s="9"/>
      <c r="B1178" s="9"/>
      <c r="C1178" s="9">
        <v>6032</v>
      </c>
      <c r="D1178" s="9"/>
      <c r="E1178" s="9"/>
      <c r="F1178" s="2" t="s">
        <v>138</v>
      </c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ht="15.75" customHeight="1" x14ac:dyDescent="0.25">
      <c r="A1179" s="9"/>
      <c r="B1179" s="9"/>
      <c r="C1179" s="9">
        <v>6033</v>
      </c>
      <c r="D1179" s="9"/>
      <c r="E1179" s="9"/>
      <c r="F1179" s="2" t="s">
        <v>143</v>
      </c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ht="15.75" customHeight="1" x14ac:dyDescent="0.25">
      <c r="A1180" s="9"/>
      <c r="B1180" s="9">
        <v>604</v>
      </c>
      <c r="C1180" s="9"/>
      <c r="D1180" s="9"/>
      <c r="E1180" s="9"/>
      <c r="F1180" s="2" t="s">
        <v>179</v>
      </c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ht="15.75" customHeight="1" x14ac:dyDescent="0.25">
      <c r="A1181" s="9"/>
      <c r="B1181" s="9"/>
      <c r="C1181" s="9">
        <v>6041</v>
      </c>
      <c r="D1181" s="9"/>
      <c r="E1181" s="9"/>
      <c r="F1181" s="2" t="s">
        <v>145</v>
      </c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ht="15.75" customHeight="1" x14ac:dyDescent="0.25">
      <c r="A1182" s="9"/>
      <c r="B1182" s="9"/>
      <c r="C1182" s="9">
        <v>6042</v>
      </c>
      <c r="D1182" s="9"/>
      <c r="E1182" s="9"/>
      <c r="F1182" s="2" t="s">
        <v>146</v>
      </c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ht="15.75" customHeight="1" x14ac:dyDescent="0.25">
      <c r="A1183" s="9"/>
      <c r="B1183" s="9">
        <v>609</v>
      </c>
      <c r="C1183" s="9"/>
      <c r="D1183" s="9"/>
      <c r="E1183" s="9"/>
      <c r="F1183" s="2" t="s">
        <v>490</v>
      </c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ht="15.75" customHeight="1" x14ac:dyDescent="0.25">
      <c r="A1184" s="9"/>
      <c r="B1184" s="9"/>
      <c r="C1184" s="9">
        <v>6091</v>
      </c>
      <c r="D1184" s="9"/>
      <c r="E1184" s="9"/>
      <c r="F1184" s="2" t="s">
        <v>491</v>
      </c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ht="15.75" customHeight="1" x14ac:dyDescent="0.25">
      <c r="A1185" s="9"/>
      <c r="B1185" s="9"/>
      <c r="C1185" s="9"/>
      <c r="D1185" s="9">
        <v>60911</v>
      </c>
      <c r="E1185" s="9"/>
      <c r="F1185" s="2" t="s">
        <v>492</v>
      </c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ht="15.75" customHeight="1" x14ac:dyDescent="0.25">
      <c r="A1186" s="9"/>
      <c r="B1186" s="9"/>
      <c r="C1186" s="9"/>
      <c r="D1186" s="9">
        <v>60912</v>
      </c>
      <c r="E1186" s="9"/>
      <c r="F1186" s="2" t="s">
        <v>108</v>
      </c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1:26" ht="15.75" customHeight="1" x14ac:dyDescent="0.25">
      <c r="A1187" s="9"/>
      <c r="B1187" s="9"/>
      <c r="C1187" s="9"/>
      <c r="D1187" s="9">
        <v>60913</v>
      </c>
      <c r="E1187" s="9"/>
      <c r="F1187" s="2" t="s">
        <v>332</v>
      </c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1:26" ht="15.75" customHeight="1" x14ac:dyDescent="0.25">
      <c r="A1188" s="9"/>
      <c r="B1188" s="9"/>
      <c r="C1188" s="9"/>
      <c r="D1188" s="9">
        <v>60914</v>
      </c>
      <c r="E1188" s="9"/>
      <c r="F1188" s="2" t="s">
        <v>493</v>
      </c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1:26" ht="15.75" customHeight="1" x14ac:dyDescent="0.25">
      <c r="A1189" s="9"/>
      <c r="B1189" s="9"/>
      <c r="C1189" s="9"/>
      <c r="D1189" s="9">
        <v>60919</v>
      </c>
      <c r="E1189" s="9"/>
      <c r="F1189" s="2" t="s">
        <v>494</v>
      </c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1:26" ht="15.75" customHeight="1" x14ac:dyDescent="0.25">
      <c r="A1190" s="9"/>
      <c r="B1190" s="9"/>
      <c r="C1190" s="9">
        <v>6092</v>
      </c>
      <c r="D1190" s="9"/>
      <c r="E1190" s="9"/>
      <c r="F1190" s="2" t="s">
        <v>495</v>
      </c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1:26" ht="15.75" customHeight="1" x14ac:dyDescent="0.25">
      <c r="A1191" s="9"/>
      <c r="B1191" s="9"/>
      <c r="C1191" s="9"/>
      <c r="D1191" s="9">
        <v>60921</v>
      </c>
      <c r="E1191" s="9"/>
      <c r="F1191" s="2" t="s">
        <v>492</v>
      </c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1:26" ht="15.75" customHeight="1" x14ac:dyDescent="0.25">
      <c r="A1192" s="9"/>
      <c r="B1192" s="9"/>
      <c r="C1192" s="9"/>
      <c r="D1192" s="9">
        <v>60922</v>
      </c>
      <c r="E1192" s="9"/>
      <c r="F1192" s="2" t="s">
        <v>108</v>
      </c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1:26" ht="15.75" customHeight="1" x14ac:dyDescent="0.25">
      <c r="A1193" s="9"/>
      <c r="B1193" s="9"/>
      <c r="C1193" s="9"/>
      <c r="D1193" s="9">
        <v>60923</v>
      </c>
      <c r="E1193" s="9"/>
      <c r="F1193" s="2" t="s">
        <v>332</v>
      </c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1:26" ht="15.75" customHeight="1" x14ac:dyDescent="0.25">
      <c r="A1194" s="9"/>
      <c r="B1194" s="9"/>
      <c r="C1194" s="9"/>
      <c r="D1194" s="9">
        <v>60924</v>
      </c>
      <c r="E1194" s="9"/>
      <c r="F1194" s="2" t="s">
        <v>493</v>
      </c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1:26" ht="15.75" customHeight="1" x14ac:dyDescent="0.25">
      <c r="A1195" s="9"/>
      <c r="B1195" s="9"/>
      <c r="C1195" s="9"/>
      <c r="D1195" s="9">
        <v>60925</v>
      </c>
      <c r="E1195" s="9"/>
      <c r="F1195" s="2" t="s">
        <v>494</v>
      </c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1:26" ht="15.75" customHeight="1" x14ac:dyDescent="0.25">
      <c r="A1196" s="9"/>
      <c r="B1196" s="9"/>
      <c r="C1196" s="9">
        <v>6093</v>
      </c>
      <c r="D1196" s="9"/>
      <c r="E1196" s="9"/>
      <c r="F1196" s="2" t="s">
        <v>496</v>
      </c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1:26" ht="15.75" customHeight="1" x14ac:dyDescent="0.25">
      <c r="A1197" s="9"/>
      <c r="B1197" s="9"/>
      <c r="C1197" s="9"/>
      <c r="D1197" s="9">
        <v>60931</v>
      </c>
      <c r="E1197" s="9"/>
      <c r="F1197" s="2" t="s">
        <v>492</v>
      </c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1:26" ht="15.75" customHeight="1" x14ac:dyDescent="0.25">
      <c r="A1198" s="9"/>
      <c r="B1198" s="9"/>
      <c r="C1198" s="9"/>
      <c r="D1198" s="9">
        <v>60932</v>
      </c>
      <c r="E1198" s="9"/>
      <c r="F1198" s="2" t="s">
        <v>108</v>
      </c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1:26" ht="15.75" customHeight="1" x14ac:dyDescent="0.25">
      <c r="A1199" s="9"/>
      <c r="B1199" s="9"/>
      <c r="C1199" s="9"/>
      <c r="D1199" s="9">
        <v>60933</v>
      </c>
      <c r="E1199" s="9"/>
      <c r="F1199" s="2" t="s">
        <v>332</v>
      </c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1:26" ht="15.75" customHeight="1" x14ac:dyDescent="0.25">
      <c r="A1200" s="9"/>
      <c r="B1200" s="9"/>
      <c r="C1200" s="9"/>
      <c r="D1200" s="9">
        <v>60934</v>
      </c>
      <c r="E1200" s="9"/>
      <c r="F1200" s="2" t="s">
        <v>493</v>
      </c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1:26" ht="15.75" customHeight="1" x14ac:dyDescent="0.25">
      <c r="A1201" s="9"/>
      <c r="B1201" s="9"/>
      <c r="C1201" s="9"/>
      <c r="D1201" s="9">
        <v>60935</v>
      </c>
      <c r="E1201" s="9"/>
      <c r="F1201" s="2" t="s">
        <v>494</v>
      </c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1:26" ht="15.75" customHeight="1" x14ac:dyDescent="0.25">
      <c r="A1202" s="9"/>
      <c r="B1202" s="9"/>
      <c r="C1202" s="9">
        <v>6094</v>
      </c>
      <c r="D1202" s="9"/>
      <c r="E1202" s="9"/>
      <c r="F1202" s="2" t="s">
        <v>497</v>
      </c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1:26" ht="15.75" customHeight="1" x14ac:dyDescent="0.25">
      <c r="A1203" s="9"/>
      <c r="B1203" s="9"/>
      <c r="C1203" s="9"/>
      <c r="D1203" s="9">
        <v>60941</v>
      </c>
      <c r="E1203" s="9"/>
      <c r="F1203" s="2" t="s">
        <v>492</v>
      </c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1:26" ht="15.75" customHeight="1" x14ac:dyDescent="0.25">
      <c r="A1204" s="9"/>
      <c r="B1204" s="9"/>
      <c r="C1204" s="9"/>
      <c r="D1204" s="9">
        <v>60942</v>
      </c>
      <c r="E1204" s="9"/>
      <c r="F1204" s="2" t="s">
        <v>108</v>
      </c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1:26" ht="15.75" customHeight="1" x14ac:dyDescent="0.25">
      <c r="A1205" s="9"/>
      <c r="B1205" s="9"/>
      <c r="C1205" s="9"/>
      <c r="D1205" s="9">
        <v>60943</v>
      </c>
      <c r="E1205" s="9"/>
      <c r="F1205" s="2" t="s">
        <v>332</v>
      </c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1:26" ht="15.75" customHeight="1" x14ac:dyDescent="0.25">
      <c r="A1206" s="9"/>
      <c r="B1206" s="9"/>
      <c r="C1206" s="9"/>
      <c r="D1206" s="9">
        <v>60944</v>
      </c>
      <c r="E1206" s="9"/>
      <c r="F1206" s="2" t="s">
        <v>493</v>
      </c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1:26" ht="15.75" customHeight="1" x14ac:dyDescent="0.25">
      <c r="A1207" s="9"/>
      <c r="B1207" s="9"/>
      <c r="C1207" s="9"/>
      <c r="D1207" s="9">
        <v>60945</v>
      </c>
      <c r="E1207" s="9"/>
      <c r="F1207" s="2" t="s">
        <v>494</v>
      </c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spans="1:26" ht="15.75" customHeight="1" x14ac:dyDescent="0.25">
      <c r="A1208" s="8">
        <v>61</v>
      </c>
      <c r="B1208" s="8"/>
      <c r="C1208" s="8"/>
      <c r="D1208" s="8"/>
      <c r="E1208" s="8"/>
      <c r="F1208" s="7" t="s">
        <v>498</v>
      </c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</row>
    <row r="1209" spans="1:26" ht="15.75" customHeight="1" x14ac:dyDescent="0.25">
      <c r="A1209" s="9"/>
      <c r="B1209" s="9">
        <v>611</v>
      </c>
      <c r="C1209" s="9"/>
      <c r="D1209" s="9"/>
      <c r="E1209" s="9"/>
      <c r="F1209" s="2" t="s">
        <v>120</v>
      </c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spans="1:26" ht="15.75" customHeight="1" x14ac:dyDescent="0.25">
      <c r="A1210" s="9"/>
      <c r="B1210" s="9"/>
      <c r="C1210" s="9">
        <v>6111</v>
      </c>
      <c r="D1210" s="9"/>
      <c r="E1210" s="9"/>
      <c r="F1210" s="2" t="s">
        <v>120</v>
      </c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spans="1:26" ht="15.75" customHeight="1" x14ac:dyDescent="0.25">
      <c r="A1211" s="9"/>
      <c r="B1211" s="9">
        <v>612</v>
      </c>
      <c r="C1211" s="9"/>
      <c r="D1211" s="9"/>
      <c r="E1211" s="9"/>
      <c r="F1211" s="2" t="s">
        <v>134</v>
      </c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spans="1:26" ht="15.75" customHeight="1" x14ac:dyDescent="0.25">
      <c r="A1212" s="9"/>
      <c r="B1212" s="9"/>
      <c r="C1212" s="9">
        <v>6121</v>
      </c>
      <c r="D1212" s="9"/>
      <c r="E1212" s="9"/>
      <c r="F1212" s="2" t="s">
        <v>134</v>
      </c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spans="1:26" ht="15.75" customHeight="1" x14ac:dyDescent="0.25">
      <c r="A1213" s="9"/>
      <c r="B1213" s="9">
        <v>613</v>
      </c>
      <c r="C1213" s="9"/>
      <c r="D1213" s="9"/>
      <c r="E1213" s="9"/>
      <c r="F1213" s="2" t="s">
        <v>178</v>
      </c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spans="1:26" ht="15.75" customHeight="1" x14ac:dyDescent="0.25">
      <c r="A1214" s="9"/>
      <c r="B1214" s="9"/>
      <c r="C1214" s="9">
        <v>6131</v>
      </c>
      <c r="D1214" s="9"/>
      <c r="E1214" s="9"/>
      <c r="F1214" s="2" t="s">
        <v>137</v>
      </c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spans="1:26" ht="15.75" customHeight="1" x14ac:dyDescent="0.25">
      <c r="A1215" s="9"/>
      <c r="B1215" s="9"/>
      <c r="C1215" s="9">
        <v>6132</v>
      </c>
      <c r="D1215" s="9"/>
      <c r="E1215" s="9"/>
      <c r="F1215" s="2" t="s">
        <v>138</v>
      </c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spans="1:26" ht="15.75" customHeight="1" x14ac:dyDescent="0.25">
      <c r="A1216" s="9"/>
      <c r="B1216" s="9"/>
      <c r="C1216" s="9">
        <v>6133</v>
      </c>
      <c r="D1216" s="9"/>
      <c r="E1216" s="9"/>
      <c r="F1216" s="2" t="s">
        <v>143</v>
      </c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spans="1:26" ht="15.75" customHeight="1" x14ac:dyDescent="0.25">
      <c r="A1217" s="9"/>
      <c r="B1217" s="9">
        <v>614</v>
      </c>
      <c r="C1217" s="9"/>
      <c r="D1217" s="9"/>
      <c r="E1217" s="9"/>
      <c r="F1217" s="2" t="s">
        <v>179</v>
      </c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spans="1:26" ht="15.75" customHeight="1" x14ac:dyDescent="0.25">
      <c r="A1218" s="9"/>
      <c r="B1218" s="9"/>
      <c r="C1218" s="9">
        <v>6141</v>
      </c>
      <c r="D1218" s="9"/>
      <c r="E1218" s="9"/>
      <c r="F1218" s="2" t="s">
        <v>145</v>
      </c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spans="1:26" ht="15.75" customHeight="1" x14ac:dyDescent="0.25">
      <c r="A1219" s="9"/>
      <c r="B1219" s="9"/>
      <c r="C1219" s="9">
        <v>6142</v>
      </c>
      <c r="D1219" s="9"/>
      <c r="E1219" s="9"/>
      <c r="F1219" s="2" t="s">
        <v>146</v>
      </c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spans="1:26" ht="15.75" customHeight="1" x14ac:dyDescent="0.25">
      <c r="A1220" s="8">
        <v>62</v>
      </c>
      <c r="B1220" s="8"/>
      <c r="C1220" s="8"/>
      <c r="D1220" s="8"/>
      <c r="E1220" s="8"/>
      <c r="F1220" s="7" t="s">
        <v>499</v>
      </c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</row>
    <row r="1221" spans="1:26" ht="15.75" customHeight="1" x14ac:dyDescent="0.25">
      <c r="A1221" s="9"/>
      <c r="B1221" s="9">
        <v>621</v>
      </c>
      <c r="C1221" s="9"/>
      <c r="D1221" s="9"/>
      <c r="E1221" s="9"/>
      <c r="F1221" s="2" t="s">
        <v>500</v>
      </c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spans="1:26" ht="15.75" customHeight="1" x14ac:dyDescent="0.25">
      <c r="A1222" s="9"/>
      <c r="B1222" s="9"/>
      <c r="C1222" s="9">
        <v>6211</v>
      </c>
      <c r="D1222" s="9"/>
      <c r="E1222" s="9"/>
      <c r="F1222" s="2" t="s">
        <v>501</v>
      </c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spans="1:26" ht="15.75" customHeight="1" x14ac:dyDescent="0.25">
      <c r="A1223" s="9"/>
      <c r="B1223" s="9"/>
      <c r="C1223" s="9">
        <v>6212</v>
      </c>
      <c r="D1223" s="9"/>
      <c r="E1223" s="9"/>
      <c r="F1223" s="2" t="s">
        <v>493</v>
      </c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spans="1:26" ht="15.75" customHeight="1" x14ac:dyDescent="0.25">
      <c r="A1224" s="9"/>
      <c r="B1224" s="9"/>
      <c r="C1224" s="9">
        <v>6213</v>
      </c>
      <c r="D1224" s="9"/>
      <c r="E1224" s="9"/>
      <c r="F1224" s="2" t="s">
        <v>502</v>
      </c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spans="1:26" ht="15.75" customHeight="1" x14ac:dyDescent="0.25">
      <c r="A1225" s="9"/>
      <c r="B1225" s="9"/>
      <c r="C1225" s="9">
        <v>6214</v>
      </c>
      <c r="D1225" s="9"/>
      <c r="E1225" s="9"/>
      <c r="F1225" s="2" t="s">
        <v>503</v>
      </c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spans="1:26" ht="15.75" customHeight="1" x14ac:dyDescent="0.25">
      <c r="A1226" s="9"/>
      <c r="B1226" s="9"/>
      <c r="C1226" s="9">
        <v>6215</v>
      </c>
      <c r="D1226" s="9"/>
      <c r="E1226" s="9"/>
      <c r="F1226" s="2" t="s">
        <v>504</v>
      </c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spans="1:26" ht="15.75" customHeight="1" x14ac:dyDescent="0.25">
      <c r="A1227" s="9"/>
      <c r="B1227" s="9">
        <v>622</v>
      </c>
      <c r="C1227" s="9"/>
      <c r="D1227" s="9"/>
      <c r="E1227" s="9"/>
      <c r="F1227" s="2" t="s">
        <v>505</v>
      </c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spans="1:26" ht="15.75" customHeight="1" x14ac:dyDescent="0.25">
      <c r="A1228" s="9"/>
      <c r="B1228" s="9">
        <v>623</v>
      </c>
      <c r="C1228" s="9"/>
      <c r="D1228" s="9"/>
      <c r="E1228" s="9"/>
      <c r="F1228" s="2" t="s">
        <v>506</v>
      </c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spans="1:26" ht="15.75" customHeight="1" x14ac:dyDescent="0.25">
      <c r="A1229" s="9"/>
      <c r="B1229" s="9">
        <v>624</v>
      </c>
      <c r="C1229" s="9"/>
      <c r="D1229" s="9"/>
      <c r="E1229" s="9"/>
      <c r="F1229" s="2" t="s">
        <v>507</v>
      </c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spans="1:26" ht="15.75" customHeight="1" x14ac:dyDescent="0.25">
      <c r="A1230" s="9"/>
      <c r="B1230" s="9">
        <v>625</v>
      </c>
      <c r="C1230" s="9"/>
      <c r="D1230" s="9"/>
      <c r="E1230" s="9"/>
      <c r="F1230" s="2" t="s">
        <v>508</v>
      </c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spans="1:26" ht="15.75" customHeight="1" x14ac:dyDescent="0.25">
      <c r="A1231" s="9"/>
      <c r="B1231" s="9">
        <v>627</v>
      </c>
      <c r="C1231" s="9"/>
      <c r="D1231" s="9"/>
      <c r="E1231" s="9"/>
      <c r="F1231" s="2" t="s">
        <v>509</v>
      </c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spans="1:26" ht="15.75" customHeight="1" x14ac:dyDescent="0.25">
      <c r="A1232" s="9"/>
      <c r="B1232" s="9"/>
      <c r="C1232" s="9">
        <v>6271</v>
      </c>
      <c r="D1232" s="9"/>
      <c r="E1232" s="9"/>
      <c r="F1232" s="2" t="s">
        <v>510</v>
      </c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spans="1:26" ht="15.75" customHeight="1" x14ac:dyDescent="0.25">
      <c r="A1233" s="9"/>
      <c r="B1233" s="9"/>
      <c r="C1233" s="9">
        <v>6272</v>
      </c>
      <c r="D1233" s="9"/>
      <c r="E1233" s="9"/>
      <c r="F1233" s="2" t="s">
        <v>511</v>
      </c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spans="1:26" ht="15.75" customHeight="1" x14ac:dyDescent="0.25">
      <c r="A1234" s="9"/>
      <c r="B1234" s="9"/>
      <c r="C1234" s="9">
        <v>6273</v>
      </c>
      <c r="D1234" s="9"/>
      <c r="E1234" s="9"/>
      <c r="F1234" s="2" t="s">
        <v>512</v>
      </c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spans="1:26" ht="15.75" customHeight="1" x14ac:dyDescent="0.25">
      <c r="A1235" s="9"/>
      <c r="B1235" s="9"/>
      <c r="C1235" s="9">
        <v>6274</v>
      </c>
      <c r="D1235" s="9"/>
      <c r="E1235" s="9"/>
      <c r="F1235" s="2" t="s">
        <v>513</v>
      </c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spans="1:26" ht="15.75" customHeight="1" x14ac:dyDescent="0.25">
      <c r="A1236" s="9"/>
      <c r="B1236" s="9"/>
      <c r="C1236" s="9">
        <v>6275</v>
      </c>
      <c r="D1236" s="9"/>
      <c r="E1236" s="9"/>
      <c r="F1236" s="2" t="s">
        <v>514</v>
      </c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spans="1:26" ht="15.75" customHeight="1" x14ac:dyDescent="0.25">
      <c r="A1237" s="9"/>
      <c r="B1237" s="9"/>
      <c r="C1237" s="9">
        <v>6276</v>
      </c>
      <c r="D1237" s="9"/>
      <c r="E1237" s="9"/>
      <c r="F1237" s="2" t="s">
        <v>515</v>
      </c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spans="1:26" ht="15.75" customHeight="1" x14ac:dyDescent="0.25">
      <c r="A1238" s="9"/>
      <c r="B1238" s="9"/>
      <c r="C1238" s="9">
        <v>6277</v>
      </c>
      <c r="D1238" s="9"/>
      <c r="E1238" s="9"/>
      <c r="F1238" s="2" t="s">
        <v>516</v>
      </c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spans="1:26" ht="15.75" customHeight="1" x14ac:dyDescent="0.25">
      <c r="A1239" s="9"/>
      <c r="B1239" s="9">
        <v>628</v>
      </c>
      <c r="C1239" s="9"/>
      <c r="D1239" s="9"/>
      <c r="E1239" s="9"/>
      <c r="F1239" s="2" t="s">
        <v>517</v>
      </c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spans="1:26" ht="15.75" customHeight="1" x14ac:dyDescent="0.25">
      <c r="A1240" s="9"/>
      <c r="B1240" s="9">
        <v>629</v>
      </c>
      <c r="C1240" s="9"/>
      <c r="D1240" s="9"/>
      <c r="E1240" s="9"/>
      <c r="F1240" s="2" t="s">
        <v>518</v>
      </c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spans="1:26" ht="15.75" customHeight="1" x14ac:dyDescent="0.25">
      <c r="A1241" s="9"/>
      <c r="B1241" s="9"/>
      <c r="C1241" s="9">
        <v>6291</v>
      </c>
      <c r="D1241" s="9"/>
      <c r="E1241" s="9"/>
      <c r="F1241" s="2" t="s">
        <v>519</v>
      </c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spans="1:26" ht="15.75" customHeight="1" x14ac:dyDescent="0.25">
      <c r="A1242" s="9"/>
      <c r="B1242" s="9"/>
      <c r="C1242" s="9">
        <v>6292</v>
      </c>
      <c r="D1242" s="9"/>
      <c r="E1242" s="9"/>
      <c r="F1242" s="2" t="s">
        <v>383</v>
      </c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spans="1:26" ht="15.75" customHeight="1" x14ac:dyDescent="0.25">
      <c r="A1243" s="9"/>
      <c r="B1243" s="9"/>
      <c r="C1243" s="9">
        <v>6293</v>
      </c>
      <c r="D1243" s="9"/>
      <c r="E1243" s="9"/>
      <c r="F1243" s="2" t="s">
        <v>520</v>
      </c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spans="1:26" ht="15.75" customHeight="1" x14ac:dyDescent="0.25">
      <c r="A1244" s="9"/>
      <c r="B1244" s="9"/>
      <c r="C1244" s="9">
        <v>6294</v>
      </c>
      <c r="D1244" s="9"/>
      <c r="E1244" s="9"/>
      <c r="F1244" s="2" t="s">
        <v>521</v>
      </c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spans="1:26" ht="15.75" customHeight="1" x14ac:dyDescent="0.25">
      <c r="A1245" s="9"/>
      <c r="B1245" s="9"/>
      <c r="C1245" s="9"/>
      <c r="D1245" s="9">
        <v>62941</v>
      </c>
      <c r="E1245" s="9"/>
      <c r="F1245" s="2" t="s">
        <v>522</v>
      </c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spans="1:26" ht="15.75" customHeight="1" x14ac:dyDescent="0.25">
      <c r="A1246" s="9"/>
      <c r="B1246" s="9"/>
      <c r="C1246" s="9"/>
      <c r="D1246" s="9">
        <v>62942</v>
      </c>
      <c r="E1246" s="9"/>
      <c r="F1246" s="2" t="s">
        <v>523</v>
      </c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spans="1:26" ht="15.75" customHeight="1" x14ac:dyDescent="0.25">
      <c r="A1247" s="8">
        <v>63</v>
      </c>
      <c r="B1247" s="8"/>
      <c r="C1247" s="8"/>
      <c r="D1247" s="8"/>
      <c r="E1247" s="8"/>
      <c r="F1247" s="7" t="s">
        <v>524</v>
      </c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</row>
    <row r="1248" spans="1:26" ht="15.75" customHeight="1" x14ac:dyDescent="0.25">
      <c r="A1248" s="9"/>
      <c r="B1248" s="9">
        <v>631</v>
      </c>
      <c r="C1248" s="9"/>
      <c r="D1248" s="9"/>
      <c r="E1248" s="9"/>
      <c r="F1248" s="2" t="s">
        <v>525</v>
      </c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spans="1:26" ht="15.75" customHeight="1" x14ac:dyDescent="0.25">
      <c r="A1249" s="9"/>
      <c r="B1249" s="9"/>
      <c r="C1249" s="9">
        <v>6311</v>
      </c>
      <c r="D1249" s="9"/>
      <c r="E1249" s="9"/>
      <c r="F1249" s="2" t="s">
        <v>492</v>
      </c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spans="1:26" ht="15.75" customHeight="1" x14ac:dyDescent="0.25">
      <c r="A1250" s="9"/>
      <c r="B1250" s="9"/>
      <c r="C1250" s="9"/>
      <c r="D1250" s="9">
        <v>63111</v>
      </c>
      <c r="E1250" s="9"/>
      <c r="F1250" s="2" t="s">
        <v>526</v>
      </c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spans="1:26" ht="15.75" customHeight="1" x14ac:dyDescent="0.25">
      <c r="A1251" s="9"/>
      <c r="B1251" s="9"/>
      <c r="C1251" s="9"/>
      <c r="D1251" s="9">
        <v>63112</v>
      </c>
      <c r="E1251" s="9"/>
      <c r="F1251" s="2" t="s">
        <v>527</v>
      </c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spans="1:26" ht="15.75" customHeight="1" x14ac:dyDescent="0.25">
      <c r="A1252" s="9"/>
      <c r="B1252" s="9"/>
      <c r="C1252" s="9">
        <v>6312</v>
      </c>
      <c r="D1252" s="9"/>
      <c r="E1252" s="9"/>
      <c r="F1252" s="2" t="s">
        <v>528</v>
      </c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spans="1:26" ht="15.75" customHeight="1" x14ac:dyDescent="0.25">
      <c r="A1253" s="9"/>
      <c r="B1253" s="9"/>
      <c r="C1253" s="9">
        <v>6313</v>
      </c>
      <c r="D1253" s="9"/>
      <c r="E1253" s="9"/>
      <c r="F1253" s="2" t="s">
        <v>529</v>
      </c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spans="1:26" ht="15.75" customHeight="1" x14ac:dyDescent="0.25">
      <c r="A1254" s="9"/>
      <c r="B1254" s="9"/>
      <c r="C1254" s="9">
        <v>6314</v>
      </c>
      <c r="D1254" s="9"/>
      <c r="E1254" s="9"/>
      <c r="F1254" s="2" t="s">
        <v>530</v>
      </c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spans="1:26" ht="15.75" customHeight="1" x14ac:dyDescent="0.25">
      <c r="A1255" s="9"/>
      <c r="B1255" s="9"/>
      <c r="C1255" s="9">
        <v>6315</v>
      </c>
      <c r="D1255" s="9"/>
      <c r="E1255" s="9"/>
      <c r="F1255" s="2" t="s">
        <v>531</v>
      </c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spans="1:26" ht="15.75" customHeight="1" x14ac:dyDescent="0.25">
      <c r="A1256" s="9"/>
      <c r="B1256" s="9">
        <v>632</v>
      </c>
      <c r="C1256" s="9"/>
      <c r="D1256" s="9"/>
      <c r="E1256" s="9"/>
      <c r="F1256" s="2" t="s">
        <v>532</v>
      </c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spans="1:26" ht="15.75" customHeight="1" x14ac:dyDescent="0.25">
      <c r="A1257" s="9"/>
      <c r="B1257" s="9"/>
      <c r="C1257" s="9">
        <v>6321</v>
      </c>
      <c r="D1257" s="9"/>
      <c r="E1257" s="9"/>
      <c r="F1257" s="2" t="s">
        <v>533</v>
      </c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spans="1:26" ht="15.75" customHeight="1" x14ac:dyDescent="0.25">
      <c r="A1258" s="9"/>
      <c r="B1258" s="9"/>
      <c r="C1258" s="9">
        <v>6322</v>
      </c>
      <c r="D1258" s="9"/>
      <c r="E1258" s="9"/>
      <c r="F1258" s="2" t="s">
        <v>534</v>
      </c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spans="1:26" ht="15.75" customHeight="1" x14ac:dyDescent="0.25">
      <c r="A1259" s="9"/>
      <c r="B1259" s="9"/>
      <c r="C1259" s="9">
        <v>6323</v>
      </c>
      <c r="D1259" s="9"/>
      <c r="E1259" s="9"/>
      <c r="F1259" s="2" t="s">
        <v>535</v>
      </c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spans="1:26" ht="15.75" customHeight="1" x14ac:dyDescent="0.25">
      <c r="A1260" s="9"/>
      <c r="B1260" s="9"/>
      <c r="C1260" s="9">
        <v>6324</v>
      </c>
      <c r="D1260" s="9"/>
      <c r="E1260" s="9"/>
      <c r="F1260" s="2" t="s">
        <v>536</v>
      </c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spans="1:26" ht="15.75" customHeight="1" x14ac:dyDescent="0.25">
      <c r="A1261" s="9"/>
      <c r="B1261" s="9"/>
      <c r="C1261" s="9">
        <v>6325</v>
      </c>
      <c r="D1261" s="9"/>
      <c r="E1261" s="9"/>
      <c r="F1261" s="2" t="s">
        <v>537</v>
      </c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spans="1:26" ht="15.75" customHeight="1" x14ac:dyDescent="0.25">
      <c r="A1262" s="9"/>
      <c r="B1262" s="9"/>
      <c r="C1262" s="9">
        <v>6326</v>
      </c>
      <c r="D1262" s="9"/>
      <c r="E1262" s="9"/>
      <c r="F1262" s="2" t="s">
        <v>538</v>
      </c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spans="1:26" ht="15.75" customHeight="1" x14ac:dyDescent="0.25">
      <c r="A1263" s="9"/>
      <c r="B1263" s="9"/>
      <c r="C1263" s="9">
        <v>6327</v>
      </c>
      <c r="D1263" s="9"/>
      <c r="E1263" s="9"/>
      <c r="F1263" s="2" t="s">
        <v>539</v>
      </c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spans="1:26" ht="15.75" customHeight="1" x14ac:dyDescent="0.25">
      <c r="A1264" s="9"/>
      <c r="B1264" s="9"/>
      <c r="C1264" s="9">
        <v>6329</v>
      </c>
      <c r="D1264" s="9"/>
      <c r="E1264" s="9"/>
      <c r="F1264" s="2" t="s">
        <v>295</v>
      </c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spans="1:26" ht="15.75" customHeight="1" x14ac:dyDescent="0.25">
      <c r="A1265" s="9"/>
      <c r="B1265" s="9">
        <v>633</v>
      </c>
      <c r="C1265" s="9"/>
      <c r="D1265" s="9"/>
      <c r="E1265" s="9"/>
      <c r="F1265" s="2" t="s">
        <v>540</v>
      </c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spans="1:26" ht="15.75" customHeight="1" x14ac:dyDescent="0.25">
      <c r="A1266" s="9"/>
      <c r="B1266" s="9">
        <v>634</v>
      </c>
      <c r="C1266" s="9"/>
      <c r="D1266" s="9"/>
      <c r="E1266" s="9"/>
      <c r="F1266" s="2" t="s">
        <v>541</v>
      </c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spans="1:26" ht="15.75" customHeight="1" x14ac:dyDescent="0.25">
      <c r="A1267" s="9"/>
      <c r="B1267" s="9"/>
      <c r="C1267" s="9">
        <v>6341</v>
      </c>
      <c r="D1267" s="9"/>
      <c r="E1267" s="9"/>
      <c r="F1267" s="2" t="s">
        <v>175</v>
      </c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spans="1:26" ht="15.75" customHeight="1" x14ac:dyDescent="0.25">
      <c r="A1268" s="9"/>
      <c r="B1268" s="9"/>
      <c r="C1268" s="9">
        <v>6342</v>
      </c>
      <c r="D1268" s="9"/>
      <c r="E1268" s="9"/>
      <c r="F1268" s="2" t="s">
        <v>542</v>
      </c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spans="1:26" ht="15.75" customHeight="1" x14ac:dyDescent="0.25">
      <c r="A1269" s="9"/>
      <c r="B1269" s="9"/>
      <c r="C1269" s="9"/>
      <c r="D1269" s="9">
        <v>63421</v>
      </c>
      <c r="E1269" s="9"/>
      <c r="F1269" s="2" t="s">
        <v>543</v>
      </c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spans="1:26" ht="15.75" customHeight="1" x14ac:dyDescent="0.25">
      <c r="A1270" s="9"/>
      <c r="B1270" s="9"/>
      <c r="C1270" s="9"/>
      <c r="D1270" s="9">
        <v>63432</v>
      </c>
      <c r="E1270" s="9"/>
      <c r="F1270" s="2" t="s">
        <v>544</v>
      </c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spans="1:26" ht="15.75" customHeight="1" x14ac:dyDescent="0.25">
      <c r="A1271" s="9"/>
      <c r="B1271" s="9"/>
      <c r="C1271" s="9">
        <v>6343</v>
      </c>
      <c r="D1271" s="9"/>
      <c r="E1271" s="9"/>
      <c r="F1271" s="2" t="s">
        <v>89</v>
      </c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spans="1:26" ht="15.75" customHeight="1" x14ac:dyDescent="0.25">
      <c r="A1272" s="9"/>
      <c r="B1272" s="9"/>
      <c r="C1272" s="9">
        <v>6344</v>
      </c>
      <c r="D1272" s="9"/>
      <c r="E1272" s="9"/>
      <c r="F1272" s="2" t="s">
        <v>90</v>
      </c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spans="1:26" ht="15.75" customHeight="1" x14ac:dyDescent="0.25">
      <c r="A1273" s="9"/>
      <c r="B1273" s="9"/>
      <c r="C1273" s="9">
        <v>6345</v>
      </c>
      <c r="D1273" s="9"/>
      <c r="E1273" s="9"/>
      <c r="F1273" s="2" t="s">
        <v>91</v>
      </c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spans="1:26" ht="15.75" customHeight="1" x14ac:dyDescent="0.25">
      <c r="A1274" s="9"/>
      <c r="B1274" s="9">
        <v>635</v>
      </c>
      <c r="C1274" s="9"/>
      <c r="D1274" s="9"/>
      <c r="E1274" s="9"/>
      <c r="F1274" s="2" t="s">
        <v>109</v>
      </c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spans="1:26" ht="15.75" customHeight="1" x14ac:dyDescent="0.25">
      <c r="A1275" s="9"/>
      <c r="B1275" s="9"/>
      <c r="C1275" s="9">
        <v>6351</v>
      </c>
      <c r="D1275" s="9"/>
      <c r="E1275" s="9"/>
      <c r="F1275" s="2" t="s">
        <v>148</v>
      </c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spans="1:26" ht="15.75" customHeight="1" x14ac:dyDescent="0.25">
      <c r="A1276" s="9"/>
      <c r="B1276" s="9"/>
      <c r="C1276" s="9">
        <v>6352</v>
      </c>
      <c r="D1276" s="9"/>
      <c r="E1276" s="9"/>
      <c r="F1276" s="2" t="s">
        <v>150</v>
      </c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spans="1:26" ht="15.75" customHeight="1" x14ac:dyDescent="0.25">
      <c r="A1277" s="9"/>
      <c r="B1277" s="9"/>
      <c r="C1277" s="9">
        <v>6353</v>
      </c>
      <c r="D1277" s="9"/>
      <c r="E1277" s="9"/>
      <c r="F1277" s="2" t="s">
        <v>154</v>
      </c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spans="1:26" ht="15.75" customHeight="1" x14ac:dyDescent="0.25">
      <c r="A1278" s="9"/>
      <c r="B1278" s="9"/>
      <c r="C1278" s="9" t="s">
        <v>545</v>
      </c>
      <c r="D1278" s="9"/>
      <c r="E1278" s="9"/>
      <c r="F1278" s="2" t="s">
        <v>230</v>
      </c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spans="1:26" ht="15.75" customHeight="1" x14ac:dyDescent="0.25">
      <c r="A1279" s="9"/>
      <c r="B1279" s="9"/>
      <c r="C1279" s="9">
        <v>6355</v>
      </c>
      <c r="D1279" s="9"/>
      <c r="E1279" s="9"/>
      <c r="F1279" s="2" t="s">
        <v>156</v>
      </c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spans="1:26" ht="15.75" customHeight="1" x14ac:dyDescent="0.25">
      <c r="A1280" s="9"/>
      <c r="B1280" s="9"/>
      <c r="C1280" s="9">
        <v>6356</v>
      </c>
      <c r="D1280" s="9"/>
      <c r="E1280" s="9"/>
      <c r="F1280" s="2" t="s">
        <v>157</v>
      </c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spans="1:26" ht="15.75" customHeight="1" x14ac:dyDescent="0.25">
      <c r="A1281" s="9"/>
      <c r="B1281" s="9">
        <v>636</v>
      </c>
      <c r="C1281" s="9"/>
      <c r="D1281" s="9"/>
      <c r="E1281" s="9"/>
      <c r="F1281" s="2" t="s">
        <v>546</v>
      </c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spans="1:26" ht="15.75" customHeight="1" x14ac:dyDescent="0.25">
      <c r="A1282" s="9"/>
      <c r="B1282" s="9"/>
      <c r="C1282" s="9">
        <v>6361</v>
      </c>
      <c r="D1282" s="9"/>
      <c r="E1282" s="9"/>
      <c r="F1282" s="2" t="s">
        <v>547</v>
      </c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spans="1:26" ht="15.75" customHeight="1" x14ac:dyDescent="0.25">
      <c r="A1283" s="9"/>
      <c r="B1283" s="9"/>
      <c r="C1283" s="9">
        <v>6362</v>
      </c>
      <c r="D1283" s="9"/>
      <c r="E1283" s="9"/>
      <c r="F1283" s="2" t="s">
        <v>548</v>
      </c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spans="1:26" ht="15.75" customHeight="1" x14ac:dyDescent="0.25">
      <c r="A1284" s="9"/>
      <c r="B1284" s="9"/>
      <c r="C1284" s="9">
        <v>6363</v>
      </c>
      <c r="D1284" s="9"/>
      <c r="E1284" s="9"/>
      <c r="F1284" s="2" t="s">
        <v>549</v>
      </c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spans="1:26" ht="15.75" customHeight="1" x14ac:dyDescent="0.25">
      <c r="A1285" s="9"/>
      <c r="B1285" s="9"/>
      <c r="C1285" s="9">
        <v>6364</v>
      </c>
      <c r="D1285" s="9"/>
      <c r="E1285" s="9"/>
      <c r="F1285" s="2" t="s">
        <v>550</v>
      </c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spans="1:26" ht="15.75" customHeight="1" x14ac:dyDescent="0.25">
      <c r="A1286" s="9"/>
      <c r="B1286" s="9"/>
      <c r="C1286" s="9">
        <v>6365</v>
      </c>
      <c r="D1286" s="9"/>
      <c r="E1286" s="9"/>
      <c r="F1286" s="2" t="s">
        <v>551</v>
      </c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spans="1:26" ht="15.75" customHeight="1" x14ac:dyDescent="0.25">
      <c r="A1287" s="9"/>
      <c r="B1287" s="9"/>
      <c r="C1287" s="9">
        <v>6366</v>
      </c>
      <c r="D1287" s="9"/>
      <c r="E1287" s="9"/>
      <c r="F1287" s="2" t="s">
        <v>552</v>
      </c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spans="1:26" ht="15.75" customHeight="1" x14ac:dyDescent="0.25">
      <c r="A1288" s="9"/>
      <c r="B1288" s="9"/>
      <c r="C1288" s="9">
        <v>6367</v>
      </c>
      <c r="D1288" s="9"/>
      <c r="E1288" s="9"/>
      <c r="F1288" s="2" t="s">
        <v>553</v>
      </c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spans="1:26" ht="15.75" customHeight="1" x14ac:dyDescent="0.25">
      <c r="A1289" s="9"/>
      <c r="B1289" s="9">
        <v>637</v>
      </c>
      <c r="C1289" s="9"/>
      <c r="D1289" s="9"/>
      <c r="E1289" s="9"/>
      <c r="F1289" s="2" t="s">
        <v>554</v>
      </c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spans="1:26" ht="15.75" customHeight="1" x14ac:dyDescent="0.25">
      <c r="A1290" s="9"/>
      <c r="B1290" s="9"/>
      <c r="C1290" s="9">
        <v>6371</v>
      </c>
      <c r="D1290" s="9"/>
      <c r="E1290" s="9"/>
      <c r="F1290" s="2" t="s">
        <v>555</v>
      </c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spans="1:26" ht="15.75" customHeight="1" x14ac:dyDescent="0.25">
      <c r="A1291" s="9"/>
      <c r="B1291" s="9"/>
      <c r="C1291" s="9">
        <v>6372</v>
      </c>
      <c r="D1291" s="9"/>
      <c r="E1291" s="9"/>
      <c r="F1291" s="2" t="s">
        <v>556</v>
      </c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spans="1:26" ht="15.75" customHeight="1" x14ac:dyDescent="0.25">
      <c r="A1292" s="9"/>
      <c r="B1292" s="9"/>
      <c r="C1292" s="9">
        <v>6373</v>
      </c>
      <c r="D1292" s="9"/>
      <c r="E1292" s="9"/>
      <c r="F1292" s="2" t="s">
        <v>557</v>
      </c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spans="1:26" ht="15.75" customHeight="1" x14ac:dyDescent="0.25">
      <c r="A1293" s="9"/>
      <c r="B1293" s="9">
        <v>638</v>
      </c>
      <c r="C1293" s="9"/>
      <c r="D1293" s="9"/>
      <c r="E1293" s="9"/>
      <c r="F1293" s="2" t="s">
        <v>558</v>
      </c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spans="1:26" ht="15.75" customHeight="1" x14ac:dyDescent="0.25">
      <c r="A1294" s="9"/>
      <c r="B1294" s="9">
        <v>639</v>
      </c>
      <c r="C1294" s="9"/>
      <c r="D1294" s="9"/>
      <c r="E1294" s="9"/>
      <c r="F1294" s="2" t="s">
        <v>559</v>
      </c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spans="1:26" ht="15.75" customHeight="1" x14ac:dyDescent="0.25">
      <c r="A1295" s="9"/>
      <c r="B1295" s="9"/>
      <c r="C1295" s="9">
        <v>6391</v>
      </c>
      <c r="D1295" s="9"/>
      <c r="E1295" s="9"/>
      <c r="F1295" s="2" t="s">
        <v>560</v>
      </c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spans="1:26" ht="15.75" customHeight="1" x14ac:dyDescent="0.25">
      <c r="A1296" s="9"/>
      <c r="B1296" s="9"/>
      <c r="C1296" s="9">
        <v>6392</v>
      </c>
      <c r="D1296" s="9"/>
      <c r="E1296" s="9"/>
      <c r="F1296" s="2" t="s">
        <v>561</v>
      </c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spans="1:26" ht="15.75" customHeight="1" x14ac:dyDescent="0.25">
      <c r="A1297" s="8">
        <v>64</v>
      </c>
      <c r="B1297" s="8"/>
      <c r="C1297" s="8"/>
      <c r="D1297" s="8"/>
      <c r="E1297" s="8"/>
      <c r="F1297" s="7" t="s">
        <v>562</v>
      </c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</row>
    <row r="1298" spans="1:26" ht="15.75" customHeight="1" x14ac:dyDescent="0.25">
      <c r="A1298" s="9"/>
      <c r="B1298" s="9">
        <v>641</v>
      </c>
      <c r="C1298" s="9"/>
      <c r="D1298" s="9"/>
      <c r="E1298" s="9"/>
      <c r="F1298" s="2" t="s">
        <v>322</v>
      </c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spans="1:26" ht="15.75" customHeight="1" x14ac:dyDescent="0.25">
      <c r="A1299" s="9"/>
      <c r="B1299" s="9"/>
      <c r="C1299" s="9">
        <v>6411</v>
      </c>
      <c r="D1299" s="9"/>
      <c r="E1299" s="9"/>
      <c r="F1299" s="2" t="s">
        <v>563</v>
      </c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spans="1:26" ht="15.75" customHeight="1" x14ac:dyDescent="0.25">
      <c r="A1300" s="9"/>
      <c r="B1300" s="9"/>
      <c r="C1300" s="9">
        <v>6412</v>
      </c>
      <c r="D1300" s="9"/>
      <c r="E1300" s="9"/>
      <c r="F1300" s="2" t="s">
        <v>342</v>
      </c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spans="1:26" ht="15.75" customHeight="1" x14ac:dyDescent="0.25">
      <c r="A1301" s="9"/>
      <c r="B1301" s="9"/>
      <c r="C1301" s="9">
        <v>6413</v>
      </c>
      <c r="D1301" s="9"/>
      <c r="E1301" s="9"/>
      <c r="F1301" s="2" t="s">
        <v>346</v>
      </c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spans="1:26" ht="15.75" customHeight="1" x14ac:dyDescent="0.25">
      <c r="A1302" s="9"/>
      <c r="B1302" s="9"/>
      <c r="C1302" s="9">
        <v>6414</v>
      </c>
      <c r="D1302" s="9"/>
      <c r="E1302" s="9"/>
      <c r="F1302" s="2" t="s">
        <v>564</v>
      </c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spans="1:26" ht="15.75" customHeight="1" x14ac:dyDescent="0.25">
      <c r="A1303" s="9"/>
      <c r="B1303" s="9"/>
      <c r="C1303" s="9">
        <v>6415</v>
      </c>
      <c r="D1303" s="9"/>
      <c r="E1303" s="9"/>
      <c r="F1303" s="2" t="s">
        <v>565</v>
      </c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spans="1:26" ht="15.75" customHeight="1" x14ac:dyDescent="0.25">
      <c r="A1304" s="9"/>
      <c r="B1304" s="9"/>
      <c r="C1304" s="9">
        <v>6416</v>
      </c>
      <c r="D1304" s="9"/>
      <c r="E1304" s="9"/>
      <c r="F1304" s="2" t="s">
        <v>566</v>
      </c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spans="1:26" ht="15.75" customHeight="1" x14ac:dyDescent="0.25">
      <c r="A1305" s="9"/>
      <c r="B1305" s="9"/>
      <c r="C1305" s="9">
        <v>6419</v>
      </c>
      <c r="D1305" s="9"/>
      <c r="E1305" s="9"/>
      <c r="F1305" s="2" t="s">
        <v>295</v>
      </c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spans="1:26" ht="15.75" customHeight="1" x14ac:dyDescent="0.25">
      <c r="A1306" s="9"/>
      <c r="B1306" s="9">
        <v>642</v>
      </c>
      <c r="C1306" s="9"/>
      <c r="D1306" s="9"/>
      <c r="E1306" s="9"/>
      <c r="F1306" s="2" t="s">
        <v>567</v>
      </c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spans="1:26" ht="15.75" customHeight="1" x14ac:dyDescent="0.25">
      <c r="A1307" s="9"/>
      <c r="B1307" s="9">
        <v>643</v>
      </c>
      <c r="C1307" s="9"/>
      <c r="D1307" s="9"/>
      <c r="E1307" s="9"/>
      <c r="F1307" s="2" t="s">
        <v>568</v>
      </c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spans="1:26" ht="15.75" customHeight="1" x14ac:dyDescent="0.25">
      <c r="A1308" s="9"/>
      <c r="B1308" s="9"/>
      <c r="C1308" s="9">
        <v>6431</v>
      </c>
      <c r="D1308" s="9"/>
      <c r="E1308" s="9"/>
      <c r="F1308" s="2" t="s">
        <v>362</v>
      </c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spans="1:26" ht="15.75" customHeight="1" x14ac:dyDescent="0.25">
      <c r="A1309" s="9"/>
      <c r="B1309" s="9"/>
      <c r="C1309" s="9">
        <v>6432</v>
      </c>
      <c r="D1309" s="9"/>
      <c r="E1309" s="9"/>
      <c r="F1309" s="2" t="s">
        <v>569</v>
      </c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spans="1:26" ht="15.75" customHeight="1" x14ac:dyDescent="0.25">
      <c r="A1310" s="9"/>
      <c r="B1310" s="9"/>
      <c r="C1310" s="9">
        <v>6433</v>
      </c>
      <c r="D1310" s="9"/>
      <c r="E1310" s="9"/>
      <c r="F1310" s="2" t="s">
        <v>358</v>
      </c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spans="1:26" ht="15.75" customHeight="1" x14ac:dyDescent="0.25">
      <c r="A1311" s="9"/>
      <c r="B1311" s="9"/>
      <c r="C1311" s="9">
        <v>6434</v>
      </c>
      <c r="D1311" s="9"/>
      <c r="E1311" s="9"/>
      <c r="F1311" s="2" t="s">
        <v>570</v>
      </c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spans="1:26" ht="15.75" customHeight="1" x14ac:dyDescent="0.25">
      <c r="A1312" s="9"/>
      <c r="B1312" s="9"/>
      <c r="C1312" s="9">
        <v>6439</v>
      </c>
      <c r="D1312" s="9"/>
      <c r="E1312" s="9"/>
      <c r="F1312" s="2" t="s">
        <v>295</v>
      </c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spans="1:26" ht="15.75" customHeight="1" x14ac:dyDescent="0.25">
      <c r="A1313" s="9"/>
      <c r="B1313" s="9">
        <v>644</v>
      </c>
      <c r="C1313" s="9"/>
      <c r="D1313" s="9"/>
      <c r="E1313" s="9"/>
      <c r="F1313" s="2" t="s">
        <v>571</v>
      </c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spans="1:26" ht="15.75" customHeight="1" x14ac:dyDescent="0.25">
      <c r="A1314" s="9"/>
      <c r="B1314" s="9"/>
      <c r="C1314" s="9">
        <v>6442</v>
      </c>
      <c r="D1314" s="9"/>
      <c r="E1314" s="9"/>
      <c r="F1314" s="2" t="s">
        <v>353</v>
      </c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spans="1:26" ht="15.75" customHeight="1" x14ac:dyDescent="0.25">
      <c r="A1315" s="9"/>
      <c r="B1315" s="9"/>
      <c r="C1315" s="9">
        <v>6443</v>
      </c>
      <c r="D1315" s="9"/>
      <c r="E1315" s="9"/>
      <c r="F1315" s="2" t="s">
        <v>295</v>
      </c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spans="1:26" ht="15.75" customHeight="1" x14ac:dyDescent="0.25">
      <c r="A1316" s="9"/>
      <c r="B1316" s="9">
        <v>645</v>
      </c>
      <c r="C1316" s="9"/>
      <c r="D1316" s="9"/>
      <c r="E1316" s="9"/>
      <c r="F1316" s="2" t="s">
        <v>572</v>
      </c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spans="1:26" ht="15.75" customHeight="1" x14ac:dyDescent="0.25">
      <c r="A1317" s="9"/>
      <c r="B1317" s="9"/>
      <c r="C1317" s="9">
        <v>6451</v>
      </c>
      <c r="D1317" s="9"/>
      <c r="E1317" s="9"/>
      <c r="F1317" s="2" t="s">
        <v>78</v>
      </c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spans="1:26" ht="15.75" customHeight="1" x14ac:dyDescent="0.25">
      <c r="A1318" s="9"/>
      <c r="B1318" s="9"/>
      <c r="C1318" s="9">
        <v>6452</v>
      </c>
      <c r="D1318" s="9"/>
      <c r="E1318" s="9"/>
      <c r="F1318" s="2" t="s">
        <v>573</v>
      </c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spans="1:26" ht="15.75" customHeight="1" x14ac:dyDescent="0.25">
      <c r="A1319" s="9"/>
      <c r="B1319" s="9"/>
      <c r="C1319" s="9">
        <v>6453</v>
      </c>
      <c r="D1319" s="9"/>
      <c r="E1319" s="9"/>
      <c r="F1319" s="2" t="s">
        <v>574</v>
      </c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spans="1:26" ht="15.75" customHeight="1" x14ac:dyDescent="0.25">
      <c r="A1320" s="9"/>
      <c r="B1320" s="9"/>
      <c r="C1320" s="9">
        <v>6454</v>
      </c>
      <c r="D1320" s="9"/>
      <c r="E1320" s="9"/>
      <c r="F1320" s="2" t="s">
        <v>575</v>
      </c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spans="1:26" ht="15.75" customHeight="1" x14ac:dyDescent="0.25">
      <c r="A1321" s="8">
        <v>65</v>
      </c>
      <c r="B1321" s="8"/>
      <c r="C1321" s="8"/>
      <c r="D1321" s="8"/>
      <c r="E1321" s="8"/>
      <c r="F1321" s="7" t="s">
        <v>576</v>
      </c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</row>
    <row r="1322" spans="1:26" ht="15.75" customHeight="1" x14ac:dyDescent="0.25">
      <c r="A1322" s="9"/>
      <c r="B1322" s="9">
        <v>651</v>
      </c>
      <c r="C1322" s="9"/>
      <c r="D1322" s="9"/>
      <c r="E1322" s="9"/>
      <c r="F1322" s="2" t="s">
        <v>108</v>
      </c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spans="1:26" ht="15.75" customHeight="1" x14ac:dyDescent="0.25">
      <c r="A1323" s="9"/>
      <c r="B1323" s="9">
        <v>652</v>
      </c>
      <c r="C1323" s="9"/>
      <c r="D1323" s="9"/>
      <c r="E1323" s="9"/>
      <c r="F1323" s="2" t="s">
        <v>79</v>
      </c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spans="1:26" ht="15.75" customHeight="1" x14ac:dyDescent="0.25">
      <c r="A1324" s="9"/>
      <c r="B1324" s="9">
        <v>653</v>
      </c>
      <c r="C1324" s="9"/>
      <c r="D1324" s="9"/>
      <c r="E1324" s="9"/>
      <c r="F1324" s="2" t="s">
        <v>577</v>
      </c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spans="1:26" ht="15.75" customHeight="1" x14ac:dyDescent="0.25">
      <c r="A1325" s="9"/>
      <c r="B1325" s="9">
        <v>654</v>
      </c>
      <c r="C1325" s="9"/>
      <c r="D1325" s="9"/>
      <c r="E1325" s="9"/>
      <c r="F1325" s="2" t="s">
        <v>578</v>
      </c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spans="1:26" ht="15.75" customHeight="1" x14ac:dyDescent="0.25">
      <c r="A1326" s="9"/>
      <c r="B1326" s="9">
        <v>655</v>
      </c>
      <c r="C1326" s="9"/>
      <c r="D1326" s="9"/>
      <c r="E1326" s="9"/>
      <c r="F1326" s="2" t="s">
        <v>579</v>
      </c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spans="1:26" ht="15.75" customHeight="1" x14ac:dyDescent="0.25">
      <c r="A1327" s="9"/>
      <c r="B1327" s="9"/>
      <c r="C1327" s="9">
        <v>6551</v>
      </c>
      <c r="D1327" s="9"/>
      <c r="E1327" s="9"/>
      <c r="F1327" s="2" t="s">
        <v>580</v>
      </c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 spans="1:26" ht="15.75" customHeight="1" x14ac:dyDescent="0.25">
      <c r="A1328" s="9"/>
      <c r="B1328" s="9"/>
      <c r="C1328" s="9"/>
      <c r="D1328" s="9">
        <v>65511</v>
      </c>
      <c r="E1328" s="9"/>
      <c r="F1328" s="2" t="s">
        <v>423</v>
      </c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 spans="1:26" ht="15.75" customHeight="1" x14ac:dyDescent="0.25">
      <c r="A1329" s="9"/>
      <c r="B1329" s="9"/>
      <c r="C1329" s="9"/>
      <c r="D1329" s="9">
        <v>65512</v>
      </c>
      <c r="E1329" s="9"/>
      <c r="F1329" s="2" t="s">
        <v>88</v>
      </c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 spans="1:26" ht="15.75" customHeight="1" x14ac:dyDescent="0.25">
      <c r="A1330" s="9"/>
      <c r="B1330" s="9"/>
      <c r="C1330" s="9"/>
      <c r="D1330" s="9">
        <v>65513</v>
      </c>
      <c r="E1330" s="9"/>
      <c r="F1330" s="2" t="s">
        <v>581</v>
      </c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 spans="1:26" ht="15.75" customHeight="1" x14ac:dyDescent="0.25">
      <c r="A1331" s="9"/>
      <c r="B1331" s="9"/>
      <c r="C1331" s="9"/>
      <c r="D1331" s="9">
        <v>65514</v>
      </c>
      <c r="E1331" s="9"/>
      <c r="F1331" s="2" t="s">
        <v>89</v>
      </c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 spans="1:26" ht="15.75" customHeight="1" x14ac:dyDescent="0.25">
      <c r="A1332" s="9"/>
      <c r="B1332" s="9"/>
      <c r="C1332" s="9"/>
      <c r="D1332" s="9">
        <v>65515</v>
      </c>
      <c r="E1332" s="9"/>
      <c r="F1332" s="2" t="s">
        <v>90</v>
      </c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 spans="1:26" ht="15.75" customHeight="1" x14ac:dyDescent="0.25">
      <c r="A1333" s="9"/>
      <c r="B1333" s="9"/>
      <c r="C1333" s="9"/>
      <c r="D1333" s="9">
        <v>65516</v>
      </c>
      <c r="E1333" s="9"/>
      <c r="F1333" s="2" t="s">
        <v>91</v>
      </c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 spans="1:26" ht="15.75" customHeight="1" x14ac:dyDescent="0.25">
      <c r="A1334" s="9"/>
      <c r="B1334" s="9"/>
      <c r="C1334" s="9">
        <v>6552</v>
      </c>
      <c r="D1334" s="9"/>
      <c r="E1334" s="9"/>
      <c r="F1334" s="2" t="s">
        <v>582</v>
      </c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 spans="1:26" ht="15.75" customHeight="1" x14ac:dyDescent="0.25">
      <c r="A1335" s="9"/>
      <c r="B1335" s="9"/>
      <c r="C1335" s="9"/>
      <c r="D1335" s="9">
        <v>65521</v>
      </c>
      <c r="E1335" s="9"/>
      <c r="F1335" s="2" t="s">
        <v>88</v>
      </c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 spans="1:26" ht="15.75" customHeight="1" x14ac:dyDescent="0.25">
      <c r="A1336" s="9"/>
      <c r="B1336" s="9"/>
      <c r="C1336" s="9"/>
      <c r="D1336" s="9">
        <v>65522</v>
      </c>
      <c r="E1336" s="9"/>
      <c r="F1336" s="2" t="s">
        <v>583</v>
      </c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 spans="1:26" ht="15.75" customHeight="1" x14ac:dyDescent="0.25">
      <c r="A1337" s="9"/>
      <c r="B1337" s="9"/>
      <c r="C1337" s="9"/>
      <c r="D1337" s="9">
        <v>65523</v>
      </c>
      <c r="E1337" s="9"/>
      <c r="F1337" s="2" t="s">
        <v>89</v>
      </c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 spans="1:26" ht="15.75" customHeight="1" x14ac:dyDescent="0.25">
      <c r="A1338" s="9"/>
      <c r="B1338" s="9"/>
      <c r="C1338" s="9"/>
      <c r="D1338" s="9">
        <v>65524</v>
      </c>
      <c r="E1338" s="9"/>
      <c r="F1338" s="2" t="s">
        <v>90</v>
      </c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 spans="1:26" ht="15.75" customHeight="1" x14ac:dyDescent="0.25">
      <c r="A1339" s="9"/>
      <c r="B1339" s="9"/>
      <c r="C1339" s="9"/>
      <c r="D1339" s="9">
        <v>65525</v>
      </c>
      <c r="E1339" s="9"/>
      <c r="F1339" s="2" t="s">
        <v>91</v>
      </c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 spans="1:26" ht="15.75" customHeight="1" x14ac:dyDescent="0.25">
      <c r="A1340" s="9"/>
      <c r="B1340" s="9">
        <v>656</v>
      </c>
      <c r="C1340" s="9"/>
      <c r="D1340" s="9"/>
      <c r="E1340" s="9"/>
      <c r="F1340" s="2" t="s">
        <v>138</v>
      </c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 spans="1:26" ht="15.75" customHeight="1" x14ac:dyDescent="0.25">
      <c r="A1341" s="9"/>
      <c r="B1341" s="9">
        <v>658</v>
      </c>
      <c r="C1341" s="9"/>
      <c r="D1341" s="9"/>
      <c r="E1341" s="9"/>
      <c r="F1341" s="2" t="s">
        <v>584</v>
      </c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 spans="1:26" ht="15.75" customHeight="1" x14ac:dyDescent="0.25">
      <c r="A1342" s="9"/>
      <c r="B1342" s="9">
        <v>659</v>
      </c>
      <c r="C1342" s="9"/>
      <c r="D1342" s="9"/>
      <c r="E1342" s="9"/>
      <c r="F1342" s="2" t="s">
        <v>585</v>
      </c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 spans="1:26" ht="15.75" customHeight="1" x14ac:dyDescent="0.25">
      <c r="A1343" s="9"/>
      <c r="B1343" s="9"/>
      <c r="C1343" s="9">
        <v>6591</v>
      </c>
      <c r="D1343" s="9"/>
      <c r="E1343" s="9"/>
      <c r="F1343" s="2" t="s">
        <v>586</v>
      </c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 spans="1:26" ht="15.75" customHeight="1" x14ac:dyDescent="0.25">
      <c r="A1344" s="9"/>
      <c r="B1344" s="9"/>
      <c r="C1344" s="9">
        <v>6592</v>
      </c>
      <c r="D1344" s="9"/>
      <c r="E1344" s="9"/>
      <c r="F1344" s="2" t="s">
        <v>587</v>
      </c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 spans="1:26" ht="15.75" customHeight="1" x14ac:dyDescent="0.25">
      <c r="A1345" s="8">
        <v>66</v>
      </c>
      <c r="B1345" s="8"/>
      <c r="C1345" s="8"/>
      <c r="D1345" s="8"/>
      <c r="E1345" s="8"/>
      <c r="F1345" s="7" t="s">
        <v>588</v>
      </c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</row>
    <row r="1346" spans="1:26" ht="15.75" customHeight="1" x14ac:dyDescent="0.25">
      <c r="A1346" s="9"/>
      <c r="B1346" s="9">
        <v>661</v>
      </c>
      <c r="C1346" s="9"/>
      <c r="D1346" s="9"/>
      <c r="E1346" s="9"/>
      <c r="F1346" s="2" t="s">
        <v>589</v>
      </c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 spans="1:26" ht="15.75" customHeight="1" x14ac:dyDescent="0.25">
      <c r="A1347" s="9"/>
      <c r="B1347" s="9"/>
      <c r="C1347" s="9">
        <v>6611</v>
      </c>
      <c r="D1347" s="9"/>
      <c r="E1347" s="9"/>
      <c r="F1347" s="2" t="s">
        <v>120</v>
      </c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 spans="1:26" ht="15.75" customHeight="1" x14ac:dyDescent="0.25">
      <c r="A1348" s="9"/>
      <c r="B1348" s="9"/>
      <c r="C1348" s="9">
        <v>6612</v>
      </c>
      <c r="D1348" s="9"/>
      <c r="E1348" s="9"/>
      <c r="F1348" s="2" t="s">
        <v>122</v>
      </c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 spans="1:26" ht="15.75" customHeight="1" x14ac:dyDescent="0.25">
      <c r="A1349" s="9"/>
      <c r="B1349" s="9"/>
      <c r="C1349" s="9">
        <v>6613</v>
      </c>
      <c r="D1349" s="9"/>
      <c r="E1349" s="9"/>
      <c r="F1349" s="2" t="s">
        <v>590</v>
      </c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 spans="1:26" ht="15.75" customHeight="1" x14ac:dyDescent="0.25">
      <c r="A1350" s="9"/>
      <c r="B1350" s="9"/>
      <c r="C1350" s="9"/>
      <c r="D1350" s="9">
        <v>66131</v>
      </c>
      <c r="E1350" s="9"/>
      <c r="F1350" s="2" t="s">
        <v>88</v>
      </c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spans="1:26" ht="15.75" customHeight="1" x14ac:dyDescent="0.25">
      <c r="A1351" s="9"/>
      <c r="B1351" s="9"/>
      <c r="C1351" s="9"/>
      <c r="D1351" s="9">
        <v>66132</v>
      </c>
      <c r="E1351" s="9"/>
      <c r="F1351" s="2" t="s">
        <v>89</v>
      </c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spans="1:26" ht="15.75" customHeight="1" x14ac:dyDescent="0.25">
      <c r="A1352" s="9"/>
      <c r="B1352" s="9"/>
      <c r="C1352" s="9"/>
      <c r="D1352" s="9">
        <v>66133</v>
      </c>
      <c r="E1352" s="9"/>
      <c r="F1352" s="2" t="s">
        <v>90</v>
      </c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spans="1:26" ht="15.75" customHeight="1" x14ac:dyDescent="0.25">
      <c r="A1353" s="9"/>
      <c r="B1353" s="9"/>
      <c r="C1353" s="9"/>
      <c r="D1353" s="9">
        <v>66134</v>
      </c>
      <c r="E1353" s="9"/>
      <c r="F1353" s="2" t="s">
        <v>91</v>
      </c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spans="1:26" ht="15.75" customHeight="1" x14ac:dyDescent="0.25">
      <c r="A1354" s="9"/>
      <c r="B1354" s="9">
        <v>662</v>
      </c>
      <c r="C1354" s="9"/>
      <c r="D1354" s="9"/>
      <c r="E1354" s="9"/>
      <c r="F1354" s="2" t="s">
        <v>591</v>
      </c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spans="1:26" ht="15.75" customHeight="1" x14ac:dyDescent="0.25">
      <c r="A1355" s="9"/>
      <c r="B1355" s="9"/>
      <c r="C1355" s="9">
        <v>6621</v>
      </c>
      <c r="D1355" s="9"/>
      <c r="E1355" s="9"/>
      <c r="F1355" s="2" t="s">
        <v>88</v>
      </c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spans="1:26" ht="15.75" customHeight="1" x14ac:dyDescent="0.25">
      <c r="A1356" s="9"/>
      <c r="B1356" s="9"/>
      <c r="C1356" s="9">
        <v>6622</v>
      </c>
      <c r="D1356" s="9"/>
      <c r="E1356" s="9"/>
      <c r="F1356" s="2" t="s">
        <v>91</v>
      </c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spans="1:26" ht="15.75" customHeight="1" x14ac:dyDescent="0.25">
      <c r="A1357" s="8">
        <v>67</v>
      </c>
      <c r="B1357" s="8"/>
      <c r="C1357" s="8"/>
      <c r="D1357" s="8"/>
      <c r="E1357" s="8"/>
      <c r="F1357" s="7" t="s">
        <v>592</v>
      </c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</row>
    <row r="1358" spans="1:26" ht="15.75" customHeight="1" x14ac:dyDescent="0.25">
      <c r="A1358" s="9"/>
      <c r="B1358" s="9">
        <v>671</v>
      </c>
      <c r="C1358" s="9"/>
      <c r="D1358" s="9"/>
      <c r="E1358" s="9"/>
      <c r="F1358" s="2" t="s">
        <v>593</v>
      </c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spans="1:26" ht="15.75" customHeight="1" x14ac:dyDescent="0.25">
      <c r="A1359" s="9"/>
      <c r="B1359" s="9"/>
      <c r="C1359" s="9">
        <v>6711</v>
      </c>
      <c r="D1359" s="9"/>
      <c r="E1359" s="9"/>
      <c r="F1359" s="2" t="s">
        <v>399</v>
      </c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spans="1:26" ht="15.75" customHeight="1" x14ac:dyDescent="0.25">
      <c r="A1360" s="9"/>
      <c r="B1360" s="9"/>
      <c r="C1360" s="9">
        <v>6712</v>
      </c>
      <c r="D1360" s="9"/>
      <c r="E1360" s="9"/>
      <c r="F1360" s="2" t="s">
        <v>402</v>
      </c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spans="1:26" ht="15.75" customHeight="1" x14ac:dyDescent="0.25">
      <c r="A1361" s="9"/>
      <c r="B1361" s="9"/>
      <c r="C1361" s="9">
        <v>6713</v>
      </c>
      <c r="D1361" s="9"/>
      <c r="E1361" s="9"/>
      <c r="F1361" s="2" t="s">
        <v>594</v>
      </c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spans="1:26" ht="15.75" customHeight="1" x14ac:dyDescent="0.25">
      <c r="A1362" s="9"/>
      <c r="B1362" s="9"/>
      <c r="C1362" s="9">
        <v>6714</v>
      </c>
      <c r="D1362" s="9"/>
      <c r="E1362" s="9"/>
      <c r="F1362" s="2" t="s">
        <v>595</v>
      </c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spans="1:26" ht="15.75" customHeight="1" x14ac:dyDescent="0.25">
      <c r="A1363" s="9"/>
      <c r="B1363" s="9">
        <v>672</v>
      </c>
      <c r="C1363" s="9"/>
      <c r="D1363" s="9"/>
      <c r="E1363" s="9"/>
      <c r="F1363" s="2" t="s">
        <v>596</v>
      </c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spans="1:26" ht="15.75" customHeight="1" x14ac:dyDescent="0.25">
      <c r="A1364" s="9"/>
      <c r="B1364" s="9">
        <v>673</v>
      </c>
      <c r="C1364" s="9"/>
      <c r="D1364" s="9"/>
      <c r="E1364" s="9"/>
      <c r="F1364" s="2" t="s">
        <v>597</v>
      </c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spans="1:26" ht="15.75" customHeight="1" x14ac:dyDescent="0.25">
      <c r="A1365" s="9"/>
      <c r="B1365" s="9"/>
      <c r="C1365" s="9">
        <v>6731</v>
      </c>
      <c r="D1365" s="9"/>
      <c r="E1365" s="9"/>
      <c r="F1365" s="2" t="s">
        <v>399</v>
      </c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spans="1:26" ht="15.75" customHeight="1" x14ac:dyDescent="0.25">
      <c r="A1366" s="9"/>
      <c r="B1366" s="9"/>
      <c r="C1366" s="9"/>
      <c r="D1366" s="9">
        <v>67311</v>
      </c>
      <c r="E1366" s="9"/>
      <c r="F1366" s="2" t="s">
        <v>400</v>
      </c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spans="1:26" ht="15.75" customHeight="1" x14ac:dyDescent="0.25">
      <c r="A1367" s="9"/>
      <c r="B1367" s="9"/>
      <c r="C1367" s="9"/>
      <c r="D1367" s="9">
        <v>67312</v>
      </c>
      <c r="E1367" s="9"/>
      <c r="F1367" s="2" t="s">
        <v>401</v>
      </c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spans="1:26" ht="15.75" customHeight="1" x14ac:dyDescent="0.25">
      <c r="A1368" s="9"/>
      <c r="B1368" s="9"/>
      <c r="C1368" s="9">
        <v>6732</v>
      </c>
      <c r="D1368" s="9"/>
      <c r="E1368" s="9"/>
      <c r="F1368" s="2" t="s">
        <v>402</v>
      </c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spans="1:26" ht="15.75" customHeight="1" x14ac:dyDescent="0.25">
      <c r="A1369" s="9"/>
      <c r="B1369" s="9"/>
      <c r="C1369" s="9">
        <v>6733</v>
      </c>
      <c r="D1369" s="9"/>
      <c r="E1369" s="9"/>
      <c r="F1369" s="2" t="s">
        <v>415</v>
      </c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spans="1:26" ht="15.75" customHeight="1" x14ac:dyDescent="0.25">
      <c r="A1370" s="9"/>
      <c r="B1370" s="9"/>
      <c r="C1370" s="9">
        <v>6734</v>
      </c>
      <c r="D1370" s="9"/>
      <c r="E1370" s="9"/>
      <c r="F1370" s="2" t="s">
        <v>595</v>
      </c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spans="1:26" ht="15.75" customHeight="1" x14ac:dyDescent="0.25">
      <c r="A1371" s="9"/>
      <c r="B1371" s="9"/>
      <c r="C1371" s="9">
        <v>6735</v>
      </c>
      <c r="D1371" s="9"/>
      <c r="E1371" s="9"/>
      <c r="F1371" s="2" t="s">
        <v>403</v>
      </c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spans="1:26" ht="15.75" customHeight="1" x14ac:dyDescent="0.25">
      <c r="A1372" s="9"/>
      <c r="B1372" s="9"/>
      <c r="C1372" s="9">
        <v>6736</v>
      </c>
      <c r="D1372" s="9"/>
      <c r="E1372" s="9"/>
      <c r="F1372" s="2" t="s">
        <v>598</v>
      </c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spans="1:26" ht="15.75" customHeight="1" x14ac:dyDescent="0.25">
      <c r="A1373" s="9"/>
      <c r="B1373" s="9">
        <v>674</v>
      </c>
      <c r="C1373" s="9"/>
      <c r="D1373" s="9"/>
      <c r="E1373" s="9"/>
      <c r="F1373" s="2" t="s">
        <v>599</v>
      </c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spans="1:26" ht="15.75" customHeight="1" x14ac:dyDescent="0.25">
      <c r="A1374" s="9"/>
      <c r="B1374" s="9"/>
      <c r="C1374" s="9">
        <v>6741</v>
      </c>
      <c r="D1374" s="9"/>
      <c r="E1374" s="9"/>
      <c r="F1374" s="2" t="s">
        <v>600</v>
      </c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spans="1:26" ht="15.75" customHeight="1" x14ac:dyDescent="0.25">
      <c r="A1375" s="9"/>
      <c r="B1375" s="9">
        <v>675</v>
      </c>
      <c r="C1375" s="9"/>
      <c r="D1375" s="9"/>
      <c r="E1375" s="9"/>
      <c r="F1375" s="2" t="s">
        <v>601</v>
      </c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spans="1:26" ht="15.75" customHeight="1" x14ac:dyDescent="0.25">
      <c r="A1376" s="9"/>
      <c r="B1376" s="9">
        <v>676</v>
      </c>
      <c r="C1376" s="9"/>
      <c r="D1376" s="9"/>
      <c r="E1376" s="9"/>
      <c r="F1376" s="2" t="s">
        <v>602</v>
      </c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spans="1:26" ht="15.75" customHeight="1" x14ac:dyDescent="0.25">
      <c r="A1377" s="9"/>
      <c r="B1377" s="9">
        <v>677</v>
      </c>
      <c r="C1377" s="9"/>
      <c r="D1377" s="9"/>
      <c r="E1377" s="9"/>
      <c r="F1377" s="2" t="s">
        <v>603</v>
      </c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spans="1:26" ht="15.75" customHeight="1" x14ac:dyDescent="0.25">
      <c r="A1378" s="9"/>
      <c r="B1378" s="9"/>
      <c r="C1378" s="9">
        <v>6771</v>
      </c>
      <c r="D1378" s="9"/>
      <c r="E1378" s="9"/>
      <c r="F1378" s="2" t="s">
        <v>604</v>
      </c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spans="1:26" ht="15.75" customHeight="1" x14ac:dyDescent="0.25">
      <c r="A1379" s="9"/>
      <c r="B1379" s="9"/>
      <c r="C1379" s="9">
        <v>6772</v>
      </c>
      <c r="D1379" s="9"/>
      <c r="E1379" s="9"/>
      <c r="F1379" s="2" t="s">
        <v>43</v>
      </c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spans="1:26" ht="15.75" customHeight="1" x14ac:dyDescent="0.25">
      <c r="A1380" s="9"/>
      <c r="B1380" s="9"/>
      <c r="C1380" s="9">
        <v>6773</v>
      </c>
      <c r="D1380" s="9"/>
      <c r="E1380" s="9"/>
      <c r="F1380" s="2" t="s">
        <v>295</v>
      </c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spans="1:26" ht="15.75" customHeight="1" x14ac:dyDescent="0.25">
      <c r="A1381" s="9"/>
      <c r="B1381" s="9">
        <v>678</v>
      </c>
      <c r="C1381" s="9"/>
      <c r="D1381" s="9"/>
      <c r="E1381" s="9"/>
      <c r="F1381" s="2" t="s">
        <v>605</v>
      </c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spans="1:26" ht="15.75" customHeight="1" x14ac:dyDescent="0.25">
      <c r="A1382" s="9"/>
      <c r="B1382" s="9"/>
      <c r="C1382" s="9">
        <v>6781</v>
      </c>
      <c r="D1382" s="9"/>
      <c r="E1382" s="9"/>
      <c r="F1382" s="2" t="s">
        <v>606</v>
      </c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spans="1:26" ht="15.75" customHeight="1" x14ac:dyDescent="0.25">
      <c r="A1383" s="9"/>
      <c r="B1383" s="9"/>
      <c r="C1383" s="9">
        <v>6782</v>
      </c>
      <c r="D1383" s="9"/>
      <c r="E1383" s="9"/>
      <c r="F1383" s="2" t="s">
        <v>607</v>
      </c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spans="1:26" ht="15.75" customHeight="1" x14ac:dyDescent="0.25">
      <c r="A1384" s="9"/>
      <c r="B1384" s="9">
        <v>679</v>
      </c>
      <c r="C1384" s="9"/>
      <c r="D1384" s="9"/>
      <c r="E1384" s="9"/>
      <c r="F1384" s="2" t="s">
        <v>608</v>
      </c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spans="1:26" ht="15.75" customHeight="1" x14ac:dyDescent="0.25">
      <c r="A1385" s="9"/>
      <c r="B1385" s="9"/>
      <c r="C1385" s="9">
        <v>6791</v>
      </c>
      <c r="D1385" s="9"/>
      <c r="E1385" s="9"/>
      <c r="F1385" s="2" t="s">
        <v>609</v>
      </c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spans="1:26" ht="15.75" customHeight="1" x14ac:dyDescent="0.25">
      <c r="A1386" s="9"/>
      <c r="B1386" s="9"/>
      <c r="C1386" s="9">
        <v>6792</v>
      </c>
      <c r="D1386" s="9"/>
      <c r="E1386" s="9"/>
      <c r="F1386" s="2" t="s">
        <v>610</v>
      </c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spans="1:26" ht="15.75" customHeight="1" x14ac:dyDescent="0.25">
      <c r="A1387" s="9"/>
      <c r="B1387" s="9"/>
      <c r="C1387" s="9">
        <v>6793</v>
      </c>
      <c r="D1387" s="9"/>
      <c r="E1387" s="9"/>
      <c r="F1387" s="2" t="s">
        <v>611</v>
      </c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spans="1:26" ht="15.75" customHeight="1" x14ac:dyDescent="0.25">
      <c r="A1388" s="8">
        <v>68</v>
      </c>
      <c r="B1388" s="8"/>
      <c r="C1388" s="8"/>
      <c r="D1388" s="8"/>
      <c r="E1388" s="8"/>
      <c r="F1388" s="7" t="s">
        <v>612</v>
      </c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</row>
    <row r="1389" spans="1:26" ht="15.75" customHeight="1" x14ac:dyDescent="0.25">
      <c r="A1389" s="9"/>
      <c r="B1389" s="9">
        <v>681</v>
      </c>
      <c r="C1389" s="9"/>
      <c r="D1389" s="9"/>
      <c r="E1389" s="9"/>
      <c r="F1389" s="2" t="s">
        <v>613</v>
      </c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spans="1:26" ht="15.75" customHeight="1" x14ac:dyDescent="0.25">
      <c r="A1390" s="9"/>
      <c r="B1390" s="9"/>
      <c r="C1390" s="9">
        <v>6811</v>
      </c>
      <c r="D1390" s="9"/>
      <c r="E1390" s="9"/>
      <c r="F1390" s="2" t="s">
        <v>150</v>
      </c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spans="1:26" ht="15.75" customHeight="1" x14ac:dyDescent="0.25">
      <c r="A1391" s="9"/>
      <c r="B1391" s="9"/>
      <c r="C1391" s="9"/>
      <c r="D1391" s="9">
        <v>68111</v>
      </c>
      <c r="E1391" s="9"/>
      <c r="F1391" s="2" t="s">
        <v>37</v>
      </c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spans="1:26" ht="15.75" customHeight="1" x14ac:dyDescent="0.25">
      <c r="A1392" s="9"/>
      <c r="B1392" s="9"/>
      <c r="C1392" s="9"/>
      <c r="D1392" s="9">
        <v>68112</v>
      </c>
      <c r="E1392" s="9"/>
      <c r="F1392" s="2" t="s">
        <v>149</v>
      </c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spans="1:26" ht="15.75" customHeight="1" x14ac:dyDescent="0.25">
      <c r="A1393" s="9"/>
      <c r="B1393" s="9"/>
      <c r="C1393" s="9"/>
      <c r="D1393" s="9">
        <v>68113</v>
      </c>
      <c r="E1393" s="9"/>
      <c r="F1393" s="2" t="s">
        <v>123</v>
      </c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spans="1:26" ht="15.75" customHeight="1" x14ac:dyDescent="0.25">
      <c r="A1394" s="9"/>
      <c r="B1394" s="9">
        <v>682</v>
      </c>
      <c r="C1394" s="9"/>
      <c r="D1394" s="9"/>
      <c r="E1394" s="9"/>
      <c r="F1394" s="2" t="s">
        <v>614</v>
      </c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spans="1:26" ht="15.75" customHeight="1" x14ac:dyDescent="0.25">
      <c r="A1395" s="9"/>
      <c r="B1395" s="9"/>
      <c r="C1395" s="9">
        <v>6821</v>
      </c>
      <c r="D1395" s="9"/>
      <c r="E1395" s="9"/>
      <c r="F1395" s="2" t="s">
        <v>88</v>
      </c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spans="1:26" ht="15.75" customHeight="1" x14ac:dyDescent="0.25">
      <c r="A1396" s="9"/>
      <c r="B1396" s="9"/>
      <c r="C1396" s="9"/>
      <c r="D1396" s="9">
        <v>68211</v>
      </c>
      <c r="E1396" s="9"/>
      <c r="F1396" s="2" t="s">
        <v>150</v>
      </c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spans="1:26" ht="15.75" customHeight="1" x14ac:dyDescent="0.25">
      <c r="A1397" s="9"/>
      <c r="B1397" s="9"/>
      <c r="C1397" s="9"/>
      <c r="D1397" s="9"/>
      <c r="E1397" s="9">
        <v>682111</v>
      </c>
      <c r="F1397" s="2" t="s">
        <v>37</v>
      </c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spans="1:26" ht="15.75" customHeight="1" x14ac:dyDescent="0.25">
      <c r="A1398" s="9"/>
      <c r="B1398" s="9"/>
      <c r="C1398" s="9"/>
      <c r="D1398" s="9"/>
      <c r="E1398" s="9">
        <v>682112</v>
      </c>
      <c r="F1398" s="2" t="s">
        <v>149</v>
      </c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spans="1:26" ht="15.75" customHeight="1" x14ac:dyDescent="0.25">
      <c r="A1399" s="9"/>
      <c r="B1399" s="9"/>
      <c r="C1399" s="9"/>
      <c r="D1399" s="9"/>
      <c r="E1399" s="9">
        <v>682113</v>
      </c>
      <c r="F1399" s="2" t="s">
        <v>123</v>
      </c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spans="1:26" ht="15.75" customHeight="1" x14ac:dyDescent="0.25">
      <c r="A1400" s="9"/>
      <c r="B1400" s="9"/>
      <c r="C1400" s="9">
        <v>6822</v>
      </c>
      <c r="D1400" s="9"/>
      <c r="E1400" s="9"/>
      <c r="F1400" s="2" t="s">
        <v>89</v>
      </c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spans="1:26" ht="15.75" customHeight="1" x14ac:dyDescent="0.25">
      <c r="A1401" s="9"/>
      <c r="B1401" s="9"/>
      <c r="C1401" s="9"/>
      <c r="D1401" s="9">
        <v>68221</v>
      </c>
      <c r="E1401" s="9"/>
      <c r="F1401" s="2" t="s">
        <v>150</v>
      </c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spans="1:26" ht="15.75" customHeight="1" x14ac:dyDescent="0.25">
      <c r="A1402" s="9"/>
      <c r="B1402" s="9"/>
      <c r="C1402" s="9"/>
      <c r="D1402" s="9"/>
      <c r="E1402" s="9">
        <v>682211</v>
      </c>
      <c r="F1402" s="2" t="s">
        <v>37</v>
      </c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spans="1:26" ht="15.75" customHeight="1" x14ac:dyDescent="0.25">
      <c r="A1403" s="9"/>
      <c r="B1403" s="9"/>
      <c r="C1403" s="9"/>
      <c r="D1403" s="9"/>
      <c r="E1403" s="9">
        <v>682212</v>
      </c>
      <c r="F1403" s="2" t="s">
        <v>149</v>
      </c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spans="1:26" ht="15.75" customHeight="1" x14ac:dyDescent="0.25">
      <c r="A1404" s="9"/>
      <c r="B1404" s="9"/>
      <c r="C1404" s="9"/>
      <c r="D1404" s="9"/>
      <c r="E1404" s="9">
        <v>682213</v>
      </c>
      <c r="F1404" s="2" t="s">
        <v>123</v>
      </c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spans="1:26" ht="15.75" customHeight="1" x14ac:dyDescent="0.25">
      <c r="A1405" s="9"/>
      <c r="B1405" s="9"/>
      <c r="C1405" s="9"/>
      <c r="D1405" s="9">
        <v>68222</v>
      </c>
      <c r="E1405" s="9"/>
      <c r="F1405" s="2" t="s">
        <v>154</v>
      </c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spans="1:26" ht="15.75" customHeight="1" x14ac:dyDescent="0.25">
      <c r="A1406" s="9"/>
      <c r="B1406" s="9"/>
      <c r="C1406" s="9"/>
      <c r="D1406" s="9"/>
      <c r="E1406" s="9">
        <v>682221</v>
      </c>
      <c r="F1406" s="2" t="s">
        <v>37</v>
      </c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spans="1:26" ht="15.75" customHeight="1" x14ac:dyDescent="0.25">
      <c r="A1407" s="9"/>
      <c r="B1407" s="9"/>
      <c r="C1407" s="9"/>
      <c r="D1407" s="9"/>
      <c r="E1407" s="9">
        <v>682222</v>
      </c>
      <c r="F1407" s="2" t="s">
        <v>149</v>
      </c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spans="1:26" ht="15.75" customHeight="1" x14ac:dyDescent="0.25">
      <c r="A1408" s="9"/>
      <c r="B1408" s="9"/>
      <c r="C1408" s="9"/>
      <c r="D1408" s="9"/>
      <c r="E1408" s="9">
        <v>682223</v>
      </c>
      <c r="F1408" s="2" t="s">
        <v>123</v>
      </c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spans="1:26" ht="15.75" customHeight="1" x14ac:dyDescent="0.25">
      <c r="A1409" s="9"/>
      <c r="B1409" s="9"/>
      <c r="C1409" s="9"/>
      <c r="D1409" s="9">
        <v>68223</v>
      </c>
      <c r="E1409" s="9"/>
      <c r="F1409" s="2" t="s">
        <v>155</v>
      </c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spans="1:26" ht="15.75" customHeight="1" x14ac:dyDescent="0.25">
      <c r="A1410" s="9"/>
      <c r="B1410" s="9"/>
      <c r="C1410" s="9"/>
      <c r="D1410" s="9"/>
      <c r="E1410" s="9">
        <v>682231</v>
      </c>
      <c r="F1410" s="2" t="s">
        <v>37</v>
      </c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spans="1:26" ht="15.75" customHeight="1" x14ac:dyDescent="0.25">
      <c r="A1411" s="9"/>
      <c r="B1411" s="9"/>
      <c r="C1411" s="9"/>
      <c r="D1411" s="9"/>
      <c r="E1411" s="9">
        <v>682232</v>
      </c>
      <c r="F1411" s="2" t="s">
        <v>149</v>
      </c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spans="1:26" ht="15.75" customHeight="1" x14ac:dyDescent="0.25">
      <c r="A1412" s="9"/>
      <c r="B1412" s="9"/>
      <c r="C1412" s="9"/>
      <c r="D1412" s="9">
        <v>68225</v>
      </c>
      <c r="E1412" s="9"/>
      <c r="F1412" s="2" t="s">
        <v>157</v>
      </c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spans="1:26" ht="15.75" customHeight="1" x14ac:dyDescent="0.25">
      <c r="A1413" s="9"/>
      <c r="B1413" s="9"/>
      <c r="C1413" s="9"/>
      <c r="D1413" s="9"/>
      <c r="E1413" s="9">
        <v>682251</v>
      </c>
      <c r="F1413" s="2" t="s">
        <v>37</v>
      </c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spans="1:26" ht="15.75" customHeight="1" x14ac:dyDescent="0.25">
      <c r="A1414" s="9"/>
      <c r="B1414" s="9"/>
      <c r="C1414" s="9"/>
      <c r="D1414" s="9"/>
      <c r="E1414" s="9">
        <v>682252</v>
      </c>
      <c r="F1414" s="2" t="s">
        <v>149</v>
      </c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spans="1:26" ht="15.75" customHeight="1" x14ac:dyDescent="0.25">
      <c r="A1415" s="9"/>
      <c r="B1415" s="9">
        <v>683</v>
      </c>
      <c r="C1415" s="9"/>
      <c r="D1415" s="9"/>
      <c r="E1415" s="9"/>
      <c r="F1415" s="2" t="s">
        <v>615</v>
      </c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spans="1:26" ht="15.75" customHeight="1" x14ac:dyDescent="0.25">
      <c r="A1416" s="9"/>
      <c r="B1416" s="9"/>
      <c r="C1416" s="9">
        <v>6831</v>
      </c>
      <c r="D1416" s="9"/>
      <c r="E1416" s="9"/>
      <c r="F1416" s="2" t="s">
        <v>615</v>
      </c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spans="1:26" ht="15.75" customHeight="1" x14ac:dyDescent="0.25">
      <c r="A1417" s="9"/>
      <c r="B1417" s="9"/>
      <c r="C1417" s="9"/>
      <c r="D1417" s="9">
        <v>68311</v>
      </c>
      <c r="E1417" s="9"/>
      <c r="F1417" s="2" t="s">
        <v>150</v>
      </c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spans="1:26" ht="15.75" customHeight="1" x14ac:dyDescent="0.25">
      <c r="A1418" s="9"/>
      <c r="B1418" s="9"/>
      <c r="C1418" s="9"/>
      <c r="D1418" s="9"/>
      <c r="E1418" s="9">
        <v>683111</v>
      </c>
      <c r="F1418" s="2" t="s">
        <v>37</v>
      </c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spans="1:26" ht="15.75" customHeight="1" x14ac:dyDescent="0.25">
      <c r="A1419" s="9"/>
      <c r="B1419" s="9"/>
      <c r="C1419" s="9"/>
      <c r="D1419" s="9"/>
      <c r="E1419" s="9">
        <v>683112</v>
      </c>
      <c r="F1419" s="2" t="s">
        <v>149</v>
      </c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spans="1:26" ht="15.75" customHeight="1" x14ac:dyDescent="0.25">
      <c r="A1420" s="9"/>
      <c r="B1420" s="9"/>
      <c r="C1420" s="9"/>
      <c r="D1420" s="9">
        <v>68312</v>
      </c>
      <c r="E1420" s="9"/>
      <c r="F1420" s="2" t="s">
        <v>154</v>
      </c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spans="1:26" ht="15.75" customHeight="1" x14ac:dyDescent="0.25">
      <c r="A1421" s="9"/>
      <c r="B1421" s="9"/>
      <c r="C1421" s="9"/>
      <c r="D1421" s="9"/>
      <c r="E1421" s="9">
        <v>683121</v>
      </c>
      <c r="F1421" s="2" t="s">
        <v>37</v>
      </c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spans="1:26" ht="15.75" customHeight="1" x14ac:dyDescent="0.25">
      <c r="A1422" s="9"/>
      <c r="B1422" s="9"/>
      <c r="C1422" s="9"/>
      <c r="D1422" s="9"/>
      <c r="E1422" s="9">
        <v>683122</v>
      </c>
      <c r="F1422" s="2" t="s">
        <v>149</v>
      </c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spans="1:26" ht="15.75" customHeight="1" x14ac:dyDescent="0.25">
      <c r="A1423" s="9"/>
      <c r="B1423" s="9"/>
      <c r="C1423" s="9"/>
      <c r="D1423" s="9">
        <v>68313</v>
      </c>
      <c r="E1423" s="9"/>
      <c r="F1423" s="2" t="s">
        <v>155</v>
      </c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spans="1:26" ht="15.75" customHeight="1" x14ac:dyDescent="0.25">
      <c r="A1424" s="9"/>
      <c r="B1424" s="9"/>
      <c r="C1424" s="9"/>
      <c r="D1424" s="9"/>
      <c r="E1424" s="9">
        <v>683131</v>
      </c>
      <c r="F1424" s="2" t="s">
        <v>37</v>
      </c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spans="1:26" ht="15.75" customHeight="1" x14ac:dyDescent="0.25">
      <c r="A1425" s="9"/>
      <c r="B1425" s="9"/>
      <c r="C1425" s="9"/>
      <c r="D1425" s="9"/>
      <c r="E1425" s="9">
        <v>683132</v>
      </c>
      <c r="F1425" s="2" t="s">
        <v>149</v>
      </c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spans="1:26" ht="15.75" customHeight="1" x14ac:dyDescent="0.25">
      <c r="A1426" s="9"/>
      <c r="B1426" s="9"/>
      <c r="C1426" s="9"/>
      <c r="D1426" s="9">
        <v>68315</v>
      </c>
      <c r="E1426" s="9"/>
      <c r="F1426" s="2" t="s">
        <v>157</v>
      </c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spans="1:26" ht="15.75" customHeight="1" x14ac:dyDescent="0.25">
      <c r="A1427" s="9"/>
      <c r="B1427" s="9"/>
      <c r="C1427" s="9"/>
      <c r="D1427" s="9"/>
      <c r="E1427" s="9">
        <v>683351</v>
      </c>
      <c r="F1427" s="2" t="s">
        <v>37</v>
      </c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spans="1:26" ht="15.75" customHeight="1" x14ac:dyDescent="0.25">
      <c r="A1428" s="9"/>
      <c r="B1428" s="9"/>
      <c r="C1428" s="9"/>
      <c r="D1428" s="9"/>
      <c r="E1428" s="9">
        <v>683152</v>
      </c>
      <c r="F1428" s="2" t="s">
        <v>149</v>
      </c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spans="1:26" ht="15.75" customHeight="1" x14ac:dyDescent="0.25">
      <c r="A1429" s="9"/>
      <c r="B1429" s="9">
        <v>684</v>
      </c>
      <c r="C1429" s="9"/>
      <c r="D1429" s="9"/>
      <c r="E1429" s="9"/>
      <c r="F1429" s="2" t="s">
        <v>616</v>
      </c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spans="1:26" ht="15.75" customHeight="1" x14ac:dyDescent="0.25">
      <c r="A1430" s="9"/>
      <c r="B1430" s="9"/>
      <c r="C1430" s="9">
        <v>6841</v>
      </c>
      <c r="D1430" s="9"/>
      <c r="E1430" s="9"/>
      <c r="F1430" s="2" t="s">
        <v>617</v>
      </c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spans="1:26" ht="15.75" customHeight="1" x14ac:dyDescent="0.25">
      <c r="A1431" s="9"/>
      <c r="B1431" s="9"/>
      <c r="C1431" s="9"/>
      <c r="D1431" s="9">
        <v>68410</v>
      </c>
      <c r="E1431" s="9"/>
      <c r="F1431" s="2" t="s">
        <v>306</v>
      </c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spans="1:26" ht="15.75" customHeight="1" x14ac:dyDescent="0.25">
      <c r="A1432" s="9"/>
      <c r="B1432" s="9"/>
      <c r="C1432" s="9"/>
      <c r="D1432" s="9">
        <v>68411</v>
      </c>
      <c r="E1432" s="9"/>
      <c r="F1432" s="2" t="s">
        <v>150</v>
      </c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spans="1:26" ht="15.75" customHeight="1" x14ac:dyDescent="0.25">
      <c r="A1433" s="9"/>
      <c r="B1433" s="9"/>
      <c r="C1433" s="9"/>
      <c r="D1433" s="9">
        <v>68412</v>
      </c>
      <c r="E1433" s="9"/>
      <c r="F1433" s="2" t="s">
        <v>154</v>
      </c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spans="1:26" ht="15.75" customHeight="1" x14ac:dyDescent="0.25">
      <c r="A1434" s="9"/>
      <c r="B1434" s="9"/>
      <c r="C1434" s="9"/>
      <c r="D1434" s="9">
        <v>68413</v>
      </c>
      <c r="E1434" s="9"/>
      <c r="F1434" s="2" t="s">
        <v>155</v>
      </c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spans="1:26" ht="15.75" customHeight="1" x14ac:dyDescent="0.25">
      <c r="A1435" s="9"/>
      <c r="B1435" s="9"/>
      <c r="C1435" s="9"/>
      <c r="D1435" s="9">
        <v>68414</v>
      </c>
      <c r="E1435" s="9"/>
      <c r="F1435" s="2" t="s">
        <v>156</v>
      </c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spans="1:26" ht="15.75" customHeight="1" x14ac:dyDescent="0.25">
      <c r="A1436" s="9"/>
      <c r="B1436" s="9"/>
      <c r="C1436" s="9"/>
      <c r="D1436" s="9">
        <v>68415</v>
      </c>
      <c r="E1436" s="9"/>
      <c r="F1436" s="2" t="s">
        <v>157</v>
      </c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spans="1:26" ht="15.75" customHeight="1" x14ac:dyDescent="0.25">
      <c r="A1437" s="9"/>
      <c r="B1437" s="9"/>
      <c r="C1437" s="9"/>
      <c r="D1437" s="9">
        <v>68416</v>
      </c>
      <c r="E1437" s="9"/>
      <c r="F1437" s="2" t="s">
        <v>158</v>
      </c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spans="1:26" ht="15.75" customHeight="1" x14ac:dyDescent="0.25">
      <c r="A1438" s="9"/>
      <c r="B1438" s="9"/>
      <c r="C1438" s="9">
        <v>6842</v>
      </c>
      <c r="D1438" s="9"/>
      <c r="E1438" s="9"/>
      <c r="F1438" s="2" t="s">
        <v>618</v>
      </c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spans="1:26" ht="15.75" customHeight="1" x14ac:dyDescent="0.25">
      <c r="A1439" s="9"/>
      <c r="B1439" s="9"/>
      <c r="C1439" s="9"/>
      <c r="D1439" s="9">
        <v>68420</v>
      </c>
      <c r="E1439" s="9"/>
      <c r="F1439" s="2" t="s">
        <v>306</v>
      </c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spans="1:26" ht="15.75" customHeight="1" x14ac:dyDescent="0.25">
      <c r="A1440" s="9"/>
      <c r="B1440" s="9"/>
      <c r="C1440" s="9"/>
      <c r="D1440" s="9">
        <v>68421</v>
      </c>
      <c r="E1440" s="9"/>
      <c r="F1440" s="2" t="s">
        <v>150</v>
      </c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spans="1:26" ht="15.75" customHeight="1" x14ac:dyDescent="0.25">
      <c r="A1441" s="9"/>
      <c r="B1441" s="9"/>
      <c r="C1441" s="9"/>
      <c r="D1441" s="9">
        <v>68422</v>
      </c>
      <c r="E1441" s="9"/>
      <c r="F1441" s="2" t="s">
        <v>154</v>
      </c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spans="1:26" ht="15.75" customHeight="1" x14ac:dyDescent="0.25">
      <c r="A1442" s="9"/>
      <c r="B1442" s="9"/>
      <c r="C1442" s="9"/>
      <c r="D1442" s="9">
        <v>68423</v>
      </c>
      <c r="E1442" s="9"/>
      <c r="F1442" s="2" t="s">
        <v>155</v>
      </c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spans="1:26" ht="15.75" customHeight="1" x14ac:dyDescent="0.25">
      <c r="A1443" s="9"/>
      <c r="B1443" s="9"/>
      <c r="C1443" s="9"/>
      <c r="D1443" s="9">
        <v>68424</v>
      </c>
      <c r="E1443" s="9"/>
      <c r="F1443" s="2" t="s">
        <v>156</v>
      </c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spans="1:26" ht="15.75" customHeight="1" x14ac:dyDescent="0.25">
      <c r="A1444" s="9"/>
      <c r="B1444" s="9"/>
      <c r="C1444" s="9"/>
      <c r="D1444" s="9">
        <v>68425</v>
      </c>
      <c r="E1444" s="9"/>
      <c r="F1444" s="2" t="s">
        <v>157</v>
      </c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spans="1:26" ht="15.75" customHeight="1" x14ac:dyDescent="0.25">
      <c r="A1445" s="9"/>
      <c r="B1445" s="9"/>
      <c r="C1445" s="9"/>
      <c r="D1445" s="9">
        <v>68426</v>
      </c>
      <c r="E1445" s="9"/>
      <c r="F1445" s="2" t="s">
        <v>158</v>
      </c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spans="1:26" ht="15.75" customHeight="1" x14ac:dyDescent="0.25">
      <c r="A1446" s="9"/>
      <c r="B1446" s="9"/>
      <c r="C1446" s="9">
        <v>6843</v>
      </c>
      <c r="D1446" s="9"/>
      <c r="E1446" s="9"/>
      <c r="F1446" s="2" t="s">
        <v>619</v>
      </c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spans="1:26" ht="15.75" customHeight="1" x14ac:dyDescent="0.25">
      <c r="A1447" s="9"/>
      <c r="B1447" s="9"/>
      <c r="C1447" s="9"/>
      <c r="D1447" s="9">
        <v>68430</v>
      </c>
      <c r="E1447" s="9"/>
      <c r="F1447" s="2" t="s">
        <v>306</v>
      </c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spans="1:26" ht="15.75" customHeight="1" x14ac:dyDescent="0.25">
      <c r="A1448" s="9"/>
      <c r="B1448" s="9"/>
      <c r="C1448" s="9"/>
      <c r="D1448" s="9">
        <v>68431</v>
      </c>
      <c r="E1448" s="9"/>
      <c r="F1448" s="2" t="s">
        <v>150</v>
      </c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spans="1:26" ht="15.75" customHeight="1" x14ac:dyDescent="0.25">
      <c r="A1449" s="9"/>
      <c r="B1449" s="9"/>
      <c r="C1449" s="9"/>
      <c r="D1449" s="9">
        <v>68432</v>
      </c>
      <c r="E1449" s="9"/>
      <c r="F1449" s="2" t="s">
        <v>154</v>
      </c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spans="1:26" ht="15.75" customHeight="1" x14ac:dyDescent="0.25">
      <c r="A1450" s="9"/>
      <c r="B1450" s="9">
        <v>685</v>
      </c>
      <c r="C1450" s="9"/>
      <c r="D1450" s="9"/>
      <c r="E1450" s="9"/>
      <c r="F1450" s="2" t="s">
        <v>620</v>
      </c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spans="1:26" ht="15.75" customHeight="1" x14ac:dyDescent="0.25">
      <c r="A1451" s="9"/>
      <c r="B1451" s="9"/>
      <c r="C1451" s="9">
        <v>6851</v>
      </c>
      <c r="D1451" s="9"/>
      <c r="E1451" s="9"/>
      <c r="F1451" s="2" t="s">
        <v>621</v>
      </c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spans="1:26" ht="15.75" customHeight="1" x14ac:dyDescent="0.25">
      <c r="A1452" s="9"/>
      <c r="B1452" s="9"/>
      <c r="C1452" s="9"/>
      <c r="D1452" s="9">
        <v>68511</v>
      </c>
      <c r="E1452" s="9"/>
      <c r="F1452" s="2" t="s">
        <v>622</v>
      </c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spans="1:26" ht="15.75" customHeight="1" x14ac:dyDescent="0.25">
      <c r="A1453" s="9"/>
      <c r="B1453" s="9"/>
      <c r="C1453" s="9"/>
      <c r="D1453" s="9">
        <v>68512</v>
      </c>
      <c r="E1453" s="9"/>
      <c r="F1453" s="2" t="s">
        <v>623</v>
      </c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spans="1:26" ht="15.75" customHeight="1" x14ac:dyDescent="0.25">
      <c r="A1454" s="9"/>
      <c r="B1454" s="9"/>
      <c r="C1454" s="9">
        <v>6852</v>
      </c>
      <c r="D1454" s="9"/>
      <c r="E1454" s="9"/>
      <c r="F1454" s="2" t="s">
        <v>624</v>
      </c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spans="1:26" ht="15.75" customHeight="1" x14ac:dyDescent="0.25">
      <c r="A1455" s="9"/>
      <c r="B1455" s="9"/>
      <c r="C1455" s="9"/>
      <c r="D1455" s="9">
        <v>68521</v>
      </c>
      <c r="E1455" s="9"/>
      <c r="F1455" s="2" t="s">
        <v>622</v>
      </c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spans="1:26" ht="15.75" customHeight="1" x14ac:dyDescent="0.25">
      <c r="A1456" s="9"/>
      <c r="B1456" s="9"/>
      <c r="C1456" s="9"/>
      <c r="D1456" s="9" t="s">
        <v>625</v>
      </c>
      <c r="E1456" s="9"/>
      <c r="F1456" s="2" t="s">
        <v>623</v>
      </c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spans="1:26" ht="15.75" customHeight="1" x14ac:dyDescent="0.25">
      <c r="A1457" s="9"/>
      <c r="B1457" s="9" t="s">
        <v>626</v>
      </c>
      <c r="C1457" s="9"/>
      <c r="D1457" s="9"/>
      <c r="E1457" s="9"/>
      <c r="F1457" s="2" t="s">
        <v>627</v>
      </c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spans="1:26" ht="15.75" customHeight="1" x14ac:dyDescent="0.25">
      <c r="A1458" s="9"/>
      <c r="B1458" s="9"/>
      <c r="C1458" s="9" t="s">
        <v>628</v>
      </c>
      <c r="D1458" s="9"/>
      <c r="E1458" s="9"/>
      <c r="F1458" s="2" t="s">
        <v>629</v>
      </c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spans="1:26" ht="15.75" customHeight="1" x14ac:dyDescent="0.25">
      <c r="A1459" s="9"/>
      <c r="B1459" s="9"/>
      <c r="C1459" s="9"/>
      <c r="D1459" s="9" t="s">
        <v>630</v>
      </c>
      <c r="E1459" s="9"/>
      <c r="F1459" s="2" t="s">
        <v>235</v>
      </c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spans="1:26" ht="15.75" customHeight="1" x14ac:dyDescent="0.25">
      <c r="A1460" s="9"/>
      <c r="B1460" s="9"/>
      <c r="C1460" s="9"/>
      <c r="D1460" s="9" t="s">
        <v>631</v>
      </c>
      <c r="E1460" s="9"/>
      <c r="F1460" s="2" t="s">
        <v>161</v>
      </c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spans="1:26" ht="15.75" customHeight="1" x14ac:dyDescent="0.25">
      <c r="A1461" s="9"/>
      <c r="B1461" s="9"/>
      <c r="C1461" s="9"/>
      <c r="D1461" s="9" t="s">
        <v>632</v>
      </c>
      <c r="E1461" s="9"/>
      <c r="F1461" s="2" t="s">
        <v>162</v>
      </c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spans="1:26" ht="15.75" customHeight="1" x14ac:dyDescent="0.25">
      <c r="A1462" s="9"/>
      <c r="B1462" s="9"/>
      <c r="C1462" s="9"/>
      <c r="D1462" s="9" t="s">
        <v>633</v>
      </c>
      <c r="E1462" s="9"/>
      <c r="F1462" s="2" t="s">
        <v>163</v>
      </c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spans="1:26" ht="15.75" customHeight="1" x14ac:dyDescent="0.25">
      <c r="A1463" s="9"/>
      <c r="B1463" s="9"/>
      <c r="C1463" s="9"/>
      <c r="D1463" s="9" t="s">
        <v>634</v>
      </c>
      <c r="E1463" s="9"/>
      <c r="F1463" s="2" t="s">
        <v>172</v>
      </c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spans="1:26" ht="15.75" customHeight="1" x14ac:dyDescent="0.25">
      <c r="A1464" s="9"/>
      <c r="B1464" s="9"/>
      <c r="C1464" s="9"/>
      <c r="D1464" s="9" t="s">
        <v>635</v>
      </c>
      <c r="E1464" s="9"/>
      <c r="F1464" s="2" t="s">
        <v>165</v>
      </c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spans="1:26" ht="15.75" customHeight="1" x14ac:dyDescent="0.25">
      <c r="A1465" s="9"/>
      <c r="B1465" s="9"/>
      <c r="C1465" s="9" t="s">
        <v>636</v>
      </c>
      <c r="D1465" s="9"/>
      <c r="E1465" s="9"/>
      <c r="F1465" s="2" t="s">
        <v>637</v>
      </c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spans="1:26" ht="15.75" customHeight="1" x14ac:dyDescent="0.25">
      <c r="A1466" s="9"/>
      <c r="B1466" s="9"/>
      <c r="C1466" s="9"/>
      <c r="D1466" s="9" t="s">
        <v>638</v>
      </c>
      <c r="E1466" s="9"/>
      <c r="F1466" s="2" t="s">
        <v>235</v>
      </c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spans="1:26" ht="15.75" customHeight="1" x14ac:dyDescent="0.25">
      <c r="A1467" s="9"/>
      <c r="B1467" s="9"/>
      <c r="C1467" s="9"/>
      <c r="D1467" s="9" t="s">
        <v>639</v>
      </c>
      <c r="E1467" s="9"/>
      <c r="F1467" s="2" t="s">
        <v>161</v>
      </c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spans="1:26" ht="15.75" customHeight="1" x14ac:dyDescent="0.25">
      <c r="A1468" s="9"/>
      <c r="B1468" s="9"/>
      <c r="C1468" s="9"/>
      <c r="D1468" s="9" t="s">
        <v>640</v>
      </c>
      <c r="E1468" s="9"/>
      <c r="F1468" s="2" t="s">
        <v>162</v>
      </c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spans="1:26" ht="15.75" customHeight="1" x14ac:dyDescent="0.25">
      <c r="A1469" s="9"/>
      <c r="B1469" s="9"/>
      <c r="C1469" s="9"/>
      <c r="D1469" s="9" t="s">
        <v>641</v>
      </c>
      <c r="E1469" s="9"/>
      <c r="F1469" s="2" t="s">
        <v>163</v>
      </c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spans="1:26" ht="15.75" customHeight="1" x14ac:dyDescent="0.25">
      <c r="A1470" s="9"/>
      <c r="B1470" s="9"/>
      <c r="C1470" s="9"/>
      <c r="D1470" s="9" t="s">
        <v>642</v>
      </c>
      <c r="E1470" s="9"/>
      <c r="F1470" s="2" t="s">
        <v>172</v>
      </c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spans="1:26" ht="15.75" customHeight="1" x14ac:dyDescent="0.25">
      <c r="A1471" s="9"/>
      <c r="B1471" s="9"/>
      <c r="C1471" s="9"/>
      <c r="D1471" s="9" t="s">
        <v>643</v>
      </c>
      <c r="E1471" s="9"/>
      <c r="F1471" s="2" t="s">
        <v>165</v>
      </c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 spans="1:26" ht="15.75" customHeight="1" x14ac:dyDescent="0.25">
      <c r="A1472" s="9"/>
      <c r="B1472" s="9" t="s">
        <v>644</v>
      </c>
      <c r="C1472" s="9"/>
      <c r="D1472" s="9"/>
      <c r="E1472" s="9"/>
      <c r="F1472" s="2" t="s">
        <v>645</v>
      </c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 spans="1:26" ht="15.75" customHeight="1" x14ac:dyDescent="0.25">
      <c r="A1473" s="9"/>
      <c r="B1473" s="9"/>
      <c r="C1473" s="9" t="s">
        <v>646</v>
      </c>
      <c r="D1473" s="9"/>
      <c r="E1473" s="9"/>
      <c r="F1473" s="2" t="s">
        <v>647</v>
      </c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 spans="1:26" ht="15.75" customHeight="1" x14ac:dyDescent="0.25">
      <c r="A1474" s="9"/>
      <c r="B1474" s="9"/>
      <c r="C1474" s="9"/>
      <c r="D1474" s="9" t="s">
        <v>648</v>
      </c>
      <c r="E1474" s="9"/>
      <c r="F1474" s="2" t="s">
        <v>114</v>
      </c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 spans="1:26" ht="15.75" customHeight="1" x14ac:dyDescent="0.25">
      <c r="A1475" s="9"/>
      <c r="B1475" s="9"/>
      <c r="C1475" s="9"/>
      <c r="D1475" s="9" t="s">
        <v>649</v>
      </c>
      <c r="E1475" s="9"/>
      <c r="F1475" s="2" t="s">
        <v>115</v>
      </c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 spans="1:26" ht="15.75" customHeight="1" x14ac:dyDescent="0.25">
      <c r="A1476" s="9"/>
      <c r="B1476" s="9"/>
      <c r="C1476" s="9"/>
      <c r="D1476" s="9" t="s">
        <v>650</v>
      </c>
      <c r="E1476" s="9"/>
      <c r="F1476" s="2" t="s">
        <v>651</v>
      </c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 spans="1:26" ht="15.75" customHeight="1" x14ac:dyDescent="0.25">
      <c r="A1477" s="9"/>
      <c r="B1477" s="9"/>
      <c r="C1477" s="9"/>
      <c r="D1477" s="9" t="s">
        <v>652</v>
      </c>
      <c r="E1477" s="9"/>
      <c r="F1477" s="2" t="s">
        <v>117</v>
      </c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 spans="1:26" ht="15.75" customHeight="1" x14ac:dyDescent="0.25">
      <c r="A1478" s="9"/>
      <c r="B1478" s="9"/>
      <c r="C1478" s="9"/>
      <c r="D1478" s="9" t="s">
        <v>653</v>
      </c>
      <c r="E1478" s="9"/>
      <c r="F1478" s="2" t="s">
        <v>118</v>
      </c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 spans="1:26" ht="15.75" customHeight="1" x14ac:dyDescent="0.25">
      <c r="A1479" s="9"/>
      <c r="B1479" s="9"/>
      <c r="C1479" s="9" t="s">
        <v>654</v>
      </c>
      <c r="D1479" s="9"/>
      <c r="E1479" s="9"/>
      <c r="F1479" s="2" t="s">
        <v>279</v>
      </c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 spans="1:26" ht="15.75" customHeight="1" x14ac:dyDescent="0.25">
      <c r="A1480" s="9"/>
      <c r="B1480" s="9"/>
      <c r="C1480" s="9"/>
      <c r="D1480" s="9" t="s">
        <v>655</v>
      </c>
      <c r="E1480" s="9"/>
      <c r="F1480" s="2" t="s">
        <v>184</v>
      </c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 spans="1:26" ht="15.75" customHeight="1" x14ac:dyDescent="0.25">
      <c r="A1481" s="9"/>
      <c r="B1481" s="9"/>
      <c r="C1481" s="9"/>
      <c r="D1481" s="9" t="s">
        <v>656</v>
      </c>
      <c r="E1481" s="9"/>
      <c r="F1481" s="2" t="s">
        <v>186</v>
      </c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 spans="1:26" ht="15.75" customHeight="1" x14ac:dyDescent="0.25">
      <c r="A1482" s="9"/>
      <c r="B1482" s="9" t="s">
        <v>657</v>
      </c>
      <c r="C1482" s="9"/>
      <c r="D1482" s="9"/>
      <c r="E1482" s="9"/>
      <c r="F1482" s="2" t="s">
        <v>658</v>
      </c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 spans="1:26" ht="15.75" customHeight="1" x14ac:dyDescent="0.25">
      <c r="A1483" s="9"/>
      <c r="B1483" s="9"/>
      <c r="C1483" s="9">
        <v>6882</v>
      </c>
      <c r="D1483" s="9"/>
      <c r="E1483" s="9"/>
      <c r="F1483" s="2" t="s">
        <v>660</v>
      </c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 spans="1:26" ht="15.75" customHeight="1" x14ac:dyDescent="0.25">
      <c r="A1484" s="9"/>
      <c r="B1484" s="9"/>
      <c r="C1484" s="9"/>
      <c r="D1484" s="9" t="s">
        <v>661</v>
      </c>
      <c r="E1484" s="9"/>
      <c r="F1484" s="2" t="s">
        <v>150</v>
      </c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 spans="1:26" ht="15.75" customHeight="1" x14ac:dyDescent="0.25">
      <c r="A1485" s="9"/>
      <c r="B1485" s="9"/>
      <c r="C1485" s="9"/>
      <c r="D1485" s="9" t="s">
        <v>662</v>
      </c>
      <c r="E1485" s="9"/>
      <c r="F1485" s="2" t="s">
        <v>205</v>
      </c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 spans="1:26" ht="15.75" customHeight="1" x14ac:dyDescent="0.25">
      <c r="A1486" s="9"/>
      <c r="B1486" s="9"/>
      <c r="C1486" s="9" t="s">
        <v>663</v>
      </c>
      <c r="D1486" s="9"/>
      <c r="E1486" s="9"/>
      <c r="F1486" s="2" t="s">
        <v>664</v>
      </c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 spans="1:26" ht="15.75" customHeight="1" x14ac:dyDescent="0.25">
      <c r="A1487" s="9"/>
      <c r="B1487" s="9"/>
      <c r="C1487" s="9"/>
      <c r="D1487" s="9" t="s">
        <v>665</v>
      </c>
      <c r="E1487" s="9"/>
      <c r="F1487" s="2" t="s">
        <v>152</v>
      </c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 spans="1:26" ht="15.75" customHeight="1" x14ac:dyDescent="0.25">
      <c r="A1488" s="9"/>
      <c r="B1488" s="9"/>
      <c r="C1488" s="9"/>
      <c r="D1488" s="9" t="s">
        <v>666</v>
      </c>
      <c r="E1488" s="9"/>
      <c r="F1488" s="2" t="s">
        <v>153</v>
      </c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 spans="1:26" ht="15.75" customHeight="1" x14ac:dyDescent="0.25">
      <c r="A1489" s="9"/>
      <c r="B1489" s="9"/>
      <c r="C1489" s="9"/>
      <c r="D1489" s="9" t="s">
        <v>667</v>
      </c>
      <c r="E1489" s="9"/>
      <c r="F1489" s="2" t="s">
        <v>148</v>
      </c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 spans="1:26" ht="15.75" customHeight="1" x14ac:dyDescent="0.25">
      <c r="A1490" s="9"/>
      <c r="B1490" s="9"/>
      <c r="C1490" s="9"/>
      <c r="D1490" s="9" t="s">
        <v>668</v>
      </c>
      <c r="E1490" s="9"/>
      <c r="F1490" s="2" t="s">
        <v>150</v>
      </c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 spans="1:26" ht="15.75" customHeight="1" x14ac:dyDescent="0.25">
      <c r="A1491" s="9"/>
      <c r="B1491" s="9"/>
      <c r="C1491" s="9"/>
      <c r="D1491" s="9" t="s">
        <v>669</v>
      </c>
      <c r="E1491" s="9"/>
      <c r="F1491" s="2" t="s">
        <v>154</v>
      </c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 spans="1:26" ht="15.75" customHeight="1" x14ac:dyDescent="0.25">
      <c r="A1492" s="9"/>
      <c r="B1492" s="9"/>
      <c r="C1492" s="9"/>
      <c r="D1492" s="9" t="s">
        <v>670</v>
      </c>
      <c r="E1492" s="9"/>
      <c r="F1492" s="2" t="s">
        <v>155</v>
      </c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 spans="1:26" ht="15.75" customHeight="1" x14ac:dyDescent="0.25">
      <c r="A1493" s="9"/>
      <c r="B1493" s="9"/>
      <c r="C1493" s="9"/>
      <c r="D1493" s="9" t="s">
        <v>671</v>
      </c>
      <c r="E1493" s="9"/>
      <c r="F1493" s="2" t="s">
        <v>156</v>
      </c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 spans="1:26" ht="15.75" customHeight="1" x14ac:dyDescent="0.25">
      <c r="A1494" s="9"/>
      <c r="B1494" s="9"/>
      <c r="C1494" s="9"/>
      <c r="D1494" s="9" t="s">
        <v>672</v>
      </c>
      <c r="E1494" s="9"/>
      <c r="F1494" s="2" t="s">
        <v>157</v>
      </c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 spans="1:26" ht="15.75" customHeight="1" x14ac:dyDescent="0.25">
      <c r="A1495" s="9"/>
      <c r="B1495" s="9"/>
      <c r="C1495" s="9"/>
      <c r="D1495" s="9" t="s">
        <v>673</v>
      </c>
      <c r="E1495" s="9"/>
      <c r="F1495" s="2" t="s">
        <v>158</v>
      </c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 spans="1:26" ht="15.75" customHeight="1" x14ac:dyDescent="0.25">
      <c r="A1496" s="9"/>
      <c r="B1496" s="9"/>
      <c r="C1496" s="9" t="s">
        <v>674</v>
      </c>
      <c r="D1496" s="9"/>
      <c r="E1496" s="9"/>
      <c r="F1496" s="2" t="s">
        <v>255</v>
      </c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 spans="1:26" ht="15.75" customHeight="1" x14ac:dyDescent="0.25">
      <c r="A1497" s="9"/>
      <c r="B1497" s="9"/>
      <c r="C1497" s="9"/>
      <c r="D1497" s="9" t="s">
        <v>675</v>
      </c>
      <c r="E1497" s="9"/>
      <c r="F1497" s="2" t="s">
        <v>152</v>
      </c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 spans="1:26" ht="15.75" customHeight="1" x14ac:dyDescent="0.25">
      <c r="A1498" s="9"/>
      <c r="B1498" s="9"/>
      <c r="C1498" s="9"/>
      <c r="D1498" s="9">
        <v>68831</v>
      </c>
      <c r="E1498" s="9"/>
      <c r="F1498" s="2" t="s">
        <v>153</v>
      </c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 spans="1:26" ht="15.75" customHeight="1" x14ac:dyDescent="0.25">
      <c r="A1499" s="9"/>
      <c r="B1499" s="9"/>
      <c r="C1499" s="9"/>
      <c r="D1499" s="9">
        <v>68832</v>
      </c>
      <c r="E1499" s="9"/>
      <c r="F1499" s="2" t="s">
        <v>148</v>
      </c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 spans="1:26" ht="15.75" customHeight="1" x14ac:dyDescent="0.25">
      <c r="A1500" s="9"/>
      <c r="B1500" s="9"/>
      <c r="C1500" s="9"/>
      <c r="D1500" s="9">
        <v>68833</v>
      </c>
      <c r="E1500" s="9"/>
      <c r="F1500" s="2" t="s">
        <v>150</v>
      </c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 spans="1:26" ht="15.75" customHeight="1" x14ac:dyDescent="0.25">
      <c r="A1501" s="9"/>
      <c r="B1501" s="9"/>
      <c r="C1501" s="9"/>
      <c r="D1501" s="9">
        <v>68834</v>
      </c>
      <c r="E1501" s="9"/>
      <c r="F1501" s="2" t="s">
        <v>154</v>
      </c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 spans="1:26" ht="15.75" customHeight="1" x14ac:dyDescent="0.25">
      <c r="A1502" s="9"/>
      <c r="B1502" s="9"/>
      <c r="C1502" s="9"/>
      <c r="D1502" s="9">
        <v>68835</v>
      </c>
      <c r="E1502" s="9"/>
      <c r="F1502" s="2" t="s">
        <v>155</v>
      </c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 spans="1:26" ht="15.75" customHeight="1" x14ac:dyDescent="0.25">
      <c r="A1503" s="9"/>
      <c r="B1503" s="9"/>
      <c r="C1503" s="9"/>
      <c r="D1503" s="9">
        <v>68836</v>
      </c>
      <c r="E1503" s="9"/>
      <c r="F1503" s="2" t="s">
        <v>156</v>
      </c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 spans="1:26" ht="15.75" customHeight="1" x14ac:dyDescent="0.25">
      <c r="A1504" s="9"/>
      <c r="B1504" s="9"/>
      <c r="C1504" s="9"/>
      <c r="D1504" s="9">
        <v>68837</v>
      </c>
      <c r="E1504" s="9"/>
      <c r="F1504" s="2" t="s">
        <v>157</v>
      </c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 spans="1:26" ht="15.75" customHeight="1" x14ac:dyDescent="0.25">
      <c r="A1505" s="9"/>
      <c r="B1505" s="9"/>
      <c r="C1505" s="9"/>
      <c r="D1505" s="9">
        <v>68838</v>
      </c>
      <c r="E1505" s="9"/>
      <c r="F1505" s="2" t="s">
        <v>158</v>
      </c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 spans="1:26" ht="15.75" customHeight="1" x14ac:dyDescent="0.25">
      <c r="A1506" s="9"/>
      <c r="B1506" s="9"/>
      <c r="C1506" s="9">
        <v>6884</v>
      </c>
      <c r="D1506" s="9"/>
      <c r="E1506" s="9"/>
      <c r="F1506" s="2" t="s">
        <v>676</v>
      </c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 spans="1:26" ht="15.75" customHeight="1" x14ac:dyDescent="0.25">
      <c r="A1507" s="9"/>
      <c r="B1507" s="9"/>
      <c r="C1507" s="9"/>
      <c r="D1507" s="9">
        <v>68841</v>
      </c>
      <c r="E1507" s="9"/>
      <c r="F1507" s="2" t="s">
        <v>235</v>
      </c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 spans="1:26" ht="15.75" customHeight="1" x14ac:dyDescent="0.25">
      <c r="A1508" s="9"/>
      <c r="B1508" s="9"/>
      <c r="C1508" s="9"/>
      <c r="D1508" s="9">
        <v>68842</v>
      </c>
      <c r="E1508" s="9"/>
      <c r="F1508" s="2" t="s">
        <v>161</v>
      </c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 spans="1:26" ht="15.75" customHeight="1" x14ac:dyDescent="0.25">
      <c r="A1509" s="9"/>
      <c r="B1509" s="9"/>
      <c r="C1509" s="9"/>
      <c r="D1509" s="9">
        <v>68843</v>
      </c>
      <c r="E1509" s="9"/>
      <c r="F1509" s="2" t="s">
        <v>162</v>
      </c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 spans="1:26" ht="15.75" customHeight="1" x14ac:dyDescent="0.25">
      <c r="A1510" s="9"/>
      <c r="B1510" s="9"/>
      <c r="C1510" s="9"/>
      <c r="D1510" s="9">
        <v>68844</v>
      </c>
      <c r="E1510" s="9"/>
      <c r="F1510" s="2" t="s">
        <v>163</v>
      </c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 spans="1:26" ht="15.75" customHeight="1" x14ac:dyDescent="0.25">
      <c r="A1511" s="9"/>
      <c r="B1511" s="9"/>
      <c r="C1511" s="9"/>
      <c r="D1511" s="9">
        <v>68845</v>
      </c>
      <c r="E1511" s="9"/>
      <c r="F1511" s="2" t="s">
        <v>172</v>
      </c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 spans="1:26" ht="15.75" customHeight="1" x14ac:dyDescent="0.25">
      <c r="A1512" s="9"/>
      <c r="B1512" s="9"/>
      <c r="C1512" s="9"/>
      <c r="D1512" s="9">
        <v>68846</v>
      </c>
      <c r="E1512" s="9"/>
      <c r="F1512" s="2" t="s">
        <v>165</v>
      </c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 spans="1:26" ht="15.75" customHeight="1" x14ac:dyDescent="0.25">
      <c r="A1513" s="9"/>
      <c r="B1513" s="9"/>
      <c r="C1513" s="9"/>
      <c r="D1513" s="9">
        <v>68847</v>
      </c>
      <c r="E1513" s="9"/>
      <c r="F1513" s="2" t="s">
        <v>246</v>
      </c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 spans="1:26" ht="15.75" customHeight="1" x14ac:dyDescent="0.25">
      <c r="A1514" s="9"/>
      <c r="B1514" s="9"/>
      <c r="C1514" s="9">
        <v>6885</v>
      </c>
      <c r="D1514" s="9"/>
      <c r="E1514" s="9"/>
      <c r="F1514" s="2" t="s">
        <v>677</v>
      </c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 spans="1:26" ht="15.75" customHeight="1" x14ac:dyDescent="0.25">
      <c r="A1515" s="9"/>
      <c r="B1515" s="9"/>
      <c r="C1515" s="9"/>
      <c r="D1515" s="9">
        <v>68851</v>
      </c>
      <c r="E1515" s="9"/>
      <c r="F1515" s="2" t="s">
        <v>622</v>
      </c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 spans="1:26" ht="15.75" customHeight="1" x14ac:dyDescent="0.25">
      <c r="A1516" s="9"/>
      <c r="B1516" s="9"/>
      <c r="C1516" s="9"/>
      <c r="D1516" s="9">
        <v>68852</v>
      </c>
      <c r="E1516" s="9"/>
      <c r="F1516" s="2" t="s">
        <v>623</v>
      </c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 spans="1:26" ht="15.75" customHeight="1" x14ac:dyDescent="0.25">
      <c r="A1517" s="9"/>
      <c r="B1517" s="9">
        <v>689</v>
      </c>
      <c r="C1517" s="9"/>
      <c r="D1517" s="9"/>
      <c r="E1517" s="9"/>
      <c r="F1517" s="2" t="s">
        <v>678</v>
      </c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 spans="1:26" ht="15.75" customHeight="1" x14ac:dyDescent="0.25">
      <c r="A1518" s="9"/>
      <c r="B1518" s="9"/>
      <c r="C1518" s="9">
        <v>6891</v>
      </c>
      <c r="D1518" s="9"/>
      <c r="E1518" s="9"/>
      <c r="F1518" s="2" t="s">
        <v>434</v>
      </c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 spans="1:26" ht="15.75" customHeight="1" x14ac:dyDescent="0.25">
      <c r="A1519" s="9"/>
      <c r="B1519" s="9"/>
      <c r="C1519" s="9"/>
      <c r="D1519" s="9">
        <v>68911</v>
      </c>
      <c r="E1519" s="9"/>
      <c r="F1519" s="2" t="s">
        <v>679</v>
      </c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 spans="1:26" ht="15.75" customHeight="1" x14ac:dyDescent="0.25">
      <c r="A1520" s="9"/>
      <c r="B1520" s="9"/>
      <c r="C1520" s="9"/>
      <c r="D1520" s="9">
        <v>68912</v>
      </c>
      <c r="E1520" s="9"/>
      <c r="F1520" s="2" t="s">
        <v>680</v>
      </c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 spans="1:26" ht="15.75" customHeight="1" x14ac:dyDescent="0.25">
      <c r="A1521" s="9"/>
      <c r="B1521" s="9"/>
      <c r="C1521" s="9">
        <v>6892</v>
      </c>
      <c r="D1521" s="9"/>
      <c r="E1521" s="9"/>
      <c r="F1521" s="2" t="s">
        <v>435</v>
      </c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 spans="1:26" ht="15.75" customHeight="1" x14ac:dyDescent="0.25">
      <c r="A1522" s="9"/>
      <c r="B1522" s="9"/>
      <c r="C1522" s="9"/>
      <c r="D1522" s="9">
        <v>68921</v>
      </c>
      <c r="E1522" s="9"/>
      <c r="F1522" s="2" t="s">
        <v>681</v>
      </c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 spans="1:26" ht="15.75" customHeight="1" x14ac:dyDescent="0.25">
      <c r="A1523" s="9"/>
      <c r="B1523" s="9"/>
      <c r="C1523" s="9"/>
      <c r="D1523" s="9">
        <v>68922</v>
      </c>
      <c r="E1523" s="9"/>
      <c r="F1523" s="2" t="s">
        <v>682</v>
      </c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 spans="1:26" ht="15.75" customHeight="1" x14ac:dyDescent="0.25">
      <c r="A1524" s="9"/>
      <c r="B1524" s="9"/>
      <c r="C1524" s="9">
        <v>6893</v>
      </c>
      <c r="D1524" s="9"/>
      <c r="E1524" s="9"/>
      <c r="F1524" s="2" t="s">
        <v>436</v>
      </c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 spans="1:26" ht="15.75" customHeight="1" x14ac:dyDescent="0.25">
      <c r="A1525" s="9"/>
      <c r="B1525" s="9"/>
      <c r="C1525" s="9">
        <v>6894</v>
      </c>
      <c r="D1525" s="9"/>
      <c r="E1525" s="9"/>
      <c r="F1525" s="2" t="s">
        <v>437</v>
      </c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 spans="1:26" ht="15.75" customHeight="1" x14ac:dyDescent="0.25">
      <c r="A1526" s="9"/>
      <c r="B1526" s="9"/>
      <c r="C1526" s="9"/>
      <c r="D1526" s="9">
        <v>68941</v>
      </c>
      <c r="E1526" s="9"/>
      <c r="F1526" s="2" t="s">
        <v>683</v>
      </c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 spans="1:26" ht="15.75" customHeight="1" x14ac:dyDescent="0.25">
      <c r="A1527" s="9"/>
      <c r="B1527" s="9"/>
      <c r="C1527" s="9"/>
      <c r="D1527" s="9">
        <v>68942</v>
      </c>
      <c r="E1527" s="9"/>
      <c r="F1527" s="2" t="s">
        <v>684</v>
      </c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 spans="1:26" ht="15.75" customHeight="1" x14ac:dyDescent="0.25">
      <c r="A1528" s="9"/>
      <c r="B1528" s="9"/>
      <c r="C1528" s="9">
        <v>6896</v>
      </c>
      <c r="D1528" s="9"/>
      <c r="E1528" s="9"/>
      <c r="F1528" s="2" t="s">
        <v>439</v>
      </c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 spans="1:26" ht="15.75" customHeight="1" x14ac:dyDescent="0.25">
      <c r="A1529" s="9"/>
      <c r="B1529" s="9"/>
      <c r="C1529" s="9"/>
      <c r="D1529" s="9">
        <v>68961</v>
      </c>
      <c r="E1529" s="9"/>
      <c r="F1529" s="2" t="s">
        <v>685</v>
      </c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 spans="1:26" ht="15.75" customHeight="1" x14ac:dyDescent="0.25">
      <c r="A1530" s="9"/>
      <c r="B1530" s="9"/>
      <c r="C1530" s="9"/>
      <c r="D1530" s="9">
        <v>68962</v>
      </c>
      <c r="E1530" s="9"/>
      <c r="F1530" s="2" t="s">
        <v>686</v>
      </c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 spans="1:26" ht="15.75" customHeight="1" x14ac:dyDescent="0.25">
      <c r="A1531" s="9"/>
      <c r="B1531" s="9"/>
      <c r="C1531" s="9">
        <v>6897</v>
      </c>
      <c r="D1531" s="9"/>
      <c r="E1531" s="9"/>
      <c r="F1531" s="2" t="s">
        <v>440</v>
      </c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 spans="1:26" ht="15.75" customHeight="1" x14ac:dyDescent="0.25">
      <c r="A1532" s="9"/>
      <c r="B1532" s="9"/>
      <c r="C1532" s="9"/>
      <c r="D1532" s="9">
        <v>68971</v>
      </c>
      <c r="E1532" s="9"/>
      <c r="F1532" s="2" t="s">
        <v>687</v>
      </c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 spans="1:26" ht="15.75" customHeight="1" x14ac:dyDescent="0.25">
      <c r="A1533" s="9"/>
      <c r="B1533" s="9"/>
      <c r="C1533" s="9"/>
      <c r="D1533" s="9">
        <v>68972</v>
      </c>
      <c r="E1533" s="9"/>
      <c r="F1533" s="2" t="s">
        <v>688</v>
      </c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 spans="1:26" ht="15.75" customHeight="1" x14ac:dyDescent="0.25">
      <c r="A1534" s="9"/>
      <c r="B1534" s="9"/>
      <c r="C1534" s="9">
        <v>6899</v>
      </c>
      <c r="D1534" s="9"/>
      <c r="E1534" s="9"/>
      <c r="F1534" s="2" t="s">
        <v>441</v>
      </c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 spans="1:26" ht="15.75" customHeight="1" x14ac:dyDescent="0.25">
      <c r="A1535" s="8">
        <v>69</v>
      </c>
      <c r="B1535" s="8"/>
      <c r="C1535" s="8"/>
      <c r="D1535" s="8"/>
      <c r="E1535" s="8"/>
      <c r="F1535" s="7" t="s">
        <v>689</v>
      </c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</row>
    <row r="1536" spans="1:26" ht="15.75" customHeight="1" x14ac:dyDescent="0.25">
      <c r="A1536" s="9"/>
      <c r="B1536" s="9">
        <v>691</v>
      </c>
      <c r="C1536" s="9"/>
      <c r="D1536" s="9"/>
      <c r="E1536" s="9"/>
      <c r="F1536" s="2" t="s">
        <v>120</v>
      </c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 spans="1:26" ht="15.75" customHeight="1" x14ac:dyDescent="0.25">
      <c r="A1537" s="9"/>
      <c r="B1537" s="9"/>
      <c r="C1537" s="9">
        <v>6911</v>
      </c>
      <c r="D1537" s="9"/>
      <c r="E1537" s="9"/>
      <c r="F1537" s="2" t="s">
        <v>690</v>
      </c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 spans="1:26" ht="15.75" customHeight="1" x14ac:dyDescent="0.25">
      <c r="A1538" s="9"/>
      <c r="B1538" s="9"/>
      <c r="C1538" s="9"/>
      <c r="D1538" s="9">
        <v>69111</v>
      </c>
      <c r="E1538" s="9"/>
      <c r="F1538" s="2" t="s">
        <v>691</v>
      </c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 spans="1:26" ht="15.75" customHeight="1" x14ac:dyDescent="0.25">
      <c r="A1539" s="9"/>
      <c r="B1539" s="9"/>
      <c r="C1539" s="9"/>
      <c r="D1539" s="9">
        <v>69112</v>
      </c>
      <c r="E1539" s="9"/>
      <c r="F1539" s="2" t="s">
        <v>692</v>
      </c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 spans="1:26" ht="15.75" customHeight="1" x14ac:dyDescent="0.25">
      <c r="A1540" s="9"/>
      <c r="B1540" s="9"/>
      <c r="C1540" s="9">
        <v>6912</v>
      </c>
      <c r="D1540" s="9"/>
      <c r="E1540" s="9"/>
      <c r="F1540" s="2" t="s">
        <v>693</v>
      </c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 spans="1:26" ht="15.75" customHeight="1" x14ac:dyDescent="0.25">
      <c r="A1541" s="9"/>
      <c r="B1541" s="9"/>
      <c r="C1541" s="9"/>
      <c r="D1541" s="9">
        <v>69121</v>
      </c>
      <c r="E1541" s="9"/>
      <c r="F1541" s="2" t="s">
        <v>691</v>
      </c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 spans="1:26" ht="15.75" customHeight="1" x14ac:dyDescent="0.25">
      <c r="A1542" s="9"/>
      <c r="B1542" s="9"/>
      <c r="C1542" s="9"/>
      <c r="D1542" s="9">
        <v>69122</v>
      </c>
      <c r="E1542" s="9"/>
      <c r="F1542" s="2" t="s">
        <v>692</v>
      </c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 spans="1:26" ht="15.75" customHeight="1" x14ac:dyDescent="0.25">
      <c r="A1543" s="9"/>
      <c r="B1543" s="9">
        <v>692</v>
      </c>
      <c r="C1543" s="9"/>
      <c r="D1543" s="9"/>
      <c r="E1543" s="9"/>
      <c r="F1543" s="2" t="s">
        <v>122</v>
      </c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 spans="1:26" ht="15.75" customHeight="1" x14ac:dyDescent="0.25">
      <c r="A1544" s="9"/>
      <c r="B1544" s="9"/>
      <c r="C1544" s="9">
        <v>6921</v>
      </c>
      <c r="D1544" s="9"/>
      <c r="E1544" s="9"/>
      <c r="F1544" s="2" t="s">
        <v>694</v>
      </c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 spans="1:26" ht="15.75" customHeight="1" x14ac:dyDescent="0.25">
      <c r="A1545" s="9"/>
      <c r="B1545" s="9"/>
      <c r="C1545" s="9"/>
      <c r="D1545" s="9">
        <v>69211</v>
      </c>
      <c r="E1545" s="9"/>
      <c r="F1545" s="2" t="s">
        <v>691</v>
      </c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 spans="1:26" ht="15.75" customHeight="1" x14ac:dyDescent="0.25">
      <c r="A1546" s="9"/>
      <c r="B1546" s="9"/>
      <c r="C1546" s="9"/>
      <c r="D1546" s="9">
        <v>69212</v>
      </c>
      <c r="E1546" s="9"/>
      <c r="F1546" s="2" t="s">
        <v>692</v>
      </c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 spans="1:26" ht="15.75" customHeight="1" x14ac:dyDescent="0.25">
      <c r="A1547" s="9"/>
      <c r="B1547" s="9"/>
      <c r="C1547" s="9">
        <v>6922</v>
      </c>
      <c r="D1547" s="9"/>
      <c r="E1547" s="9"/>
      <c r="F1547" s="2" t="s">
        <v>695</v>
      </c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 spans="1:26" ht="15.75" customHeight="1" x14ac:dyDescent="0.25">
      <c r="A1548" s="9"/>
      <c r="B1548" s="9"/>
      <c r="C1548" s="9"/>
      <c r="D1548" s="9">
        <v>69221</v>
      </c>
      <c r="E1548" s="9"/>
      <c r="F1548" s="2" t="s">
        <v>691</v>
      </c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 spans="1:26" ht="15.75" customHeight="1" x14ac:dyDescent="0.25">
      <c r="A1549" s="9"/>
      <c r="B1549" s="9"/>
      <c r="C1549" s="9"/>
      <c r="D1549" s="9">
        <v>69222</v>
      </c>
      <c r="E1549" s="9"/>
      <c r="F1549" s="2" t="s">
        <v>692</v>
      </c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 spans="1:26" ht="15.75" customHeight="1" x14ac:dyDescent="0.25">
      <c r="A1550" s="9"/>
      <c r="B1550" s="9"/>
      <c r="C1550" s="9">
        <v>6923</v>
      </c>
      <c r="D1550" s="9"/>
      <c r="E1550" s="9"/>
      <c r="F1550" s="2" t="s">
        <v>696</v>
      </c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 spans="1:26" ht="15.75" customHeight="1" x14ac:dyDescent="0.25">
      <c r="A1551" s="9"/>
      <c r="B1551" s="9"/>
      <c r="C1551" s="9"/>
      <c r="D1551" s="9">
        <v>69231</v>
      </c>
      <c r="E1551" s="9"/>
      <c r="F1551" s="2" t="s">
        <v>691</v>
      </c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 spans="1:26" ht="15.75" customHeight="1" x14ac:dyDescent="0.25">
      <c r="A1552" s="9"/>
      <c r="B1552" s="9"/>
      <c r="C1552" s="9"/>
      <c r="D1552" s="9">
        <v>69232</v>
      </c>
      <c r="E1552" s="9"/>
      <c r="F1552" s="2" t="s">
        <v>692</v>
      </c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 spans="1:26" ht="15.75" customHeight="1" x14ac:dyDescent="0.25">
      <c r="A1553" s="9"/>
      <c r="B1553" s="9"/>
      <c r="C1553" s="9">
        <v>6924</v>
      </c>
      <c r="D1553" s="9"/>
      <c r="E1553" s="9"/>
      <c r="F1553" s="2" t="s">
        <v>697</v>
      </c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 spans="1:26" ht="15.75" customHeight="1" x14ac:dyDescent="0.25">
      <c r="A1554" s="9"/>
      <c r="B1554" s="9"/>
      <c r="C1554" s="9">
        <v>6925</v>
      </c>
      <c r="D1554" s="9"/>
      <c r="E1554" s="9"/>
      <c r="F1554" s="2" t="s">
        <v>698</v>
      </c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 spans="1:26" ht="15.75" customHeight="1" x14ac:dyDescent="0.25">
      <c r="A1555" s="9"/>
      <c r="B1555" s="9">
        <v>693</v>
      </c>
      <c r="C1555" s="9"/>
      <c r="D1555" s="9"/>
      <c r="E1555" s="9"/>
      <c r="F1555" s="2" t="s">
        <v>125</v>
      </c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 spans="1:26" ht="15.75" customHeight="1" x14ac:dyDescent="0.25">
      <c r="A1556" s="9"/>
      <c r="B1556" s="9"/>
      <c r="C1556" s="9">
        <v>6931</v>
      </c>
      <c r="D1556" s="9"/>
      <c r="E1556" s="9"/>
      <c r="F1556" s="2" t="s">
        <v>699</v>
      </c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 spans="1:26" ht="15.75" customHeight="1" x14ac:dyDescent="0.25">
      <c r="A1557" s="9"/>
      <c r="B1557" s="9"/>
      <c r="C1557" s="9"/>
      <c r="D1557" s="9">
        <v>69311</v>
      </c>
      <c r="E1557" s="9"/>
      <c r="F1557" s="2" t="s">
        <v>691</v>
      </c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 spans="1:26" ht="15.75" customHeight="1" x14ac:dyDescent="0.25">
      <c r="A1558" s="9"/>
      <c r="B1558" s="9"/>
      <c r="C1558" s="9"/>
      <c r="D1558" s="9">
        <v>69312</v>
      </c>
      <c r="E1558" s="9"/>
      <c r="F1558" s="2" t="s">
        <v>692</v>
      </c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 spans="1:26" ht="15.75" customHeight="1" x14ac:dyDescent="0.25">
      <c r="A1559" s="9"/>
      <c r="B1559" s="9"/>
      <c r="C1559" s="9">
        <v>6932</v>
      </c>
      <c r="D1559" s="9"/>
      <c r="E1559" s="9"/>
      <c r="F1559" s="2" t="s">
        <v>700</v>
      </c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 spans="1:26" ht="15.75" customHeight="1" x14ac:dyDescent="0.25">
      <c r="A1560" s="9"/>
      <c r="B1560" s="9"/>
      <c r="C1560" s="9"/>
      <c r="D1560" s="9">
        <v>69321</v>
      </c>
      <c r="E1560" s="9"/>
      <c r="F1560" s="2" t="s">
        <v>691</v>
      </c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 spans="1:26" ht="15.75" customHeight="1" x14ac:dyDescent="0.25">
      <c r="A1561" s="9"/>
      <c r="B1561" s="9"/>
      <c r="C1561" s="9"/>
      <c r="D1561" s="9">
        <v>69322</v>
      </c>
      <c r="E1561" s="9"/>
      <c r="F1561" s="2" t="s">
        <v>692</v>
      </c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 spans="1:26" ht="15.75" customHeight="1" x14ac:dyDescent="0.25">
      <c r="A1562" s="9"/>
      <c r="B1562" s="9">
        <v>694</v>
      </c>
      <c r="C1562" s="9"/>
      <c r="D1562" s="9"/>
      <c r="E1562" s="9"/>
      <c r="F1562" s="2" t="s">
        <v>181</v>
      </c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 spans="1:26" ht="15.75" customHeight="1" x14ac:dyDescent="0.25">
      <c r="A1563" s="9"/>
      <c r="B1563" s="9"/>
      <c r="C1563" s="9">
        <v>6941</v>
      </c>
      <c r="D1563" s="9"/>
      <c r="E1563" s="9"/>
      <c r="F1563" s="2" t="s">
        <v>127</v>
      </c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 spans="1:26" ht="15.75" customHeight="1" x14ac:dyDescent="0.25">
      <c r="A1564" s="9"/>
      <c r="B1564" s="9"/>
      <c r="C1564" s="9"/>
      <c r="D1564" s="9">
        <v>69411</v>
      </c>
      <c r="E1564" s="9"/>
      <c r="F1564" s="2" t="s">
        <v>691</v>
      </c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 spans="1:26" ht="15.75" customHeight="1" x14ac:dyDescent="0.25">
      <c r="A1565" s="9"/>
      <c r="B1565" s="9"/>
      <c r="C1565" s="9"/>
      <c r="D1565" s="9">
        <v>69412</v>
      </c>
      <c r="E1565" s="9"/>
      <c r="F1565" s="2" t="s">
        <v>692</v>
      </c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 spans="1:26" ht="15.75" customHeight="1" x14ac:dyDescent="0.25">
      <c r="A1566" s="9"/>
      <c r="B1566" s="9"/>
      <c r="C1566" s="9">
        <v>6942</v>
      </c>
      <c r="D1566" s="9"/>
      <c r="E1566" s="9"/>
      <c r="F1566" s="2" t="s">
        <v>128</v>
      </c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 spans="1:26" ht="15.75" customHeight="1" x14ac:dyDescent="0.25">
      <c r="A1567" s="9"/>
      <c r="B1567" s="9"/>
      <c r="C1567" s="9"/>
      <c r="D1567" s="9">
        <v>69421</v>
      </c>
      <c r="E1567" s="9"/>
      <c r="F1567" s="2" t="s">
        <v>691</v>
      </c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 spans="1:26" ht="15.75" customHeight="1" x14ac:dyDescent="0.25">
      <c r="A1568" s="9"/>
      <c r="B1568" s="9"/>
      <c r="C1568" s="9"/>
      <c r="D1568" s="9">
        <v>69422</v>
      </c>
      <c r="E1568" s="9"/>
      <c r="F1568" s="2" t="s">
        <v>692</v>
      </c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 spans="1:26" ht="15.75" customHeight="1" x14ac:dyDescent="0.25">
      <c r="A1569" s="9"/>
      <c r="B1569" s="9">
        <v>695</v>
      </c>
      <c r="C1569" s="9"/>
      <c r="D1569" s="9"/>
      <c r="E1569" s="9"/>
      <c r="F1569" s="2" t="s">
        <v>701</v>
      </c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 spans="1:26" ht="15.75" customHeight="1" x14ac:dyDescent="0.25">
      <c r="A1570" s="9"/>
      <c r="B1570" s="9"/>
      <c r="C1570" s="9">
        <v>6951</v>
      </c>
      <c r="D1570" s="9"/>
      <c r="E1570" s="9"/>
      <c r="F1570" s="2" t="s">
        <v>120</v>
      </c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 spans="1:26" ht="15.75" customHeight="1" x14ac:dyDescent="0.25">
      <c r="A1571" s="9"/>
      <c r="B1571" s="9"/>
      <c r="C1571" s="9">
        <v>6952</v>
      </c>
      <c r="D1571" s="9"/>
      <c r="E1571" s="9"/>
      <c r="F1571" s="2" t="s">
        <v>122</v>
      </c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 spans="1:26" ht="15.75" customHeight="1" x14ac:dyDescent="0.25">
      <c r="A1572" s="9"/>
      <c r="B1572" s="9"/>
      <c r="C1572" s="9">
        <v>6953</v>
      </c>
      <c r="D1572" s="9"/>
      <c r="E1572" s="9"/>
      <c r="F1572" s="2" t="s">
        <v>181</v>
      </c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 spans="1:26" ht="15.75" customHeight="1" x14ac:dyDescent="0.25">
      <c r="A1573" s="9"/>
      <c r="B1573" s="9"/>
      <c r="C1573" s="9">
        <v>6954</v>
      </c>
      <c r="D1573" s="9"/>
      <c r="E1573" s="9"/>
      <c r="F1573" s="2" t="s">
        <v>130</v>
      </c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 spans="1:26" ht="15.75" customHeight="1" x14ac:dyDescent="0.25">
      <c r="A1574" s="9"/>
      <c r="B1574" s="9"/>
      <c r="C1574" s="9">
        <v>6955</v>
      </c>
      <c r="D1574" s="9"/>
      <c r="E1574" s="9"/>
      <c r="F1574" s="2" t="s">
        <v>134</v>
      </c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 spans="1:26" ht="15.75" customHeight="1" x14ac:dyDescent="0.25">
      <c r="A1575" s="9"/>
      <c r="B1575" s="9"/>
      <c r="C1575" s="9">
        <v>6956</v>
      </c>
      <c r="D1575" s="9"/>
      <c r="E1575" s="9"/>
      <c r="F1575" s="2" t="s">
        <v>178</v>
      </c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 spans="1:26" ht="15.75" customHeight="1" x14ac:dyDescent="0.25">
      <c r="A1576" s="9"/>
      <c r="B1576" s="9"/>
      <c r="C1576" s="9">
        <v>6957</v>
      </c>
      <c r="D1576" s="9"/>
      <c r="E1576" s="9"/>
      <c r="F1576" s="2" t="s">
        <v>179</v>
      </c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 spans="1:26" ht="15.75" customHeight="1" x14ac:dyDescent="0.25">
      <c r="A1577" s="9"/>
      <c r="B1577" s="9"/>
      <c r="C1577" s="9">
        <v>6958</v>
      </c>
      <c r="D1577" s="9"/>
      <c r="E1577" s="9"/>
      <c r="F1577" s="2" t="s">
        <v>702</v>
      </c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 spans="1:26" ht="15.75" customHeight="1" x14ac:dyDescent="0.25">
      <c r="A1578" s="8">
        <v>70</v>
      </c>
      <c r="B1578" s="8"/>
      <c r="C1578" s="8"/>
      <c r="D1578" s="8"/>
      <c r="E1578" s="8"/>
      <c r="F1578" s="7" t="s">
        <v>703</v>
      </c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</row>
    <row r="1579" spans="1:26" ht="15.75" customHeight="1" x14ac:dyDescent="0.25">
      <c r="A1579" s="9"/>
      <c r="B1579" s="9">
        <v>701</v>
      </c>
      <c r="C1579" s="9"/>
      <c r="D1579" s="9"/>
      <c r="E1579" s="9"/>
      <c r="F1579" s="2" t="s">
        <v>120</v>
      </c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 spans="1:26" ht="15.75" customHeight="1" x14ac:dyDescent="0.25">
      <c r="A1580" s="9"/>
      <c r="B1580" s="9"/>
      <c r="C1580" s="9">
        <v>7011</v>
      </c>
      <c r="D1580" s="9"/>
      <c r="E1580" s="9"/>
      <c r="F1580" s="2" t="s">
        <v>704</v>
      </c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 spans="1:26" ht="15.75" customHeight="1" x14ac:dyDescent="0.25">
      <c r="A1581" s="9"/>
      <c r="B1581" s="9"/>
      <c r="C1581" s="9"/>
      <c r="D1581" s="9">
        <v>70111</v>
      </c>
      <c r="E1581" s="9"/>
      <c r="F1581" s="2" t="s">
        <v>691</v>
      </c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 spans="1:26" ht="15.75" customHeight="1" x14ac:dyDescent="0.25">
      <c r="A1582" s="9"/>
      <c r="B1582" s="9"/>
      <c r="C1582" s="9"/>
      <c r="D1582" s="9">
        <v>70112</v>
      </c>
      <c r="E1582" s="9"/>
      <c r="F1582" s="2" t="s">
        <v>692</v>
      </c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 spans="1:26" ht="15.75" customHeight="1" x14ac:dyDescent="0.25">
      <c r="A1583" s="9"/>
      <c r="B1583" s="9"/>
      <c r="C1583" s="9">
        <v>7012</v>
      </c>
      <c r="D1583" s="9"/>
      <c r="E1583" s="9"/>
      <c r="F1583" s="2" t="s">
        <v>693</v>
      </c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 spans="1:26" ht="15.75" customHeight="1" x14ac:dyDescent="0.25">
      <c r="A1584" s="9"/>
      <c r="B1584" s="9"/>
      <c r="C1584" s="9"/>
      <c r="D1584" s="9">
        <v>70121</v>
      </c>
      <c r="E1584" s="9"/>
      <c r="F1584" s="2" t="s">
        <v>691</v>
      </c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 spans="1:26" ht="15.75" customHeight="1" x14ac:dyDescent="0.25">
      <c r="A1585" s="9"/>
      <c r="B1585" s="9"/>
      <c r="C1585" s="9"/>
      <c r="D1585" s="9">
        <v>70122</v>
      </c>
      <c r="E1585" s="9"/>
      <c r="F1585" s="2" t="s">
        <v>692</v>
      </c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 spans="1:26" ht="15.75" customHeight="1" x14ac:dyDescent="0.25">
      <c r="A1586" s="9"/>
      <c r="B1586" s="9">
        <v>702</v>
      </c>
      <c r="C1586" s="9"/>
      <c r="D1586" s="9"/>
      <c r="E1586" s="9"/>
      <c r="F1586" s="2" t="s">
        <v>705</v>
      </c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 spans="1:26" ht="15.75" customHeight="1" x14ac:dyDescent="0.25">
      <c r="A1587" s="9"/>
      <c r="B1587" s="9"/>
      <c r="C1587" s="9">
        <v>7021</v>
      </c>
      <c r="D1587" s="9"/>
      <c r="E1587" s="9"/>
      <c r="F1587" s="2" t="s">
        <v>706</v>
      </c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 spans="1:26" ht="15.75" customHeight="1" x14ac:dyDescent="0.25">
      <c r="A1588" s="9"/>
      <c r="B1588" s="9"/>
      <c r="C1588" s="9"/>
      <c r="D1588" s="9">
        <v>70211</v>
      </c>
      <c r="E1588" s="9"/>
      <c r="F1588" s="2" t="s">
        <v>691</v>
      </c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 spans="1:26" ht="15.75" customHeight="1" x14ac:dyDescent="0.25">
      <c r="A1589" s="9"/>
      <c r="B1589" s="9"/>
      <c r="C1589" s="9"/>
      <c r="D1589" s="9">
        <v>70212</v>
      </c>
      <c r="E1589" s="9"/>
      <c r="F1589" s="2" t="s">
        <v>692</v>
      </c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 spans="1:26" ht="15.75" customHeight="1" x14ac:dyDescent="0.25">
      <c r="A1590" s="9"/>
      <c r="B1590" s="9"/>
      <c r="C1590" s="9">
        <v>7022</v>
      </c>
      <c r="D1590" s="9"/>
      <c r="E1590" s="9"/>
      <c r="F1590" s="2" t="s">
        <v>707</v>
      </c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 spans="1:26" ht="15.75" customHeight="1" x14ac:dyDescent="0.25">
      <c r="A1591" s="9"/>
      <c r="B1591" s="9"/>
      <c r="C1591" s="9"/>
      <c r="D1591" s="9">
        <v>70221</v>
      </c>
      <c r="E1591" s="9"/>
      <c r="F1591" s="2" t="s">
        <v>691</v>
      </c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 spans="1:26" ht="15.75" customHeight="1" x14ac:dyDescent="0.25">
      <c r="A1592" s="9"/>
      <c r="B1592" s="9"/>
      <c r="C1592" s="9"/>
      <c r="D1592" s="9">
        <v>70222</v>
      </c>
      <c r="E1592" s="9"/>
      <c r="F1592" s="2" t="s">
        <v>692</v>
      </c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 spans="1:26" ht="15.75" customHeight="1" x14ac:dyDescent="0.25">
      <c r="A1593" s="9"/>
      <c r="B1593" s="9">
        <v>703</v>
      </c>
      <c r="C1593" s="9"/>
      <c r="D1593" s="9"/>
      <c r="E1593" s="9"/>
      <c r="F1593" s="2" t="s">
        <v>708</v>
      </c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 spans="1:26" ht="15.75" customHeight="1" x14ac:dyDescent="0.25">
      <c r="A1594" s="9"/>
      <c r="B1594" s="9"/>
      <c r="C1594" s="9">
        <v>7031</v>
      </c>
      <c r="D1594" s="9"/>
      <c r="E1594" s="9"/>
      <c r="F1594" s="2" t="s">
        <v>709</v>
      </c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 spans="1:26" ht="15.75" customHeight="1" x14ac:dyDescent="0.25">
      <c r="A1595" s="9"/>
      <c r="B1595" s="9"/>
      <c r="C1595" s="9"/>
      <c r="D1595" s="9">
        <v>70311</v>
      </c>
      <c r="E1595" s="9"/>
      <c r="F1595" s="2" t="s">
        <v>691</v>
      </c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 spans="1:26" ht="15.75" customHeight="1" x14ac:dyDescent="0.25">
      <c r="A1596" s="9"/>
      <c r="B1596" s="9"/>
      <c r="C1596" s="9"/>
      <c r="D1596" s="9">
        <v>70312</v>
      </c>
      <c r="E1596" s="9"/>
      <c r="F1596" s="2" t="s">
        <v>692</v>
      </c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 spans="1:26" ht="15.75" customHeight="1" x14ac:dyDescent="0.25">
      <c r="A1597" s="9"/>
      <c r="B1597" s="9"/>
      <c r="C1597" s="9">
        <v>7032</v>
      </c>
      <c r="D1597" s="9"/>
      <c r="E1597" s="9"/>
      <c r="F1597" s="2" t="s">
        <v>700</v>
      </c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 spans="1:26" ht="15.75" customHeight="1" x14ac:dyDescent="0.25">
      <c r="A1598" s="9"/>
      <c r="B1598" s="9"/>
      <c r="C1598" s="9"/>
      <c r="D1598" s="9">
        <v>70321</v>
      </c>
      <c r="E1598" s="9"/>
      <c r="F1598" s="2" t="s">
        <v>691</v>
      </c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 spans="1:26" ht="15.75" customHeight="1" x14ac:dyDescent="0.25">
      <c r="A1599" s="9"/>
      <c r="B1599" s="9"/>
      <c r="C1599" s="9"/>
      <c r="D1599" s="9">
        <v>70322</v>
      </c>
      <c r="E1599" s="9"/>
      <c r="F1599" s="2" t="s">
        <v>692</v>
      </c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 spans="1:26" ht="15.75" customHeight="1" x14ac:dyDescent="0.25">
      <c r="A1600" s="9"/>
      <c r="B1600" s="9">
        <v>704</v>
      </c>
      <c r="C1600" s="9"/>
      <c r="D1600" s="9"/>
      <c r="E1600" s="9"/>
      <c r="F1600" s="2" t="s">
        <v>181</v>
      </c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 spans="1:26" ht="15.75" customHeight="1" x14ac:dyDescent="0.25">
      <c r="A1601" s="9"/>
      <c r="B1601" s="9"/>
      <c r="C1601" s="9">
        <v>7041</v>
      </c>
      <c r="D1601" s="9"/>
      <c r="E1601" s="9"/>
      <c r="F1601" s="2" t="s">
        <v>127</v>
      </c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 spans="1:26" ht="15.75" customHeight="1" x14ac:dyDescent="0.25">
      <c r="A1602" s="9"/>
      <c r="B1602" s="9"/>
      <c r="C1602" s="9"/>
      <c r="D1602" s="9">
        <v>70411</v>
      </c>
      <c r="E1602" s="9"/>
      <c r="F1602" s="2" t="s">
        <v>691</v>
      </c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 spans="1:26" ht="15.75" customHeight="1" x14ac:dyDescent="0.25">
      <c r="A1603" s="9"/>
      <c r="B1603" s="9"/>
      <c r="C1603" s="9"/>
      <c r="D1603" s="9">
        <v>70412</v>
      </c>
      <c r="E1603" s="9"/>
      <c r="F1603" s="2" t="s">
        <v>692</v>
      </c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 spans="1:26" ht="15.75" customHeight="1" x14ac:dyDescent="0.25">
      <c r="A1604" s="9"/>
      <c r="B1604" s="9"/>
      <c r="C1604" s="9">
        <v>7042</v>
      </c>
      <c r="D1604" s="9"/>
      <c r="E1604" s="9"/>
      <c r="F1604" s="2" t="s">
        <v>128</v>
      </c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 spans="1:26" ht="15.75" customHeight="1" x14ac:dyDescent="0.25">
      <c r="A1605" s="9"/>
      <c r="B1605" s="9"/>
      <c r="C1605" s="9"/>
      <c r="D1605" s="9">
        <v>70421</v>
      </c>
      <c r="E1605" s="9"/>
      <c r="F1605" s="2" t="s">
        <v>691</v>
      </c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 spans="1:26" ht="15.75" customHeight="1" x14ac:dyDescent="0.25">
      <c r="A1606" s="9"/>
      <c r="B1606" s="9"/>
      <c r="C1606" s="9"/>
      <c r="D1606" s="9">
        <v>70422</v>
      </c>
      <c r="E1606" s="9"/>
      <c r="F1606" s="2" t="s">
        <v>692</v>
      </c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 spans="1:26" ht="15.75" customHeight="1" x14ac:dyDescent="0.25">
      <c r="A1607" s="9"/>
      <c r="B1607" s="9">
        <v>709</v>
      </c>
      <c r="C1607" s="9"/>
      <c r="D1607" s="9"/>
      <c r="E1607" s="9"/>
      <c r="F1607" s="2" t="s">
        <v>710</v>
      </c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 spans="1:26" ht="15.75" customHeight="1" x14ac:dyDescent="0.25">
      <c r="A1608" s="9"/>
      <c r="B1608" s="9"/>
      <c r="C1608" s="9">
        <v>7091</v>
      </c>
      <c r="D1608" s="9"/>
      <c r="E1608" s="9"/>
      <c r="F1608" s="2" t="s">
        <v>711</v>
      </c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 spans="1:26" ht="15.75" customHeight="1" x14ac:dyDescent="0.25">
      <c r="A1609" s="9"/>
      <c r="B1609" s="9"/>
      <c r="C1609" s="9"/>
      <c r="D1609" s="9">
        <v>70911</v>
      </c>
      <c r="E1609" s="9"/>
      <c r="F1609" s="2" t="s">
        <v>691</v>
      </c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 spans="1:26" ht="15.75" customHeight="1" x14ac:dyDescent="0.25">
      <c r="A1610" s="9"/>
      <c r="B1610" s="9"/>
      <c r="C1610" s="9"/>
      <c r="D1610" s="9">
        <v>70912</v>
      </c>
      <c r="E1610" s="9"/>
      <c r="F1610" s="2" t="s">
        <v>692</v>
      </c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 spans="1:26" ht="15.75" customHeight="1" x14ac:dyDescent="0.25">
      <c r="A1611" s="9"/>
      <c r="B1611" s="9"/>
      <c r="C1611" s="9">
        <v>7092</v>
      </c>
      <c r="D1611" s="9"/>
      <c r="E1611" s="9"/>
      <c r="F1611" s="2" t="s">
        <v>712</v>
      </c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 spans="1:26" ht="15.75" customHeight="1" x14ac:dyDescent="0.25">
      <c r="A1612" s="9"/>
      <c r="B1612" s="9"/>
      <c r="C1612" s="9"/>
      <c r="D1612" s="9">
        <v>70921</v>
      </c>
      <c r="E1612" s="9"/>
      <c r="F1612" s="2" t="s">
        <v>691</v>
      </c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 spans="1:26" ht="15.75" customHeight="1" x14ac:dyDescent="0.25">
      <c r="A1613" s="9"/>
      <c r="B1613" s="9"/>
      <c r="C1613" s="9"/>
      <c r="D1613" s="9">
        <v>70922</v>
      </c>
      <c r="E1613" s="9"/>
      <c r="F1613" s="2" t="s">
        <v>692</v>
      </c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 spans="1:26" ht="15.75" customHeight="1" x14ac:dyDescent="0.25">
      <c r="A1614" s="9"/>
      <c r="B1614" s="9"/>
      <c r="C1614" s="9">
        <v>7093</v>
      </c>
      <c r="D1614" s="9"/>
      <c r="E1614" s="9"/>
      <c r="F1614" s="2" t="s">
        <v>713</v>
      </c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 spans="1:26" ht="15.75" customHeight="1" x14ac:dyDescent="0.25">
      <c r="A1615" s="9"/>
      <c r="B1615" s="9"/>
      <c r="C1615" s="9"/>
      <c r="D1615" s="9">
        <v>70931</v>
      </c>
      <c r="E1615" s="9"/>
      <c r="F1615" s="2" t="s">
        <v>691</v>
      </c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 spans="1:26" ht="15.75" customHeight="1" x14ac:dyDescent="0.25">
      <c r="A1616" s="9"/>
      <c r="B1616" s="9"/>
      <c r="C1616" s="9"/>
      <c r="D1616" s="9">
        <v>70932</v>
      </c>
      <c r="E1616" s="9"/>
      <c r="F1616" s="2" t="s">
        <v>692</v>
      </c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 spans="1:26" ht="15.75" customHeight="1" x14ac:dyDescent="0.25">
      <c r="A1617" s="9"/>
      <c r="B1617" s="9"/>
      <c r="C1617" s="9">
        <v>7094</v>
      </c>
      <c r="D1617" s="9"/>
      <c r="E1617" s="9"/>
      <c r="F1617" s="2" t="s">
        <v>695</v>
      </c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 spans="1:26" ht="15.75" customHeight="1" x14ac:dyDescent="0.25">
      <c r="A1618" s="9"/>
      <c r="B1618" s="9"/>
      <c r="C1618" s="9"/>
      <c r="D1618" s="9">
        <v>70941</v>
      </c>
      <c r="E1618" s="9"/>
      <c r="F1618" s="2" t="s">
        <v>691</v>
      </c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 spans="1:26" ht="15.75" customHeight="1" x14ac:dyDescent="0.25">
      <c r="A1619" s="9"/>
      <c r="B1619" s="9"/>
      <c r="C1619" s="9"/>
      <c r="D1619" s="9">
        <v>70942</v>
      </c>
      <c r="E1619" s="9"/>
      <c r="F1619" s="2" t="s">
        <v>692</v>
      </c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 spans="1:26" ht="15.75" customHeight="1" x14ac:dyDescent="0.25">
      <c r="A1620" s="9"/>
      <c r="B1620" s="9"/>
      <c r="C1620" s="9">
        <v>7095</v>
      </c>
      <c r="D1620" s="9"/>
      <c r="E1620" s="9"/>
      <c r="F1620" s="2" t="s">
        <v>714</v>
      </c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 spans="1:26" ht="15.75" customHeight="1" x14ac:dyDescent="0.25">
      <c r="A1621" s="9"/>
      <c r="B1621" s="9"/>
      <c r="C1621" s="9"/>
      <c r="D1621" s="9">
        <v>70951</v>
      </c>
      <c r="E1621" s="9"/>
      <c r="F1621" s="2" t="s">
        <v>691</v>
      </c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 spans="1:26" ht="15.75" customHeight="1" x14ac:dyDescent="0.25">
      <c r="A1622" s="9"/>
      <c r="B1622" s="9"/>
      <c r="C1622" s="9"/>
      <c r="D1622" s="9">
        <v>70952</v>
      </c>
      <c r="E1622" s="9"/>
      <c r="F1622" s="2" t="s">
        <v>692</v>
      </c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 spans="1:26" ht="15.75" customHeight="1" x14ac:dyDescent="0.25">
      <c r="A1623" s="9"/>
      <c r="B1623" s="9"/>
      <c r="C1623" s="9">
        <v>7096</v>
      </c>
      <c r="D1623" s="9"/>
      <c r="E1623" s="9"/>
      <c r="F1623" s="2" t="s">
        <v>181</v>
      </c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 spans="1:26" ht="15.75" customHeight="1" x14ac:dyDescent="0.25">
      <c r="A1624" s="9"/>
      <c r="B1624" s="9"/>
      <c r="C1624" s="9"/>
      <c r="D1624" s="9">
        <v>70961</v>
      </c>
      <c r="E1624" s="9"/>
      <c r="F1624" s="2" t="s">
        <v>691</v>
      </c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 spans="1:26" ht="15.75" customHeight="1" x14ac:dyDescent="0.25">
      <c r="A1625" s="9"/>
      <c r="B1625" s="9"/>
      <c r="C1625" s="9"/>
      <c r="D1625" s="9">
        <v>70962</v>
      </c>
      <c r="E1625" s="9"/>
      <c r="F1625" s="2" t="s">
        <v>692</v>
      </c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 spans="1:26" ht="15.75" customHeight="1" x14ac:dyDescent="0.25">
      <c r="A1626" s="8">
        <v>71</v>
      </c>
      <c r="B1626" s="8"/>
      <c r="C1626" s="8"/>
      <c r="D1626" s="8"/>
      <c r="E1626" s="8"/>
      <c r="F1626" s="7" t="s">
        <v>715</v>
      </c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</row>
    <row r="1627" spans="1:26" ht="15.75" customHeight="1" x14ac:dyDescent="0.25">
      <c r="A1627" s="9"/>
      <c r="B1627" s="9">
        <v>711</v>
      </c>
      <c r="C1627" s="9"/>
      <c r="D1627" s="9"/>
      <c r="E1627" s="9"/>
      <c r="F1627" s="2" t="s">
        <v>716</v>
      </c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 spans="1:26" ht="15.75" customHeight="1" x14ac:dyDescent="0.25">
      <c r="A1628" s="9"/>
      <c r="B1628" s="9"/>
      <c r="C1628" s="9">
        <v>7111</v>
      </c>
      <c r="D1628" s="9"/>
      <c r="E1628" s="9"/>
      <c r="F1628" s="2" t="s">
        <v>122</v>
      </c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 spans="1:26" ht="15.75" customHeight="1" x14ac:dyDescent="0.25">
      <c r="A1629" s="9"/>
      <c r="B1629" s="9">
        <v>712</v>
      </c>
      <c r="C1629" s="9"/>
      <c r="D1629" s="9"/>
      <c r="E1629" s="9"/>
      <c r="F1629" s="2" t="s">
        <v>717</v>
      </c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 spans="1:26" ht="15.75" customHeight="1" x14ac:dyDescent="0.25">
      <c r="A1630" s="9"/>
      <c r="B1630" s="9"/>
      <c r="C1630" s="9">
        <v>7121</v>
      </c>
      <c r="D1630" s="9"/>
      <c r="E1630" s="9"/>
      <c r="F1630" s="2" t="s">
        <v>127</v>
      </c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 spans="1:26" ht="15.75" customHeight="1" x14ac:dyDescent="0.25">
      <c r="A1631" s="9"/>
      <c r="B1631" s="9"/>
      <c r="C1631" s="9">
        <v>7122</v>
      </c>
      <c r="D1631" s="9"/>
      <c r="E1631" s="9"/>
      <c r="F1631" s="2" t="s">
        <v>128</v>
      </c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 spans="1:26" ht="15.75" customHeight="1" x14ac:dyDescent="0.25">
      <c r="A1632" s="9"/>
      <c r="B1632" s="9">
        <v>713</v>
      </c>
      <c r="C1632" s="9"/>
      <c r="D1632" s="9"/>
      <c r="E1632" s="9"/>
      <c r="F1632" s="2" t="s">
        <v>718</v>
      </c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 spans="1:26" ht="15.75" customHeight="1" x14ac:dyDescent="0.25">
      <c r="A1633" s="9"/>
      <c r="B1633" s="9"/>
      <c r="C1633" s="9">
        <v>7131</v>
      </c>
      <c r="D1633" s="9"/>
      <c r="E1633" s="9"/>
      <c r="F1633" s="2" t="s">
        <v>719</v>
      </c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 spans="1:26" ht="15.75" customHeight="1" x14ac:dyDescent="0.25">
      <c r="A1634" s="9"/>
      <c r="B1634" s="9">
        <v>714</v>
      </c>
      <c r="C1634" s="9"/>
      <c r="D1634" s="9"/>
      <c r="E1634" s="9"/>
      <c r="F1634" s="2" t="s">
        <v>720</v>
      </c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 spans="1:26" ht="15.75" customHeight="1" x14ac:dyDescent="0.25">
      <c r="A1635" s="9"/>
      <c r="B1635" s="9"/>
      <c r="C1635" s="9">
        <v>7141</v>
      </c>
      <c r="D1635" s="9"/>
      <c r="E1635" s="9"/>
      <c r="F1635" s="2" t="s">
        <v>145</v>
      </c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 spans="1:26" ht="15.75" customHeight="1" x14ac:dyDescent="0.25">
      <c r="A1636" s="9"/>
      <c r="B1636" s="9"/>
      <c r="C1636" s="9">
        <v>7142</v>
      </c>
      <c r="D1636" s="9"/>
      <c r="E1636" s="9"/>
      <c r="F1636" s="2" t="s">
        <v>146</v>
      </c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 spans="1:26" ht="15.75" customHeight="1" x14ac:dyDescent="0.25">
      <c r="A1637" s="9"/>
      <c r="B1637" s="9">
        <v>715</v>
      </c>
      <c r="C1637" s="9"/>
      <c r="D1637" s="9"/>
      <c r="E1637" s="9"/>
      <c r="F1637" s="2" t="s">
        <v>721</v>
      </c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 spans="1:26" ht="15.75" customHeight="1" x14ac:dyDescent="0.25">
      <c r="A1638" s="9"/>
      <c r="B1638" s="9"/>
      <c r="C1638" s="9">
        <v>7151</v>
      </c>
      <c r="D1638" s="9"/>
      <c r="E1638" s="9"/>
      <c r="F1638" s="2" t="s">
        <v>722</v>
      </c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 spans="1:26" ht="15.75" customHeight="1" x14ac:dyDescent="0.25">
      <c r="A1639" s="8">
        <v>72</v>
      </c>
      <c r="B1639" s="8"/>
      <c r="C1639" s="8"/>
      <c r="D1639" s="8"/>
      <c r="E1639" s="8"/>
      <c r="F1639" s="7" t="s">
        <v>723</v>
      </c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</row>
    <row r="1640" spans="1:26" ht="15.75" customHeight="1" x14ac:dyDescent="0.25">
      <c r="A1640" s="9"/>
      <c r="B1640" s="9">
        <v>721</v>
      </c>
      <c r="C1640" s="9"/>
      <c r="D1640" s="9"/>
      <c r="E1640" s="9"/>
      <c r="F1640" s="2" t="s">
        <v>88</v>
      </c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 spans="1:26" ht="15.75" customHeight="1" x14ac:dyDescent="0.25">
      <c r="A1641" s="9"/>
      <c r="B1641" s="9"/>
      <c r="C1641" s="9">
        <v>7211</v>
      </c>
      <c r="D1641" s="9"/>
      <c r="E1641" s="9"/>
      <c r="F1641" s="2" t="s">
        <v>150</v>
      </c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 spans="1:26" ht="15.75" customHeight="1" x14ac:dyDescent="0.25">
      <c r="A1642" s="9"/>
      <c r="B1642" s="9">
        <v>722</v>
      </c>
      <c r="C1642" s="9"/>
      <c r="D1642" s="9"/>
      <c r="E1642" s="9"/>
      <c r="F1642" s="2" t="s">
        <v>89</v>
      </c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 spans="1:26" ht="15.75" customHeight="1" x14ac:dyDescent="0.25">
      <c r="A1643" s="9"/>
      <c r="B1643" s="9"/>
      <c r="C1643" s="9">
        <v>7220</v>
      </c>
      <c r="D1643" s="9"/>
      <c r="E1643" s="9"/>
      <c r="F1643" s="2" t="s">
        <v>214</v>
      </c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 spans="1:26" ht="15.75" customHeight="1" x14ac:dyDescent="0.25">
      <c r="A1644" s="9"/>
      <c r="B1644" s="9"/>
      <c r="C1644" s="9">
        <v>7221</v>
      </c>
      <c r="D1644" s="9"/>
      <c r="E1644" s="9"/>
      <c r="F1644" s="2" t="s">
        <v>150</v>
      </c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 spans="1:26" ht="15.75" customHeight="1" x14ac:dyDescent="0.25">
      <c r="A1645" s="9"/>
      <c r="B1645" s="9"/>
      <c r="C1645" s="9">
        <v>7222</v>
      </c>
      <c r="D1645" s="9"/>
      <c r="E1645" s="9"/>
      <c r="F1645" s="2" t="s">
        <v>724</v>
      </c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 spans="1:26" ht="15.75" customHeight="1" x14ac:dyDescent="0.25">
      <c r="A1646" s="9"/>
      <c r="B1646" s="9"/>
      <c r="C1646" s="9">
        <v>7223</v>
      </c>
      <c r="D1646" s="9"/>
      <c r="E1646" s="9"/>
      <c r="F1646" s="2" t="s">
        <v>155</v>
      </c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 spans="1:26" ht="15.75" customHeight="1" x14ac:dyDescent="0.25">
      <c r="A1647" s="9"/>
      <c r="B1647" s="9"/>
      <c r="C1647" s="9">
        <v>7224</v>
      </c>
      <c r="D1647" s="9"/>
      <c r="E1647" s="9"/>
      <c r="F1647" s="2" t="s">
        <v>156</v>
      </c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 spans="1:26" ht="15.75" customHeight="1" x14ac:dyDescent="0.25">
      <c r="A1648" s="9"/>
      <c r="B1648" s="9"/>
      <c r="C1648" s="9">
        <v>7225</v>
      </c>
      <c r="D1648" s="9"/>
      <c r="E1648" s="9"/>
      <c r="F1648" s="2" t="s">
        <v>157</v>
      </c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 spans="1:26" ht="15.75" customHeight="1" x14ac:dyDescent="0.25">
      <c r="A1649" s="9"/>
      <c r="B1649" s="9">
        <v>723</v>
      </c>
      <c r="C1649" s="9"/>
      <c r="D1649" s="9"/>
      <c r="E1649" s="9"/>
      <c r="F1649" s="2" t="s">
        <v>90</v>
      </c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 spans="1:26" ht="15.75" customHeight="1" x14ac:dyDescent="0.25">
      <c r="A1650" s="9"/>
      <c r="B1650" s="9"/>
      <c r="C1650" s="9">
        <v>7231</v>
      </c>
      <c r="D1650" s="9"/>
      <c r="E1650" s="9"/>
      <c r="F1650" s="2" t="s">
        <v>162</v>
      </c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 spans="1:26" ht="15.75" customHeight="1" x14ac:dyDescent="0.25">
      <c r="A1651" s="9"/>
      <c r="B1651" s="9"/>
      <c r="C1651" s="9">
        <v>7232</v>
      </c>
      <c r="D1651" s="9"/>
      <c r="E1651" s="9"/>
      <c r="F1651" s="2" t="s">
        <v>163</v>
      </c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 spans="1:26" ht="15.75" customHeight="1" x14ac:dyDescent="0.25">
      <c r="A1652" s="9"/>
      <c r="B1652" s="9"/>
      <c r="C1652" s="9">
        <v>7233</v>
      </c>
      <c r="D1652" s="9"/>
      <c r="E1652" s="9"/>
      <c r="F1652" s="2" t="s">
        <v>172</v>
      </c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 spans="1:26" ht="15.75" customHeight="1" x14ac:dyDescent="0.25">
      <c r="A1653" s="9"/>
      <c r="B1653" s="9">
        <v>724</v>
      </c>
      <c r="C1653" s="9"/>
      <c r="D1653" s="9"/>
      <c r="E1653" s="9"/>
      <c r="F1653" s="2" t="s">
        <v>91</v>
      </c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 spans="1:26" ht="15.75" customHeight="1" x14ac:dyDescent="0.25">
      <c r="A1654" s="9"/>
      <c r="B1654" s="9"/>
      <c r="C1654" s="9">
        <v>7241</v>
      </c>
      <c r="D1654" s="9"/>
      <c r="E1654" s="9"/>
      <c r="F1654" s="2" t="s">
        <v>725</v>
      </c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 spans="1:26" ht="15.75" customHeight="1" x14ac:dyDescent="0.25">
      <c r="A1655" s="9"/>
      <c r="B1655" s="9"/>
      <c r="C1655" s="9">
        <v>7242</v>
      </c>
      <c r="D1655" s="9"/>
      <c r="E1655" s="9"/>
      <c r="F1655" s="2" t="s">
        <v>726</v>
      </c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 spans="1:26" ht="15.75" customHeight="1" x14ac:dyDescent="0.25">
      <c r="A1656" s="9"/>
      <c r="B1656" s="9">
        <v>725</v>
      </c>
      <c r="C1656" s="9"/>
      <c r="D1656" s="9"/>
      <c r="E1656" s="9"/>
      <c r="F1656" s="2" t="s">
        <v>727</v>
      </c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 spans="1:26" ht="15.75" customHeight="1" x14ac:dyDescent="0.25">
      <c r="A1657" s="9"/>
      <c r="B1657" s="9"/>
      <c r="C1657" s="9">
        <v>7251</v>
      </c>
      <c r="D1657" s="9"/>
      <c r="E1657" s="9"/>
      <c r="F1657" s="2" t="s">
        <v>728</v>
      </c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 spans="1:26" ht="15.75" customHeight="1" x14ac:dyDescent="0.25">
      <c r="A1658" s="9"/>
      <c r="B1658" s="9"/>
      <c r="C1658" s="9"/>
      <c r="D1658" s="9">
        <v>72511</v>
      </c>
      <c r="E1658" s="9"/>
      <c r="F1658" s="2" t="s">
        <v>729</v>
      </c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 spans="1:26" ht="15.75" customHeight="1" x14ac:dyDescent="0.25">
      <c r="A1659" s="9"/>
      <c r="B1659" s="9"/>
      <c r="C1659" s="9"/>
      <c r="D1659" s="9">
        <v>72512</v>
      </c>
      <c r="E1659" s="9"/>
      <c r="F1659" s="2" t="s">
        <v>150</v>
      </c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 spans="1:26" ht="15.75" customHeight="1" x14ac:dyDescent="0.25">
      <c r="A1660" s="9"/>
      <c r="B1660" s="9"/>
      <c r="C1660" s="9">
        <v>7252</v>
      </c>
      <c r="D1660" s="9"/>
      <c r="E1660" s="9"/>
      <c r="F1660" s="2" t="s">
        <v>730</v>
      </c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 spans="1:26" ht="15.75" customHeight="1" x14ac:dyDescent="0.25">
      <c r="A1661" s="9"/>
      <c r="B1661" s="9"/>
      <c r="C1661" s="9"/>
      <c r="D1661" s="9">
        <v>72521</v>
      </c>
      <c r="E1661" s="9"/>
      <c r="F1661" s="2" t="s">
        <v>729</v>
      </c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 spans="1:26" ht="15.75" customHeight="1" x14ac:dyDescent="0.25">
      <c r="A1662" s="9"/>
      <c r="B1662" s="9"/>
      <c r="C1662" s="9"/>
      <c r="D1662" s="9">
        <v>72522</v>
      </c>
      <c r="E1662" s="9"/>
      <c r="F1662" s="2" t="s">
        <v>150</v>
      </c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 spans="1:26" ht="15.75" customHeight="1" x14ac:dyDescent="0.25">
      <c r="A1663" s="9"/>
      <c r="B1663" s="9"/>
      <c r="C1663" s="9"/>
      <c r="D1663" s="9">
        <v>72523</v>
      </c>
      <c r="E1663" s="9"/>
      <c r="F1663" s="2" t="s">
        <v>724</v>
      </c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 spans="1:26" ht="15.75" customHeight="1" x14ac:dyDescent="0.25">
      <c r="A1664" s="9"/>
      <c r="B1664" s="9"/>
      <c r="C1664" s="9">
        <v>7253</v>
      </c>
      <c r="D1664" s="9"/>
      <c r="E1664" s="9"/>
      <c r="F1664" s="2" t="s">
        <v>731</v>
      </c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 spans="1:26" ht="15.75" customHeight="1" x14ac:dyDescent="0.25">
      <c r="A1665" s="9"/>
      <c r="B1665" s="9"/>
      <c r="C1665" s="9">
        <v>7254</v>
      </c>
      <c r="D1665" s="9"/>
      <c r="E1665" s="9"/>
      <c r="F1665" s="2" t="s">
        <v>732</v>
      </c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 spans="1:26" ht="15.75" customHeight="1" x14ac:dyDescent="0.25">
      <c r="A1666" s="9"/>
      <c r="B1666" s="9"/>
      <c r="C1666" s="9"/>
      <c r="D1666" s="9">
        <v>72541</v>
      </c>
      <c r="E1666" s="9"/>
      <c r="F1666" s="2" t="s">
        <v>622</v>
      </c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 spans="1:26" ht="15.75" customHeight="1" x14ac:dyDescent="0.25">
      <c r="A1667" s="9"/>
      <c r="B1667" s="9"/>
      <c r="C1667" s="9"/>
      <c r="D1667" s="9">
        <v>72542</v>
      </c>
      <c r="E1667" s="9"/>
      <c r="F1667" s="2" t="s">
        <v>623</v>
      </c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 spans="1:26" ht="15.75" customHeight="1" x14ac:dyDescent="0.25">
      <c r="A1668" s="8">
        <v>73</v>
      </c>
      <c r="B1668" s="8"/>
      <c r="C1668" s="8"/>
      <c r="D1668" s="8"/>
      <c r="E1668" s="8"/>
      <c r="F1668" s="7" t="s">
        <v>733</v>
      </c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</row>
    <row r="1669" spans="1:26" ht="15.75" customHeight="1" x14ac:dyDescent="0.25">
      <c r="A1669" s="9"/>
      <c r="B1669" s="9">
        <v>731</v>
      </c>
      <c r="C1669" s="9"/>
      <c r="D1669" s="9"/>
      <c r="E1669" s="9"/>
      <c r="F1669" s="2" t="s">
        <v>734</v>
      </c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 spans="1:26" ht="15.75" customHeight="1" x14ac:dyDescent="0.25">
      <c r="A1670" s="9"/>
      <c r="B1670" s="9"/>
      <c r="C1670" s="9">
        <v>7311</v>
      </c>
      <c r="D1670" s="9"/>
      <c r="E1670" s="9"/>
      <c r="F1670" s="2" t="s">
        <v>691</v>
      </c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 spans="1:26" ht="15.75" customHeight="1" x14ac:dyDescent="0.25">
      <c r="A1671" s="9"/>
      <c r="B1671" s="9"/>
      <c r="C1671" s="9">
        <v>7312</v>
      </c>
      <c r="D1671" s="9"/>
      <c r="E1671" s="9"/>
      <c r="F1671" s="2" t="s">
        <v>692</v>
      </c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 spans="1:26" ht="15.75" customHeight="1" x14ac:dyDescent="0.25">
      <c r="A1672" s="8">
        <v>74</v>
      </c>
      <c r="B1672" s="8"/>
      <c r="C1672" s="8"/>
      <c r="D1672" s="8"/>
      <c r="E1672" s="8"/>
      <c r="F1672" s="7" t="s">
        <v>735</v>
      </c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</row>
    <row r="1673" spans="1:26" ht="15.75" customHeight="1" x14ac:dyDescent="0.25">
      <c r="A1673" s="9"/>
      <c r="B1673" s="9">
        <v>741</v>
      </c>
      <c r="C1673" s="9"/>
      <c r="D1673" s="9"/>
      <c r="E1673" s="9"/>
      <c r="F1673" s="2" t="s">
        <v>736</v>
      </c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 spans="1:26" ht="15.75" customHeight="1" x14ac:dyDescent="0.25">
      <c r="A1674" s="9"/>
      <c r="B1674" s="9"/>
      <c r="C1674" s="9">
        <v>7411</v>
      </c>
      <c r="D1674" s="9"/>
      <c r="E1674" s="9"/>
      <c r="F1674" s="2" t="s">
        <v>691</v>
      </c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 spans="1:26" ht="15.75" customHeight="1" x14ac:dyDescent="0.25">
      <c r="A1675" s="9"/>
      <c r="B1675" s="9"/>
      <c r="C1675" s="9">
        <v>7412</v>
      </c>
      <c r="D1675" s="9"/>
      <c r="E1675" s="9"/>
      <c r="F1675" s="2" t="s">
        <v>692</v>
      </c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 spans="1:26" ht="15.75" customHeight="1" x14ac:dyDescent="0.25">
      <c r="A1676" s="8">
        <v>75</v>
      </c>
      <c r="B1676" s="8"/>
      <c r="C1676" s="8"/>
      <c r="D1676" s="8"/>
      <c r="E1676" s="8"/>
      <c r="F1676" s="7" t="s">
        <v>737</v>
      </c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</row>
    <row r="1677" spans="1:26" ht="15.75" customHeight="1" x14ac:dyDescent="0.25">
      <c r="A1677" s="9"/>
      <c r="B1677" s="9">
        <v>751</v>
      </c>
      <c r="C1677" s="9"/>
      <c r="D1677" s="9"/>
      <c r="E1677" s="9"/>
      <c r="F1677" s="2" t="s">
        <v>738</v>
      </c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 spans="1:26" ht="15.75" customHeight="1" x14ac:dyDescent="0.25">
      <c r="A1678" s="9"/>
      <c r="B1678" s="9">
        <v>752</v>
      </c>
      <c r="C1678" s="9"/>
      <c r="D1678" s="9"/>
      <c r="E1678" s="9"/>
      <c r="F1678" s="2" t="s">
        <v>739</v>
      </c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 spans="1:26" ht="15.75" customHeight="1" x14ac:dyDescent="0.25">
      <c r="A1679" s="9"/>
      <c r="B1679" s="9">
        <v>753</v>
      </c>
      <c r="C1679" s="9"/>
      <c r="D1679" s="9"/>
      <c r="E1679" s="9"/>
      <c r="F1679" s="2" t="s">
        <v>79</v>
      </c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 spans="1:26" ht="15.75" customHeight="1" x14ac:dyDescent="0.25">
      <c r="A1680" s="9"/>
      <c r="B1680" s="9">
        <v>754</v>
      </c>
      <c r="C1680" s="9"/>
      <c r="D1680" s="9"/>
      <c r="E1680" s="9"/>
      <c r="F1680" s="2" t="s">
        <v>109</v>
      </c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 spans="1:26" ht="15.75" customHeight="1" x14ac:dyDescent="0.25">
      <c r="A1681" s="9"/>
      <c r="B1681" s="9"/>
      <c r="C1681" s="9">
        <v>7540</v>
      </c>
      <c r="D1681" s="9"/>
      <c r="E1681" s="9"/>
      <c r="F1681" s="2" t="s">
        <v>306</v>
      </c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 spans="1:26" ht="15.75" customHeight="1" x14ac:dyDescent="0.25">
      <c r="A1682" s="9"/>
      <c r="B1682" s="9"/>
      <c r="C1682" s="9">
        <v>7541</v>
      </c>
      <c r="D1682" s="9"/>
      <c r="E1682" s="9"/>
      <c r="F1682" s="2" t="s">
        <v>148</v>
      </c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 spans="1:26" ht="15.75" customHeight="1" x14ac:dyDescent="0.25">
      <c r="A1683" s="9"/>
      <c r="B1683" s="9"/>
      <c r="C1683" s="9">
        <v>7542</v>
      </c>
      <c r="D1683" s="9"/>
      <c r="E1683" s="9"/>
      <c r="F1683" s="2" t="s">
        <v>150</v>
      </c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 spans="1:26" ht="15.75" customHeight="1" x14ac:dyDescent="0.25">
      <c r="A1684" s="9"/>
      <c r="B1684" s="9"/>
      <c r="C1684" s="9">
        <v>7543</v>
      </c>
      <c r="D1684" s="9"/>
      <c r="E1684" s="9"/>
      <c r="F1684" s="2" t="s">
        <v>154</v>
      </c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 spans="1:26" ht="15.75" customHeight="1" x14ac:dyDescent="0.25">
      <c r="A1685" s="9"/>
      <c r="B1685" s="9"/>
      <c r="C1685" s="9">
        <v>7544</v>
      </c>
      <c r="D1685" s="9"/>
      <c r="E1685" s="9"/>
      <c r="F1685" s="2" t="s">
        <v>155</v>
      </c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 spans="1:26" ht="15.75" customHeight="1" x14ac:dyDescent="0.25">
      <c r="A1686" s="9"/>
      <c r="B1686" s="9"/>
      <c r="C1686" s="9">
        <v>7545</v>
      </c>
      <c r="D1686" s="9"/>
      <c r="E1686" s="9"/>
      <c r="F1686" s="2" t="s">
        <v>157</v>
      </c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 spans="1:26" ht="15.75" customHeight="1" x14ac:dyDescent="0.25">
      <c r="A1687" s="9"/>
      <c r="B1687" s="9">
        <v>755</v>
      </c>
      <c r="C1687" s="9"/>
      <c r="D1687" s="9"/>
      <c r="E1687" s="9"/>
      <c r="F1687" s="2" t="s">
        <v>740</v>
      </c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 spans="1:26" ht="15.75" customHeight="1" x14ac:dyDescent="0.25">
      <c r="A1688" s="9"/>
      <c r="B1688" s="9"/>
      <c r="C1688" s="9">
        <v>7551</v>
      </c>
      <c r="D1688" s="9"/>
      <c r="E1688" s="9"/>
      <c r="F1688" s="2" t="s">
        <v>741</v>
      </c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 spans="1:26" ht="15.75" customHeight="1" x14ac:dyDescent="0.25">
      <c r="A1689" s="9"/>
      <c r="B1689" s="9"/>
      <c r="C1689" s="9">
        <v>7552</v>
      </c>
      <c r="D1689" s="9"/>
      <c r="E1689" s="9"/>
      <c r="F1689" s="2" t="s">
        <v>742</v>
      </c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 spans="1:26" ht="15.75" customHeight="1" x14ac:dyDescent="0.25">
      <c r="A1690" s="9"/>
      <c r="B1690" s="9"/>
      <c r="C1690" s="9">
        <v>7553</v>
      </c>
      <c r="D1690" s="9"/>
      <c r="E1690" s="9"/>
      <c r="F1690" s="2" t="s">
        <v>743</v>
      </c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 spans="1:26" ht="15.75" customHeight="1" x14ac:dyDescent="0.25">
      <c r="A1691" s="9"/>
      <c r="B1691" s="9">
        <v>756</v>
      </c>
      <c r="C1691" s="9"/>
      <c r="D1691" s="9"/>
      <c r="E1691" s="9"/>
      <c r="F1691" s="2" t="s">
        <v>744</v>
      </c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 spans="1:26" ht="15.75" customHeight="1" x14ac:dyDescent="0.25">
      <c r="A1692" s="9"/>
      <c r="B1692" s="9"/>
      <c r="C1692" s="9">
        <v>7561</v>
      </c>
      <c r="D1692" s="9"/>
      <c r="E1692" s="9"/>
      <c r="F1692" s="2" t="s">
        <v>423</v>
      </c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 spans="1:26" ht="15.75" customHeight="1" x14ac:dyDescent="0.25">
      <c r="A1693" s="9"/>
      <c r="B1693" s="9"/>
      <c r="C1693" s="9">
        <v>7562</v>
      </c>
      <c r="D1693" s="9"/>
      <c r="E1693" s="9"/>
      <c r="F1693" s="2" t="s">
        <v>88</v>
      </c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 spans="1:26" ht="15.75" customHeight="1" x14ac:dyDescent="0.25">
      <c r="A1694" s="9"/>
      <c r="B1694" s="9"/>
      <c r="C1694" s="9">
        <v>7563</v>
      </c>
      <c r="D1694" s="9"/>
      <c r="E1694" s="9"/>
      <c r="F1694" s="2" t="s">
        <v>424</v>
      </c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 spans="1:26" ht="15.75" customHeight="1" x14ac:dyDescent="0.25">
      <c r="A1695" s="9"/>
      <c r="B1695" s="9"/>
      <c r="C1695" s="9">
        <v>7564</v>
      </c>
      <c r="D1695" s="9"/>
      <c r="E1695" s="9"/>
      <c r="F1695" s="2" t="s">
        <v>89</v>
      </c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 spans="1:26" ht="15.75" customHeight="1" x14ac:dyDescent="0.25">
      <c r="A1696" s="9"/>
      <c r="B1696" s="9"/>
      <c r="C1696" s="9">
        <v>7565</v>
      </c>
      <c r="D1696" s="9"/>
      <c r="E1696" s="9"/>
      <c r="F1696" s="2" t="s">
        <v>90</v>
      </c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 spans="1:26" ht="15.75" customHeight="1" x14ac:dyDescent="0.25">
      <c r="A1697" s="9"/>
      <c r="B1697" s="9"/>
      <c r="C1697" s="9">
        <v>7566</v>
      </c>
      <c r="D1697" s="9"/>
      <c r="E1697" s="9"/>
      <c r="F1697" s="2" t="s">
        <v>91</v>
      </c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 spans="1:26" ht="15.75" customHeight="1" x14ac:dyDescent="0.25">
      <c r="A1698" s="9"/>
      <c r="B1698" s="9">
        <v>757</v>
      </c>
      <c r="C1698" s="9"/>
      <c r="D1698" s="9"/>
      <c r="E1698" s="9"/>
      <c r="F1698" s="2" t="s">
        <v>745</v>
      </c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 spans="1:26" ht="15.75" customHeight="1" x14ac:dyDescent="0.25">
      <c r="A1699" s="9"/>
      <c r="B1699" s="9"/>
      <c r="C1699" s="9">
        <v>7571</v>
      </c>
      <c r="D1699" s="9"/>
      <c r="E1699" s="9"/>
      <c r="F1699" s="2" t="s">
        <v>746</v>
      </c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 spans="1:26" ht="15.75" customHeight="1" x14ac:dyDescent="0.25">
      <c r="A1700" s="9"/>
      <c r="B1700" s="9"/>
      <c r="C1700" s="9">
        <v>7572</v>
      </c>
      <c r="D1700" s="9"/>
      <c r="E1700" s="9"/>
      <c r="F1700" s="2" t="s">
        <v>747</v>
      </c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 spans="1:26" ht="15.75" customHeight="1" x14ac:dyDescent="0.25">
      <c r="A1701" s="9"/>
      <c r="B1701" s="9"/>
      <c r="C1701" s="9">
        <v>7573</v>
      </c>
      <c r="D1701" s="9"/>
      <c r="E1701" s="9"/>
      <c r="F1701" s="2" t="s">
        <v>748</v>
      </c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 spans="1:26" ht="15.75" customHeight="1" x14ac:dyDescent="0.25">
      <c r="A1702" s="9"/>
      <c r="B1702" s="9"/>
      <c r="C1702" s="9">
        <v>7574</v>
      </c>
      <c r="D1702" s="9"/>
      <c r="E1702" s="9"/>
      <c r="F1702" s="2" t="s">
        <v>749</v>
      </c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 spans="1:26" ht="15.75" customHeight="1" x14ac:dyDescent="0.25">
      <c r="A1703" s="9"/>
      <c r="B1703" s="9">
        <v>759</v>
      </c>
      <c r="C1703" s="9"/>
      <c r="D1703" s="9"/>
      <c r="E1703" s="9"/>
      <c r="F1703" s="2" t="s">
        <v>750</v>
      </c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 spans="1:26" ht="15.75" customHeight="1" x14ac:dyDescent="0.25">
      <c r="A1704" s="9"/>
      <c r="B1704" s="9"/>
      <c r="C1704" s="9">
        <v>7591</v>
      </c>
      <c r="D1704" s="9"/>
      <c r="E1704" s="9"/>
      <c r="F1704" s="2" t="s">
        <v>428</v>
      </c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 spans="1:26" ht="15.75" customHeight="1" x14ac:dyDescent="0.25">
      <c r="A1705" s="9"/>
      <c r="B1705" s="9"/>
      <c r="C1705" s="9">
        <v>7592</v>
      </c>
      <c r="D1705" s="9"/>
      <c r="E1705" s="9"/>
      <c r="F1705" s="2" t="s">
        <v>751</v>
      </c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 spans="1:26" ht="15.75" customHeight="1" x14ac:dyDescent="0.25">
      <c r="A1706" s="9"/>
      <c r="B1706" s="9"/>
      <c r="C1706" s="9">
        <v>7593</v>
      </c>
      <c r="D1706" s="9"/>
      <c r="E1706" s="9"/>
      <c r="F1706" s="2" t="s">
        <v>586</v>
      </c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 spans="1:26" ht="15.75" customHeight="1" x14ac:dyDescent="0.25">
      <c r="A1707" s="9"/>
      <c r="B1707" s="9"/>
      <c r="C1707" s="9">
        <v>7594</v>
      </c>
      <c r="D1707" s="9"/>
      <c r="E1707" s="9"/>
      <c r="F1707" s="2" t="s">
        <v>752</v>
      </c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 spans="1:26" ht="15.75" customHeight="1" x14ac:dyDescent="0.25">
      <c r="A1708" s="9"/>
      <c r="B1708" s="9"/>
      <c r="C1708" s="9">
        <v>7599</v>
      </c>
      <c r="D1708" s="9"/>
      <c r="E1708" s="9"/>
      <c r="F1708" s="2" t="s">
        <v>750</v>
      </c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 spans="1:26" ht="15.75" customHeight="1" x14ac:dyDescent="0.25">
      <c r="A1709" s="8">
        <v>76</v>
      </c>
      <c r="B1709" s="8"/>
      <c r="C1709" s="8"/>
      <c r="D1709" s="8"/>
      <c r="E1709" s="8"/>
      <c r="F1709" s="7" t="s">
        <v>753</v>
      </c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</row>
    <row r="1710" spans="1:26" ht="15.75" customHeight="1" x14ac:dyDescent="0.25">
      <c r="A1710" s="9"/>
      <c r="B1710" s="9">
        <v>761</v>
      </c>
      <c r="C1710" s="9"/>
      <c r="D1710" s="9"/>
      <c r="E1710" s="9"/>
      <c r="F1710" s="2" t="s">
        <v>589</v>
      </c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 spans="1:26" ht="15.75" customHeight="1" x14ac:dyDescent="0.25">
      <c r="A1711" s="9"/>
      <c r="B1711" s="9"/>
      <c r="C1711" s="9">
        <v>7611</v>
      </c>
      <c r="D1711" s="9"/>
      <c r="E1711" s="9"/>
      <c r="F1711" s="2" t="s">
        <v>120</v>
      </c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 spans="1:26" ht="15.75" customHeight="1" x14ac:dyDescent="0.25">
      <c r="A1712" s="9"/>
      <c r="B1712" s="9"/>
      <c r="C1712" s="9">
        <v>7612</v>
      </c>
      <c r="D1712" s="9"/>
      <c r="E1712" s="9"/>
      <c r="F1712" s="2" t="s">
        <v>122</v>
      </c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 spans="1:26" ht="15.75" customHeight="1" x14ac:dyDescent="0.25">
      <c r="A1713" s="9"/>
      <c r="B1713" s="9"/>
      <c r="C1713" s="9">
        <v>7613</v>
      </c>
      <c r="D1713" s="9"/>
      <c r="E1713" s="9"/>
      <c r="F1713" s="2" t="s">
        <v>590</v>
      </c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 spans="1:26" ht="15.75" customHeight="1" x14ac:dyDescent="0.25">
      <c r="A1714" s="9"/>
      <c r="B1714" s="9"/>
      <c r="C1714" s="9"/>
      <c r="D1714" s="9">
        <v>76131</v>
      </c>
      <c r="E1714" s="9"/>
      <c r="F1714" s="2" t="s">
        <v>88</v>
      </c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 spans="1:26" ht="15.75" customHeight="1" x14ac:dyDescent="0.25">
      <c r="A1715" s="9"/>
      <c r="B1715" s="9"/>
      <c r="C1715" s="9"/>
      <c r="D1715" s="9">
        <v>76132</v>
      </c>
      <c r="E1715" s="9"/>
      <c r="F1715" s="2" t="s">
        <v>89</v>
      </c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 spans="1:26" ht="15.75" customHeight="1" x14ac:dyDescent="0.25">
      <c r="A1716" s="9"/>
      <c r="B1716" s="9"/>
      <c r="C1716" s="9"/>
      <c r="D1716" s="9">
        <v>76133</v>
      </c>
      <c r="E1716" s="9"/>
      <c r="F1716" s="2" t="s">
        <v>90</v>
      </c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 spans="1:26" ht="15.75" customHeight="1" x14ac:dyDescent="0.25">
      <c r="A1717" s="9"/>
      <c r="B1717" s="9"/>
      <c r="C1717" s="9"/>
      <c r="D1717" s="9">
        <v>76134</v>
      </c>
      <c r="E1717" s="9"/>
      <c r="F1717" s="2" t="s">
        <v>91</v>
      </c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 spans="1:26" ht="15.75" customHeight="1" x14ac:dyDescent="0.25">
      <c r="A1718" s="9"/>
      <c r="B1718" s="9">
        <v>762</v>
      </c>
      <c r="C1718" s="9"/>
      <c r="D1718" s="9"/>
      <c r="E1718" s="9"/>
      <c r="F1718" s="2" t="s">
        <v>591</v>
      </c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 spans="1:26" ht="15.75" customHeight="1" x14ac:dyDescent="0.25">
      <c r="A1719" s="9"/>
      <c r="B1719" s="9"/>
      <c r="C1719" s="9">
        <v>7621</v>
      </c>
      <c r="D1719" s="9"/>
      <c r="E1719" s="9"/>
      <c r="F1719" s="2" t="s">
        <v>88</v>
      </c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 spans="1:26" ht="15.75" customHeight="1" x14ac:dyDescent="0.25">
      <c r="A1720" s="9"/>
      <c r="B1720" s="9"/>
      <c r="C1720" s="9">
        <v>7622</v>
      </c>
      <c r="D1720" s="9"/>
      <c r="E1720" s="9"/>
      <c r="F1720" s="2" t="s">
        <v>91</v>
      </c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 spans="1:26" ht="15.75" customHeight="1" x14ac:dyDescent="0.25">
      <c r="A1721" s="8">
        <v>77</v>
      </c>
      <c r="B1721" s="8"/>
      <c r="C1721" s="8"/>
      <c r="D1721" s="8"/>
      <c r="E1721" s="8"/>
      <c r="F1721" s="7" t="s">
        <v>754</v>
      </c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</row>
    <row r="1722" spans="1:26" ht="15.75" customHeight="1" x14ac:dyDescent="0.25">
      <c r="A1722" s="9"/>
      <c r="B1722" s="9">
        <v>771</v>
      </c>
      <c r="C1722" s="9"/>
      <c r="D1722" s="9"/>
      <c r="E1722" s="9"/>
      <c r="F1722" s="2" t="s">
        <v>755</v>
      </c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 spans="1:26" ht="15.75" customHeight="1" x14ac:dyDescent="0.25">
      <c r="A1723" s="9"/>
      <c r="B1723" s="9">
        <v>772</v>
      </c>
      <c r="C1723" s="9"/>
      <c r="D1723" s="9"/>
      <c r="E1723" s="9"/>
      <c r="F1723" s="2" t="s">
        <v>756</v>
      </c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 spans="1:26" ht="15.75" customHeight="1" x14ac:dyDescent="0.25">
      <c r="A1724" s="9"/>
      <c r="B1724" s="9"/>
      <c r="C1724" s="9">
        <v>7721</v>
      </c>
      <c r="D1724" s="9"/>
      <c r="E1724" s="9"/>
      <c r="F1724" s="2" t="s">
        <v>27</v>
      </c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 spans="1:26" ht="15.75" customHeight="1" x14ac:dyDescent="0.25">
      <c r="A1725" s="9"/>
      <c r="B1725" s="9"/>
      <c r="C1725" s="9">
        <v>7722</v>
      </c>
      <c r="D1725" s="9"/>
      <c r="E1725" s="9"/>
      <c r="F1725" s="2" t="s">
        <v>757</v>
      </c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 spans="1:26" ht="15.75" customHeight="1" x14ac:dyDescent="0.25">
      <c r="A1726" s="9"/>
      <c r="B1726" s="9"/>
      <c r="C1726" s="9">
        <v>7723</v>
      </c>
      <c r="D1726" s="9"/>
      <c r="E1726" s="9"/>
      <c r="F1726" s="2" t="s">
        <v>758</v>
      </c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 spans="1:26" ht="15.75" customHeight="1" x14ac:dyDescent="0.25">
      <c r="A1727" s="9"/>
      <c r="B1727" s="9"/>
      <c r="C1727" s="9">
        <v>7724</v>
      </c>
      <c r="D1727" s="9"/>
      <c r="E1727" s="9"/>
      <c r="F1727" s="2" t="s">
        <v>184</v>
      </c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 spans="1:26" ht="15.75" customHeight="1" x14ac:dyDescent="0.25">
      <c r="A1728" s="9"/>
      <c r="B1728" s="9"/>
      <c r="C1728" s="9">
        <v>7725</v>
      </c>
      <c r="D1728" s="9"/>
      <c r="E1728" s="9"/>
      <c r="F1728" s="2" t="s">
        <v>186</v>
      </c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 spans="1:26" ht="15.75" customHeight="1" x14ac:dyDescent="0.25">
      <c r="A1729" s="9"/>
      <c r="B1729" s="9">
        <v>773</v>
      </c>
      <c r="C1729" s="9"/>
      <c r="D1729" s="9"/>
      <c r="E1729" s="9"/>
      <c r="F1729" s="2" t="s">
        <v>80</v>
      </c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 spans="1:26" ht="15.75" customHeight="1" x14ac:dyDescent="0.25">
      <c r="A1730" s="9"/>
      <c r="B1730" s="9">
        <v>774</v>
      </c>
      <c r="C1730" s="9"/>
      <c r="D1730" s="9"/>
      <c r="E1730" s="9"/>
      <c r="F1730" s="2" t="s">
        <v>759</v>
      </c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 spans="1:26" ht="15.75" customHeight="1" x14ac:dyDescent="0.25">
      <c r="A1731" s="9"/>
      <c r="B1731" s="9">
        <v>775</v>
      </c>
      <c r="C1731" s="9"/>
      <c r="D1731" s="9"/>
      <c r="E1731" s="9"/>
      <c r="F1731" s="2" t="s">
        <v>760</v>
      </c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 spans="1:26" ht="15.75" customHeight="1" x14ac:dyDescent="0.25">
      <c r="A1732" s="9"/>
      <c r="B1732" s="9">
        <v>776</v>
      </c>
      <c r="C1732" s="9"/>
      <c r="D1732" s="9"/>
      <c r="E1732" s="9"/>
      <c r="F1732" s="2" t="s">
        <v>761</v>
      </c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 spans="1:26" ht="15.75" customHeight="1" x14ac:dyDescent="0.25">
      <c r="A1733" s="9"/>
      <c r="B1733" s="9">
        <v>777</v>
      </c>
      <c r="C1733" s="9"/>
      <c r="D1733" s="9"/>
      <c r="E1733" s="9"/>
      <c r="F1733" s="2" t="s">
        <v>762</v>
      </c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 spans="1:26" ht="15.75" customHeight="1" x14ac:dyDescent="0.25">
      <c r="A1734" s="9"/>
      <c r="B1734" s="9"/>
      <c r="C1734" s="9">
        <v>7771</v>
      </c>
      <c r="D1734" s="9"/>
      <c r="E1734" s="9"/>
      <c r="F1734" s="2" t="s">
        <v>604</v>
      </c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 spans="1:26" ht="15.75" customHeight="1" x14ac:dyDescent="0.25">
      <c r="A1735" s="9"/>
      <c r="B1735" s="9"/>
      <c r="C1735" s="9">
        <v>7772</v>
      </c>
      <c r="D1735" s="9"/>
      <c r="E1735" s="9"/>
      <c r="F1735" s="2" t="s">
        <v>763</v>
      </c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 spans="1:26" ht="15.75" customHeight="1" x14ac:dyDescent="0.25">
      <c r="A1736" s="9"/>
      <c r="B1736" s="9"/>
      <c r="C1736" s="9">
        <v>7773</v>
      </c>
      <c r="D1736" s="9"/>
      <c r="E1736" s="9"/>
      <c r="F1736" s="2" t="s">
        <v>76</v>
      </c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 spans="1:26" ht="15.75" customHeight="1" x14ac:dyDescent="0.25">
      <c r="A1737" s="9"/>
      <c r="B1737" s="9">
        <v>778</v>
      </c>
      <c r="C1737" s="9"/>
      <c r="D1737" s="9"/>
      <c r="E1737" s="9"/>
      <c r="F1737" s="2" t="s">
        <v>605</v>
      </c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 spans="1:26" ht="15.75" customHeight="1" x14ac:dyDescent="0.25">
      <c r="A1738" s="9"/>
      <c r="B1738" s="9"/>
      <c r="C1738" s="9">
        <v>7781</v>
      </c>
      <c r="D1738" s="9"/>
      <c r="E1738" s="9"/>
      <c r="F1738" s="2" t="s">
        <v>606</v>
      </c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 spans="1:26" ht="15.75" customHeight="1" x14ac:dyDescent="0.25">
      <c r="A1739" s="9"/>
      <c r="B1739" s="9"/>
      <c r="C1739" s="9">
        <v>7782</v>
      </c>
      <c r="D1739" s="9"/>
      <c r="E1739" s="9"/>
      <c r="F1739" s="2" t="s">
        <v>764</v>
      </c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 spans="1:26" ht="15.75" customHeight="1" x14ac:dyDescent="0.25">
      <c r="A1740" s="9"/>
      <c r="B1740" s="9">
        <v>779</v>
      </c>
      <c r="C1740" s="9"/>
      <c r="D1740" s="9"/>
      <c r="E1740" s="9"/>
      <c r="F1740" s="2" t="s">
        <v>765</v>
      </c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 spans="1:26" ht="15.75" customHeight="1" x14ac:dyDescent="0.25">
      <c r="A1741" s="9"/>
      <c r="B1741" s="9"/>
      <c r="C1741" s="9">
        <v>7792</v>
      </c>
      <c r="D1741" s="9"/>
      <c r="E1741" s="9"/>
      <c r="F1741" s="2" t="s">
        <v>766</v>
      </c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 spans="1:26" ht="15.75" customHeight="1" x14ac:dyDescent="0.25">
      <c r="A1742" s="8">
        <v>78</v>
      </c>
      <c r="B1742" s="8"/>
      <c r="C1742" s="8"/>
      <c r="D1742" s="8"/>
      <c r="E1742" s="8"/>
      <c r="F1742" s="7" t="s">
        <v>767</v>
      </c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</row>
    <row r="1743" spans="1:26" ht="15.75" customHeight="1" x14ac:dyDescent="0.25">
      <c r="A1743" s="9"/>
      <c r="B1743" s="9">
        <v>781</v>
      </c>
      <c r="C1743" s="9"/>
      <c r="D1743" s="9"/>
      <c r="E1743" s="9"/>
      <c r="F1743" s="2" t="s">
        <v>768</v>
      </c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 spans="1:26" ht="15.75" customHeight="1" x14ac:dyDescent="0.25">
      <c r="A1744" s="8">
        <v>79</v>
      </c>
      <c r="B1744" s="8"/>
      <c r="C1744" s="8"/>
      <c r="D1744" s="8"/>
      <c r="E1744" s="8"/>
      <c r="F1744" s="7" t="s">
        <v>769</v>
      </c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</row>
    <row r="1745" spans="1:26" ht="15.75" customHeight="1" x14ac:dyDescent="0.25">
      <c r="A1745" s="9"/>
      <c r="B1745" s="9">
        <v>791</v>
      </c>
      <c r="C1745" s="9"/>
      <c r="D1745" s="9"/>
      <c r="E1745" s="9"/>
      <c r="F1745" s="2" t="s">
        <v>770</v>
      </c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 spans="1:26" ht="15.75" customHeight="1" x14ac:dyDescent="0.25">
      <c r="A1746" s="9"/>
      <c r="B1746" s="9">
        <v>792</v>
      </c>
      <c r="C1746" s="9"/>
      <c r="D1746" s="9"/>
      <c r="E1746" s="9"/>
      <c r="F1746" s="2" t="s">
        <v>771</v>
      </c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 spans="1:26" ht="15.75" customHeight="1" x14ac:dyDescent="0.25">
      <c r="A1747" s="8">
        <v>80</v>
      </c>
      <c r="B1747" s="8"/>
      <c r="C1747" s="8"/>
      <c r="D1747" s="8"/>
      <c r="E1747" s="8"/>
      <c r="F1747" s="7" t="s">
        <v>772</v>
      </c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</row>
    <row r="1748" spans="1:26" ht="15.75" customHeight="1" x14ac:dyDescent="0.25">
      <c r="A1748" s="9"/>
      <c r="B1748" s="9">
        <v>801</v>
      </c>
      <c r="C1748" s="9"/>
      <c r="D1748" s="9"/>
      <c r="E1748" s="9"/>
      <c r="F1748" s="2" t="s">
        <v>773</v>
      </c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 spans="1:26" ht="15.75" customHeight="1" x14ac:dyDescent="0.25">
      <c r="A1749" s="8">
        <v>81</v>
      </c>
      <c r="B1749" s="8"/>
      <c r="C1749" s="8"/>
      <c r="D1749" s="8"/>
      <c r="E1749" s="8"/>
      <c r="F1749" s="7" t="s">
        <v>774</v>
      </c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</row>
    <row r="1750" spans="1:26" ht="15.75" customHeight="1" x14ac:dyDescent="0.25">
      <c r="A1750" s="9"/>
      <c r="B1750" s="9">
        <v>811</v>
      </c>
      <c r="C1750" s="9"/>
      <c r="D1750" s="9"/>
      <c r="E1750" s="9"/>
      <c r="F1750" s="2" t="s">
        <v>775</v>
      </c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 spans="1:26" ht="15.75" customHeight="1" x14ac:dyDescent="0.25">
      <c r="A1751" s="9"/>
      <c r="B1751" s="9">
        <v>812</v>
      </c>
      <c r="C1751" s="9"/>
      <c r="D1751" s="9"/>
      <c r="E1751" s="9"/>
      <c r="F1751" s="2" t="s">
        <v>776</v>
      </c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 spans="1:26" ht="15.75" customHeight="1" x14ac:dyDescent="0.25">
      <c r="A1752" s="9"/>
      <c r="B1752" s="9">
        <v>813</v>
      </c>
      <c r="C1752" s="9"/>
      <c r="D1752" s="9"/>
      <c r="E1752" s="9"/>
      <c r="F1752" s="2" t="s">
        <v>777</v>
      </c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 spans="1:26" ht="15.75" customHeight="1" x14ac:dyDescent="0.25">
      <c r="A1753" s="8">
        <v>82</v>
      </c>
      <c r="B1753" s="8"/>
      <c r="C1753" s="8"/>
      <c r="D1753" s="8"/>
      <c r="E1753" s="8"/>
      <c r="F1753" s="7" t="s">
        <v>778</v>
      </c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</row>
    <row r="1754" spans="1:26" ht="15.75" customHeight="1" x14ac:dyDescent="0.25">
      <c r="A1754" s="9"/>
      <c r="B1754" s="9">
        <v>821</v>
      </c>
      <c r="C1754" s="9"/>
      <c r="D1754" s="9"/>
      <c r="E1754" s="9"/>
      <c r="F1754" s="2" t="s">
        <v>779</v>
      </c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 spans="1:26" ht="15.75" customHeight="1" x14ac:dyDescent="0.25">
      <c r="A1755" s="8">
        <v>83</v>
      </c>
      <c r="B1755" s="8"/>
      <c r="C1755" s="8"/>
      <c r="D1755" s="8"/>
      <c r="E1755" s="8"/>
      <c r="F1755" s="7" t="s">
        <v>780</v>
      </c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</row>
    <row r="1756" spans="1:26" ht="15.75" customHeight="1" x14ac:dyDescent="0.25">
      <c r="A1756" s="9"/>
      <c r="B1756" s="9">
        <v>831</v>
      </c>
      <c r="C1756" s="9"/>
      <c r="D1756" s="9"/>
      <c r="E1756" s="9"/>
      <c r="F1756" s="2" t="s">
        <v>781</v>
      </c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 spans="1:26" ht="15.75" customHeight="1" x14ac:dyDescent="0.25">
      <c r="A1757" s="8">
        <v>84</v>
      </c>
      <c r="B1757" s="8"/>
      <c r="C1757" s="8"/>
      <c r="D1757" s="8"/>
      <c r="E1757" s="8"/>
      <c r="F1757" s="7" t="s">
        <v>782</v>
      </c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</row>
    <row r="1758" spans="1:26" ht="15.75" customHeight="1" x14ac:dyDescent="0.25">
      <c r="A1758" s="9"/>
      <c r="B1758" s="9">
        <v>841</v>
      </c>
      <c r="C1758" s="9"/>
      <c r="D1758" s="9"/>
      <c r="E1758" s="9"/>
      <c r="F1758" s="2" t="s">
        <v>783</v>
      </c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 spans="1:26" ht="15.75" customHeight="1" x14ac:dyDescent="0.25">
      <c r="A1759" s="8">
        <v>85</v>
      </c>
      <c r="B1759" s="8"/>
      <c r="C1759" s="8"/>
      <c r="D1759" s="8"/>
      <c r="E1759" s="8"/>
      <c r="F1759" s="7" t="s">
        <v>784</v>
      </c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</row>
    <row r="1760" spans="1:26" ht="15.75" customHeight="1" x14ac:dyDescent="0.25">
      <c r="A1760" s="9"/>
      <c r="B1760" s="9">
        <v>851</v>
      </c>
      <c r="C1760" s="9"/>
      <c r="D1760" s="9"/>
      <c r="E1760" s="9"/>
      <c r="F1760" s="2" t="s">
        <v>785</v>
      </c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 spans="1:26" ht="15.75" customHeight="1" x14ac:dyDescent="0.25">
      <c r="A1761" s="8">
        <v>88</v>
      </c>
      <c r="B1761" s="8"/>
      <c r="C1761" s="8"/>
      <c r="D1761" s="8"/>
      <c r="E1761" s="8"/>
      <c r="F1761" s="7" t="s">
        <v>786</v>
      </c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</row>
    <row r="1762" spans="1:26" ht="15.75" customHeight="1" x14ac:dyDescent="0.25">
      <c r="A1762" s="9"/>
      <c r="B1762" s="9">
        <v>881</v>
      </c>
      <c r="C1762" s="9"/>
      <c r="D1762" s="9"/>
      <c r="E1762" s="9"/>
      <c r="F1762" s="2" t="s">
        <v>787</v>
      </c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 spans="1:26" ht="15.75" customHeight="1" x14ac:dyDescent="0.25">
      <c r="A1763" s="9"/>
      <c r="B1763" s="9">
        <v>882</v>
      </c>
      <c r="C1763" s="9"/>
      <c r="D1763" s="9"/>
      <c r="E1763" s="9"/>
      <c r="F1763" s="2" t="s">
        <v>788</v>
      </c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 spans="1:26" ht="15.75" customHeight="1" x14ac:dyDescent="0.25">
      <c r="A1764" s="8">
        <v>89</v>
      </c>
      <c r="B1764" s="8"/>
      <c r="C1764" s="8"/>
      <c r="D1764" s="8"/>
      <c r="E1764" s="8"/>
      <c r="F1764" s="7" t="s">
        <v>789</v>
      </c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</row>
    <row r="1765" spans="1:26" ht="15.75" customHeight="1" x14ac:dyDescent="0.25">
      <c r="A1765" s="9"/>
      <c r="B1765" s="9">
        <v>891</v>
      </c>
      <c r="C1765" s="9"/>
      <c r="D1765" s="9"/>
      <c r="E1765" s="9"/>
      <c r="F1765" s="2" t="s">
        <v>790</v>
      </c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 spans="1:26" ht="15.75" customHeight="1" x14ac:dyDescent="0.25">
      <c r="A1766" s="9"/>
      <c r="B1766" s="9">
        <v>892</v>
      </c>
      <c r="C1766" s="9"/>
      <c r="D1766" s="9"/>
      <c r="E1766" s="9"/>
      <c r="F1766" s="2" t="s">
        <v>467</v>
      </c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 spans="1:26" ht="15.75" customHeight="1" x14ac:dyDescent="0.25">
      <c r="A1767" s="8">
        <v>90</v>
      </c>
      <c r="B1767" s="8"/>
      <c r="C1767" s="8"/>
      <c r="D1767" s="8"/>
      <c r="E1767" s="25"/>
      <c r="F1767" s="15" t="s">
        <v>791</v>
      </c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</row>
    <row r="1768" spans="1:26" ht="15.75" customHeight="1" x14ac:dyDescent="0.25">
      <c r="A1768" s="16"/>
      <c r="B1768" s="16">
        <v>901</v>
      </c>
      <c r="C1768" s="9"/>
      <c r="D1768" s="9"/>
      <c r="E1768" s="26"/>
      <c r="F1768" s="18" t="s">
        <v>792</v>
      </c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 spans="1:26" ht="15.75" customHeight="1" x14ac:dyDescent="0.25">
      <c r="A1769" s="16"/>
      <c r="B1769" s="16">
        <v>902</v>
      </c>
      <c r="C1769" s="9"/>
      <c r="D1769" s="9"/>
      <c r="E1769" s="26"/>
      <c r="F1769" s="18" t="s">
        <v>793</v>
      </c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 spans="1:26" ht="15.75" customHeight="1" x14ac:dyDescent="0.25">
      <c r="A1770" s="16"/>
      <c r="B1770" s="16"/>
      <c r="C1770" s="9">
        <v>9021</v>
      </c>
      <c r="D1770" s="9"/>
      <c r="E1770" s="26"/>
      <c r="F1770" s="18" t="s">
        <v>500</v>
      </c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 spans="1:26" ht="15.75" customHeight="1" x14ac:dyDescent="0.25">
      <c r="A1771" s="9"/>
      <c r="B1771" s="9"/>
      <c r="C1771" s="16">
        <v>9022</v>
      </c>
      <c r="D1771" s="9"/>
      <c r="E1771" s="9"/>
      <c r="F1771" s="16" t="s">
        <v>505</v>
      </c>
      <c r="G1771" s="9"/>
      <c r="H1771" s="9"/>
      <c r="I1771" s="26"/>
      <c r="J1771" s="18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 spans="1:26" ht="15.75" customHeight="1" x14ac:dyDescent="0.25">
      <c r="A1772" s="9"/>
      <c r="B1772" s="9"/>
      <c r="C1772" s="16">
        <v>9023</v>
      </c>
      <c r="D1772" s="9"/>
      <c r="E1772" s="9"/>
      <c r="F1772" s="16" t="s">
        <v>506</v>
      </c>
      <c r="G1772" s="9"/>
      <c r="H1772" s="9"/>
      <c r="I1772" s="26"/>
      <c r="J1772" s="18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 spans="1:26" ht="15.75" customHeight="1" x14ac:dyDescent="0.25">
      <c r="A1773" s="9"/>
      <c r="B1773" s="9"/>
      <c r="C1773" s="16">
        <v>9024</v>
      </c>
      <c r="D1773" s="9"/>
      <c r="E1773" s="9"/>
      <c r="F1773" s="16" t="s">
        <v>507</v>
      </c>
      <c r="G1773" s="9"/>
      <c r="H1773" s="9"/>
      <c r="I1773" s="26"/>
      <c r="J1773" s="18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 spans="1:26" ht="15.75" customHeight="1" x14ac:dyDescent="0.25">
      <c r="A1774" s="9"/>
      <c r="B1774" s="9"/>
      <c r="C1774" s="16">
        <v>9025</v>
      </c>
      <c r="D1774" s="9"/>
      <c r="E1774" s="9"/>
      <c r="F1774" s="16" t="s">
        <v>508</v>
      </c>
      <c r="G1774" s="9"/>
      <c r="H1774" s="9"/>
      <c r="I1774" s="26"/>
      <c r="J1774" s="18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 spans="1:26" ht="15.75" customHeight="1" x14ac:dyDescent="0.25">
      <c r="A1775" s="9"/>
      <c r="B1775" s="9"/>
      <c r="C1775" s="16">
        <v>9027</v>
      </c>
      <c r="D1775" s="9"/>
      <c r="E1775" s="9"/>
      <c r="F1775" s="16" t="s">
        <v>509</v>
      </c>
      <c r="G1775" s="9"/>
      <c r="H1775" s="9"/>
      <c r="I1775" s="26"/>
      <c r="J1775" s="18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 spans="1:26" ht="15.75" customHeight="1" x14ac:dyDescent="0.25">
      <c r="A1776" s="9"/>
      <c r="B1776" s="9"/>
      <c r="C1776" s="16">
        <v>9028</v>
      </c>
      <c r="D1776" s="9"/>
      <c r="E1776" s="9"/>
      <c r="F1776" s="16" t="s">
        <v>517</v>
      </c>
      <c r="G1776" s="9"/>
      <c r="H1776" s="9"/>
      <c r="I1776" s="26"/>
      <c r="J1776" s="18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 spans="1:26" ht="15.75" customHeight="1" x14ac:dyDescent="0.25">
      <c r="A1777" s="9"/>
      <c r="B1777" s="9"/>
      <c r="C1777" s="16">
        <v>9029</v>
      </c>
      <c r="D1777" s="9"/>
      <c r="E1777" s="9"/>
      <c r="F1777" s="16" t="s">
        <v>518</v>
      </c>
      <c r="G1777" s="9"/>
      <c r="H1777" s="9"/>
      <c r="I1777" s="26"/>
      <c r="J1777" s="18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 spans="1:26" ht="15.75" customHeight="1" x14ac:dyDescent="0.25">
      <c r="A1778" s="9"/>
      <c r="B1778" s="16">
        <v>903</v>
      </c>
      <c r="C1778" s="9"/>
      <c r="D1778" s="9"/>
      <c r="E1778" s="9"/>
      <c r="F1778" s="16" t="s">
        <v>794</v>
      </c>
      <c r="G1778" s="9"/>
      <c r="H1778" s="9"/>
      <c r="I1778" s="26"/>
      <c r="J1778" s="18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 spans="1:26" ht="15.75" customHeight="1" x14ac:dyDescent="0.25">
      <c r="A1779" s="9"/>
      <c r="B1779" s="9"/>
      <c r="C1779" s="16">
        <v>9031</v>
      </c>
      <c r="D1779" s="9"/>
      <c r="E1779" s="9"/>
      <c r="F1779" s="16" t="s">
        <v>178</v>
      </c>
      <c r="G1779" s="9"/>
      <c r="H1779" s="9"/>
      <c r="I1779" s="26"/>
      <c r="J1779" s="18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 spans="1:26" ht="15.75" customHeight="1" x14ac:dyDescent="0.25">
      <c r="A1780" s="9"/>
      <c r="B1780" s="9"/>
      <c r="C1780" s="16">
        <v>9032</v>
      </c>
      <c r="D1780" s="9"/>
      <c r="E1780" s="9"/>
      <c r="F1780" s="16" t="s">
        <v>795</v>
      </c>
      <c r="G1780" s="9"/>
      <c r="H1780" s="9"/>
      <c r="I1780" s="26"/>
      <c r="J1780" s="18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 spans="1:26" ht="15.75" customHeight="1" x14ac:dyDescent="0.25">
      <c r="A1781" s="9"/>
      <c r="B1781" s="9"/>
      <c r="C1781" s="16">
        <v>9033</v>
      </c>
      <c r="D1781" s="9"/>
      <c r="E1781" s="9"/>
      <c r="F1781" s="9" t="s">
        <v>540</v>
      </c>
      <c r="G1781" s="9"/>
      <c r="H1781" s="9"/>
      <c r="I1781" s="26"/>
      <c r="J1781" s="18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 spans="1:26" ht="15.75" customHeight="1" x14ac:dyDescent="0.25">
      <c r="A1782" s="9"/>
      <c r="B1782" s="9"/>
      <c r="C1782" s="16">
        <v>9034</v>
      </c>
      <c r="D1782" s="9"/>
      <c r="E1782" s="9"/>
      <c r="F1782" s="9" t="s">
        <v>796</v>
      </c>
      <c r="G1782" s="9"/>
      <c r="H1782" s="9"/>
      <c r="I1782" s="26"/>
      <c r="J1782" s="18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 spans="1:26" ht="15.75" customHeight="1" x14ac:dyDescent="0.25">
      <c r="A1783" s="9"/>
      <c r="B1783" s="9"/>
      <c r="C1783" s="16">
        <v>9035</v>
      </c>
      <c r="D1783" s="9"/>
      <c r="E1783" s="26"/>
      <c r="F1783" s="9" t="s">
        <v>546</v>
      </c>
      <c r="G1783" s="9"/>
      <c r="H1783" s="9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 spans="1:26" ht="15.75" customHeight="1" x14ac:dyDescent="0.25">
      <c r="A1784" s="9"/>
      <c r="B1784" s="9"/>
      <c r="C1784" s="16">
        <v>9036</v>
      </c>
      <c r="D1784" s="9"/>
      <c r="E1784" s="26"/>
      <c r="F1784" s="9" t="s">
        <v>75</v>
      </c>
      <c r="G1784" s="9"/>
      <c r="H1784" s="9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 spans="1:26" ht="15.75" customHeight="1" x14ac:dyDescent="0.25">
      <c r="A1785" s="9"/>
      <c r="B1785" s="9"/>
      <c r="C1785" s="16">
        <v>9037</v>
      </c>
      <c r="D1785" s="9"/>
      <c r="E1785" s="26"/>
      <c r="F1785" s="9" t="s">
        <v>797</v>
      </c>
      <c r="G1785" s="9"/>
      <c r="H1785" s="9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 spans="1:26" ht="15.75" customHeight="1" x14ac:dyDescent="0.25">
      <c r="A1786" s="9"/>
      <c r="B1786" s="9"/>
      <c r="C1786" s="16">
        <v>9038</v>
      </c>
      <c r="D1786" s="9"/>
      <c r="E1786" s="26"/>
      <c r="F1786" s="9" t="s">
        <v>798</v>
      </c>
      <c r="G1786" s="9"/>
      <c r="H1786" s="9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 spans="1:26" ht="15.75" customHeight="1" x14ac:dyDescent="0.25">
      <c r="A1787" s="9"/>
      <c r="B1787" s="9"/>
      <c r="C1787" s="16">
        <v>9039</v>
      </c>
      <c r="D1787" s="9"/>
      <c r="E1787" s="26"/>
      <c r="F1787" s="16" t="s">
        <v>799</v>
      </c>
      <c r="G1787" s="9"/>
      <c r="H1787" s="9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 spans="1:26" ht="15.75" customHeight="1" x14ac:dyDescent="0.25">
      <c r="A1788" s="17">
        <v>91</v>
      </c>
      <c r="B1788" s="9"/>
      <c r="C1788" s="9"/>
      <c r="D1788" s="9"/>
      <c r="E1788" s="26"/>
      <c r="F1788" s="8" t="s">
        <v>800</v>
      </c>
      <c r="G1788" s="9"/>
      <c r="H1788" s="9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 spans="1:26" ht="15.75" customHeight="1" x14ac:dyDescent="0.25">
      <c r="A1789" s="9"/>
      <c r="B1789" s="16">
        <v>911</v>
      </c>
      <c r="C1789" s="9"/>
      <c r="D1789" s="9"/>
      <c r="E1789" s="26"/>
      <c r="F1789" s="16" t="s">
        <v>793</v>
      </c>
      <c r="G1789" s="9"/>
      <c r="H1789" s="9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 spans="1:26" ht="15.75" customHeight="1" x14ac:dyDescent="0.25">
      <c r="A1790" s="9"/>
      <c r="B1790" s="9"/>
      <c r="C1790" s="16">
        <v>9111</v>
      </c>
      <c r="D1790" s="9"/>
      <c r="E1790" s="26"/>
      <c r="F1790" s="16" t="s">
        <v>500</v>
      </c>
      <c r="G1790" s="9"/>
      <c r="H1790" s="9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 spans="1:26" ht="15.75" customHeight="1" x14ac:dyDescent="0.25">
      <c r="A1791" s="9"/>
      <c r="B1791" s="9"/>
      <c r="C1791" s="16">
        <v>9112</v>
      </c>
      <c r="D1791" s="9"/>
      <c r="E1791" s="26"/>
      <c r="F1791" s="16" t="s">
        <v>505</v>
      </c>
      <c r="G1791" s="9"/>
      <c r="H1791" s="9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 spans="1:26" ht="15.75" customHeight="1" x14ac:dyDescent="0.25">
      <c r="A1792" s="9"/>
      <c r="B1792" s="9"/>
      <c r="C1792" s="16">
        <v>9113</v>
      </c>
      <c r="D1792" s="9"/>
      <c r="E1792" s="26"/>
      <c r="F1792" s="16" t="s">
        <v>506</v>
      </c>
      <c r="G1792" s="9"/>
      <c r="H1792" s="9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 spans="1:26" ht="15.75" customHeight="1" x14ac:dyDescent="0.25">
      <c r="A1793" s="9"/>
      <c r="B1793" s="9"/>
      <c r="C1793" s="16">
        <v>9114</v>
      </c>
      <c r="D1793" s="9"/>
      <c r="E1793" s="26"/>
      <c r="F1793" s="16" t="s">
        <v>507</v>
      </c>
      <c r="G1793" s="9"/>
      <c r="H1793" s="9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 spans="1:26" ht="15.75" customHeight="1" x14ac:dyDescent="0.25">
      <c r="A1794" s="9"/>
      <c r="B1794" s="9"/>
      <c r="C1794" s="16">
        <v>9115</v>
      </c>
      <c r="D1794" s="9"/>
      <c r="E1794" s="26"/>
      <c r="F1794" s="16" t="s">
        <v>801</v>
      </c>
      <c r="G1794" s="9"/>
      <c r="H1794" s="9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 spans="1:26" ht="15.75" customHeight="1" x14ac:dyDescent="0.25">
      <c r="A1795" s="9"/>
      <c r="B1795" s="9"/>
      <c r="C1795" s="16">
        <v>9117</v>
      </c>
      <c r="D1795" s="9"/>
      <c r="E1795" s="9"/>
      <c r="F1795" s="16" t="s">
        <v>802</v>
      </c>
      <c r="G1795" s="9"/>
      <c r="H1795" s="9"/>
      <c r="I1795" s="26"/>
      <c r="J1795" s="9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 spans="1:26" ht="15.75" customHeight="1" x14ac:dyDescent="0.25">
      <c r="A1796" s="9"/>
      <c r="B1796" s="9"/>
      <c r="C1796" s="16">
        <v>9118</v>
      </c>
      <c r="D1796" s="9"/>
      <c r="E1796" s="9"/>
      <c r="F1796" s="16" t="s">
        <v>803</v>
      </c>
      <c r="G1796" s="9"/>
      <c r="H1796" s="9"/>
      <c r="I1796" s="26"/>
      <c r="J1796" s="9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 spans="1:26" ht="15.75" customHeight="1" x14ac:dyDescent="0.25">
      <c r="A1797" s="9"/>
      <c r="B1797" s="9"/>
      <c r="C1797" s="16">
        <v>9119</v>
      </c>
      <c r="D1797" s="9"/>
      <c r="E1797" s="9"/>
      <c r="F1797" s="16" t="s">
        <v>518</v>
      </c>
      <c r="G1797" s="9"/>
      <c r="H1797" s="9"/>
      <c r="I1797" s="26"/>
      <c r="J1797" s="9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 spans="1:26" ht="15.75" customHeight="1" x14ac:dyDescent="0.25">
      <c r="A1798" s="9"/>
      <c r="B1798" s="16">
        <v>912</v>
      </c>
      <c r="C1798" s="9"/>
      <c r="D1798" s="9"/>
      <c r="E1798" s="9"/>
      <c r="F1798" s="16" t="s">
        <v>804</v>
      </c>
      <c r="G1798" s="9"/>
      <c r="H1798" s="9"/>
      <c r="I1798" s="26"/>
      <c r="J1798" s="9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 spans="1:26" ht="15.75" customHeight="1" x14ac:dyDescent="0.25">
      <c r="A1799" s="9"/>
      <c r="B1799" s="9"/>
      <c r="C1799" s="16">
        <v>9121</v>
      </c>
      <c r="D1799" s="9"/>
      <c r="E1799" s="9"/>
      <c r="F1799" s="16" t="s">
        <v>805</v>
      </c>
      <c r="G1799" s="9"/>
      <c r="H1799" s="9"/>
      <c r="I1799" s="27"/>
      <c r="J1799" s="18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 spans="1:26" ht="15.75" customHeight="1" x14ac:dyDescent="0.25">
      <c r="A1800" s="9"/>
      <c r="B1800" s="9"/>
      <c r="C1800" s="16">
        <v>9122</v>
      </c>
      <c r="D1800" s="9"/>
      <c r="E1800" s="9"/>
      <c r="F1800" s="16" t="s">
        <v>806</v>
      </c>
      <c r="G1800" s="9"/>
      <c r="H1800" s="9"/>
      <c r="I1800" s="27"/>
      <c r="J1800" s="9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 spans="1:26" ht="15.75" customHeight="1" x14ac:dyDescent="0.25">
      <c r="A1801" s="9"/>
      <c r="B1801" s="9"/>
      <c r="C1801" s="16">
        <v>9123</v>
      </c>
      <c r="D1801" s="9"/>
      <c r="E1801" s="9"/>
      <c r="F1801" s="9" t="s">
        <v>807</v>
      </c>
      <c r="G1801" s="9"/>
      <c r="H1801" s="9"/>
      <c r="I1801" s="27"/>
      <c r="J1801" s="9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 spans="1:26" ht="15.75" customHeight="1" x14ac:dyDescent="0.25">
      <c r="A1802" s="9"/>
      <c r="B1802" s="9"/>
      <c r="C1802" s="16">
        <v>9124</v>
      </c>
      <c r="D1802" s="9"/>
      <c r="E1802" s="9"/>
      <c r="F1802" s="9" t="s">
        <v>796</v>
      </c>
      <c r="G1802" s="9"/>
      <c r="H1802" s="9"/>
      <c r="I1802" s="27"/>
      <c r="J1802" s="9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 spans="1:26" ht="15.75" customHeight="1" x14ac:dyDescent="0.25">
      <c r="A1803" s="9"/>
      <c r="B1803" s="9"/>
      <c r="C1803" s="16">
        <v>9125</v>
      </c>
      <c r="D1803" s="9"/>
      <c r="E1803" s="9"/>
      <c r="F1803" s="9" t="s">
        <v>546</v>
      </c>
      <c r="G1803" s="9"/>
      <c r="H1803" s="9"/>
      <c r="I1803" s="27"/>
      <c r="J1803" s="9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 spans="1:26" ht="15.75" customHeight="1" x14ac:dyDescent="0.25">
      <c r="A1804" s="9"/>
      <c r="B1804" s="9"/>
      <c r="C1804" s="16">
        <v>9126</v>
      </c>
      <c r="D1804" s="9"/>
      <c r="E1804" s="9"/>
      <c r="F1804" s="9" t="s">
        <v>75</v>
      </c>
      <c r="G1804" s="9"/>
      <c r="H1804" s="9"/>
      <c r="I1804" s="27"/>
      <c r="J1804" s="9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 spans="1:26" ht="15.75" customHeight="1" x14ac:dyDescent="0.25">
      <c r="A1805" s="9"/>
      <c r="B1805" s="9"/>
      <c r="C1805" s="16">
        <v>9127</v>
      </c>
      <c r="D1805" s="9"/>
      <c r="E1805" s="9"/>
      <c r="F1805" s="9" t="s">
        <v>797</v>
      </c>
      <c r="G1805" s="9"/>
      <c r="H1805" s="9"/>
      <c r="I1805" s="27"/>
      <c r="J1805" s="9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 spans="1:26" ht="15.75" customHeight="1" x14ac:dyDescent="0.25">
      <c r="A1806" s="9"/>
      <c r="B1806" s="9"/>
      <c r="C1806" s="16">
        <v>9128</v>
      </c>
      <c r="D1806" s="9"/>
      <c r="E1806" s="9"/>
      <c r="F1806" s="9" t="s">
        <v>798</v>
      </c>
      <c r="G1806" s="9"/>
      <c r="H1806" s="9"/>
      <c r="I1806" s="27"/>
      <c r="J1806" s="9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 spans="1:26" ht="15.75" customHeight="1" x14ac:dyDescent="0.25">
      <c r="A1807" s="9"/>
      <c r="B1807" s="9"/>
      <c r="C1807" s="16">
        <v>9129</v>
      </c>
      <c r="D1807" s="9"/>
      <c r="E1807" s="9"/>
      <c r="F1807" s="16" t="s">
        <v>799</v>
      </c>
      <c r="G1807" s="9"/>
      <c r="H1807" s="9"/>
      <c r="I1807" s="27"/>
      <c r="J1807" s="9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 spans="1:26" ht="15.75" customHeight="1" x14ac:dyDescent="0.25">
      <c r="A1808" s="17">
        <v>94</v>
      </c>
      <c r="B1808" s="9"/>
      <c r="C1808" s="9"/>
      <c r="D1808" s="9"/>
      <c r="E1808" s="27"/>
      <c r="F1808" s="8" t="s">
        <v>808</v>
      </c>
      <c r="G1808" s="9"/>
      <c r="H1808" s="9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 spans="1:26" ht="15.75" customHeight="1" x14ac:dyDescent="0.25">
      <c r="A1809" s="9"/>
      <c r="B1809" s="16">
        <v>942</v>
      </c>
      <c r="C1809" s="9"/>
      <c r="D1809" s="9"/>
      <c r="E1809" s="9"/>
      <c r="F1809" s="16" t="s">
        <v>809</v>
      </c>
      <c r="G1809" s="9"/>
      <c r="H1809" s="9"/>
      <c r="I1809" s="27"/>
      <c r="J1809" s="9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 spans="1:26" ht="15.75" customHeight="1" x14ac:dyDescent="0.25">
      <c r="A1810" s="9"/>
      <c r="B1810" s="9"/>
      <c r="C1810" s="16">
        <v>9421</v>
      </c>
      <c r="D1810" s="9"/>
      <c r="E1810" s="9"/>
      <c r="F1810" s="16" t="s">
        <v>500</v>
      </c>
      <c r="G1810" s="9"/>
      <c r="H1810" s="9"/>
      <c r="I1810" s="27"/>
      <c r="J1810" s="9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 spans="1:26" ht="15.75" customHeight="1" x14ac:dyDescent="0.25">
      <c r="A1811" s="9"/>
      <c r="B1811" s="9"/>
      <c r="C1811" s="16">
        <v>9422</v>
      </c>
      <c r="D1811" s="9"/>
      <c r="E1811" s="9"/>
      <c r="F1811" s="16" t="s">
        <v>505</v>
      </c>
      <c r="G1811" s="9"/>
      <c r="H1811" s="9"/>
      <c r="I1811" s="27"/>
      <c r="J1811" s="9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 spans="1:26" ht="15.75" customHeight="1" x14ac:dyDescent="0.25">
      <c r="A1812" s="9"/>
      <c r="B1812" s="9"/>
      <c r="C1812" s="16">
        <v>9423</v>
      </c>
      <c r="D1812" s="9"/>
      <c r="E1812" s="9"/>
      <c r="F1812" s="16" t="s">
        <v>506</v>
      </c>
      <c r="G1812" s="9"/>
      <c r="H1812" s="9"/>
      <c r="I1812" s="27"/>
      <c r="J1812" s="9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 spans="1:26" ht="15.75" customHeight="1" x14ac:dyDescent="0.25">
      <c r="A1813" s="9"/>
      <c r="B1813" s="9"/>
      <c r="C1813" s="16">
        <v>9424</v>
      </c>
      <c r="D1813" s="9"/>
      <c r="E1813" s="9"/>
      <c r="F1813" s="16" t="s">
        <v>507</v>
      </c>
      <c r="G1813" s="9"/>
      <c r="H1813" s="9"/>
      <c r="I1813" s="27"/>
      <c r="J1813" s="9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 spans="1:26" ht="15.75" customHeight="1" x14ac:dyDescent="0.25">
      <c r="A1814" s="9"/>
      <c r="B1814" s="9"/>
      <c r="C1814" s="16">
        <v>9425</v>
      </c>
      <c r="D1814" s="9"/>
      <c r="E1814" s="9"/>
      <c r="F1814" s="16" t="s">
        <v>508</v>
      </c>
      <c r="G1814" s="9"/>
      <c r="H1814" s="9"/>
      <c r="I1814" s="27"/>
      <c r="J1814" s="9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 spans="1:26" ht="15.75" customHeight="1" x14ac:dyDescent="0.25">
      <c r="A1815" s="9"/>
      <c r="B1815" s="9"/>
      <c r="C1815" s="18">
        <v>9427</v>
      </c>
      <c r="D1815" s="9"/>
      <c r="E1815" s="9"/>
      <c r="F1815" s="16" t="s">
        <v>509</v>
      </c>
      <c r="G1815" s="9"/>
      <c r="H1815" s="9"/>
      <c r="I1815" s="27"/>
      <c r="J1815" s="9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 spans="1:26" ht="15.75" customHeight="1" x14ac:dyDescent="0.25">
      <c r="A1816" s="9"/>
      <c r="B1816" s="9"/>
      <c r="C1816" s="16">
        <v>9428</v>
      </c>
      <c r="D1816" s="9"/>
      <c r="E1816" s="9"/>
      <c r="F1816" s="16" t="s">
        <v>517</v>
      </c>
      <c r="G1816" s="9"/>
      <c r="H1816" s="9"/>
      <c r="I1816" s="27"/>
      <c r="J1816" s="9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 spans="1:26" ht="15.75" customHeight="1" x14ac:dyDescent="0.25">
      <c r="A1817" s="9"/>
      <c r="B1817" s="9"/>
      <c r="C1817" s="16">
        <v>9429</v>
      </c>
      <c r="D1817" s="9"/>
      <c r="E1817" s="9"/>
      <c r="F1817" s="16" t="s">
        <v>518</v>
      </c>
      <c r="G1817" s="9"/>
      <c r="H1817" s="9"/>
      <c r="I1817" s="27"/>
      <c r="J1817" s="9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 spans="1:26" ht="15.75" customHeight="1" x14ac:dyDescent="0.25">
      <c r="A1818" s="9"/>
      <c r="B1818" s="16">
        <v>943</v>
      </c>
      <c r="C1818" s="9"/>
      <c r="D1818" s="9"/>
      <c r="E1818" s="9"/>
      <c r="F1818" s="16" t="s">
        <v>810</v>
      </c>
      <c r="G1818" s="9"/>
      <c r="H1818" s="9"/>
      <c r="I1818" s="27"/>
      <c r="J1818" s="9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 spans="1:26" ht="15.75" customHeight="1" x14ac:dyDescent="0.25">
      <c r="A1819" s="9"/>
      <c r="B1819" s="9"/>
      <c r="C1819" s="16">
        <v>9431</v>
      </c>
      <c r="D1819" s="9"/>
      <c r="E1819" s="9"/>
      <c r="F1819" s="16" t="s">
        <v>525</v>
      </c>
      <c r="G1819" s="9"/>
      <c r="H1819" s="9"/>
      <c r="I1819" s="27"/>
      <c r="J1819" s="9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 spans="1:26" ht="15.75" customHeight="1" x14ac:dyDescent="0.25">
      <c r="A1820" s="9"/>
      <c r="B1820" s="9"/>
      <c r="C1820" s="16">
        <v>9432</v>
      </c>
      <c r="D1820" s="9"/>
      <c r="E1820" s="9"/>
      <c r="F1820" s="16" t="s">
        <v>532</v>
      </c>
      <c r="G1820" s="9"/>
      <c r="H1820" s="9"/>
      <c r="I1820" s="27"/>
      <c r="J1820" s="9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 spans="1:26" ht="15.75" customHeight="1" x14ac:dyDescent="0.25">
      <c r="A1821" s="9"/>
      <c r="B1821" s="9"/>
      <c r="C1821" s="16">
        <v>9434</v>
      </c>
      <c r="D1821" s="9"/>
      <c r="E1821" s="9"/>
      <c r="F1821" s="16" t="s">
        <v>541</v>
      </c>
      <c r="G1821" s="9"/>
      <c r="H1821" s="9"/>
      <c r="I1821" s="27"/>
      <c r="J1821" s="9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 spans="1:26" ht="15.75" customHeight="1" x14ac:dyDescent="0.25">
      <c r="A1822" s="9"/>
      <c r="B1822" s="9"/>
      <c r="C1822" s="16">
        <v>9435</v>
      </c>
      <c r="D1822" s="9"/>
      <c r="E1822" s="9"/>
      <c r="F1822" s="16" t="s">
        <v>109</v>
      </c>
      <c r="G1822" s="9"/>
      <c r="H1822" s="9"/>
      <c r="I1822" s="27"/>
      <c r="J1822" s="9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 spans="1:26" ht="15.75" customHeight="1" x14ac:dyDescent="0.25">
      <c r="A1823" s="9"/>
      <c r="B1823" s="9"/>
      <c r="C1823" s="16">
        <v>9436</v>
      </c>
      <c r="D1823" s="9"/>
      <c r="E1823" s="9"/>
      <c r="F1823" s="16" t="s">
        <v>546</v>
      </c>
      <c r="G1823" s="9"/>
      <c r="H1823" s="9"/>
      <c r="I1823" s="27"/>
      <c r="J1823" s="9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 spans="1:26" ht="15.75" customHeight="1" x14ac:dyDescent="0.25">
      <c r="A1824" s="9"/>
      <c r="B1824" s="9"/>
      <c r="C1824" s="16">
        <v>9437</v>
      </c>
      <c r="D1824" s="9"/>
      <c r="E1824" s="9"/>
      <c r="F1824" s="16" t="s">
        <v>554</v>
      </c>
      <c r="G1824" s="9"/>
      <c r="H1824" s="9"/>
      <c r="I1824" s="27"/>
      <c r="J1824" s="9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 spans="1:26" ht="15.75" customHeight="1" x14ac:dyDescent="0.25">
      <c r="A1825" s="9"/>
      <c r="B1825" s="9"/>
      <c r="C1825" s="16">
        <v>9438</v>
      </c>
      <c r="D1825" s="9"/>
      <c r="E1825" s="9"/>
      <c r="F1825" s="16" t="s">
        <v>558</v>
      </c>
      <c r="G1825" s="9"/>
      <c r="H1825" s="9"/>
      <c r="I1825" s="27"/>
      <c r="J1825" s="9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 spans="1:26" ht="15.75" customHeight="1" x14ac:dyDescent="0.25">
      <c r="A1826" s="9"/>
      <c r="B1826" s="9"/>
      <c r="C1826" s="16">
        <v>9439</v>
      </c>
      <c r="D1826" s="9"/>
      <c r="E1826" s="9"/>
      <c r="F1826" s="16" t="s">
        <v>559</v>
      </c>
      <c r="G1826" s="9"/>
      <c r="H1826" s="9"/>
      <c r="I1826" s="27"/>
      <c r="J1826" s="9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 spans="1:26" ht="15.75" customHeight="1" x14ac:dyDescent="0.25">
      <c r="A1827" s="9"/>
      <c r="B1827" s="16">
        <v>944</v>
      </c>
      <c r="C1827" s="9"/>
      <c r="D1827" s="9"/>
      <c r="E1827" s="9"/>
      <c r="F1827" s="16" t="s">
        <v>811</v>
      </c>
      <c r="G1827" s="9"/>
      <c r="H1827" s="9"/>
      <c r="I1827" s="27"/>
      <c r="J1827" s="9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 spans="1:26" ht="15.75" customHeight="1" x14ac:dyDescent="0.25">
      <c r="A1828" s="9"/>
      <c r="B1828" s="9"/>
      <c r="C1828" s="16">
        <v>9441</v>
      </c>
      <c r="D1828" s="9"/>
      <c r="E1828" s="9"/>
      <c r="F1828" s="16" t="s">
        <v>322</v>
      </c>
      <c r="G1828" s="9"/>
      <c r="H1828" s="9"/>
      <c r="I1828" s="27"/>
      <c r="J1828" s="9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 spans="1:26" ht="15.75" customHeight="1" x14ac:dyDescent="0.25">
      <c r="A1829" s="9"/>
      <c r="B1829" s="9"/>
      <c r="C1829" s="16">
        <v>9442</v>
      </c>
      <c r="D1829" s="9"/>
      <c r="E1829" s="9"/>
      <c r="F1829" s="16" t="s">
        <v>567</v>
      </c>
      <c r="G1829" s="9"/>
      <c r="H1829" s="9"/>
      <c r="I1829" s="27"/>
      <c r="J1829" s="9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 spans="1:26" ht="15.75" customHeight="1" x14ac:dyDescent="0.25">
      <c r="A1830" s="9"/>
      <c r="B1830" s="9"/>
      <c r="C1830" s="16">
        <v>9443</v>
      </c>
      <c r="D1830" s="9"/>
      <c r="E1830" s="9"/>
      <c r="F1830" s="16" t="s">
        <v>568</v>
      </c>
      <c r="G1830" s="9"/>
      <c r="H1830" s="9"/>
      <c r="I1830" s="27"/>
      <c r="J1830" s="9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 spans="1:26" ht="15.75" customHeight="1" x14ac:dyDescent="0.25">
      <c r="A1831" s="9"/>
      <c r="B1831" s="9"/>
      <c r="C1831" s="16">
        <v>9444</v>
      </c>
      <c r="D1831" s="9"/>
      <c r="E1831" s="9"/>
      <c r="F1831" s="16" t="s">
        <v>571</v>
      </c>
      <c r="G1831" s="9"/>
      <c r="H1831" s="9"/>
      <c r="I1831" s="27"/>
      <c r="J1831" s="9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 spans="1:26" ht="15.75" customHeight="1" x14ac:dyDescent="0.25">
      <c r="A1832" s="9"/>
      <c r="B1832" s="9"/>
      <c r="C1832" s="16">
        <v>9445</v>
      </c>
      <c r="D1832" s="9"/>
      <c r="E1832" s="9"/>
      <c r="F1832" s="16" t="s">
        <v>572</v>
      </c>
      <c r="G1832" s="9"/>
      <c r="H1832" s="9"/>
      <c r="I1832" s="27"/>
      <c r="J1832" s="9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 spans="1:26" ht="15.75" customHeight="1" x14ac:dyDescent="0.25">
      <c r="A1833" s="9"/>
      <c r="B1833" s="16">
        <v>945</v>
      </c>
      <c r="C1833" s="9"/>
      <c r="D1833" s="9"/>
      <c r="E1833" s="9"/>
      <c r="F1833" s="16" t="s">
        <v>812</v>
      </c>
      <c r="G1833" s="9"/>
      <c r="H1833" s="9"/>
      <c r="I1833" s="27"/>
      <c r="J1833" s="9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 spans="1:26" ht="15.75" customHeight="1" x14ac:dyDescent="0.25">
      <c r="A1834" s="9"/>
      <c r="B1834" s="9"/>
      <c r="C1834" s="16">
        <v>9451</v>
      </c>
      <c r="D1834" s="9"/>
      <c r="E1834" s="9"/>
      <c r="F1834" s="16" t="s">
        <v>108</v>
      </c>
      <c r="G1834" s="9"/>
      <c r="H1834" s="9"/>
      <c r="I1834" s="28"/>
      <c r="J1834" s="9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 spans="1:26" ht="15.75" customHeight="1" x14ac:dyDescent="0.25">
      <c r="A1835" s="9"/>
      <c r="B1835" s="9"/>
      <c r="C1835" s="16">
        <v>9452</v>
      </c>
      <c r="D1835" s="9"/>
      <c r="E1835" s="9"/>
      <c r="F1835" s="16" t="s">
        <v>79</v>
      </c>
      <c r="G1835" s="28"/>
      <c r="H1835" s="9"/>
      <c r="I1835" s="9"/>
      <c r="J1835" s="9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 spans="1:26" ht="15.75" customHeight="1" x14ac:dyDescent="0.25">
      <c r="A1836" s="9"/>
      <c r="B1836" s="9"/>
      <c r="C1836" s="16">
        <v>9453</v>
      </c>
      <c r="D1836" s="9"/>
      <c r="E1836" s="9"/>
      <c r="F1836" s="16" t="s">
        <v>577</v>
      </c>
      <c r="G1836" s="28"/>
      <c r="H1836" s="9"/>
      <c r="I1836" s="9"/>
      <c r="J1836" s="9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 spans="1:26" ht="15.75" customHeight="1" x14ac:dyDescent="0.25">
      <c r="A1837" s="9"/>
      <c r="B1837" s="9"/>
      <c r="C1837" s="16">
        <v>9454</v>
      </c>
      <c r="D1837" s="9"/>
      <c r="E1837" s="9"/>
      <c r="F1837" s="16" t="s">
        <v>578</v>
      </c>
      <c r="G1837" s="28"/>
      <c r="H1837" s="9"/>
      <c r="I1837" s="9"/>
      <c r="J1837" s="9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 spans="1:26" ht="15.75" customHeight="1" x14ac:dyDescent="0.25">
      <c r="A1838" s="9"/>
      <c r="B1838" s="9"/>
      <c r="C1838" s="16">
        <v>9455</v>
      </c>
      <c r="D1838" s="9"/>
      <c r="E1838" s="9"/>
      <c r="F1838" s="16" t="s">
        <v>579</v>
      </c>
      <c r="G1838" s="28"/>
      <c r="H1838" s="9"/>
      <c r="I1838" s="9"/>
      <c r="J1838" s="9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 spans="1:26" ht="15.75" customHeight="1" x14ac:dyDescent="0.25">
      <c r="A1839" s="9"/>
      <c r="B1839" s="9"/>
      <c r="C1839" s="16">
        <v>9456</v>
      </c>
      <c r="D1839" s="9"/>
      <c r="E1839" s="9"/>
      <c r="F1839" s="16" t="s">
        <v>138</v>
      </c>
      <c r="G1839" s="26"/>
      <c r="H1839" s="9"/>
      <c r="I1839" s="9"/>
      <c r="J1839" s="9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 spans="1:26" ht="15.75" customHeight="1" x14ac:dyDescent="0.25">
      <c r="A1840" s="9"/>
      <c r="B1840" s="9"/>
      <c r="C1840" s="16">
        <v>9458</v>
      </c>
      <c r="D1840" s="9"/>
      <c r="E1840" s="9"/>
      <c r="F1840" s="16" t="s">
        <v>584</v>
      </c>
      <c r="G1840" s="26"/>
      <c r="H1840" s="9"/>
      <c r="I1840" s="9"/>
      <c r="J1840" s="9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 spans="1:26" ht="15.75" customHeight="1" x14ac:dyDescent="0.25">
      <c r="A1841" s="9"/>
      <c r="B1841" s="9"/>
      <c r="C1841" s="16">
        <v>9459</v>
      </c>
      <c r="D1841" s="9"/>
      <c r="E1841" s="9"/>
      <c r="F1841" s="16" t="s">
        <v>585</v>
      </c>
      <c r="G1841" s="26"/>
      <c r="H1841" s="9"/>
      <c r="I1841" s="9"/>
      <c r="J1841" s="9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 spans="1:26" ht="15.75" customHeight="1" x14ac:dyDescent="0.25">
      <c r="A1842" s="9"/>
      <c r="B1842" s="16">
        <v>948</v>
      </c>
      <c r="C1842" s="9"/>
      <c r="D1842" s="9"/>
      <c r="E1842" s="9"/>
      <c r="F1842" s="16" t="s">
        <v>813</v>
      </c>
      <c r="G1842" s="26"/>
      <c r="H1842" s="9"/>
      <c r="I1842" s="9"/>
      <c r="J1842" s="9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 spans="1:26" ht="15.75" customHeight="1" x14ac:dyDescent="0.25">
      <c r="A1843" s="9"/>
      <c r="B1843" s="9"/>
      <c r="C1843" s="16">
        <v>9481</v>
      </c>
      <c r="D1843" s="9"/>
      <c r="E1843" s="9"/>
      <c r="F1843" s="16" t="s">
        <v>613</v>
      </c>
      <c r="G1843" s="26"/>
      <c r="H1843" s="9"/>
      <c r="I1843" s="9"/>
      <c r="J1843" s="9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 spans="1:26" ht="15.75" customHeight="1" x14ac:dyDescent="0.25">
      <c r="A1844" s="9"/>
      <c r="B1844" s="9"/>
      <c r="C1844" s="16">
        <v>9482</v>
      </c>
      <c r="D1844" s="9"/>
      <c r="E1844" s="9"/>
      <c r="F1844" s="16" t="s">
        <v>814</v>
      </c>
      <c r="G1844" s="9"/>
      <c r="H1844" s="9"/>
      <c r="I1844" s="9"/>
      <c r="J1844" s="18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 spans="1:26" ht="15.75" customHeight="1" x14ac:dyDescent="0.25">
      <c r="A1845" s="9"/>
      <c r="B1845" s="9"/>
      <c r="C1845" s="16">
        <v>9483</v>
      </c>
      <c r="D1845" s="9"/>
      <c r="E1845" s="9"/>
      <c r="F1845" s="16" t="s">
        <v>815</v>
      </c>
      <c r="G1845" s="9"/>
      <c r="H1845" s="9"/>
      <c r="I1845" s="9"/>
      <c r="J1845" s="9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 spans="1:26" ht="15.75" customHeight="1" x14ac:dyDescent="0.25">
      <c r="A1846" s="9"/>
      <c r="B1846" s="9"/>
      <c r="C1846" s="16">
        <v>9484</v>
      </c>
      <c r="D1846" s="9"/>
      <c r="E1846" s="9"/>
      <c r="F1846" s="16" t="s">
        <v>616</v>
      </c>
      <c r="G1846" s="29"/>
      <c r="H1846" s="9"/>
      <c r="I1846" s="9"/>
      <c r="J1846" s="9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 spans="1:26" ht="15.75" customHeight="1" x14ac:dyDescent="0.25">
      <c r="A1847" s="9"/>
      <c r="B1847" s="9"/>
      <c r="C1847" s="16">
        <v>9486</v>
      </c>
      <c r="D1847" s="9"/>
      <c r="E1847" s="9"/>
      <c r="F1847" s="16" t="s">
        <v>627</v>
      </c>
      <c r="G1847" s="29"/>
      <c r="H1847" s="9"/>
      <c r="I1847" s="9"/>
      <c r="J1847" s="9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 spans="1:26" ht="15.75" customHeight="1" x14ac:dyDescent="0.25">
      <c r="A1848" s="9"/>
      <c r="B1848" s="9"/>
      <c r="C1848" s="16">
        <v>9487</v>
      </c>
      <c r="D1848" s="9"/>
      <c r="E1848" s="9"/>
      <c r="F1848" s="16" t="s">
        <v>645</v>
      </c>
      <c r="G1848" s="29"/>
      <c r="H1848" s="9"/>
      <c r="I1848" s="9"/>
      <c r="J1848" s="9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 spans="1:26" ht="15.75" customHeight="1" x14ac:dyDescent="0.25">
      <c r="A1849" s="9"/>
      <c r="B1849" s="9"/>
      <c r="C1849" s="16">
        <v>9488</v>
      </c>
      <c r="D1849" s="9"/>
      <c r="E1849" s="9"/>
      <c r="F1849" s="16" t="s">
        <v>658</v>
      </c>
      <c r="G1849" s="29"/>
      <c r="H1849" s="9"/>
      <c r="I1849" s="9"/>
      <c r="J1849" s="9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 spans="1:26" ht="15.75" customHeight="1" x14ac:dyDescent="0.25">
      <c r="A1850" s="9"/>
      <c r="B1850" s="9"/>
      <c r="C1850" s="16">
        <v>9489</v>
      </c>
      <c r="D1850" s="9"/>
      <c r="E1850" s="9"/>
      <c r="F1850" s="16" t="s">
        <v>816</v>
      </c>
      <c r="G1850" s="29"/>
      <c r="H1850" s="9"/>
      <c r="I1850" s="9"/>
      <c r="J1850" s="9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 spans="1:26" ht="15.75" customHeight="1" x14ac:dyDescent="0.25">
      <c r="A1851" s="17">
        <v>95</v>
      </c>
      <c r="B1851" s="9"/>
      <c r="C1851" s="9"/>
      <c r="D1851" s="9"/>
      <c r="E1851" s="9"/>
      <c r="F1851" s="17" t="s">
        <v>817</v>
      </c>
      <c r="G1851" s="29"/>
      <c r="H1851" s="9"/>
      <c r="I1851" s="9"/>
      <c r="J1851" s="9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 spans="1:26" ht="15.75" customHeight="1" x14ac:dyDescent="0.25">
      <c r="A1852" s="9"/>
      <c r="B1852" s="16">
        <v>952</v>
      </c>
      <c r="C1852" s="9"/>
      <c r="D1852" s="9"/>
      <c r="E1852" s="9"/>
      <c r="F1852" s="16" t="s">
        <v>818</v>
      </c>
      <c r="G1852" s="29"/>
      <c r="H1852" s="9"/>
      <c r="I1852" s="9"/>
      <c r="J1852" s="9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 spans="1:26" ht="15.75" customHeight="1" x14ac:dyDescent="0.25">
      <c r="A1853" s="9"/>
      <c r="B1853" s="9"/>
      <c r="C1853" s="16">
        <v>9521</v>
      </c>
      <c r="D1853" s="9"/>
      <c r="E1853" s="9"/>
      <c r="F1853" s="16" t="s">
        <v>500</v>
      </c>
      <c r="G1853" s="29"/>
      <c r="H1853" s="9"/>
      <c r="I1853" s="9"/>
      <c r="J1853" s="9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 spans="1:26" ht="15.75" customHeight="1" x14ac:dyDescent="0.25">
      <c r="A1854" s="9"/>
      <c r="B1854" s="9"/>
      <c r="C1854" s="16">
        <v>9522</v>
      </c>
      <c r="D1854" s="9"/>
      <c r="E1854" s="9"/>
      <c r="F1854" s="16" t="s">
        <v>505</v>
      </c>
      <c r="G1854" s="9"/>
      <c r="H1854" s="9"/>
      <c r="I1854" s="9"/>
      <c r="J1854" s="9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 spans="1:26" ht="15.75" customHeight="1" x14ac:dyDescent="0.25">
      <c r="A1855" s="9"/>
      <c r="B1855" s="9"/>
      <c r="C1855" s="16">
        <v>9523</v>
      </c>
      <c r="D1855" s="9"/>
      <c r="E1855" s="9"/>
      <c r="F1855" s="16" t="s">
        <v>506</v>
      </c>
      <c r="G1855" s="29"/>
      <c r="H1855" s="9"/>
      <c r="I1855" s="9"/>
      <c r="J1855" s="9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 spans="1:26" ht="15.75" customHeight="1" x14ac:dyDescent="0.25">
      <c r="A1856" s="9"/>
      <c r="B1856" s="9"/>
      <c r="C1856" s="16">
        <v>9524</v>
      </c>
      <c r="D1856" s="9"/>
      <c r="E1856" s="9"/>
      <c r="F1856" s="16" t="s">
        <v>507</v>
      </c>
      <c r="G1856" s="29"/>
      <c r="H1856" s="9"/>
      <c r="I1856" s="9"/>
      <c r="J1856" s="9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 spans="1:26" ht="15.75" customHeight="1" x14ac:dyDescent="0.25">
      <c r="A1857" s="9"/>
      <c r="B1857" s="9"/>
      <c r="C1857" s="16">
        <v>9525</v>
      </c>
      <c r="D1857" s="9"/>
      <c r="E1857" s="9"/>
      <c r="F1857" s="16" t="s">
        <v>508</v>
      </c>
      <c r="G1857" s="29"/>
      <c r="H1857" s="9"/>
      <c r="I1857" s="9"/>
      <c r="J1857" s="9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 spans="1:26" ht="15.75" customHeight="1" x14ac:dyDescent="0.25">
      <c r="A1858" s="9"/>
      <c r="B1858" s="9"/>
      <c r="C1858" s="16">
        <v>9526</v>
      </c>
      <c r="D1858" s="9"/>
      <c r="E1858" s="9"/>
      <c r="F1858" s="16" t="s">
        <v>509</v>
      </c>
      <c r="G1858" s="29"/>
      <c r="H1858" s="9"/>
      <c r="I1858" s="9"/>
      <c r="J1858" s="9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 spans="1:26" ht="15.75" customHeight="1" x14ac:dyDescent="0.25">
      <c r="A1859" s="9"/>
      <c r="B1859" s="9"/>
      <c r="C1859" s="16">
        <v>9527</v>
      </c>
      <c r="D1859" s="9"/>
      <c r="E1859" s="9"/>
      <c r="F1859" s="16" t="s">
        <v>517</v>
      </c>
      <c r="G1859" s="29"/>
      <c r="H1859" s="9"/>
      <c r="I1859" s="9"/>
      <c r="J1859" s="9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 spans="1:26" ht="15.75" customHeight="1" x14ac:dyDescent="0.25">
      <c r="A1860" s="9"/>
      <c r="B1860" s="9"/>
      <c r="C1860" s="16">
        <v>9528</v>
      </c>
      <c r="D1860" s="9"/>
      <c r="E1860" s="9"/>
      <c r="F1860" s="16" t="s">
        <v>518</v>
      </c>
      <c r="G1860" s="29"/>
      <c r="H1860" s="9"/>
      <c r="I1860" s="9"/>
      <c r="J1860" s="9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 spans="1:26" ht="15.75" customHeight="1" x14ac:dyDescent="0.25">
      <c r="A1861" s="9"/>
      <c r="B1861" s="16">
        <v>953</v>
      </c>
      <c r="C1861" s="9"/>
      <c r="D1861" s="9"/>
      <c r="E1861" s="9"/>
      <c r="F1861" s="16" t="s">
        <v>810</v>
      </c>
      <c r="G1861" s="29"/>
      <c r="H1861" s="9"/>
      <c r="I1861" s="9"/>
      <c r="J1861" s="9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 spans="1:26" ht="15.75" customHeight="1" x14ac:dyDescent="0.25">
      <c r="A1862" s="9"/>
      <c r="B1862" s="9"/>
      <c r="C1862" s="16">
        <v>9531</v>
      </c>
      <c r="D1862" s="9"/>
      <c r="E1862" s="9"/>
      <c r="F1862" s="16" t="s">
        <v>525</v>
      </c>
      <c r="G1862" s="29"/>
      <c r="H1862" s="9"/>
      <c r="I1862" s="9"/>
      <c r="J1862" s="9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 spans="1:26" ht="15.75" customHeight="1" x14ac:dyDescent="0.25">
      <c r="A1863" s="9"/>
      <c r="B1863" s="9"/>
      <c r="C1863" s="16">
        <v>9532</v>
      </c>
      <c r="D1863" s="9"/>
      <c r="E1863" s="9"/>
      <c r="F1863" s="16" t="s">
        <v>532</v>
      </c>
      <c r="G1863" s="29"/>
      <c r="H1863" s="9"/>
      <c r="I1863" s="9"/>
      <c r="J1863" s="9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 spans="1:26" ht="15.75" customHeight="1" x14ac:dyDescent="0.25">
      <c r="A1864" s="9"/>
      <c r="B1864" s="9"/>
      <c r="C1864" s="16">
        <v>9534</v>
      </c>
      <c r="D1864" s="9"/>
      <c r="E1864" s="9"/>
      <c r="F1864" s="16" t="s">
        <v>541</v>
      </c>
      <c r="G1864" s="9"/>
      <c r="H1864" s="9"/>
      <c r="I1864" s="9"/>
      <c r="J1864" s="9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 spans="1:26" ht="15.75" customHeight="1" x14ac:dyDescent="0.25">
      <c r="A1865" s="9"/>
      <c r="B1865" s="9"/>
      <c r="C1865" s="16">
        <v>9535</v>
      </c>
      <c r="D1865" s="9"/>
      <c r="E1865" s="9"/>
      <c r="F1865" s="16" t="s">
        <v>109</v>
      </c>
      <c r="G1865" s="29"/>
      <c r="H1865" s="9"/>
      <c r="I1865" s="9"/>
      <c r="J1865" s="9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 spans="1:26" ht="15.75" customHeight="1" x14ac:dyDescent="0.25">
      <c r="A1866" s="9"/>
      <c r="B1866" s="9"/>
      <c r="C1866" s="16">
        <v>9536</v>
      </c>
      <c r="D1866" s="9"/>
      <c r="E1866" s="9"/>
      <c r="F1866" s="16" t="s">
        <v>546</v>
      </c>
      <c r="G1866" s="29"/>
      <c r="H1866" s="9"/>
      <c r="I1866" s="9"/>
      <c r="J1866" s="9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 spans="1:26" ht="15.75" customHeight="1" x14ac:dyDescent="0.25">
      <c r="A1867" s="9"/>
      <c r="B1867" s="9"/>
      <c r="C1867" s="16">
        <v>9537</v>
      </c>
      <c r="D1867" s="9"/>
      <c r="E1867" s="9"/>
      <c r="F1867" s="16" t="s">
        <v>554</v>
      </c>
      <c r="G1867" s="29"/>
      <c r="H1867" s="9"/>
      <c r="I1867" s="9"/>
      <c r="J1867" s="9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 spans="1:26" ht="15.75" customHeight="1" x14ac:dyDescent="0.25">
      <c r="A1868" s="9"/>
      <c r="B1868" s="9"/>
      <c r="C1868" s="16">
        <v>9538</v>
      </c>
      <c r="D1868" s="9"/>
      <c r="E1868" s="9"/>
      <c r="F1868" s="16" t="s">
        <v>558</v>
      </c>
      <c r="G1868" s="29"/>
      <c r="H1868" s="9"/>
      <c r="I1868" s="9"/>
      <c r="J1868" s="9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 spans="1:26" ht="15.75" customHeight="1" x14ac:dyDescent="0.25">
      <c r="A1869" s="9"/>
      <c r="B1869" s="9"/>
      <c r="C1869" s="16">
        <v>9539</v>
      </c>
      <c r="D1869" s="9"/>
      <c r="E1869" s="9"/>
      <c r="F1869" s="16" t="s">
        <v>559</v>
      </c>
      <c r="G1869" s="29"/>
      <c r="H1869" s="9"/>
      <c r="I1869" s="9"/>
      <c r="J1869" s="9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 spans="1:26" ht="15.75" customHeight="1" x14ac:dyDescent="0.25">
      <c r="A1870" s="9"/>
      <c r="B1870" s="16">
        <v>954</v>
      </c>
      <c r="C1870" s="9"/>
      <c r="D1870" s="9"/>
      <c r="E1870" s="9"/>
      <c r="F1870" s="16" t="s">
        <v>811</v>
      </c>
      <c r="G1870" s="9"/>
      <c r="H1870" s="9"/>
      <c r="I1870" s="9"/>
      <c r="J1870" s="9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 spans="1:26" ht="15.75" customHeight="1" x14ac:dyDescent="0.25">
      <c r="A1871" s="9"/>
      <c r="B1871" s="9"/>
      <c r="C1871" s="16">
        <v>9541</v>
      </c>
      <c r="D1871" s="9"/>
      <c r="E1871" s="9"/>
      <c r="F1871" s="16" t="s">
        <v>322</v>
      </c>
      <c r="G1871" s="29"/>
      <c r="H1871" s="9"/>
      <c r="I1871" s="9"/>
      <c r="J1871" s="9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 spans="1:26" ht="15.75" customHeight="1" x14ac:dyDescent="0.25">
      <c r="A1872" s="9"/>
      <c r="B1872" s="9"/>
      <c r="C1872" s="16">
        <v>9542</v>
      </c>
      <c r="D1872" s="9"/>
      <c r="E1872" s="9"/>
      <c r="F1872" s="16" t="s">
        <v>567</v>
      </c>
      <c r="G1872" s="29"/>
      <c r="H1872" s="9"/>
      <c r="I1872" s="9"/>
      <c r="J1872" s="9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 spans="1:26" ht="15.75" customHeight="1" x14ac:dyDescent="0.25">
      <c r="A1873" s="9"/>
      <c r="B1873" s="9"/>
      <c r="C1873" s="16">
        <v>9543</v>
      </c>
      <c r="D1873" s="9"/>
      <c r="E1873" s="9"/>
      <c r="F1873" s="16" t="s">
        <v>568</v>
      </c>
      <c r="G1873" s="29"/>
      <c r="H1873" s="9"/>
      <c r="I1873" s="9"/>
      <c r="J1873" s="9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 spans="1:26" ht="15.75" customHeight="1" x14ac:dyDescent="0.25">
      <c r="A1874" s="9"/>
      <c r="B1874" s="9"/>
      <c r="C1874" s="16">
        <v>9544</v>
      </c>
      <c r="D1874" s="9"/>
      <c r="E1874" s="9"/>
      <c r="F1874" s="16" t="s">
        <v>571</v>
      </c>
      <c r="G1874" s="29"/>
      <c r="H1874" s="9"/>
      <c r="I1874" s="9"/>
      <c r="J1874" s="9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 spans="1:26" ht="15.75" customHeight="1" x14ac:dyDescent="0.25">
      <c r="A1875" s="9"/>
      <c r="B1875" s="9"/>
      <c r="C1875" s="16">
        <v>9545</v>
      </c>
      <c r="D1875" s="9"/>
      <c r="E1875" s="9"/>
      <c r="F1875" s="16" t="s">
        <v>572</v>
      </c>
      <c r="G1875" s="29"/>
      <c r="H1875" s="9"/>
      <c r="I1875" s="9"/>
      <c r="J1875" s="9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 spans="1:26" ht="15.75" customHeight="1" x14ac:dyDescent="0.25">
      <c r="A1876" s="9"/>
      <c r="B1876" s="16">
        <v>955</v>
      </c>
      <c r="C1876" s="9"/>
      <c r="D1876" s="9"/>
      <c r="E1876" s="9"/>
      <c r="F1876" s="16" t="s">
        <v>812</v>
      </c>
      <c r="G1876" s="29"/>
      <c r="H1876" s="9"/>
      <c r="I1876" s="9"/>
      <c r="J1876" s="9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 spans="1:26" ht="15.75" customHeight="1" x14ac:dyDescent="0.25">
      <c r="A1877" s="9"/>
      <c r="B1877" s="9"/>
      <c r="C1877" s="16">
        <v>9551</v>
      </c>
      <c r="D1877" s="9"/>
      <c r="E1877" s="9"/>
      <c r="F1877" s="16" t="s">
        <v>108</v>
      </c>
      <c r="G1877" s="29"/>
      <c r="H1877" s="9"/>
      <c r="I1877" s="9"/>
      <c r="J1877" s="9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 spans="1:26" ht="15.75" customHeight="1" x14ac:dyDescent="0.25">
      <c r="A1878" s="9"/>
      <c r="B1878" s="9"/>
      <c r="C1878" s="16">
        <v>9552</v>
      </c>
      <c r="D1878" s="9"/>
      <c r="E1878" s="9"/>
      <c r="F1878" s="16" t="s">
        <v>79</v>
      </c>
      <c r="G1878" s="29"/>
      <c r="H1878" s="9"/>
      <c r="I1878" s="9"/>
      <c r="J1878" s="9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 spans="1:26" ht="15.75" customHeight="1" x14ac:dyDescent="0.25">
      <c r="A1879" s="9"/>
      <c r="B1879" s="9"/>
      <c r="C1879" s="16">
        <v>9553</v>
      </c>
      <c r="D1879" s="9"/>
      <c r="E1879" s="9"/>
      <c r="F1879" s="16" t="s">
        <v>577</v>
      </c>
      <c r="G1879" s="9"/>
      <c r="H1879" s="9"/>
      <c r="I1879" s="9"/>
      <c r="J1879" s="9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 spans="1:26" ht="15.75" customHeight="1" x14ac:dyDescent="0.25">
      <c r="A1880" s="9"/>
      <c r="B1880" s="9"/>
      <c r="C1880" s="16">
        <v>9554</v>
      </c>
      <c r="D1880" s="9"/>
      <c r="E1880" s="9"/>
      <c r="F1880" s="16" t="s">
        <v>578</v>
      </c>
      <c r="G1880" s="29"/>
      <c r="H1880" s="9"/>
      <c r="I1880" s="9"/>
      <c r="J1880" s="9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 spans="1:26" ht="15.75" customHeight="1" x14ac:dyDescent="0.25">
      <c r="A1881" s="9"/>
      <c r="B1881" s="9"/>
      <c r="C1881" s="16">
        <v>9555</v>
      </c>
      <c r="D1881" s="9"/>
      <c r="E1881" s="9"/>
      <c r="F1881" s="16" t="s">
        <v>579</v>
      </c>
      <c r="G1881" s="29"/>
      <c r="H1881" s="9"/>
      <c r="I1881" s="9"/>
      <c r="J1881" s="9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 spans="1:26" ht="15.75" customHeight="1" x14ac:dyDescent="0.25">
      <c r="A1882" s="9"/>
      <c r="B1882" s="9"/>
      <c r="C1882" s="16">
        <v>9556</v>
      </c>
      <c r="D1882" s="9"/>
      <c r="E1882" s="9"/>
      <c r="F1882" s="16" t="s">
        <v>138</v>
      </c>
      <c r="G1882" s="29"/>
      <c r="H1882" s="9"/>
      <c r="I1882" s="9"/>
      <c r="J1882" s="9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 spans="1:26" ht="15.75" customHeight="1" x14ac:dyDescent="0.25">
      <c r="A1883" s="9"/>
      <c r="B1883" s="9"/>
      <c r="C1883" s="16">
        <v>9557</v>
      </c>
      <c r="D1883" s="9"/>
      <c r="E1883" s="9"/>
      <c r="F1883" s="16" t="s">
        <v>584</v>
      </c>
      <c r="G1883" s="29"/>
      <c r="H1883" s="9"/>
      <c r="I1883" s="9"/>
      <c r="J1883" s="9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 spans="1:26" ht="15.75" customHeight="1" x14ac:dyDescent="0.25">
      <c r="A1884" s="9"/>
      <c r="B1884" s="9"/>
      <c r="C1884" s="16">
        <v>9558</v>
      </c>
      <c r="D1884" s="9"/>
      <c r="E1884" s="9"/>
      <c r="F1884" s="16" t="s">
        <v>585</v>
      </c>
      <c r="G1884" s="29"/>
      <c r="H1884" s="9"/>
      <c r="I1884" s="9"/>
      <c r="J1884" s="9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 spans="1:26" ht="15.75" customHeight="1" x14ac:dyDescent="0.25">
      <c r="A1885" s="9"/>
      <c r="B1885" s="16">
        <v>958</v>
      </c>
      <c r="C1885" s="9"/>
      <c r="D1885" s="9"/>
      <c r="E1885" s="9"/>
      <c r="F1885" s="16" t="s">
        <v>813</v>
      </c>
      <c r="G1885" s="29"/>
      <c r="H1885" s="9"/>
      <c r="I1885" s="9"/>
      <c r="J1885" s="9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 spans="1:26" ht="15.75" customHeight="1" x14ac:dyDescent="0.25">
      <c r="A1886" s="9"/>
      <c r="B1886" s="9"/>
      <c r="C1886" s="16">
        <v>9581</v>
      </c>
      <c r="D1886" s="9"/>
      <c r="E1886" s="9"/>
      <c r="F1886" s="16" t="s">
        <v>613</v>
      </c>
      <c r="G1886" s="29"/>
      <c r="H1886" s="9"/>
      <c r="I1886" s="9"/>
      <c r="J1886" s="9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 spans="1:26" ht="15.75" customHeight="1" x14ac:dyDescent="0.25">
      <c r="A1887" s="9"/>
      <c r="B1887" s="9"/>
      <c r="C1887" s="16">
        <v>9582</v>
      </c>
      <c r="D1887" s="9"/>
      <c r="E1887" s="9"/>
      <c r="F1887" s="16" t="s">
        <v>819</v>
      </c>
      <c r="G1887" s="29"/>
      <c r="H1887" s="9"/>
      <c r="I1887" s="9"/>
      <c r="J1887" s="9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 spans="1:26" ht="15.75" customHeight="1" x14ac:dyDescent="0.25">
      <c r="A1888" s="9"/>
      <c r="B1888" s="9"/>
      <c r="C1888" s="16">
        <v>9583</v>
      </c>
      <c r="D1888" s="9"/>
      <c r="E1888" s="9"/>
      <c r="F1888" s="16" t="s">
        <v>815</v>
      </c>
      <c r="G1888" s="29"/>
      <c r="H1888" s="9"/>
      <c r="I1888" s="9"/>
      <c r="J1888" s="9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 spans="1:26" ht="15.75" customHeight="1" x14ac:dyDescent="0.25">
      <c r="A1889" s="9"/>
      <c r="B1889" s="9"/>
      <c r="C1889" s="16">
        <v>9584</v>
      </c>
      <c r="D1889" s="9"/>
      <c r="E1889" s="9"/>
      <c r="F1889" s="16" t="s">
        <v>616</v>
      </c>
      <c r="G1889" s="9"/>
      <c r="H1889" s="9"/>
      <c r="I1889" s="9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 spans="1:26" ht="15.75" customHeight="1" x14ac:dyDescent="0.25">
      <c r="A1890" s="9"/>
      <c r="B1890" s="9"/>
      <c r="C1890" s="16">
        <v>9586</v>
      </c>
      <c r="D1890" s="9"/>
      <c r="E1890" s="9"/>
      <c r="F1890" s="16" t="s">
        <v>627</v>
      </c>
      <c r="G1890" s="9"/>
      <c r="H1890" s="9"/>
      <c r="I1890" s="9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 spans="1:26" ht="15.75" customHeight="1" x14ac:dyDescent="0.25">
      <c r="A1891" s="9"/>
      <c r="B1891" s="9"/>
      <c r="C1891" s="16">
        <v>9587</v>
      </c>
      <c r="D1891" s="9"/>
      <c r="E1891" s="9"/>
      <c r="F1891" s="16" t="s">
        <v>645</v>
      </c>
      <c r="G1891" s="9"/>
      <c r="H1891" s="9"/>
      <c r="I1891" s="9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 spans="1:26" ht="15.75" customHeight="1" x14ac:dyDescent="0.25">
      <c r="A1892" s="9"/>
      <c r="B1892" s="9"/>
      <c r="C1892" s="16">
        <v>9588</v>
      </c>
      <c r="D1892" s="9"/>
      <c r="E1892" s="9"/>
      <c r="F1892" s="16" t="s">
        <v>658</v>
      </c>
      <c r="G1892" s="9"/>
      <c r="H1892" s="9"/>
      <c r="I1892" s="9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 spans="1:26" ht="15.75" customHeight="1" x14ac:dyDescent="0.25">
      <c r="A1893" s="9"/>
      <c r="B1893" s="9"/>
      <c r="C1893" s="16">
        <v>9589</v>
      </c>
      <c r="D1893" s="9"/>
      <c r="E1893" s="9"/>
      <c r="F1893" s="16" t="s">
        <v>678</v>
      </c>
      <c r="G1893" s="9"/>
      <c r="H1893" s="9"/>
      <c r="I1893" s="9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 spans="1:26" ht="15.75" customHeight="1" x14ac:dyDescent="0.25">
      <c r="A1894" s="17">
        <v>97</v>
      </c>
      <c r="B1894" s="9"/>
      <c r="C1894" s="9"/>
      <c r="D1894" s="9"/>
      <c r="E1894" s="9"/>
      <c r="F1894" s="8" t="s">
        <v>592</v>
      </c>
      <c r="G1894" s="9"/>
      <c r="H1894" s="9"/>
      <c r="I1894" s="9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 spans="1:26" ht="15.75" customHeight="1" x14ac:dyDescent="0.25">
      <c r="A1895" s="9"/>
      <c r="B1895" s="16">
        <v>971</v>
      </c>
      <c r="C1895" s="9"/>
      <c r="D1895" s="9"/>
      <c r="E1895" s="9"/>
      <c r="F1895" s="9" t="s">
        <v>820</v>
      </c>
      <c r="G1895" s="9"/>
      <c r="H1895" s="9"/>
      <c r="I1895" s="9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 spans="1:26" ht="15.75" customHeight="1" x14ac:dyDescent="0.25">
      <c r="A1896" s="9"/>
      <c r="B1896" s="16">
        <v>972</v>
      </c>
      <c r="C1896" s="9"/>
      <c r="D1896" s="9"/>
      <c r="E1896" s="9"/>
      <c r="F1896" s="9" t="s">
        <v>821</v>
      </c>
      <c r="G1896" s="9"/>
      <c r="H1896" s="9"/>
      <c r="I1896" s="9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 spans="1:26" ht="15.75" customHeight="1" x14ac:dyDescent="0.25">
      <c r="A1897" s="9"/>
      <c r="B1897" s="16">
        <v>973</v>
      </c>
      <c r="C1897" s="9"/>
      <c r="D1897" s="9"/>
      <c r="E1897" s="9"/>
      <c r="F1897" s="9" t="s">
        <v>822</v>
      </c>
      <c r="G1897" s="9"/>
      <c r="H1897" s="9"/>
      <c r="I1897" s="9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 spans="1:26" ht="15.75" customHeight="1" x14ac:dyDescent="0.25">
      <c r="A1898" s="9"/>
      <c r="B1898" s="16">
        <v>974</v>
      </c>
      <c r="C1898" s="9"/>
      <c r="D1898" s="9"/>
      <c r="E1898" s="9"/>
      <c r="F1898" s="9" t="s">
        <v>599</v>
      </c>
      <c r="G1898" s="9"/>
      <c r="H1898" s="9"/>
      <c r="I1898" s="9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 spans="1:26" ht="15.75" customHeight="1" x14ac:dyDescent="0.25">
      <c r="A1899" s="9"/>
      <c r="B1899" s="16">
        <v>975</v>
      </c>
      <c r="C1899" s="9"/>
      <c r="D1899" s="9"/>
      <c r="E1899" s="9"/>
      <c r="F1899" s="9" t="s">
        <v>601</v>
      </c>
      <c r="G1899" s="9"/>
      <c r="H1899" s="9"/>
      <c r="I1899" s="9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 spans="1:26" ht="15.75" customHeight="1" x14ac:dyDescent="0.25">
      <c r="A1900" s="9"/>
      <c r="B1900" s="16">
        <v>976</v>
      </c>
      <c r="C1900" s="9"/>
      <c r="D1900" s="9"/>
      <c r="E1900" s="9"/>
      <c r="F1900" s="9" t="s">
        <v>602</v>
      </c>
      <c r="G1900" s="9"/>
      <c r="H1900" s="9"/>
      <c r="I1900" s="9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 spans="1:26" ht="15.75" customHeight="1" x14ac:dyDescent="0.25">
      <c r="A1901" s="9"/>
      <c r="B1901" s="16">
        <v>977</v>
      </c>
      <c r="C1901" s="9"/>
      <c r="D1901" s="9"/>
      <c r="E1901" s="9"/>
      <c r="F1901" s="9" t="s">
        <v>603</v>
      </c>
      <c r="G1901" s="9"/>
      <c r="H1901" s="9"/>
      <c r="I1901" s="9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 spans="1:26" ht="15.75" customHeight="1" x14ac:dyDescent="0.25">
      <c r="A1902" s="9"/>
      <c r="B1902" s="16">
        <v>978</v>
      </c>
      <c r="C1902" s="9"/>
      <c r="D1902" s="9"/>
      <c r="E1902" s="9"/>
      <c r="F1902" s="9" t="s">
        <v>605</v>
      </c>
      <c r="G1902" s="9"/>
      <c r="H1902" s="9"/>
      <c r="I1902" s="9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 spans="1:26" ht="15.75" customHeight="1" x14ac:dyDescent="0.25">
      <c r="A1903" s="9"/>
      <c r="B1903" s="16">
        <v>979</v>
      </c>
      <c r="C1903" s="9"/>
      <c r="D1903" s="9"/>
      <c r="E1903" s="9"/>
      <c r="F1903" s="9" t="s">
        <v>823</v>
      </c>
      <c r="G1903" s="9"/>
      <c r="H1903" s="9"/>
      <c r="I1903" s="9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 spans="1:26" ht="15.75" customHeight="1" x14ac:dyDescent="0.25">
      <c r="A1904" s="20" t="s">
        <v>4</v>
      </c>
      <c r="B1904" s="9"/>
      <c r="C1904" s="9"/>
      <c r="D1904" s="9"/>
      <c r="E1904" s="9"/>
      <c r="F1904" s="7" t="s">
        <v>5</v>
      </c>
      <c r="G1904" s="9"/>
      <c r="H1904" s="9"/>
      <c r="I1904" s="9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 spans="1:26" ht="15.75" customHeight="1" x14ac:dyDescent="0.25">
      <c r="A1905" s="9"/>
      <c r="B1905" s="21" t="s">
        <v>824</v>
      </c>
      <c r="C1905" s="9"/>
      <c r="D1905" s="9"/>
      <c r="E1905" s="9"/>
      <c r="F1905" s="22" t="s">
        <v>825</v>
      </c>
      <c r="G1905" s="9"/>
      <c r="H1905" s="9"/>
      <c r="I1905" s="9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 spans="1:26" ht="15.75" customHeight="1" x14ac:dyDescent="0.25">
      <c r="A1906" s="9"/>
      <c r="B1906" s="9"/>
      <c r="C1906" s="21" t="s">
        <v>826</v>
      </c>
      <c r="D1906" s="9"/>
      <c r="E1906" s="9"/>
      <c r="F1906" s="22" t="s">
        <v>827</v>
      </c>
      <c r="G1906" s="9"/>
      <c r="H1906" s="9"/>
      <c r="I1906" s="9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 spans="1:26" ht="15.75" customHeight="1" x14ac:dyDescent="0.25">
      <c r="A1907" s="9"/>
      <c r="B1907" s="9"/>
      <c r="C1907" s="21" t="s">
        <v>828</v>
      </c>
      <c r="D1907" s="9"/>
      <c r="E1907" s="9"/>
      <c r="F1907" s="22" t="s">
        <v>829</v>
      </c>
      <c r="G1907" s="9"/>
      <c r="H1907" s="9"/>
      <c r="I1907" s="9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 spans="1:26" ht="15.75" customHeight="1" x14ac:dyDescent="0.25">
      <c r="A1908" s="9"/>
      <c r="B1908" s="21" t="s">
        <v>830</v>
      </c>
      <c r="C1908" s="9"/>
      <c r="D1908" s="9"/>
      <c r="E1908" s="9"/>
      <c r="F1908" s="22" t="s">
        <v>831</v>
      </c>
      <c r="G1908" s="9"/>
      <c r="H1908" s="9"/>
      <c r="I1908" s="9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 spans="1:26" ht="15.75" customHeight="1" x14ac:dyDescent="0.25">
      <c r="A1909" s="9"/>
      <c r="B1909" s="9"/>
      <c r="C1909" s="21" t="s">
        <v>832</v>
      </c>
      <c r="D1909" s="9"/>
      <c r="E1909" s="9"/>
      <c r="F1909" s="22" t="s">
        <v>833</v>
      </c>
      <c r="G1909" s="9"/>
      <c r="H1909" s="9"/>
      <c r="I1909" s="9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 spans="1:26" ht="15.75" customHeight="1" x14ac:dyDescent="0.25">
      <c r="A1910" s="9"/>
      <c r="B1910" s="9"/>
      <c r="C1910" s="21" t="s">
        <v>834</v>
      </c>
      <c r="D1910" s="9"/>
      <c r="E1910" s="9"/>
      <c r="F1910" s="22" t="s">
        <v>835</v>
      </c>
      <c r="G1910" s="9"/>
      <c r="H1910" s="9"/>
      <c r="I1910" s="9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 spans="1:26" ht="15.75" customHeight="1" x14ac:dyDescent="0.25">
      <c r="A1911" s="9"/>
      <c r="B1911" s="9"/>
      <c r="C1911" s="21" t="s">
        <v>836</v>
      </c>
      <c r="D1911" s="9"/>
      <c r="E1911" s="9"/>
      <c r="F1911" s="22" t="s">
        <v>837</v>
      </c>
      <c r="G1911" s="9"/>
      <c r="H1911" s="9"/>
      <c r="I1911" s="9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 spans="1:26" ht="15.75" customHeight="1" x14ac:dyDescent="0.25">
      <c r="A1912" s="9"/>
      <c r="B1912" s="9"/>
      <c r="C1912" s="21" t="s">
        <v>838</v>
      </c>
      <c r="D1912" s="9"/>
      <c r="E1912" s="9"/>
      <c r="F1912" s="22" t="s">
        <v>87</v>
      </c>
      <c r="G1912" s="9"/>
      <c r="H1912" s="9"/>
      <c r="I1912" s="9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 spans="1:26" ht="15.75" customHeight="1" x14ac:dyDescent="0.25">
      <c r="A1913" s="9"/>
      <c r="B1913" s="9"/>
      <c r="C1913" s="21" t="s">
        <v>839</v>
      </c>
      <c r="D1913" s="9"/>
      <c r="E1913" s="9"/>
      <c r="F1913" s="22" t="s">
        <v>175</v>
      </c>
      <c r="G1913" s="9"/>
      <c r="H1913" s="9"/>
      <c r="I1913" s="9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 spans="1:26" ht="15.75" customHeight="1" x14ac:dyDescent="0.25">
      <c r="A1914" s="9"/>
      <c r="B1914" s="9"/>
      <c r="C1914" s="21" t="s">
        <v>840</v>
      </c>
      <c r="D1914" s="9"/>
      <c r="E1914" s="9"/>
      <c r="F1914" s="22" t="s">
        <v>542</v>
      </c>
      <c r="G1914" s="9"/>
      <c r="H1914" s="9"/>
      <c r="I1914" s="9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 spans="1:26" ht="15.75" customHeight="1" x14ac:dyDescent="0.25">
      <c r="A1915" s="9"/>
      <c r="B1915" s="9"/>
      <c r="C1915" s="21" t="s">
        <v>841</v>
      </c>
      <c r="D1915" s="9"/>
      <c r="E1915" s="9"/>
      <c r="F1915" s="22" t="s">
        <v>842</v>
      </c>
      <c r="G1915" s="9"/>
      <c r="H1915" s="9"/>
      <c r="I1915" s="9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 spans="1:26" ht="15.75" customHeight="1" x14ac:dyDescent="0.25">
      <c r="A1916" s="9"/>
      <c r="B1916" s="9"/>
      <c r="C1916" s="21" t="s">
        <v>843</v>
      </c>
      <c r="D1916" s="9"/>
      <c r="E1916" s="9"/>
      <c r="F1916" s="22" t="s">
        <v>90</v>
      </c>
      <c r="G1916" s="9"/>
      <c r="H1916" s="9"/>
      <c r="I1916" s="9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 spans="1:26" ht="15.75" customHeight="1" x14ac:dyDescent="0.25">
      <c r="A1917" s="9"/>
      <c r="B1917" s="9"/>
      <c r="C1917" s="21" t="s">
        <v>844</v>
      </c>
      <c r="D1917" s="9"/>
      <c r="E1917" s="9"/>
      <c r="F1917" s="22" t="s">
        <v>91</v>
      </c>
      <c r="G1917" s="9"/>
      <c r="H1917" s="9"/>
      <c r="I1917" s="9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 spans="1:26" ht="15.75" customHeight="1" x14ac:dyDescent="0.25">
      <c r="A1918" s="9"/>
      <c r="B1918" s="21" t="s">
        <v>845</v>
      </c>
      <c r="C1918" s="9"/>
      <c r="D1918" s="9"/>
      <c r="E1918" s="9"/>
      <c r="F1918" s="22" t="s">
        <v>846</v>
      </c>
      <c r="G1918" s="9"/>
      <c r="H1918" s="9"/>
      <c r="I1918" s="9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 spans="1:26" ht="15.75" customHeight="1" x14ac:dyDescent="0.25">
      <c r="A1919" s="19" t="s">
        <v>847</v>
      </c>
      <c r="B1919" s="9"/>
      <c r="C1919" s="9"/>
      <c r="D1919" s="9"/>
      <c r="E1919" s="9"/>
      <c r="F1919" s="7" t="s">
        <v>6</v>
      </c>
      <c r="G1919" s="9"/>
      <c r="H1919" s="9"/>
      <c r="I1919" s="9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 spans="1:26" ht="15.75" customHeight="1" x14ac:dyDescent="0.25">
      <c r="A1920" s="9"/>
      <c r="B1920" s="21" t="s">
        <v>848</v>
      </c>
      <c r="C1920" s="9"/>
      <c r="D1920" s="9"/>
      <c r="E1920" s="9"/>
      <c r="F1920" s="22" t="s">
        <v>849</v>
      </c>
      <c r="G1920" s="9"/>
      <c r="H1920" s="9"/>
      <c r="I1920" s="9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 spans="1:26" ht="15.75" customHeight="1" x14ac:dyDescent="0.25">
      <c r="A1921" s="9"/>
      <c r="B1921" s="9"/>
      <c r="C1921" s="21" t="s">
        <v>850</v>
      </c>
      <c r="D1921" s="9"/>
      <c r="E1921" s="9"/>
      <c r="F1921" s="22" t="s">
        <v>604</v>
      </c>
      <c r="G1921" s="9"/>
      <c r="H1921" s="9"/>
      <c r="I1921" s="9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 spans="1:26" ht="15.75" customHeight="1" x14ac:dyDescent="0.25">
      <c r="A1922" s="9"/>
      <c r="B1922" s="9"/>
      <c r="C1922" s="21" t="s">
        <v>851</v>
      </c>
      <c r="D1922" s="9"/>
      <c r="E1922" s="9"/>
      <c r="F1922" s="22" t="s">
        <v>43</v>
      </c>
      <c r="G1922" s="9"/>
      <c r="H1922" s="9"/>
      <c r="I1922" s="9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 spans="1:26" ht="15.75" customHeight="1" x14ac:dyDescent="0.25">
      <c r="A1923" s="9"/>
      <c r="B1923" s="21" t="s">
        <v>852</v>
      </c>
      <c r="C1923" s="9"/>
      <c r="D1923" s="9"/>
      <c r="E1923" s="9"/>
      <c r="F1923" s="22" t="s">
        <v>853</v>
      </c>
      <c r="G1923" s="9"/>
      <c r="H1923" s="9"/>
      <c r="I1923" s="9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 spans="1:26" ht="15.75" customHeight="1" x14ac:dyDescent="0.25">
      <c r="A1924" s="9"/>
      <c r="B1924" s="9"/>
      <c r="C1924" s="21" t="s">
        <v>854</v>
      </c>
      <c r="D1924" s="9"/>
      <c r="E1924" s="9"/>
      <c r="F1924" s="22" t="s">
        <v>855</v>
      </c>
      <c r="G1924" s="9"/>
      <c r="H1924" s="9"/>
      <c r="I1924" s="9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 spans="1:26" ht="15.75" customHeight="1" x14ac:dyDescent="0.25">
      <c r="A1925" s="9"/>
      <c r="B1925" s="9"/>
      <c r="C1925" s="21" t="s">
        <v>856</v>
      </c>
      <c r="D1925" s="9"/>
      <c r="E1925" s="9"/>
      <c r="F1925" s="22" t="s">
        <v>857</v>
      </c>
      <c r="G1925" s="9"/>
      <c r="H1925" s="9"/>
      <c r="I1925" s="9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 spans="1:26" ht="15.75" customHeight="1" x14ac:dyDescent="0.25">
      <c r="A1926" s="9"/>
      <c r="B1926" s="9"/>
      <c r="C1926" s="21" t="s">
        <v>858</v>
      </c>
      <c r="D1926" s="9"/>
      <c r="E1926" s="9"/>
      <c r="F1926" s="22" t="s">
        <v>859</v>
      </c>
      <c r="G1926" s="9"/>
      <c r="H1926" s="9"/>
      <c r="I1926" s="9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 spans="1:26" ht="15.75" customHeight="1" x14ac:dyDescent="0.25">
      <c r="A1927" s="9"/>
      <c r="B1927" s="9"/>
      <c r="C1927" s="21" t="s">
        <v>860</v>
      </c>
      <c r="D1927" s="9"/>
      <c r="E1927" s="9"/>
      <c r="F1927" s="22" t="s">
        <v>861</v>
      </c>
      <c r="G1927" s="9"/>
      <c r="H1927" s="9"/>
      <c r="I1927" s="9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 spans="1:26" ht="15.75" customHeight="1" x14ac:dyDescent="0.25">
      <c r="A1928" s="23" t="s">
        <v>862</v>
      </c>
      <c r="B1928" s="24"/>
      <c r="C1928" s="9"/>
      <c r="D1928" s="9"/>
      <c r="E1928" s="9"/>
      <c r="F1928" s="7" t="s">
        <v>7</v>
      </c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 spans="1:26" ht="15.75" customHeight="1" x14ac:dyDescent="0.25">
      <c r="A1929" s="9"/>
      <c r="B1929" s="21" t="s">
        <v>863</v>
      </c>
      <c r="C1929" s="9"/>
      <c r="D1929" s="9"/>
      <c r="E1929" s="9"/>
      <c r="F1929" s="22" t="s">
        <v>864</v>
      </c>
      <c r="G1929" s="9"/>
      <c r="H1929" s="9"/>
      <c r="I1929" s="9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 spans="1:26" ht="15.75" customHeight="1" x14ac:dyDescent="0.25">
      <c r="A1930" s="9"/>
      <c r="B1930" s="9"/>
      <c r="C1930" s="21" t="s">
        <v>865</v>
      </c>
      <c r="D1930" s="9"/>
      <c r="E1930" s="9"/>
      <c r="F1930" s="22" t="s">
        <v>866</v>
      </c>
      <c r="G1930" s="9"/>
      <c r="H1930" s="9"/>
      <c r="I1930" s="9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 spans="1:26" ht="15.75" customHeight="1" x14ac:dyDescent="0.25">
      <c r="A1931" s="9"/>
      <c r="B1931" s="9"/>
      <c r="C1931" s="21" t="s">
        <v>867</v>
      </c>
      <c r="D1931" s="9"/>
      <c r="E1931" s="9"/>
      <c r="F1931" s="22" t="s">
        <v>868</v>
      </c>
      <c r="G1931" s="9"/>
      <c r="H1931" s="9"/>
      <c r="I1931" s="9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 spans="1:26" ht="15.75" customHeight="1" x14ac:dyDescent="0.25">
      <c r="A1932" s="9"/>
      <c r="B1932" s="21" t="s">
        <v>869</v>
      </c>
      <c r="C1932" s="9"/>
      <c r="D1932" s="9"/>
      <c r="E1932" s="9"/>
      <c r="F1932" s="22" t="s">
        <v>870</v>
      </c>
      <c r="G1932" s="9"/>
      <c r="H1932" s="9"/>
      <c r="I1932" s="9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 spans="1:26" ht="15.75" customHeight="1" x14ac:dyDescent="0.25">
      <c r="A1933" s="9"/>
      <c r="B1933" s="9"/>
      <c r="C1933" s="21" t="s">
        <v>871</v>
      </c>
      <c r="D1933" s="9"/>
      <c r="E1933" s="9"/>
      <c r="F1933" s="22" t="s">
        <v>872</v>
      </c>
      <c r="G1933" s="9"/>
      <c r="H1933" s="9"/>
      <c r="I1933" s="9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 spans="1:26" ht="15.75" customHeight="1" x14ac:dyDescent="0.25">
      <c r="A1934" s="9"/>
      <c r="B1934" s="9"/>
      <c r="C1934" s="21" t="s">
        <v>873</v>
      </c>
      <c r="D1934" s="9"/>
      <c r="E1934" s="9"/>
      <c r="F1934" s="22" t="s">
        <v>842</v>
      </c>
      <c r="G1934" s="9"/>
      <c r="H1934" s="9"/>
      <c r="I1934" s="9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 spans="1:26" ht="15.75" customHeight="1" x14ac:dyDescent="0.25">
      <c r="A1935" s="9"/>
      <c r="B1935" s="21" t="s">
        <v>874</v>
      </c>
      <c r="C1935" s="9"/>
      <c r="D1935" s="9"/>
      <c r="E1935" s="9"/>
      <c r="F1935" s="22" t="s">
        <v>67</v>
      </c>
      <c r="G1935" s="9"/>
      <c r="H1935" s="9"/>
      <c r="I1935" s="9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 spans="1:26" ht="15.75" customHeight="1" x14ac:dyDescent="0.25">
      <c r="A1936" s="20" t="s">
        <v>8</v>
      </c>
      <c r="B1936" s="17"/>
      <c r="C1936" s="8"/>
      <c r="D1936" s="8"/>
      <c r="E1936" s="8"/>
      <c r="F1936" s="7" t="s">
        <v>875</v>
      </c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</row>
    <row r="1937" spans="1:26" ht="15.75" customHeight="1" x14ac:dyDescent="0.25">
      <c r="A1937" s="20" t="s">
        <v>9</v>
      </c>
      <c r="B1937" s="9"/>
      <c r="C1937" s="9"/>
      <c r="D1937" s="9"/>
      <c r="E1937" s="9"/>
      <c r="F1937" s="17" t="s">
        <v>10</v>
      </c>
      <c r="G1937" s="9"/>
      <c r="H1937" s="9"/>
      <c r="I1937" s="9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 spans="1:26" ht="15.75" customHeight="1" x14ac:dyDescent="0.25">
      <c r="A1938" s="9"/>
      <c r="B1938" s="21" t="s">
        <v>876</v>
      </c>
      <c r="C1938" s="9"/>
      <c r="D1938" s="9"/>
      <c r="E1938" s="9"/>
      <c r="F1938" s="22" t="s">
        <v>825</v>
      </c>
      <c r="G1938" s="9"/>
      <c r="H1938" s="9"/>
      <c r="I1938" s="9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 spans="1:26" ht="15.75" customHeight="1" x14ac:dyDescent="0.25">
      <c r="A1939" s="9"/>
      <c r="B1939" s="9"/>
      <c r="C1939" s="21" t="s">
        <v>877</v>
      </c>
      <c r="D1939" s="9"/>
      <c r="E1939" s="9"/>
      <c r="F1939" s="22" t="s">
        <v>827</v>
      </c>
      <c r="G1939" s="9"/>
      <c r="H1939" s="9"/>
      <c r="I1939" s="9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 spans="1:26" ht="15.75" customHeight="1" x14ac:dyDescent="0.25">
      <c r="A1940" s="9"/>
      <c r="B1940" s="9"/>
      <c r="C1940" s="21" t="s">
        <v>878</v>
      </c>
      <c r="D1940" s="9"/>
      <c r="E1940" s="9"/>
      <c r="F1940" s="22" t="s">
        <v>829</v>
      </c>
      <c r="G1940" s="9"/>
      <c r="H1940" s="9"/>
      <c r="I1940" s="9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 spans="1:26" ht="15.75" customHeight="1" x14ac:dyDescent="0.25">
      <c r="A1941" s="9"/>
      <c r="B1941" s="21" t="s">
        <v>879</v>
      </c>
      <c r="C1941" s="9"/>
      <c r="D1941" s="9"/>
      <c r="E1941" s="9"/>
      <c r="F1941" s="22" t="s">
        <v>831</v>
      </c>
      <c r="G1941" s="9"/>
      <c r="H1941" s="9"/>
      <c r="I1941" s="9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 spans="1:26" ht="15.75" customHeight="1" x14ac:dyDescent="0.25">
      <c r="A1942" s="9"/>
      <c r="B1942" s="9"/>
      <c r="C1942" s="21" t="s">
        <v>880</v>
      </c>
      <c r="D1942" s="9"/>
      <c r="E1942" s="9"/>
      <c r="F1942" s="22" t="s">
        <v>833</v>
      </c>
      <c r="G1942" s="9"/>
      <c r="H1942" s="9"/>
      <c r="I1942" s="9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 spans="1:26" ht="15.75" customHeight="1" x14ac:dyDescent="0.25">
      <c r="A1943" s="9"/>
      <c r="B1943" s="9"/>
      <c r="C1943" s="21" t="s">
        <v>881</v>
      </c>
      <c r="D1943" s="9"/>
      <c r="E1943" s="9"/>
      <c r="F1943" s="22" t="s">
        <v>835</v>
      </c>
      <c r="G1943" s="9"/>
      <c r="H1943" s="9"/>
      <c r="I1943" s="9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 spans="1:26" ht="15.75" customHeight="1" x14ac:dyDescent="0.25">
      <c r="A1944" s="9"/>
      <c r="B1944" s="9"/>
      <c r="C1944" s="21" t="s">
        <v>882</v>
      </c>
      <c r="D1944" s="9"/>
      <c r="E1944" s="9"/>
      <c r="F1944" s="22" t="s">
        <v>837</v>
      </c>
      <c r="G1944" s="9"/>
      <c r="H1944" s="9"/>
      <c r="I1944" s="9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 spans="1:26" ht="15.75" customHeight="1" x14ac:dyDescent="0.25">
      <c r="A1945" s="9"/>
      <c r="B1945" s="9"/>
      <c r="C1945" s="21" t="s">
        <v>883</v>
      </c>
      <c r="D1945" s="9"/>
      <c r="E1945" s="9"/>
      <c r="F1945" s="22" t="s">
        <v>87</v>
      </c>
      <c r="G1945" s="9"/>
      <c r="H1945" s="9"/>
      <c r="I1945" s="9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 spans="1:26" ht="15.75" customHeight="1" x14ac:dyDescent="0.25">
      <c r="A1946" s="9"/>
      <c r="B1946" s="9"/>
      <c r="C1946" s="21" t="s">
        <v>884</v>
      </c>
      <c r="D1946" s="9"/>
      <c r="E1946" s="9"/>
      <c r="F1946" s="22" t="s">
        <v>175</v>
      </c>
      <c r="G1946" s="9"/>
      <c r="H1946" s="9"/>
      <c r="I1946" s="9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 spans="1:26" ht="15.75" customHeight="1" x14ac:dyDescent="0.25">
      <c r="A1947" s="9"/>
      <c r="B1947" s="9"/>
      <c r="C1947" s="21" t="s">
        <v>885</v>
      </c>
      <c r="D1947" s="9"/>
      <c r="E1947" s="9"/>
      <c r="F1947" s="22" t="s">
        <v>542</v>
      </c>
      <c r="G1947" s="9"/>
      <c r="H1947" s="9"/>
      <c r="I1947" s="9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 spans="1:26" ht="15.75" customHeight="1" x14ac:dyDescent="0.25">
      <c r="A1948" s="9"/>
      <c r="B1948" s="9"/>
      <c r="C1948" s="21" t="s">
        <v>886</v>
      </c>
      <c r="D1948" s="9"/>
      <c r="E1948" s="9"/>
      <c r="F1948" s="22" t="s">
        <v>842</v>
      </c>
      <c r="G1948" s="9"/>
      <c r="H1948" s="9"/>
      <c r="I1948" s="9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 spans="1:26" ht="15.75" customHeight="1" x14ac:dyDescent="0.25">
      <c r="A1949" s="9"/>
      <c r="B1949" s="9"/>
      <c r="C1949" s="21" t="s">
        <v>887</v>
      </c>
      <c r="D1949" s="9"/>
      <c r="E1949" s="9"/>
      <c r="F1949" s="22" t="s">
        <v>90</v>
      </c>
      <c r="G1949" s="9"/>
      <c r="H1949" s="9"/>
      <c r="I1949" s="9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 spans="1:26" ht="15.75" customHeight="1" x14ac:dyDescent="0.25">
      <c r="A1950" s="9"/>
      <c r="B1950" s="9"/>
      <c r="C1950" s="21" t="s">
        <v>888</v>
      </c>
      <c r="D1950" s="9"/>
      <c r="E1950" s="9"/>
      <c r="F1950" s="22" t="s">
        <v>91</v>
      </c>
      <c r="G1950" s="9"/>
      <c r="H1950" s="9"/>
      <c r="I1950" s="9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 spans="1:26" ht="15.75" customHeight="1" x14ac:dyDescent="0.25">
      <c r="A1951" s="9"/>
      <c r="B1951" s="21" t="s">
        <v>889</v>
      </c>
      <c r="C1951" s="9"/>
      <c r="D1951" s="9"/>
      <c r="E1951" s="9"/>
      <c r="F1951" s="22" t="s">
        <v>890</v>
      </c>
      <c r="G1951" s="9"/>
      <c r="H1951" s="9"/>
      <c r="I1951" s="9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 spans="1:26" ht="15.75" customHeight="1" x14ac:dyDescent="0.25">
      <c r="A1952" s="20" t="s">
        <v>11</v>
      </c>
      <c r="B1952" s="9"/>
      <c r="C1952" s="9"/>
      <c r="D1952" s="9"/>
      <c r="E1952" s="9"/>
      <c r="F1952" s="17" t="s">
        <v>12</v>
      </c>
      <c r="G1952" s="9"/>
      <c r="H1952" s="9"/>
      <c r="I1952" s="9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 spans="1:26" ht="15.75" customHeight="1" x14ac:dyDescent="0.25">
      <c r="A1953" s="9"/>
      <c r="B1953" s="21" t="s">
        <v>891</v>
      </c>
      <c r="C1953" s="9"/>
      <c r="D1953" s="9"/>
      <c r="E1953" s="9"/>
      <c r="F1953" s="22" t="s">
        <v>849</v>
      </c>
      <c r="G1953" s="9"/>
      <c r="H1953" s="9"/>
      <c r="I1953" s="9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 spans="1:26" ht="15.75" customHeight="1" x14ac:dyDescent="0.25">
      <c r="A1954" s="9"/>
      <c r="B1954" s="9"/>
      <c r="C1954" s="21" t="s">
        <v>892</v>
      </c>
      <c r="D1954" s="9"/>
      <c r="E1954" s="9"/>
      <c r="F1954" s="22" t="s">
        <v>604</v>
      </c>
      <c r="G1954" s="9"/>
      <c r="H1954" s="9"/>
      <c r="I1954" s="9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 spans="1:26" ht="15.75" customHeight="1" x14ac:dyDescent="0.25">
      <c r="A1955" s="9"/>
      <c r="B1955" s="9"/>
      <c r="C1955" s="21" t="s">
        <v>893</v>
      </c>
      <c r="D1955" s="9"/>
      <c r="E1955" s="9"/>
      <c r="F1955" s="22" t="s">
        <v>43</v>
      </c>
      <c r="G1955" s="9"/>
      <c r="H1955" s="9"/>
      <c r="I1955" s="9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 spans="1:26" ht="15.75" customHeight="1" x14ac:dyDescent="0.25">
      <c r="A1956" s="9"/>
      <c r="B1956" s="21" t="s">
        <v>894</v>
      </c>
      <c r="C1956" s="9"/>
      <c r="D1956" s="9"/>
      <c r="E1956" s="9"/>
      <c r="F1956" s="22" t="s">
        <v>853</v>
      </c>
      <c r="G1956" s="9"/>
      <c r="H1956" s="9"/>
      <c r="I1956" s="9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 spans="1:26" ht="15.75" customHeight="1" x14ac:dyDescent="0.25">
      <c r="A1957" s="9"/>
      <c r="B1957" s="9"/>
      <c r="C1957" s="21" t="s">
        <v>895</v>
      </c>
      <c r="D1957" s="9"/>
      <c r="E1957" s="9"/>
      <c r="F1957" s="22" t="s">
        <v>855</v>
      </c>
      <c r="G1957" s="9"/>
      <c r="H1957" s="9"/>
      <c r="I1957" s="9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 spans="1:26" ht="15.75" customHeight="1" x14ac:dyDescent="0.25">
      <c r="A1958" s="9"/>
      <c r="B1958" s="9"/>
      <c r="C1958" s="21" t="s">
        <v>896</v>
      </c>
      <c r="D1958" s="9"/>
      <c r="E1958" s="9"/>
      <c r="F1958" s="22" t="s">
        <v>857</v>
      </c>
      <c r="G1958" s="9"/>
      <c r="H1958" s="9"/>
      <c r="I1958" s="9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 spans="1:26" ht="15.75" customHeight="1" x14ac:dyDescent="0.25">
      <c r="A1959" s="9"/>
      <c r="B1959" s="9"/>
      <c r="C1959" s="21" t="s">
        <v>897</v>
      </c>
      <c r="D1959" s="9"/>
      <c r="E1959" s="9"/>
      <c r="F1959" s="22" t="s">
        <v>859</v>
      </c>
      <c r="G1959" s="9"/>
      <c r="H1959" s="9"/>
      <c r="I1959" s="9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 spans="1:26" ht="15.75" customHeight="1" x14ac:dyDescent="0.25">
      <c r="A1960" s="9"/>
      <c r="B1960" s="9"/>
      <c r="C1960" s="21" t="s">
        <v>898</v>
      </c>
      <c r="D1960" s="9"/>
      <c r="E1960" s="9"/>
      <c r="F1960" s="22" t="s">
        <v>861</v>
      </c>
      <c r="G1960" s="9"/>
      <c r="H1960" s="9"/>
      <c r="I1960" s="9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 spans="1:26" ht="15.75" customHeight="1" x14ac:dyDescent="0.25">
      <c r="A1961" s="20" t="s">
        <v>13</v>
      </c>
      <c r="B1961" s="9"/>
      <c r="C1961" s="9"/>
      <c r="D1961" s="9"/>
      <c r="E1961" s="9"/>
      <c r="F1961" s="17" t="s">
        <v>14</v>
      </c>
      <c r="G1961" s="9"/>
      <c r="H1961" s="9"/>
      <c r="I1961" s="9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 spans="1:26" ht="15.75" customHeight="1" x14ac:dyDescent="0.25">
      <c r="A1962" s="16">
        <v>89</v>
      </c>
      <c r="B1962" s="9"/>
      <c r="C1962" s="9"/>
      <c r="D1962" s="9"/>
      <c r="E1962" s="9"/>
      <c r="F1962" s="9" t="s">
        <v>67</v>
      </c>
      <c r="G1962" s="9"/>
      <c r="H1962" s="9"/>
      <c r="I1962" s="9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 spans="1:26" ht="15.75" customHeight="1" x14ac:dyDescent="0.25">
      <c r="A1963" s="20" t="s">
        <v>15</v>
      </c>
      <c r="B1963" s="9"/>
      <c r="C1963" s="9"/>
      <c r="D1963" s="9"/>
      <c r="E1963" s="9"/>
      <c r="F1963" s="17" t="s">
        <v>899</v>
      </c>
      <c r="G1963" s="9"/>
      <c r="H1963" s="9"/>
      <c r="I1963" s="9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</sheetData>
  <mergeCells count="4">
    <mergeCell ref="B4:F4"/>
    <mergeCell ref="A2:F2"/>
    <mergeCell ref="A3:E3"/>
    <mergeCell ref="A1:F1"/>
  </mergeCells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C6C1-A734-438A-B42B-65650BDFCFBF}">
  <dimension ref="A1:J177"/>
  <sheetViews>
    <sheetView workbookViewId="0">
      <selection activeCell="D4" sqref="D4"/>
    </sheetView>
  </sheetViews>
  <sheetFormatPr baseColWidth="10" defaultRowHeight="14.25" x14ac:dyDescent="0.2"/>
  <cols>
    <col min="1" max="1" width="4.625" style="117" customWidth="1"/>
    <col min="2" max="2" width="5.375" style="119" customWidth="1"/>
    <col min="3" max="3" width="6.375" style="119" customWidth="1"/>
    <col min="4" max="4" width="51.75" style="119" customWidth="1"/>
    <col min="5" max="5" width="9.25" style="47" customWidth="1"/>
    <col min="6" max="6" width="8.625" style="47" customWidth="1"/>
    <col min="7" max="8" width="11" style="119"/>
  </cols>
  <sheetData>
    <row r="1" spans="1:8" ht="15" x14ac:dyDescent="0.25">
      <c r="A1" s="116" t="s">
        <v>1078</v>
      </c>
      <c r="B1" s="118" t="s">
        <v>1077</v>
      </c>
      <c r="C1" s="118" t="s">
        <v>1084</v>
      </c>
      <c r="D1" s="121" t="s">
        <v>1081</v>
      </c>
      <c r="E1" s="112" t="s">
        <v>1079</v>
      </c>
      <c r="F1" s="112" t="s">
        <v>1080</v>
      </c>
      <c r="G1" s="118" t="s">
        <v>955</v>
      </c>
      <c r="H1" s="118" t="s">
        <v>956</v>
      </c>
    </row>
    <row r="2" spans="1:8" ht="15" x14ac:dyDescent="0.25">
      <c r="A2" s="116"/>
      <c r="B2" s="120"/>
      <c r="C2" s="120"/>
      <c r="D2" s="124">
        <v>1</v>
      </c>
      <c r="E2" s="112"/>
      <c r="F2" s="112"/>
      <c r="G2" s="120"/>
      <c r="H2" s="120"/>
    </row>
    <row r="3" spans="1:8" x14ac:dyDescent="0.2">
      <c r="A3" s="117">
        <v>1</v>
      </c>
      <c r="B3" s="119">
        <v>10</v>
      </c>
      <c r="D3" s="119" t="b">
        <f>Hoja!B3=VLOOKUP(B3,'CATALOGO '!$A$4:$B$1964,2,FALSE)</f>
        <v>1</v>
      </c>
      <c r="G3" s="119">
        <v>25000</v>
      </c>
    </row>
    <row r="4" spans="1:8" x14ac:dyDescent="0.2">
      <c r="C4" s="119">
        <v>104</v>
      </c>
      <c r="D4" s="119" t="str">
        <f>VLOOKUP(C4,'CATALOGO '!$A$4:$B$1964,2,FALSE)</f>
        <v>Cuentas corrientes en instituciones financieras</v>
      </c>
      <c r="F4" s="47">
        <f>SUM(E5:E6)</f>
        <v>25000</v>
      </c>
    </row>
    <row r="5" spans="1:8" x14ac:dyDescent="0.2">
      <c r="D5" s="119" t="s">
        <v>965</v>
      </c>
      <c r="E5" s="47">
        <v>10000</v>
      </c>
    </row>
    <row r="6" spans="1:8" x14ac:dyDescent="0.2">
      <c r="D6" s="119" t="s">
        <v>966</v>
      </c>
      <c r="E6" s="47">
        <v>15000</v>
      </c>
    </row>
    <row r="7" spans="1:8" x14ac:dyDescent="0.2">
      <c r="A7" s="117">
        <v>1</v>
      </c>
      <c r="B7" s="119">
        <v>12</v>
      </c>
      <c r="D7" s="119" t="str">
        <f>VLOOKUP(B7,'CATALOGO '!$A$4:$B$1964,2,FALSE)</f>
        <v>CUENTAS POR COBRAR COMERCIALES TERCEROS</v>
      </c>
      <c r="G7" s="119">
        <v>5000</v>
      </c>
    </row>
    <row r="8" spans="1:8" x14ac:dyDescent="0.2">
      <c r="C8" s="119">
        <v>121</v>
      </c>
      <c r="D8" s="119" t="str">
        <f>VLOOKUP(C8,'CATALOGO '!$A$4:$B$1964,2,FALSE)</f>
        <v>Facturas, boletas y otros comprobantes por cobrar</v>
      </c>
      <c r="F8" s="47">
        <f>SUM(E9:E11)</f>
        <v>3600</v>
      </c>
    </row>
    <row r="9" spans="1:8" x14ac:dyDescent="0.2">
      <c r="D9" s="119" t="s">
        <v>972</v>
      </c>
      <c r="E9" s="47">
        <v>1200</v>
      </c>
    </row>
    <row r="10" spans="1:8" x14ac:dyDescent="0.2">
      <c r="D10" s="119" t="s">
        <v>973</v>
      </c>
      <c r="E10" s="47">
        <v>1200</v>
      </c>
    </row>
    <row r="11" spans="1:8" x14ac:dyDescent="0.2">
      <c r="D11" s="119" t="s">
        <v>974</v>
      </c>
      <c r="E11" s="47">
        <v>1200</v>
      </c>
    </row>
    <row r="12" spans="1:8" x14ac:dyDescent="0.2">
      <c r="C12" s="119">
        <v>123</v>
      </c>
      <c r="D12" s="119" t="str">
        <f>VLOOKUP(C12,'CATALOGO '!$A$4:$B$1964,2,FALSE)</f>
        <v>Letras por cobrar</v>
      </c>
      <c r="F12" s="47">
        <f>SUM(E13)</f>
        <v>1400</v>
      </c>
    </row>
    <row r="13" spans="1:8" x14ac:dyDescent="0.2">
      <c r="D13" s="119" t="s">
        <v>975</v>
      </c>
      <c r="E13" s="47">
        <v>1400</v>
      </c>
    </row>
    <row r="14" spans="1:8" x14ac:dyDescent="0.2">
      <c r="A14" s="117">
        <v>1</v>
      </c>
      <c r="B14" s="119">
        <v>16</v>
      </c>
      <c r="D14" s="119" t="str">
        <f>VLOOKUP(B14,'CATALOGO '!$A$4:$B$1964,2,FALSE)</f>
        <v>CUENTAS POR COBRAR DIVERSAS – TERCEROS</v>
      </c>
      <c r="G14" s="119">
        <v>1000</v>
      </c>
    </row>
    <row r="15" spans="1:8" x14ac:dyDescent="0.2">
      <c r="C15" s="119">
        <v>169</v>
      </c>
      <c r="D15" s="119" t="str">
        <f>VLOOKUP(C15,'CATALOGO '!$A$4:$B$1964,2,FALSE)</f>
        <v>Otras cuentas por cobrar diversas</v>
      </c>
      <c r="F15" s="47">
        <v>1000</v>
      </c>
    </row>
    <row r="16" spans="1:8" x14ac:dyDescent="0.2">
      <c r="D16" s="119" t="s">
        <v>976</v>
      </c>
      <c r="E16" s="47">
        <v>1000</v>
      </c>
    </row>
    <row r="17" spans="1:8" x14ac:dyDescent="0.2">
      <c r="A17" s="117">
        <v>1</v>
      </c>
      <c r="B17" s="119">
        <v>20</v>
      </c>
      <c r="D17" s="119" t="str">
        <f>VLOOKUP(B17,'CATALOGO '!$A$4:$B$1964,2,FALSE)</f>
        <v>MERCADERÍAS</v>
      </c>
      <c r="G17" s="119">
        <v>120000</v>
      </c>
    </row>
    <row r="18" spans="1:8" x14ac:dyDescent="0.2">
      <c r="C18" s="119">
        <v>201</v>
      </c>
      <c r="D18" s="119" t="str">
        <f>VLOOKUP(C18,'CATALOGO '!$A$4:$B$1964,2,FALSE)</f>
        <v>Mercaderías</v>
      </c>
      <c r="F18" s="47">
        <f>SUM(E19:E20)</f>
        <v>120000</v>
      </c>
    </row>
    <row r="19" spans="1:8" x14ac:dyDescent="0.2">
      <c r="D19" s="119" t="s">
        <v>967</v>
      </c>
      <c r="E19" s="47">
        <f>50*2000</f>
        <v>100000</v>
      </c>
    </row>
    <row r="20" spans="1:8" x14ac:dyDescent="0.2">
      <c r="D20" s="119" t="s">
        <v>968</v>
      </c>
      <c r="E20" s="47">
        <f>10*2000</f>
        <v>20000</v>
      </c>
    </row>
    <row r="21" spans="1:8" x14ac:dyDescent="0.2">
      <c r="A21" s="117">
        <v>1</v>
      </c>
      <c r="B21" s="119">
        <v>33</v>
      </c>
      <c r="D21" s="119" t="str">
        <f>VLOOKUP(B21,'CATALOGO '!$A$4:$B$1964,2,FALSE)</f>
        <v>PROPIEDAD, PLANTA Y EQUIPO</v>
      </c>
      <c r="G21" s="119">
        <v>38000</v>
      </c>
    </row>
    <row r="22" spans="1:8" x14ac:dyDescent="0.2">
      <c r="C22" s="119">
        <v>334</v>
      </c>
      <c r="D22" s="119" t="str">
        <f>VLOOKUP(C22,'CATALOGO '!$A$4:$B$1964,2,FALSE)</f>
        <v>Unidades de transporte</v>
      </c>
      <c r="F22" s="47">
        <f>SUM(E23)</f>
        <v>30000</v>
      </c>
    </row>
    <row r="23" spans="1:8" x14ac:dyDescent="0.2">
      <c r="D23" s="119" t="s">
        <v>969</v>
      </c>
      <c r="E23" s="47">
        <v>30000</v>
      </c>
    </row>
    <row r="24" spans="1:8" x14ac:dyDescent="0.2">
      <c r="C24" s="119">
        <v>335</v>
      </c>
      <c r="D24" s="119" t="str">
        <f>VLOOKUP(C24,'CATALOGO '!$A$4:$B$1964,2,FALSE)</f>
        <v>Muebles y enseres</v>
      </c>
      <c r="F24" s="47">
        <f>SUM(E25:E26)</f>
        <v>8000</v>
      </c>
    </row>
    <row r="25" spans="1:8" x14ac:dyDescent="0.2">
      <c r="D25" s="119" t="s">
        <v>970</v>
      </c>
      <c r="E25" s="47">
        <v>6000</v>
      </c>
    </row>
    <row r="26" spans="1:8" x14ac:dyDescent="0.2">
      <c r="D26" s="119" t="s">
        <v>971</v>
      </c>
      <c r="E26" s="47">
        <v>2000</v>
      </c>
    </row>
    <row r="27" spans="1:8" x14ac:dyDescent="0.2">
      <c r="A27" s="117">
        <v>1</v>
      </c>
      <c r="B27" s="119">
        <v>42</v>
      </c>
      <c r="D27" s="119" t="str">
        <f>VLOOKUP(B27,'CATALOGO '!$A$4:$B$1964,2,FALSE)</f>
        <v>CUENTAS POR PAGAR COMERCIALES TERCEROS</v>
      </c>
      <c r="H27" s="119">
        <v>5000</v>
      </c>
    </row>
    <row r="28" spans="1:8" x14ac:dyDescent="0.2">
      <c r="C28" s="119">
        <v>421</v>
      </c>
      <c r="D28" s="119" t="str">
        <f>VLOOKUP(C28,'CATALOGO '!$A$4:$B$1964,2,FALSE)</f>
        <v>Facturas, boletas y otros comprobantes por pagar</v>
      </c>
      <c r="F28" s="47">
        <f>SUM(E29:E30)</f>
        <v>3500</v>
      </c>
    </row>
    <row r="29" spans="1:8" x14ac:dyDescent="0.2">
      <c r="D29" s="119" t="s">
        <v>977</v>
      </c>
      <c r="E29" s="47">
        <v>2000</v>
      </c>
    </row>
    <row r="30" spans="1:8" x14ac:dyDescent="0.2">
      <c r="D30" s="119" t="s">
        <v>983</v>
      </c>
      <c r="E30" s="47">
        <v>1500</v>
      </c>
    </row>
    <row r="31" spans="1:8" x14ac:dyDescent="0.2">
      <c r="C31" s="119">
        <v>423</v>
      </c>
      <c r="D31" s="119" t="str">
        <f>VLOOKUP(C31,'CATALOGO '!$A$4:$B$1964,2,FALSE)</f>
        <v>Letras por pagar</v>
      </c>
      <c r="F31" s="47">
        <f>SUM(E32)</f>
        <v>1500</v>
      </c>
    </row>
    <row r="32" spans="1:8" x14ac:dyDescent="0.2">
      <c r="D32" s="119" t="s">
        <v>978</v>
      </c>
      <c r="E32" s="47">
        <v>1500</v>
      </c>
    </row>
    <row r="33" spans="1:8" x14ac:dyDescent="0.2">
      <c r="A33" s="117">
        <v>1</v>
      </c>
      <c r="B33" s="119">
        <v>46</v>
      </c>
      <c r="D33" s="119" t="str">
        <f>VLOOKUP(B33,'CATALOGO '!$A$4:$B$1964,2,FALSE)</f>
        <v>CUENTAS POR PAGAR DIVERSAS – TERCEROS</v>
      </c>
      <c r="H33" s="119">
        <v>1000</v>
      </c>
    </row>
    <row r="34" spans="1:8" x14ac:dyDescent="0.2">
      <c r="C34" s="119">
        <v>469</v>
      </c>
      <c r="D34" s="119" t="str">
        <f>VLOOKUP(C34,'CATALOGO '!$A$4:$B$1964,2,FALSE)</f>
        <v>Otras cuentas por pagar diversas</v>
      </c>
      <c r="F34" s="47">
        <f>SUM(E35)</f>
        <v>1000</v>
      </c>
    </row>
    <row r="35" spans="1:8" x14ac:dyDescent="0.2">
      <c r="D35" s="119" t="s">
        <v>979</v>
      </c>
      <c r="E35" s="47">
        <v>1000</v>
      </c>
    </row>
    <row r="36" spans="1:8" x14ac:dyDescent="0.2">
      <c r="A36" s="117">
        <v>1</v>
      </c>
      <c r="B36" s="119">
        <v>50</v>
      </c>
      <c r="D36" s="119" t="str">
        <f>VLOOKUP(B36,'CATALOGO '!$A$4:$B$1964,2,FALSE)</f>
        <v>CAPITAL</v>
      </c>
      <c r="H36" s="119">
        <v>179000</v>
      </c>
    </row>
    <row r="37" spans="1:8" x14ac:dyDescent="0.2">
      <c r="C37" s="119">
        <v>501</v>
      </c>
      <c r="D37" s="119" t="str">
        <f>VLOOKUP(C37,'CATALOGO '!$A$4:$B$1964,2,FALSE)</f>
        <v>Capital social</v>
      </c>
      <c r="F37" s="47">
        <f>SUM(E38:E40)</f>
        <v>179000</v>
      </c>
    </row>
    <row r="38" spans="1:8" x14ac:dyDescent="0.2">
      <c r="D38" s="119" t="s">
        <v>982</v>
      </c>
      <c r="E38" s="47">
        <f>100*358</f>
        <v>35800</v>
      </c>
    </row>
    <row r="39" spans="1:8" x14ac:dyDescent="0.2">
      <c r="D39" s="119" t="s">
        <v>981</v>
      </c>
      <c r="E39" s="47">
        <f>200*358</f>
        <v>71600</v>
      </c>
    </row>
    <row r="40" spans="1:8" x14ac:dyDescent="0.2">
      <c r="D40" s="119" t="s">
        <v>980</v>
      </c>
      <c r="E40" s="47">
        <f>200*358</f>
        <v>71600</v>
      </c>
    </row>
    <row r="41" spans="1:8" x14ac:dyDescent="0.2">
      <c r="A41" s="117">
        <v>1</v>
      </c>
      <c r="B41" s="119">
        <v>59</v>
      </c>
      <c r="D41" s="119" t="str">
        <f>VLOOKUP(B41,'CATALOGO '!$A$4:$B$1964,2,FALSE)</f>
        <v>RESULTADOS ACUMULADOS</v>
      </c>
      <c r="H41" s="119">
        <v>4000</v>
      </c>
    </row>
    <row r="42" spans="1:8" x14ac:dyDescent="0.2">
      <c r="C42" s="119">
        <v>591</v>
      </c>
      <c r="D42" s="119" t="str">
        <f>VLOOKUP(C42,'CATALOGO '!$A$4:$B$1964,2,FALSE)</f>
        <v>Utilidades no distribuidas</v>
      </c>
    </row>
    <row r="43" spans="1:8" x14ac:dyDescent="0.2">
      <c r="D43" s="122" t="s">
        <v>1087</v>
      </c>
    </row>
    <row r="44" spans="1:8" ht="15" x14ac:dyDescent="0.25">
      <c r="D44" s="124">
        <v>2</v>
      </c>
    </row>
    <row r="45" spans="1:8" x14ac:dyDescent="0.2">
      <c r="A45" s="117">
        <v>2</v>
      </c>
      <c r="B45" s="119">
        <v>18</v>
      </c>
      <c r="D45" s="119" t="str">
        <f>VLOOKUP(B45,'CATALOGO '!$A$4:$B$1964,2,FALSE)</f>
        <v>SERVICIOS Y OTROS CONTRATADOS POR ANTICIPADO</v>
      </c>
      <c r="G45" s="119">
        <v>4200</v>
      </c>
    </row>
    <row r="46" spans="1:8" x14ac:dyDescent="0.2">
      <c r="C46" s="119">
        <v>183</v>
      </c>
      <c r="D46" s="119" t="str">
        <f>VLOOKUP(C46,'CATALOGO '!$A$4:$B$1964,2,FALSE)</f>
        <v>Alquileres</v>
      </c>
    </row>
    <row r="47" spans="1:8" x14ac:dyDescent="0.2">
      <c r="A47" s="117">
        <v>2</v>
      </c>
      <c r="B47" s="119">
        <v>42</v>
      </c>
      <c r="D47" s="119" t="str">
        <f>VLOOKUP(B47,'CATALOGO '!$A$4:$B$1964,2,FALSE)</f>
        <v>CUENTAS POR PAGAR COMERCIALES TERCEROS</v>
      </c>
      <c r="H47" s="119">
        <v>4200</v>
      </c>
    </row>
    <row r="48" spans="1:8" x14ac:dyDescent="0.2">
      <c r="C48" s="119">
        <v>421</v>
      </c>
      <c r="D48" s="119" t="str">
        <f>VLOOKUP(C48,'CATALOGO '!$A$4:$B$1964,2,FALSE)</f>
        <v>Facturas, boletas y otros comprobantes por pagar</v>
      </c>
    </row>
    <row r="49" spans="1:8" x14ac:dyDescent="0.2">
      <c r="D49" s="123" t="s">
        <v>1088</v>
      </c>
    </row>
    <row r="50" spans="1:8" ht="15" x14ac:dyDescent="0.25">
      <c r="D50" s="124">
        <v>3</v>
      </c>
    </row>
    <row r="51" spans="1:8" x14ac:dyDescent="0.2">
      <c r="A51" s="117">
        <v>3</v>
      </c>
      <c r="B51" s="119">
        <v>42</v>
      </c>
      <c r="D51" s="119" t="str">
        <f>VLOOKUP(B51,'CATALOGO '!$A$4:$B$1964,2,FALSE)</f>
        <v>CUENTAS POR PAGAR COMERCIALES TERCEROS</v>
      </c>
      <c r="G51" s="119">
        <v>4200</v>
      </c>
    </row>
    <row r="52" spans="1:8" x14ac:dyDescent="0.2">
      <c r="C52" s="119">
        <v>421</v>
      </c>
      <c r="D52" s="119" t="str">
        <f>VLOOKUP(C52,'CATALOGO '!$A$4:$B$1964,2,FALSE)</f>
        <v>Facturas, boletas y otros comprobantes por pagar</v>
      </c>
    </row>
    <row r="53" spans="1:8" x14ac:dyDescent="0.2">
      <c r="A53" s="117">
        <v>3</v>
      </c>
      <c r="B53" s="119">
        <v>10</v>
      </c>
      <c r="D53" s="119" t="str">
        <f>VLOOKUP(B53,'CATALOGO '!$A$4:$B$1964,2,FALSE)</f>
        <v>EFECTIVO Y EQUIVALENTES DE EFECTIVO</v>
      </c>
      <c r="H53" s="119">
        <v>4200</v>
      </c>
    </row>
    <row r="54" spans="1:8" x14ac:dyDescent="0.2">
      <c r="C54" s="119">
        <v>104</v>
      </c>
      <c r="D54" s="119" t="str">
        <f>VLOOKUP(C54,'CATALOGO '!$A$4:$B$1964,2,FALSE)</f>
        <v>Cuentas corrientes en instituciones financieras</v>
      </c>
    </row>
    <row r="55" spans="1:8" x14ac:dyDescent="0.2">
      <c r="D55" s="123" t="s">
        <v>1089</v>
      </c>
    </row>
    <row r="56" spans="1:8" ht="15" x14ac:dyDescent="0.25">
      <c r="D56" s="124">
        <v>4</v>
      </c>
    </row>
    <row r="57" spans="1:8" x14ac:dyDescent="0.2">
      <c r="A57" s="117">
        <v>4</v>
      </c>
      <c r="B57" s="119">
        <v>12</v>
      </c>
      <c r="D57" s="119" t="str">
        <f>VLOOKUP(B57,'CATALOGO '!$A$4:$B$1964,2,FALSE)</f>
        <v>CUENTAS POR COBRAR COMERCIALES TERCEROS</v>
      </c>
      <c r="G57" s="119">
        <v>60000</v>
      </c>
    </row>
    <row r="58" spans="1:8" x14ac:dyDescent="0.2">
      <c r="C58" s="119">
        <v>121</v>
      </c>
      <c r="D58" s="119" t="str">
        <f>VLOOKUP(C58,'CATALOGO '!$A$4:$B$1964,2,FALSE)</f>
        <v>Facturas, boletas y otros comprobantes por cobrar</v>
      </c>
    </row>
    <row r="59" spans="1:8" x14ac:dyDescent="0.2">
      <c r="A59" s="117">
        <v>4</v>
      </c>
      <c r="B59" s="119">
        <v>70</v>
      </c>
      <c r="D59" s="119" t="str">
        <f>VLOOKUP(B59,'CATALOGO '!$A$4:$B$1964,2,FALSE)</f>
        <v>VENTAS</v>
      </c>
      <c r="H59" s="119">
        <v>60000</v>
      </c>
    </row>
    <row r="60" spans="1:8" x14ac:dyDescent="0.2">
      <c r="C60" s="119">
        <v>701</v>
      </c>
      <c r="D60" s="119" t="str">
        <f>VLOOKUP(C60,'CATALOGO '!$A$4:$B$1964,2,FALSE)</f>
        <v>Mercaderías</v>
      </c>
    </row>
    <row r="61" spans="1:8" x14ac:dyDescent="0.2">
      <c r="D61" s="123" t="s">
        <v>1090</v>
      </c>
    </row>
    <row r="62" spans="1:8" ht="15" x14ac:dyDescent="0.25">
      <c r="D62" s="124">
        <v>5</v>
      </c>
    </row>
    <row r="63" spans="1:8" x14ac:dyDescent="0.2">
      <c r="A63" s="117">
        <v>5</v>
      </c>
      <c r="B63" s="119">
        <v>69</v>
      </c>
      <c r="D63" s="119" t="str">
        <f>VLOOKUP(B63,'CATALOGO '!$A$4:$B$1964,2,FALSE)</f>
        <v>COSTO DE VENTAS</v>
      </c>
      <c r="G63" s="119">
        <v>40000</v>
      </c>
    </row>
    <row r="64" spans="1:8" x14ac:dyDescent="0.2">
      <c r="C64" s="119">
        <v>691</v>
      </c>
      <c r="D64" s="119" t="str">
        <f>VLOOKUP(C64,'CATALOGO '!$A$4:$B$1964,2,FALSE)</f>
        <v>Mercaderías</v>
      </c>
    </row>
    <row r="65" spans="1:8" x14ac:dyDescent="0.2">
      <c r="A65" s="117">
        <v>5</v>
      </c>
      <c r="B65" s="119">
        <v>20</v>
      </c>
      <c r="D65" s="119" t="str">
        <f>VLOOKUP(B65,'CATALOGO '!$A$4:$B$1964,2,FALSE)</f>
        <v>MERCADERÍAS</v>
      </c>
      <c r="H65" s="119">
        <v>40000</v>
      </c>
    </row>
    <row r="66" spans="1:8" x14ac:dyDescent="0.2">
      <c r="C66" s="119">
        <v>201</v>
      </c>
      <c r="D66" s="119" t="str">
        <f>VLOOKUP(C66,'CATALOGO '!$A$4:$B$1964,2,FALSE)</f>
        <v>Mercaderías</v>
      </c>
    </row>
    <row r="67" spans="1:8" x14ac:dyDescent="0.2">
      <c r="D67" s="123" t="s">
        <v>1091</v>
      </c>
    </row>
    <row r="68" spans="1:8" ht="15" x14ac:dyDescent="0.25">
      <c r="D68" s="124">
        <v>6</v>
      </c>
    </row>
    <row r="69" spans="1:8" x14ac:dyDescent="0.2">
      <c r="A69" s="117">
        <v>6</v>
      </c>
      <c r="B69" s="119">
        <v>10</v>
      </c>
      <c r="D69" s="119" t="str">
        <f>VLOOKUP(B69,'CATALOGO '!$A$4:$B$1964,2,FALSE)</f>
        <v>EFECTIVO Y EQUIVALENTES DE EFECTIVO</v>
      </c>
      <c r="G69" s="119">
        <v>60000</v>
      </c>
    </row>
    <row r="70" spans="1:8" x14ac:dyDescent="0.2">
      <c r="C70" s="119">
        <v>101</v>
      </c>
      <c r="D70" s="119" t="str">
        <f>VLOOKUP(C70,'CATALOGO '!$A$4:$B$1964,2,FALSE)</f>
        <v>Caja</v>
      </c>
    </row>
    <row r="71" spans="1:8" x14ac:dyDescent="0.2">
      <c r="A71" s="117">
        <v>6</v>
      </c>
      <c r="B71" s="119">
        <v>12</v>
      </c>
      <c r="D71" s="119" t="str">
        <f>VLOOKUP(B71,'CATALOGO '!$A$4:$B$1964,2,FALSE)</f>
        <v>CUENTAS POR COBRAR COMERCIALES TERCEROS</v>
      </c>
      <c r="H71" s="119">
        <v>60000</v>
      </c>
    </row>
    <row r="72" spans="1:8" x14ac:dyDescent="0.2">
      <c r="C72" s="119">
        <v>121</v>
      </c>
      <c r="D72" s="119" t="str">
        <f>VLOOKUP(C72,'CATALOGO '!$A$4:$B$1964,2,FALSE)</f>
        <v>Facturas, boletas y otros comprobantes por cobrar</v>
      </c>
    </row>
    <row r="73" spans="1:8" x14ac:dyDescent="0.2">
      <c r="D73" s="123" t="s">
        <v>1092</v>
      </c>
    </row>
    <row r="74" spans="1:8" ht="15" x14ac:dyDescent="0.25">
      <c r="D74" s="124">
        <v>7</v>
      </c>
    </row>
    <row r="75" spans="1:8" x14ac:dyDescent="0.2">
      <c r="A75" s="117">
        <v>7</v>
      </c>
      <c r="B75" s="119">
        <v>63</v>
      </c>
      <c r="D75" s="119" t="str">
        <f>VLOOKUP(B75,'CATALOGO '!$A$4:$B$1964,2,FALSE)</f>
        <v>GASTOS DE SERVICIOS PRESTADOS POR TERCEROS</v>
      </c>
      <c r="G75" s="119">
        <v>25</v>
      </c>
    </row>
    <row r="76" spans="1:8" x14ac:dyDescent="0.2">
      <c r="C76" s="119">
        <v>639</v>
      </c>
      <c r="D76" s="119" t="str">
        <f>VLOOKUP(C76,'CATALOGO '!$A$4:$B$1964,2,FALSE)</f>
        <v>Otros servicios prestados por terceros</v>
      </c>
    </row>
    <row r="77" spans="1:8" x14ac:dyDescent="0.2">
      <c r="A77" s="117">
        <v>7</v>
      </c>
      <c r="B77" s="119">
        <v>42</v>
      </c>
      <c r="D77" s="119" t="str">
        <f>VLOOKUP(B77,'CATALOGO '!$A$4:$B$1964,2,FALSE)</f>
        <v>CUENTAS POR PAGAR COMERCIALES TERCEROS</v>
      </c>
      <c r="H77" s="119">
        <v>25</v>
      </c>
    </row>
    <row r="78" spans="1:8" x14ac:dyDescent="0.2">
      <c r="C78" s="119">
        <v>421</v>
      </c>
      <c r="D78" s="119" t="str">
        <f>VLOOKUP(C78,'CATALOGO '!$A$4:$B$1964,2,FALSE)</f>
        <v>Facturas, boletas y otros comprobantes por pagar</v>
      </c>
    </row>
    <row r="79" spans="1:8" x14ac:dyDescent="0.2">
      <c r="D79" s="123" t="s">
        <v>1093</v>
      </c>
    </row>
    <row r="80" spans="1:8" ht="15" x14ac:dyDescent="0.25">
      <c r="D80" s="124">
        <v>8</v>
      </c>
    </row>
    <row r="81" spans="1:10" x14ac:dyDescent="0.2">
      <c r="A81" s="117">
        <v>8</v>
      </c>
      <c r="B81" s="119">
        <v>42</v>
      </c>
      <c r="D81" s="119" t="str">
        <f>VLOOKUP(B81,'CATALOGO '!$A$4:$B$1964,2,FALSE)</f>
        <v>CUENTAS POR PAGAR COMERCIALES TERCEROS</v>
      </c>
      <c r="G81" s="119">
        <v>25</v>
      </c>
    </row>
    <row r="82" spans="1:10" x14ac:dyDescent="0.2">
      <c r="C82" s="119">
        <v>4212</v>
      </c>
      <c r="D82" s="119" t="str">
        <f>VLOOKUP(C82,'CATALOGO '!$A$4:$B$1964,2,FALSE)</f>
        <v>Emitidas</v>
      </c>
    </row>
    <row r="83" spans="1:10" x14ac:dyDescent="0.2">
      <c r="A83" s="117">
        <v>8</v>
      </c>
      <c r="B83" s="119">
        <v>10</v>
      </c>
      <c r="D83" s="119" t="str">
        <f>VLOOKUP(B83,'CATALOGO '!$A$4:$B$1964,2,FALSE)</f>
        <v>EFECTIVO Y EQUIVALENTES DE EFECTIVO</v>
      </c>
      <c r="H83" s="119">
        <v>25</v>
      </c>
    </row>
    <row r="84" spans="1:10" x14ac:dyDescent="0.2">
      <c r="C84" s="119">
        <v>104</v>
      </c>
      <c r="D84" s="119" t="str">
        <f>VLOOKUP(C84,'CATALOGO '!$A$4:$B$1964,2,FALSE)</f>
        <v>Cuentas corrientes en instituciones financieras</v>
      </c>
    </row>
    <row r="85" spans="1:10" x14ac:dyDescent="0.2">
      <c r="D85" s="123" t="s">
        <v>1094</v>
      </c>
    </row>
    <row r="86" spans="1:10" ht="15" x14ac:dyDescent="0.25">
      <c r="D86" s="124">
        <v>9</v>
      </c>
    </row>
    <row r="87" spans="1:10" x14ac:dyDescent="0.2">
      <c r="A87" s="117">
        <v>9</v>
      </c>
      <c r="B87" s="119">
        <v>94</v>
      </c>
      <c r="D87" s="119" t="str">
        <f>VLOOKUP(B87,'CATALOGO '!$A$4:$B$1964,2,FALSE)</f>
        <v>GASTOS ADMINISTRATIVOS</v>
      </c>
      <c r="G87" s="119">
        <v>25</v>
      </c>
    </row>
    <row r="88" spans="1:10" x14ac:dyDescent="0.2">
      <c r="C88" s="119">
        <v>943</v>
      </c>
      <c r="D88" s="119" t="str">
        <f>VLOOKUP(C88,'CATALOGO '!$A$4:$B$1964,2,FALSE)</f>
        <v xml:space="preserve">Gastos de servicios prestados por terceros  </v>
      </c>
    </row>
    <row r="89" spans="1:10" x14ac:dyDescent="0.2">
      <c r="A89" s="117">
        <v>9</v>
      </c>
      <c r="B89" s="119">
        <v>79</v>
      </c>
      <c r="D89" s="119" t="str">
        <f>VLOOKUP(B89,'CATALOGO '!$A$4:$B$1964,2,FALSE)</f>
        <v>CARGAS IMPUTABLES A CUENTAS DE COSTOS Y GASTOS</v>
      </c>
      <c r="H89" s="119">
        <v>25</v>
      </c>
    </row>
    <row r="90" spans="1:10" x14ac:dyDescent="0.2">
      <c r="C90" s="119">
        <v>791</v>
      </c>
      <c r="D90" s="119" t="str">
        <f>VLOOKUP(C90,'CATALOGO '!$A$4:$B$1964,2,FALSE)</f>
        <v>Cargas imputables a cuentas de costos y gastos</v>
      </c>
    </row>
    <row r="91" spans="1:10" x14ac:dyDescent="0.2">
      <c r="D91" s="123" t="s">
        <v>1095</v>
      </c>
    </row>
    <row r="92" spans="1:10" ht="15" x14ac:dyDescent="0.25">
      <c r="D92" s="124">
        <v>10</v>
      </c>
    </row>
    <row r="93" spans="1:10" x14ac:dyDescent="0.2">
      <c r="A93" s="117">
        <v>10</v>
      </c>
      <c r="B93" s="119">
        <v>65</v>
      </c>
      <c r="D93" s="119" t="str">
        <f>VLOOKUP(B93,'CATALOGO '!$A$4:$B$1964,2,FALSE)</f>
        <v>OTROS GASTOS DE GESTION</v>
      </c>
      <c r="G93" s="119">
        <v>1000</v>
      </c>
      <c r="J93" s="46"/>
    </row>
    <row r="94" spans="1:10" x14ac:dyDescent="0.2">
      <c r="C94" s="119">
        <v>659</v>
      </c>
      <c r="D94" s="119" t="str">
        <f>VLOOKUP(C94,'CATALOGO '!$A$4:$B$1964,2,FALSE)</f>
        <v>Otros gastos de gestión</v>
      </c>
    </row>
    <row r="95" spans="1:10" x14ac:dyDescent="0.2">
      <c r="A95" s="117">
        <v>10</v>
      </c>
      <c r="B95" s="119">
        <v>10</v>
      </c>
      <c r="D95" s="119" t="str">
        <f>VLOOKUP(B95,'CATALOGO '!$A$4:$B$1964,2,FALSE)</f>
        <v>EFECTIVO Y EQUIVALENTES DE EFECTIVO</v>
      </c>
      <c r="H95" s="119">
        <v>1000</v>
      </c>
    </row>
    <row r="96" spans="1:10" x14ac:dyDescent="0.2">
      <c r="C96" s="119">
        <v>101</v>
      </c>
      <c r="D96" s="119" t="str">
        <f>VLOOKUP(C96,'CATALOGO '!$A$4:$B$1964,2,FALSE)</f>
        <v>Caja</v>
      </c>
    </row>
    <row r="97" spans="1:8" x14ac:dyDescent="0.2">
      <c r="D97" s="123" t="s">
        <v>1096</v>
      </c>
    </row>
    <row r="98" spans="1:8" ht="15" x14ac:dyDescent="0.25">
      <c r="D98" s="124">
        <v>11</v>
      </c>
    </row>
    <row r="99" spans="1:8" x14ac:dyDescent="0.2">
      <c r="A99" s="117">
        <v>11</v>
      </c>
      <c r="B99" s="119">
        <v>94</v>
      </c>
      <c r="D99" s="119" t="str">
        <f>VLOOKUP(B99,'CATALOGO '!$A$4:$B$1964,2,FALSE)</f>
        <v>GASTOS ADMINISTRATIVOS</v>
      </c>
      <c r="G99" s="119">
        <v>1000</v>
      </c>
    </row>
    <row r="100" spans="1:8" x14ac:dyDescent="0.2">
      <c r="C100" s="119">
        <v>945</v>
      </c>
      <c r="D100" s="119" t="str">
        <f>VLOOKUP(C100,'CATALOGO '!$A$4:$B$1964,2,FALSE)</f>
        <v xml:space="preserve">Otros gastos de gestión  </v>
      </c>
    </row>
    <row r="101" spans="1:8" x14ac:dyDescent="0.2">
      <c r="A101" s="117">
        <v>11</v>
      </c>
      <c r="B101" s="119">
        <v>79</v>
      </c>
      <c r="D101" s="119" t="str">
        <f>VLOOKUP(B101,'CATALOGO '!$A$4:$B$1964,2,FALSE)</f>
        <v>CARGAS IMPUTABLES A CUENTAS DE COSTOS Y GASTOS</v>
      </c>
      <c r="H101" s="119">
        <v>1000</v>
      </c>
    </row>
    <row r="102" spans="1:8" x14ac:dyDescent="0.2">
      <c r="C102" s="119">
        <v>791</v>
      </c>
      <c r="D102" s="119" t="str">
        <f>VLOOKUP(C102,'CATALOGO '!$A$4:$B$1964,2,FALSE)</f>
        <v>Cargas imputables a cuentas de costos y gastos</v>
      </c>
    </row>
    <row r="103" spans="1:8" x14ac:dyDescent="0.2">
      <c r="D103" s="123" t="s">
        <v>1095</v>
      </c>
    </row>
    <row r="104" spans="1:8" ht="15" x14ac:dyDescent="0.25">
      <c r="D104" s="124">
        <v>12</v>
      </c>
    </row>
    <row r="105" spans="1:8" x14ac:dyDescent="0.2">
      <c r="A105" s="117">
        <v>12</v>
      </c>
      <c r="B105" s="119">
        <v>12</v>
      </c>
      <c r="D105" s="119" t="str">
        <f>VLOOKUP(B105,'CATALOGO '!$A$4:$B$1964,2,FALSE)</f>
        <v>CUENTAS POR COBRAR COMERCIALES TERCEROS</v>
      </c>
      <c r="G105" s="119">
        <v>1500</v>
      </c>
    </row>
    <row r="106" spans="1:8" x14ac:dyDescent="0.2">
      <c r="C106" s="119">
        <v>121</v>
      </c>
      <c r="D106" s="119" t="str">
        <f>VLOOKUP(C106,'CATALOGO '!$A$4:$B$1964,2,FALSE)</f>
        <v>Facturas, boletas y otros comprobantes por cobrar</v>
      </c>
    </row>
    <row r="107" spans="1:8" x14ac:dyDescent="0.2">
      <c r="A107" s="117">
        <v>12</v>
      </c>
      <c r="B107" s="119">
        <v>75</v>
      </c>
      <c r="D107" s="119" t="str">
        <f>VLOOKUP(B107,'CATALOGO '!$A$4:$B$1964,2,FALSE)</f>
        <v>OTROS INGRESOS DE GESTIÓN</v>
      </c>
      <c r="H107" s="119">
        <v>1500</v>
      </c>
    </row>
    <row r="108" spans="1:8" x14ac:dyDescent="0.2">
      <c r="C108" s="119">
        <v>754</v>
      </c>
      <c r="D108" s="119" t="str">
        <f>VLOOKUP(C108,'CATALOGO '!$A$4:$B$1964,2,FALSE)</f>
        <v>Alquileres</v>
      </c>
    </row>
    <row r="109" spans="1:8" x14ac:dyDescent="0.2">
      <c r="D109" s="123" t="s">
        <v>1097</v>
      </c>
    </row>
    <row r="110" spans="1:8" ht="15" x14ac:dyDescent="0.25">
      <c r="D110" s="124">
        <v>13</v>
      </c>
    </row>
    <row r="111" spans="1:8" x14ac:dyDescent="0.2">
      <c r="A111" s="117">
        <v>13</v>
      </c>
      <c r="B111" s="119">
        <v>10</v>
      </c>
      <c r="D111" s="119" t="str">
        <f>VLOOKUP(B111,'CATALOGO '!$A$4:$B$1964,2,FALSE)</f>
        <v>EFECTIVO Y EQUIVALENTES DE EFECTIVO</v>
      </c>
      <c r="G111" s="119">
        <v>1500</v>
      </c>
    </row>
    <row r="112" spans="1:8" x14ac:dyDescent="0.2">
      <c r="C112" s="119">
        <v>101</v>
      </c>
      <c r="D112" s="119" t="str">
        <f>VLOOKUP(C112,'CATALOGO '!$A$4:$B$1964,2,FALSE)</f>
        <v>Caja</v>
      </c>
    </row>
    <row r="113" spans="1:8" x14ac:dyDescent="0.2">
      <c r="A113" s="117">
        <v>13</v>
      </c>
      <c r="B113" s="119">
        <v>12</v>
      </c>
      <c r="D113" s="119" t="str">
        <f>VLOOKUP(B113,'CATALOGO '!$A$4:$B$1964,2,FALSE)</f>
        <v>CUENTAS POR COBRAR COMERCIALES TERCEROS</v>
      </c>
      <c r="H113" s="119">
        <v>1500</v>
      </c>
    </row>
    <row r="114" spans="1:8" x14ac:dyDescent="0.2">
      <c r="C114" s="119">
        <v>121</v>
      </c>
      <c r="D114" s="119" t="str">
        <f>VLOOKUP(C114,'CATALOGO '!$A$4:$B$1964,2,FALSE)</f>
        <v>Facturas, boletas y otros comprobantes por cobrar</v>
      </c>
    </row>
    <row r="115" spans="1:8" x14ac:dyDescent="0.2">
      <c r="D115" s="123" t="s">
        <v>1098</v>
      </c>
    </row>
    <row r="116" spans="1:8" ht="15" x14ac:dyDescent="0.25">
      <c r="D116" s="124">
        <v>14</v>
      </c>
    </row>
    <row r="117" spans="1:8" x14ac:dyDescent="0.2">
      <c r="A117" s="117">
        <v>14</v>
      </c>
      <c r="B117" s="119">
        <v>20</v>
      </c>
      <c r="D117" s="119" t="str">
        <f>VLOOKUP(B117,'CATALOGO '!$A$4:$B$1964,2,FALSE)</f>
        <v>MERCADERÍAS</v>
      </c>
      <c r="G117" s="119">
        <v>2000</v>
      </c>
    </row>
    <row r="118" spans="1:8" x14ac:dyDescent="0.2">
      <c r="C118" s="119">
        <v>201</v>
      </c>
      <c r="D118" s="119" t="str">
        <f>VLOOKUP(C118,'CATALOGO '!$A$4:$B$1964,2,FALSE)</f>
        <v>Mercaderías</v>
      </c>
    </row>
    <row r="119" spans="1:8" x14ac:dyDescent="0.2">
      <c r="A119" s="117">
        <v>14</v>
      </c>
      <c r="B119" s="119">
        <v>69</v>
      </c>
      <c r="D119" s="119" t="str">
        <f>VLOOKUP(B119,'CATALOGO '!$A$4:$B$1964,2,FALSE)</f>
        <v>COSTO DE VENTAS</v>
      </c>
      <c r="H119" s="119">
        <v>2000</v>
      </c>
    </row>
    <row r="120" spans="1:8" x14ac:dyDescent="0.2">
      <c r="C120" s="119">
        <v>691</v>
      </c>
      <c r="D120" s="119" t="str">
        <f>VLOOKUP(C120,'CATALOGO '!$A$4:$B$1964,2,FALSE)</f>
        <v>Mercaderías</v>
      </c>
    </row>
    <row r="121" spans="1:8" x14ac:dyDescent="0.2">
      <c r="D121" s="123" t="s">
        <v>1099</v>
      </c>
    </row>
    <row r="122" spans="1:8" ht="15" x14ac:dyDescent="0.25">
      <c r="D122" s="124">
        <v>15</v>
      </c>
    </row>
    <row r="123" spans="1:8" x14ac:dyDescent="0.2">
      <c r="A123" s="117">
        <v>15</v>
      </c>
      <c r="B123" s="119">
        <v>70</v>
      </c>
      <c r="D123" s="119" t="str">
        <f>VLOOKUP(B123,'CATALOGO '!$A$4:$B$1964,2,FALSE)</f>
        <v>VENTAS</v>
      </c>
      <c r="G123" s="119">
        <v>3000</v>
      </c>
    </row>
    <row r="124" spans="1:8" x14ac:dyDescent="0.2">
      <c r="C124" s="119">
        <v>701</v>
      </c>
      <c r="D124" s="119" t="str">
        <f>VLOOKUP(C124,'CATALOGO '!$A$4:$B$1964,2,FALSE)</f>
        <v>Mercaderías</v>
      </c>
    </row>
    <row r="125" spans="1:8" x14ac:dyDescent="0.2">
      <c r="A125" s="117">
        <v>15</v>
      </c>
      <c r="B125" s="119">
        <v>12</v>
      </c>
      <c r="D125" s="119" t="str">
        <f>VLOOKUP(B125,'CATALOGO '!$A$4:$B$1964,2,FALSE)</f>
        <v>CUENTAS POR COBRAR COMERCIALES TERCEROS</v>
      </c>
      <c r="H125" s="119">
        <v>3000</v>
      </c>
    </row>
    <row r="126" spans="1:8" x14ac:dyDescent="0.2">
      <c r="C126" s="119">
        <v>121</v>
      </c>
      <c r="D126" s="119" t="str">
        <f>VLOOKUP(C126,'CATALOGO '!$A$4:$B$1964,2,FALSE)</f>
        <v>Facturas, boletas y otros comprobantes por cobrar</v>
      </c>
    </row>
    <row r="127" spans="1:8" x14ac:dyDescent="0.2">
      <c r="D127" s="123" t="s">
        <v>1100</v>
      </c>
    </row>
    <row r="128" spans="1:8" ht="15" x14ac:dyDescent="0.25">
      <c r="D128" s="124">
        <v>16</v>
      </c>
    </row>
    <row r="129" spans="1:8" x14ac:dyDescent="0.2">
      <c r="A129" s="117">
        <v>16</v>
      </c>
      <c r="B129" s="119">
        <v>12</v>
      </c>
      <c r="D129" s="119" t="str">
        <f>VLOOKUP(B129,'CATALOGO '!$A$4:$B$1964,2,FALSE)</f>
        <v>CUENTAS POR COBRAR COMERCIALES TERCEROS</v>
      </c>
      <c r="G129" s="119">
        <v>3000</v>
      </c>
    </row>
    <row r="130" spans="1:8" x14ac:dyDescent="0.2">
      <c r="C130" s="119">
        <v>121</v>
      </c>
      <c r="D130" s="119" t="str">
        <f>VLOOKUP(C130,'CATALOGO '!$A$4:$B$1964,2,FALSE)</f>
        <v>Facturas, boletas y otros comprobantes por cobrar</v>
      </c>
    </row>
    <row r="131" spans="1:8" x14ac:dyDescent="0.2">
      <c r="A131" s="117">
        <v>16</v>
      </c>
      <c r="B131" s="119">
        <v>10</v>
      </c>
      <c r="D131" s="119" t="str">
        <f>VLOOKUP(B131,'CATALOGO '!$A$4:$B$1964,2,FALSE)</f>
        <v>EFECTIVO Y EQUIVALENTES DE EFECTIVO</v>
      </c>
      <c r="H131" s="119">
        <v>3000</v>
      </c>
    </row>
    <row r="132" spans="1:8" x14ac:dyDescent="0.2">
      <c r="C132" s="119">
        <v>104</v>
      </c>
      <c r="D132" s="119" t="str">
        <f>VLOOKUP(C132,'CATALOGO '!$A$4:$B$1964,2,FALSE)</f>
        <v>Cuentas corrientes en instituciones financieras</v>
      </c>
    </row>
    <row r="133" spans="1:8" x14ac:dyDescent="0.2">
      <c r="D133" s="123" t="s">
        <v>1101</v>
      </c>
    </row>
    <row r="134" spans="1:8" ht="15" x14ac:dyDescent="0.25">
      <c r="D134" s="124">
        <v>17</v>
      </c>
    </row>
    <row r="135" spans="1:8" x14ac:dyDescent="0.2">
      <c r="A135" s="117">
        <v>17</v>
      </c>
      <c r="B135" s="119">
        <v>33</v>
      </c>
      <c r="D135" s="119" t="str">
        <f>VLOOKUP(B135,'CATALOGO '!$A$4:$B$1964,2,FALSE)</f>
        <v>PROPIEDAD, PLANTA Y EQUIPO</v>
      </c>
      <c r="G135" s="119">
        <v>2000</v>
      </c>
    </row>
    <row r="136" spans="1:8" x14ac:dyDescent="0.2">
      <c r="C136" s="119">
        <v>336</v>
      </c>
      <c r="D136" s="119" t="str">
        <f>VLOOKUP(C136,'CATALOGO '!$A$4:$B$1964,2,FALSE)</f>
        <v>Equipos diversos</v>
      </c>
    </row>
    <row r="137" spans="1:8" x14ac:dyDescent="0.2">
      <c r="A137" s="117">
        <v>17</v>
      </c>
      <c r="B137" s="119">
        <v>42</v>
      </c>
      <c r="D137" s="119" t="str">
        <f>VLOOKUP(B137,'CATALOGO '!$A$4:$B$1964,2,FALSE)</f>
        <v>CUENTAS POR PAGAR COMERCIALES TERCEROS</v>
      </c>
      <c r="H137" s="119">
        <v>2000</v>
      </c>
    </row>
    <row r="138" spans="1:8" x14ac:dyDescent="0.2">
      <c r="C138" s="119">
        <v>421</v>
      </c>
      <c r="D138" s="119" t="str">
        <f>VLOOKUP(C138,'CATALOGO '!$A$4:$B$1964,2,FALSE)</f>
        <v>Facturas, boletas y otros comprobantes por pagar</v>
      </c>
    </row>
    <row r="139" spans="1:8" x14ac:dyDescent="0.2">
      <c r="D139" s="123" t="s">
        <v>1102</v>
      </c>
    </row>
    <row r="140" spans="1:8" ht="15" x14ac:dyDescent="0.25">
      <c r="D140" s="124">
        <v>18</v>
      </c>
    </row>
    <row r="141" spans="1:8" x14ac:dyDescent="0.2">
      <c r="A141" s="117">
        <v>18</v>
      </c>
      <c r="B141" s="119">
        <v>42</v>
      </c>
      <c r="D141" s="119" t="str">
        <f>VLOOKUP(B141,'CATALOGO '!$A$4:$B$1964,2,FALSE)</f>
        <v>CUENTAS POR PAGAR COMERCIALES TERCEROS</v>
      </c>
      <c r="G141" s="119">
        <v>2000</v>
      </c>
    </row>
    <row r="142" spans="1:8" x14ac:dyDescent="0.2">
      <c r="C142" s="119">
        <v>421</v>
      </c>
      <c r="D142" s="119" t="str">
        <f>VLOOKUP(C142,'CATALOGO '!$A$4:$B$1964,2,FALSE)</f>
        <v>Facturas, boletas y otros comprobantes por pagar</v>
      </c>
    </row>
    <row r="143" spans="1:8" x14ac:dyDescent="0.2">
      <c r="A143" s="117">
        <v>18</v>
      </c>
      <c r="B143" s="119">
        <v>10</v>
      </c>
      <c r="D143" s="119" t="str">
        <f>VLOOKUP(B143,'CATALOGO '!$A$4:$B$1964,2,FALSE)</f>
        <v>EFECTIVO Y EQUIVALENTES DE EFECTIVO</v>
      </c>
      <c r="H143" s="119">
        <v>1500</v>
      </c>
    </row>
    <row r="144" spans="1:8" x14ac:dyDescent="0.2">
      <c r="C144" s="119">
        <v>104</v>
      </c>
      <c r="D144" s="119" t="str">
        <f>VLOOKUP(C144,'CATALOGO '!$A$4:$B$1964,2,FALSE)</f>
        <v>Cuentas corrientes en instituciones financieras</v>
      </c>
    </row>
    <row r="145" spans="1:10" x14ac:dyDescent="0.2">
      <c r="A145" s="117">
        <v>18</v>
      </c>
      <c r="B145" s="119">
        <v>77</v>
      </c>
      <c r="D145" s="119" t="str">
        <f>VLOOKUP(B145,'CATALOGO '!$A$4:$B$1964,2,FALSE)</f>
        <v>INGRESOS FINANCIEROS</v>
      </c>
      <c r="H145" s="119">
        <v>500</v>
      </c>
    </row>
    <row r="146" spans="1:10" x14ac:dyDescent="0.2">
      <c r="C146" s="119">
        <v>775</v>
      </c>
      <c r="D146" s="119" t="str">
        <f>VLOOKUP(C146,'CATALOGO '!$A$4:$B$1964,2,FALSE)</f>
        <v>Descuentos obtenidos por pronto pago</v>
      </c>
    </row>
    <row r="147" spans="1:10" x14ac:dyDescent="0.2">
      <c r="D147" s="123" t="s">
        <v>1103</v>
      </c>
    </row>
    <row r="148" spans="1:10" ht="15" x14ac:dyDescent="0.25">
      <c r="D148" s="124">
        <v>19</v>
      </c>
    </row>
    <row r="149" spans="1:10" x14ac:dyDescent="0.2">
      <c r="A149" s="117">
        <v>19</v>
      </c>
      <c r="B149" s="119">
        <v>65</v>
      </c>
      <c r="D149" s="119" t="str">
        <f>VLOOKUP(B149,'CATALOGO '!$A$4:$B$1964,2,FALSE)</f>
        <v>OTROS GASTOS DE GESTION</v>
      </c>
      <c r="G149" s="119">
        <v>6000</v>
      </c>
      <c r="J149" s="46"/>
    </row>
    <row r="150" spans="1:10" x14ac:dyDescent="0.2">
      <c r="C150" s="119">
        <v>659</v>
      </c>
      <c r="D150" s="119" t="str">
        <f>VLOOKUP(C150,'CATALOGO '!$A$4:$B$1964,2,FALSE)</f>
        <v>Otros gastos de gestión</v>
      </c>
      <c r="J150" s="46"/>
    </row>
    <row r="151" spans="1:10" x14ac:dyDescent="0.2">
      <c r="A151" s="117">
        <v>19</v>
      </c>
      <c r="B151" s="119">
        <v>20</v>
      </c>
      <c r="D151" s="119" t="str">
        <f>VLOOKUP(B151,'CATALOGO '!$A$4:$B$1964,2,FALSE)</f>
        <v>MERCADERÍAS</v>
      </c>
      <c r="H151" s="119">
        <v>6000</v>
      </c>
    </row>
    <row r="152" spans="1:10" x14ac:dyDescent="0.2">
      <c r="C152" s="119">
        <v>201</v>
      </c>
      <c r="D152" s="119" t="str">
        <f>VLOOKUP(C152,'CATALOGO '!$A$4:$B$1964,2,FALSE)</f>
        <v>Mercaderías</v>
      </c>
    </row>
    <row r="153" spans="1:10" x14ac:dyDescent="0.2">
      <c r="D153" s="123" t="s">
        <v>1104</v>
      </c>
    </row>
    <row r="154" spans="1:10" ht="15" x14ac:dyDescent="0.25">
      <c r="D154" s="124">
        <v>20</v>
      </c>
    </row>
    <row r="155" spans="1:10" x14ac:dyDescent="0.2">
      <c r="A155" s="117">
        <v>20</v>
      </c>
      <c r="B155" s="119">
        <v>94</v>
      </c>
      <c r="D155" s="119" t="str">
        <f>VLOOKUP(B155,'CATALOGO '!$A$4:$B$1964,2,FALSE)</f>
        <v>GASTOS ADMINISTRATIVOS</v>
      </c>
      <c r="G155" s="119">
        <v>6000</v>
      </c>
    </row>
    <row r="156" spans="1:10" x14ac:dyDescent="0.2">
      <c r="C156" s="119">
        <v>943</v>
      </c>
      <c r="D156" s="119" t="str">
        <f>VLOOKUP(C156,'CATALOGO '!$A$4:$B$1964,2,FALSE)</f>
        <v xml:space="preserve">Gastos de servicios prestados por terceros  </v>
      </c>
    </row>
    <row r="157" spans="1:10" x14ac:dyDescent="0.2">
      <c r="A157" s="117">
        <v>20</v>
      </c>
      <c r="B157" s="119">
        <v>79</v>
      </c>
      <c r="D157" s="119" t="str">
        <f>VLOOKUP(B157,'CATALOGO '!$A$4:$B$1964,2,FALSE)</f>
        <v>CARGAS IMPUTABLES A CUENTAS DE COSTOS Y GASTOS</v>
      </c>
      <c r="H157" s="119">
        <v>6000</v>
      </c>
    </row>
    <row r="158" spans="1:10" x14ac:dyDescent="0.2">
      <c r="C158" s="119">
        <v>791</v>
      </c>
      <c r="D158" s="119" t="str">
        <f>VLOOKUP(C158,'CATALOGO '!$A$4:$B$1964,2,FALSE)</f>
        <v>Cargas imputables a cuentas de costos y gastos</v>
      </c>
    </row>
    <row r="159" spans="1:10" x14ac:dyDescent="0.2">
      <c r="D159" s="123" t="s">
        <v>1095</v>
      </c>
    </row>
    <row r="160" spans="1:10" ht="15" x14ac:dyDescent="0.25">
      <c r="D160" s="124">
        <v>21</v>
      </c>
    </row>
    <row r="161" spans="1:10" x14ac:dyDescent="0.2">
      <c r="A161" s="117">
        <v>21</v>
      </c>
      <c r="B161" s="119">
        <v>10</v>
      </c>
      <c r="D161" s="119" t="str">
        <f>VLOOKUP(B161,'CATALOGO '!$A$4:$B$1964,2,FALSE)</f>
        <v>EFECTIVO Y EQUIVALENTES DE EFECTIVO</v>
      </c>
      <c r="G161" s="119">
        <v>6000</v>
      </c>
    </row>
    <row r="162" spans="1:10" x14ac:dyDescent="0.2">
      <c r="C162" s="119">
        <v>104</v>
      </c>
      <c r="D162" s="119" t="str">
        <f>VLOOKUP(C162,'CATALOGO '!$A$4:$B$1964,2,FALSE)</f>
        <v>Cuentas corrientes en instituciones financieras</v>
      </c>
    </row>
    <row r="163" spans="1:10" x14ac:dyDescent="0.2">
      <c r="A163" s="117">
        <v>21</v>
      </c>
      <c r="B163" s="119">
        <v>75</v>
      </c>
      <c r="D163" s="119" t="str">
        <f>VLOOKUP(B163,'CATALOGO '!$A$4:$B$1964,2,FALSE)</f>
        <v>OTROS INGRESOS DE GESTIÓN</v>
      </c>
      <c r="H163" s="119">
        <v>6000</v>
      </c>
    </row>
    <row r="164" spans="1:10" x14ac:dyDescent="0.2">
      <c r="C164" s="119">
        <v>759</v>
      </c>
      <c r="D164" s="119" t="str">
        <f>VLOOKUP(C164,'CATALOGO '!$A$4:$B$1964,2,FALSE)</f>
        <v>Otros ingresos de gestión</v>
      </c>
    </row>
    <row r="165" spans="1:10" x14ac:dyDescent="0.2">
      <c r="D165" s="123" t="s">
        <v>1106</v>
      </c>
    </row>
    <row r="166" spans="1:10" ht="15" x14ac:dyDescent="0.25">
      <c r="D166" s="124">
        <v>22</v>
      </c>
      <c r="G166" s="120"/>
      <c r="H166" s="120"/>
    </row>
    <row r="167" spans="1:10" x14ac:dyDescent="0.2">
      <c r="A167" s="117">
        <v>22</v>
      </c>
      <c r="B167" s="119">
        <v>63</v>
      </c>
      <c r="D167" s="119" t="str">
        <f>VLOOKUP(B167,'CATALOGO '!$A$4:$B$1964,2,FALSE)</f>
        <v>GASTOS DE SERVICIOS PRESTADOS POR TERCEROS</v>
      </c>
      <c r="G167" s="119">
        <v>350</v>
      </c>
    </row>
    <row r="168" spans="1:10" x14ac:dyDescent="0.2">
      <c r="C168" s="119">
        <v>635</v>
      </c>
      <c r="D168" s="119" t="str">
        <f>VLOOKUP(C168,'CATALOGO '!$A$4:$B$1964,2,FALSE)</f>
        <v>Alquileres</v>
      </c>
      <c r="J168" s="46"/>
    </row>
    <row r="169" spans="1:10" x14ac:dyDescent="0.2">
      <c r="A169" s="117">
        <v>22</v>
      </c>
      <c r="B169" s="119">
        <v>18</v>
      </c>
      <c r="D169" s="119" t="str">
        <f>VLOOKUP(B169,'CATALOGO '!$A$4:$B$1964,2,FALSE)</f>
        <v>SERVICIOS Y OTROS CONTRATADOS POR ANTICIPADO</v>
      </c>
      <c r="H169" s="119">
        <v>350</v>
      </c>
    </row>
    <row r="170" spans="1:10" x14ac:dyDescent="0.2">
      <c r="C170" s="119">
        <v>183</v>
      </c>
      <c r="D170" s="119" t="str">
        <f>VLOOKUP(C170,'CATALOGO '!$A$4:$B$1964,2,FALSE)</f>
        <v>Alquileres</v>
      </c>
    </row>
    <row r="171" spans="1:10" x14ac:dyDescent="0.2">
      <c r="D171" s="123" t="s">
        <v>1107</v>
      </c>
    </row>
    <row r="172" spans="1:10" ht="15" x14ac:dyDescent="0.25">
      <c r="D172" s="124">
        <v>23</v>
      </c>
    </row>
    <row r="173" spans="1:10" x14ac:dyDescent="0.2">
      <c r="A173" s="117">
        <v>23</v>
      </c>
      <c r="B173" s="119">
        <v>94</v>
      </c>
      <c r="D173" s="119" t="str">
        <f>VLOOKUP(B173,'CATALOGO '!$A$4:$B$1964,2,FALSE)</f>
        <v>GASTOS ADMINISTRATIVOS</v>
      </c>
      <c r="G173" s="119">
        <v>350</v>
      </c>
    </row>
    <row r="174" spans="1:10" x14ac:dyDescent="0.2">
      <c r="C174" s="119">
        <v>943</v>
      </c>
      <c r="D174" s="119" t="str">
        <f>VLOOKUP(C174,'CATALOGO '!$A$4:$B$1964,2,FALSE)</f>
        <v xml:space="preserve">Gastos de servicios prestados por terceros  </v>
      </c>
    </row>
    <row r="175" spans="1:10" x14ac:dyDescent="0.2">
      <c r="A175" s="117">
        <v>23</v>
      </c>
      <c r="B175" s="119">
        <v>79</v>
      </c>
      <c r="D175" s="119" t="str">
        <f>VLOOKUP(B175,'CATALOGO '!$A$4:$B$1964,2,FALSE)</f>
        <v>CARGAS IMPUTABLES A CUENTAS DE COSTOS Y GASTOS</v>
      </c>
      <c r="H175" s="119">
        <v>350</v>
      </c>
    </row>
    <row r="176" spans="1:10" x14ac:dyDescent="0.2">
      <c r="C176" s="119">
        <v>791</v>
      </c>
      <c r="D176" s="119" t="str">
        <f>VLOOKUP(C176,'CATALOGO '!$A$4:$B$1964,2,FALSE)</f>
        <v>Cargas imputables a cuentas de costos y gastos</v>
      </c>
    </row>
    <row r="177" spans="4:4" x14ac:dyDescent="0.2">
      <c r="D177" s="123" t="s">
        <v>1105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9B7D-D937-475D-81D5-083CEEC8888A}">
  <dimension ref="A1:R93"/>
  <sheetViews>
    <sheetView topLeftCell="L18" workbookViewId="0">
      <selection activeCell="Q87" sqref="Q87"/>
    </sheetView>
  </sheetViews>
  <sheetFormatPr baseColWidth="10" defaultRowHeight="14.25" x14ac:dyDescent="0.2"/>
  <cols>
    <col min="1" max="1" width="12.625" hidden="1" customWidth="1"/>
    <col min="2" max="2" width="9.25" hidden="1" customWidth="1"/>
    <col min="3" max="3" width="7.875" hidden="1" customWidth="1"/>
    <col min="4" max="4" width="11.625" hidden="1" customWidth="1"/>
    <col min="5" max="5" width="12.625" hidden="1" customWidth="1"/>
    <col min="6" max="6" width="9.25" hidden="1" customWidth="1"/>
    <col min="7" max="7" width="7.875" hidden="1" customWidth="1"/>
    <col min="8" max="8" width="6.625" hidden="1" customWidth="1"/>
    <col min="9" max="9" width="7.875" hidden="1" customWidth="1"/>
    <col min="10" max="10" width="6.625" hidden="1" customWidth="1"/>
    <col min="11" max="11" width="7.875" hidden="1" customWidth="1"/>
    <col min="12" max="12" width="6.625" bestFit="1" customWidth="1"/>
    <col min="13" max="13" width="7.875" bestFit="1" customWidth="1"/>
    <col min="14" max="14" width="14.5" customWidth="1"/>
    <col min="15" max="15" width="15" customWidth="1"/>
    <col min="16" max="16" width="6.625" bestFit="1" customWidth="1"/>
    <col min="17" max="17" width="13" customWidth="1"/>
    <col min="18" max="18" width="12.625" customWidth="1"/>
    <col min="19" max="19" width="7.875" bestFit="1" customWidth="1"/>
    <col min="20" max="20" width="6.625" bestFit="1" customWidth="1"/>
    <col min="21" max="21" width="7.875" bestFit="1" customWidth="1"/>
    <col min="22" max="22" width="6.625" bestFit="1" customWidth="1"/>
    <col min="23" max="23" width="7.875" bestFit="1" customWidth="1"/>
    <col min="24" max="24" width="6.625" bestFit="1" customWidth="1"/>
    <col min="25" max="25" width="7.875" bestFit="1" customWidth="1"/>
    <col min="26" max="26" width="6.625" bestFit="1" customWidth="1"/>
    <col min="27" max="27" width="7.875" bestFit="1" customWidth="1"/>
    <col min="28" max="28" width="6.625" bestFit="1" customWidth="1"/>
    <col min="29" max="29" width="7.875" bestFit="1" customWidth="1"/>
    <col min="30" max="30" width="6.625" bestFit="1" customWidth="1"/>
    <col min="31" max="31" width="7.875" bestFit="1" customWidth="1"/>
    <col min="32" max="32" width="6.625" bestFit="1" customWidth="1"/>
    <col min="33" max="33" width="7.875" bestFit="1" customWidth="1"/>
    <col min="34" max="34" width="6.625" bestFit="1" customWidth="1"/>
    <col min="35" max="35" width="7.875" bestFit="1" customWidth="1"/>
    <col min="36" max="36" width="6.625" bestFit="1" customWidth="1"/>
    <col min="37" max="37" width="7.875" bestFit="1" customWidth="1"/>
    <col min="38" max="38" width="6.625" bestFit="1" customWidth="1"/>
    <col min="39" max="39" width="7.875" bestFit="1" customWidth="1"/>
    <col min="40" max="40" width="6.625" bestFit="1" customWidth="1"/>
    <col min="41" max="41" width="7.875" bestFit="1" customWidth="1"/>
    <col min="42" max="42" width="10.75" bestFit="1" customWidth="1"/>
    <col min="43" max="43" width="7.875" bestFit="1" customWidth="1"/>
    <col min="44" max="55" width="3.875" bestFit="1" customWidth="1"/>
    <col min="56" max="56" width="4.875" bestFit="1" customWidth="1"/>
    <col min="57" max="57" width="10.75" bestFit="1" customWidth="1"/>
    <col min="58" max="58" width="19.375" bestFit="1" customWidth="1"/>
    <col min="59" max="59" width="20.625" bestFit="1" customWidth="1"/>
    <col min="60" max="60" width="14.25" bestFit="1" customWidth="1"/>
    <col min="61" max="61" width="15.5" bestFit="1" customWidth="1"/>
    <col min="62" max="62" width="14.25" bestFit="1" customWidth="1"/>
    <col min="63" max="63" width="15.5" bestFit="1" customWidth="1"/>
    <col min="64" max="64" width="14.25" bestFit="1" customWidth="1"/>
    <col min="65" max="65" width="15.5" bestFit="1" customWidth="1"/>
    <col min="66" max="66" width="14.25" bestFit="1" customWidth="1"/>
    <col min="67" max="67" width="15.5" bestFit="1" customWidth="1"/>
    <col min="68" max="68" width="14.25" bestFit="1" customWidth="1"/>
    <col min="69" max="69" width="15.5" bestFit="1" customWidth="1"/>
    <col min="70" max="70" width="14.25" bestFit="1" customWidth="1"/>
    <col min="71" max="71" width="15.5" bestFit="1" customWidth="1"/>
    <col min="72" max="72" width="14.25" bestFit="1" customWidth="1"/>
    <col min="73" max="73" width="15.5" bestFit="1" customWidth="1"/>
    <col min="74" max="74" width="14.25" bestFit="1" customWidth="1"/>
    <col min="75" max="75" width="15.5" bestFit="1" customWidth="1"/>
    <col min="76" max="76" width="14.25" bestFit="1" customWidth="1"/>
    <col min="77" max="77" width="15.5" bestFit="1" customWidth="1"/>
    <col min="78" max="78" width="14.25" bestFit="1" customWidth="1"/>
    <col min="79" max="79" width="15.5" bestFit="1" customWidth="1"/>
    <col min="80" max="80" width="14.25" bestFit="1" customWidth="1"/>
    <col min="81" max="81" width="15.5" bestFit="1" customWidth="1"/>
    <col min="82" max="82" width="14.25" bestFit="1" customWidth="1"/>
    <col min="83" max="83" width="15.5" bestFit="1" customWidth="1"/>
    <col min="84" max="84" width="14.25" bestFit="1" customWidth="1"/>
    <col min="85" max="85" width="15.5" bestFit="1" customWidth="1"/>
    <col min="86" max="86" width="14.25" bestFit="1" customWidth="1"/>
    <col min="87" max="87" width="15.5" bestFit="1" customWidth="1"/>
    <col min="88" max="88" width="14.25" bestFit="1" customWidth="1"/>
    <col min="89" max="89" width="15.5" bestFit="1" customWidth="1"/>
    <col min="90" max="90" width="19.375" bestFit="1" customWidth="1"/>
    <col min="91" max="91" width="20.625" bestFit="1" customWidth="1"/>
    <col min="92" max="92" width="54.25" bestFit="1" customWidth="1"/>
    <col min="93" max="93" width="55.5" bestFit="1" customWidth="1"/>
    <col min="94" max="94" width="26.375" bestFit="1" customWidth="1"/>
    <col min="95" max="95" width="15.5" bestFit="1" customWidth="1"/>
    <col min="96" max="96" width="38.875" bestFit="1" customWidth="1"/>
    <col min="97" max="97" width="40.125" bestFit="1" customWidth="1"/>
    <col min="98" max="98" width="45" bestFit="1" customWidth="1"/>
    <col min="99" max="99" width="15.5" bestFit="1" customWidth="1"/>
    <col min="100" max="100" width="57.5" bestFit="1" customWidth="1"/>
    <col min="101" max="101" width="58.75" bestFit="1" customWidth="1"/>
    <col min="102" max="102" width="44.125" bestFit="1" customWidth="1"/>
    <col min="103" max="103" width="15.5" bestFit="1" customWidth="1"/>
    <col min="104" max="104" width="56.5" bestFit="1" customWidth="1"/>
    <col min="105" max="105" width="57.875" bestFit="1" customWidth="1"/>
    <col min="106" max="106" width="49.375" bestFit="1" customWidth="1"/>
    <col min="107" max="107" width="15.5" bestFit="1" customWidth="1"/>
    <col min="108" max="108" width="61.75" bestFit="1" customWidth="1"/>
    <col min="109" max="109" width="63.125" bestFit="1" customWidth="1"/>
    <col min="110" max="110" width="51.625" bestFit="1" customWidth="1"/>
    <col min="111" max="111" width="15.5" bestFit="1" customWidth="1"/>
    <col min="112" max="112" width="64.125" bestFit="1" customWidth="1"/>
    <col min="113" max="113" width="65.375" bestFit="1" customWidth="1"/>
    <col min="114" max="114" width="47.875" bestFit="1" customWidth="1"/>
    <col min="115" max="115" width="15.5" bestFit="1" customWidth="1"/>
    <col min="116" max="116" width="60.375" bestFit="1" customWidth="1"/>
    <col min="117" max="117" width="61.625" bestFit="1" customWidth="1"/>
    <col min="118" max="118" width="47.125" bestFit="1" customWidth="1"/>
    <col min="119" max="119" width="15.5" bestFit="1" customWidth="1"/>
    <col min="120" max="120" width="59.625" bestFit="1" customWidth="1"/>
    <col min="121" max="121" width="60.875" bestFit="1" customWidth="1"/>
    <col min="122" max="122" width="28.5" bestFit="1" customWidth="1"/>
    <col min="123" max="123" width="15.5" bestFit="1" customWidth="1"/>
    <col min="124" max="124" width="40.875" bestFit="1" customWidth="1"/>
    <col min="125" max="125" width="42.25" bestFit="1" customWidth="1"/>
    <col min="126" max="126" width="53" bestFit="1" customWidth="1"/>
    <col min="127" max="127" width="15.5" bestFit="1" customWidth="1"/>
    <col min="128" max="128" width="65.5" bestFit="1" customWidth="1"/>
    <col min="129" max="129" width="66.75" bestFit="1" customWidth="1"/>
    <col min="130" max="130" width="42.75" bestFit="1" customWidth="1"/>
    <col min="131" max="131" width="15.5" bestFit="1" customWidth="1"/>
    <col min="132" max="132" width="55.25" bestFit="1" customWidth="1"/>
    <col min="133" max="133" width="56.5" bestFit="1" customWidth="1"/>
    <col min="134" max="134" width="26.125" bestFit="1" customWidth="1"/>
    <col min="135" max="135" width="15.5" bestFit="1" customWidth="1"/>
    <col min="136" max="136" width="38.625" bestFit="1" customWidth="1"/>
    <col min="137" max="138" width="39.875" bestFit="1" customWidth="1"/>
    <col min="139" max="139" width="15.5" bestFit="1" customWidth="1"/>
    <col min="140" max="140" width="52.375" bestFit="1" customWidth="1"/>
    <col min="141" max="141" width="53.625" bestFit="1" customWidth="1"/>
    <col min="142" max="142" width="42.75" bestFit="1" customWidth="1"/>
    <col min="143" max="143" width="15.5" bestFit="1" customWidth="1"/>
    <col min="144" max="144" width="55.25" bestFit="1" customWidth="1"/>
    <col min="145" max="145" width="56.5" bestFit="1" customWidth="1"/>
    <col min="146" max="146" width="18.125" bestFit="1" customWidth="1"/>
    <col min="147" max="147" width="15.5" bestFit="1" customWidth="1"/>
    <col min="148" max="148" width="30.5" bestFit="1" customWidth="1"/>
    <col min="149" max="149" width="31.875" bestFit="1" customWidth="1"/>
    <col min="150" max="150" width="17.25" bestFit="1" customWidth="1"/>
    <col min="151" max="151" width="15.5" bestFit="1" customWidth="1"/>
    <col min="152" max="152" width="29.75" bestFit="1" customWidth="1"/>
    <col min="153" max="153" width="31" bestFit="1" customWidth="1"/>
    <col min="154" max="154" width="16.25" bestFit="1" customWidth="1"/>
    <col min="155" max="155" width="15.5" bestFit="1" customWidth="1"/>
    <col min="156" max="156" width="14.25" bestFit="1" customWidth="1"/>
    <col min="157" max="157" width="15.5" bestFit="1" customWidth="1"/>
    <col min="158" max="158" width="14.25" bestFit="1" customWidth="1"/>
    <col min="159" max="159" width="15.5" bestFit="1" customWidth="1"/>
    <col min="160" max="160" width="14.25" bestFit="1" customWidth="1"/>
    <col min="161" max="161" width="15.5" bestFit="1" customWidth="1"/>
    <col min="162" max="162" width="28.75" bestFit="1" customWidth="1"/>
    <col min="163" max="163" width="30" bestFit="1" customWidth="1"/>
    <col min="164" max="164" width="19.5" bestFit="1" customWidth="1"/>
    <col min="165" max="165" width="15.5" bestFit="1" customWidth="1"/>
    <col min="166" max="166" width="32" bestFit="1" customWidth="1"/>
    <col min="167" max="167" width="33.25" bestFit="1" customWidth="1"/>
    <col min="168" max="168" width="33.375" bestFit="1" customWidth="1"/>
    <col min="169" max="169" width="15.5" bestFit="1" customWidth="1"/>
    <col min="170" max="170" width="45.75" bestFit="1" customWidth="1"/>
    <col min="171" max="171" width="47.125" bestFit="1" customWidth="1"/>
    <col min="172" max="172" width="32.5" bestFit="1" customWidth="1"/>
    <col min="173" max="173" width="15.5" bestFit="1" customWidth="1"/>
    <col min="174" max="174" width="45" bestFit="1" customWidth="1"/>
    <col min="175" max="175" width="46.25" bestFit="1" customWidth="1"/>
    <col min="176" max="176" width="30.5" bestFit="1" customWidth="1"/>
    <col min="177" max="177" width="15.5" bestFit="1" customWidth="1"/>
    <col min="178" max="178" width="43" bestFit="1" customWidth="1"/>
    <col min="179" max="179" width="44.25" bestFit="1" customWidth="1"/>
    <col min="180" max="180" width="24.125" bestFit="1" customWidth="1"/>
    <col min="181" max="181" width="15.5" bestFit="1" customWidth="1"/>
    <col min="182" max="182" width="36.625" bestFit="1" customWidth="1"/>
    <col min="183" max="183" width="37.875" bestFit="1" customWidth="1"/>
    <col min="184" max="184" width="25.125" bestFit="1" customWidth="1"/>
    <col min="185" max="185" width="15.5" bestFit="1" customWidth="1"/>
    <col min="186" max="186" width="37.625" bestFit="1" customWidth="1"/>
    <col min="187" max="187" width="38.875" bestFit="1" customWidth="1"/>
    <col min="188" max="188" width="32.625" bestFit="1" customWidth="1"/>
    <col min="189" max="189" width="15.5" bestFit="1" customWidth="1"/>
    <col min="190" max="190" width="14.25" bestFit="1" customWidth="1"/>
    <col min="191" max="191" width="15.5" bestFit="1" customWidth="1"/>
    <col min="192" max="192" width="45.125" bestFit="1" customWidth="1"/>
    <col min="193" max="193" width="46.375" bestFit="1" customWidth="1"/>
    <col min="194" max="194" width="37.625" bestFit="1" customWidth="1"/>
    <col min="195" max="195" width="15.5" bestFit="1" customWidth="1"/>
    <col min="196" max="196" width="50.125" bestFit="1" customWidth="1"/>
    <col min="197" max="197" width="51.375" bestFit="1" customWidth="1"/>
    <col min="198" max="198" width="31.875" bestFit="1" customWidth="1"/>
    <col min="199" max="199" width="15.5" bestFit="1" customWidth="1"/>
    <col min="200" max="200" width="44.375" bestFit="1" customWidth="1"/>
    <col min="201" max="201" width="45.625" bestFit="1" customWidth="1"/>
    <col min="202" max="202" width="60.625" bestFit="1" customWidth="1"/>
    <col min="203" max="203" width="15.5" bestFit="1" customWidth="1"/>
    <col min="204" max="204" width="73.125" bestFit="1" customWidth="1"/>
    <col min="205" max="205" width="74.375" bestFit="1" customWidth="1"/>
    <col min="206" max="206" width="29.625" bestFit="1" customWidth="1"/>
    <col min="207" max="207" width="15.5" bestFit="1" customWidth="1"/>
    <col min="208" max="208" width="42.125" bestFit="1" customWidth="1"/>
    <col min="209" max="209" width="43.375" bestFit="1" customWidth="1"/>
    <col min="210" max="210" width="54.375" bestFit="1" customWidth="1"/>
    <col min="211" max="211" width="15.5" bestFit="1" customWidth="1"/>
    <col min="212" max="212" width="66.75" bestFit="1" customWidth="1"/>
    <col min="213" max="213" width="68.125" bestFit="1" customWidth="1"/>
    <col min="214" max="214" width="55.875" bestFit="1" customWidth="1"/>
    <col min="215" max="215" width="15.5" bestFit="1" customWidth="1"/>
    <col min="216" max="216" width="68.375" bestFit="1" customWidth="1"/>
    <col min="217" max="217" width="69.625" bestFit="1" customWidth="1"/>
    <col min="218" max="218" width="56.125" bestFit="1" customWidth="1"/>
    <col min="219" max="219" width="15.5" bestFit="1" customWidth="1"/>
    <col min="220" max="220" width="68.625" bestFit="1" customWidth="1"/>
    <col min="221" max="221" width="69.875" bestFit="1" customWidth="1"/>
    <col min="222" max="222" width="56.125" bestFit="1" customWidth="1"/>
    <col min="223" max="223" width="15.5" bestFit="1" customWidth="1"/>
    <col min="224" max="224" width="68.625" bestFit="1" customWidth="1"/>
    <col min="225" max="225" width="69.875" bestFit="1" customWidth="1"/>
    <col min="226" max="226" width="23.75" bestFit="1" customWidth="1"/>
    <col min="227" max="227" width="15.5" bestFit="1" customWidth="1"/>
    <col min="228" max="228" width="36.125" bestFit="1" customWidth="1"/>
    <col min="229" max="229" width="37.5" bestFit="1" customWidth="1"/>
    <col min="230" max="230" width="25.375" bestFit="1" customWidth="1"/>
    <col min="231" max="231" width="15.5" bestFit="1" customWidth="1"/>
    <col min="232" max="232" width="37.875" bestFit="1" customWidth="1"/>
    <col min="233" max="233" width="39.125" bestFit="1" customWidth="1"/>
    <col min="234" max="234" width="14.25" bestFit="1" customWidth="1"/>
    <col min="235" max="235" width="15.5" bestFit="1" customWidth="1"/>
    <col min="236" max="236" width="22.375" bestFit="1" customWidth="1"/>
    <col min="237" max="237" width="23.625" bestFit="1" customWidth="1"/>
    <col min="238" max="238" width="14.25" bestFit="1" customWidth="1"/>
    <col min="239" max="239" width="15.5" bestFit="1" customWidth="1"/>
    <col min="240" max="240" width="24.875" bestFit="1" customWidth="1"/>
    <col min="241" max="241" width="26.25" bestFit="1" customWidth="1"/>
    <col min="242" max="242" width="19.375" bestFit="1" customWidth="1"/>
    <col min="243" max="243" width="20.625" bestFit="1" customWidth="1"/>
  </cols>
  <sheetData>
    <row r="1" spans="1:18" ht="15" x14ac:dyDescent="0.25">
      <c r="A1" s="120" t="str">
        <f>VLOOKUP(B3,'CATALOGO '!$A$4:$B$1964,2,FALSE)</f>
        <v>EFECTIVO Y EQUIVALENTES DE EFECTIVO</v>
      </c>
      <c r="E1" s="120" t="str">
        <f>VLOOKUP(F3,'CATALOGO '!$A$4:$B$1964,2,FALSE)</f>
        <v>CUENTAS POR COBRAR COMERCIALES TERCEROS</v>
      </c>
    </row>
    <row r="2" spans="1:18" x14ac:dyDescent="0.2">
      <c r="B2" s="111" t="s">
        <v>1082</v>
      </c>
      <c r="F2" s="111" t="s">
        <v>1082</v>
      </c>
    </row>
    <row r="3" spans="1:18" x14ac:dyDescent="0.2">
      <c r="B3">
        <v>10</v>
      </c>
      <c r="F3">
        <v>12</v>
      </c>
      <c r="N3" s="145" t="s">
        <v>16</v>
      </c>
      <c r="O3" s="145"/>
      <c r="Q3" t="s">
        <v>46</v>
      </c>
    </row>
    <row r="4" spans="1:18" ht="15.75" thickBot="1" x14ac:dyDescent="0.3">
      <c r="A4" s="111" t="s">
        <v>1083</v>
      </c>
      <c r="B4" s="128" t="s">
        <v>1086</v>
      </c>
      <c r="C4" s="129" t="s">
        <v>1085</v>
      </c>
      <c r="E4" s="111" t="s">
        <v>1083</v>
      </c>
      <c r="F4" s="128" t="s">
        <v>1086</v>
      </c>
      <c r="G4" s="129" t="s">
        <v>1085</v>
      </c>
      <c r="N4" s="130" t="s">
        <v>1086</v>
      </c>
      <c r="O4" s="131" t="s">
        <v>1085</v>
      </c>
      <c r="Q4" s="130" t="s">
        <v>1086</v>
      </c>
      <c r="R4" s="131" t="s">
        <v>1085</v>
      </c>
    </row>
    <row r="5" spans="1:18" ht="15" thickTop="1" x14ac:dyDescent="0.2">
      <c r="A5" s="41">
        <v>1</v>
      </c>
      <c r="B5" s="162">
        <v>25000</v>
      </c>
      <c r="C5" s="161"/>
      <c r="E5" s="41">
        <v>1</v>
      </c>
      <c r="F5" s="160">
        <v>5000</v>
      </c>
      <c r="G5" s="159"/>
      <c r="N5" s="126">
        <v>25000</v>
      </c>
      <c r="O5" s="125"/>
      <c r="Q5" s="127">
        <v>5000</v>
      </c>
    </row>
    <row r="6" spans="1:18" x14ac:dyDescent="0.2">
      <c r="A6" s="41">
        <v>3</v>
      </c>
      <c r="B6" s="162"/>
      <c r="C6" s="161">
        <v>4200</v>
      </c>
      <c r="E6" s="41">
        <v>4</v>
      </c>
      <c r="F6" s="160">
        <v>60000</v>
      </c>
      <c r="G6" s="159"/>
      <c r="N6" s="126"/>
      <c r="O6" s="125">
        <v>4200</v>
      </c>
      <c r="Q6" s="127">
        <v>60000</v>
      </c>
    </row>
    <row r="7" spans="1:18" x14ac:dyDescent="0.2">
      <c r="A7" s="41">
        <v>6</v>
      </c>
      <c r="B7" s="162">
        <v>60000</v>
      </c>
      <c r="C7" s="161"/>
      <c r="E7" s="41">
        <v>6</v>
      </c>
      <c r="F7" s="160"/>
      <c r="G7" s="159">
        <v>60000</v>
      </c>
      <c r="N7" s="126">
        <v>60000</v>
      </c>
      <c r="O7" s="125"/>
      <c r="Q7" s="127"/>
      <c r="R7">
        <v>60000</v>
      </c>
    </row>
    <row r="8" spans="1:18" x14ac:dyDescent="0.2">
      <c r="A8" s="41">
        <v>8</v>
      </c>
      <c r="B8" s="162"/>
      <c r="C8" s="161">
        <v>25</v>
      </c>
      <c r="E8" s="41">
        <v>12</v>
      </c>
      <c r="F8" s="160">
        <v>1500</v>
      </c>
      <c r="G8" s="159"/>
      <c r="N8" s="126"/>
      <c r="O8" s="125">
        <v>25</v>
      </c>
      <c r="Q8" s="127">
        <v>1500</v>
      </c>
    </row>
    <row r="9" spans="1:18" x14ac:dyDescent="0.2">
      <c r="A9" s="41">
        <v>10</v>
      </c>
      <c r="B9" s="162"/>
      <c r="C9" s="161">
        <v>1000</v>
      </c>
      <c r="E9" s="41">
        <v>13</v>
      </c>
      <c r="F9" s="160"/>
      <c r="G9" s="159">
        <v>1500</v>
      </c>
      <c r="N9" s="126"/>
      <c r="O9" s="125">
        <v>1000</v>
      </c>
      <c r="Q9" s="127"/>
      <c r="R9">
        <v>1500</v>
      </c>
    </row>
    <row r="10" spans="1:18" x14ac:dyDescent="0.2">
      <c r="A10" s="41">
        <v>13</v>
      </c>
      <c r="B10" s="162">
        <v>1500</v>
      </c>
      <c r="C10" s="161"/>
      <c r="E10" s="41">
        <v>15</v>
      </c>
      <c r="F10" s="160"/>
      <c r="G10" s="159">
        <v>3000</v>
      </c>
      <c r="N10" s="126">
        <v>1500</v>
      </c>
      <c r="O10" s="125"/>
      <c r="Q10" s="127"/>
      <c r="R10">
        <v>3000</v>
      </c>
    </row>
    <row r="11" spans="1:18" x14ac:dyDescent="0.2">
      <c r="A11" s="41">
        <v>16</v>
      </c>
      <c r="B11" s="162"/>
      <c r="C11" s="161">
        <v>3000</v>
      </c>
      <c r="E11" s="41">
        <v>16</v>
      </c>
      <c r="F11" s="160">
        <v>3000</v>
      </c>
      <c r="G11" s="159"/>
      <c r="N11" s="126"/>
      <c r="O11" s="125">
        <v>3000</v>
      </c>
      <c r="Q11" s="127">
        <v>3000</v>
      </c>
    </row>
    <row r="12" spans="1:18" ht="15" x14ac:dyDescent="0.25">
      <c r="A12" s="41">
        <v>18</v>
      </c>
      <c r="B12" s="162"/>
      <c r="C12" s="161">
        <v>1500</v>
      </c>
      <c r="E12" s="41" t="s">
        <v>1076</v>
      </c>
      <c r="F12" s="160">
        <v>69500</v>
      </c>
      <c r="G12" s="159">
        <v>64500</v>
      </c>
      <c r="N12" s="126"/>
      <c r="O12" s="125">
        <v>1500</v>
      </c>
      <c r="Q12" s="132">
        <v>69500</v>
      </c>
      <c r="R12" s="133">
        <v>64500</v>
      </c>
    </row>
    <row r="13" spans="1:18" x14ac:dyDescent="0.2">
      <c r="A13" s="41">
        <v>21</v>
      </c>
      <c r="B13" s="160">
        <v>6000</v>
      </c>
      <c r="C13" s="159"/>
      <c r="N13" s="127">
        <v>6000</v>
      </c>
    </row>
    <row r="14" spans="1:18" ht="15" x14ac:dyDescent="0.25">
      <c r="A14" s="41" t="s">
        <v>1076</v>
      </c>
      <c r="B14" s="160">
        <v>92500</v>
      </c>
      <c r="C14" s="159">
        <v>9725</v>
      </c>
      <c r="N14" s="132">
        <v>92500</v>
      </c>
      <c r="O14" s="133">
        <v>9725</v>
      </c>
    </row>
    <row r="17" spans="1:18" ht="15" x14ac:dyDescent="0.25">
      <c r="A17" s="120" t="str">
        <f>VLOOKUP(B19,'CATALOGO '!$A$4:$B$1964,2,FALSE)</f>
        <v>CUENTAS POR COBRAR DIVERSAS – TERCEROS</v>
      </c>
      <c r="E17" s="120" t="str">
        <f>VLOOKUP(F19,'CATALOGO '!$A$4:$B$1964,2,FALSE)</f>
        <v>SERVICIOS Y OTROS CONTRATADOS POR ANTICIPADO</v>
      </c>
    </row>
    <row r="18" spans="1:18" x14ac:dyDescent="0.2">
      <c r="B18" s="111" t="s">
        <v>1082</v>
      </c>
      <c r="F18" s="111" t="s">
        <v>1082</v>
      </c>
      <c r="N18" t="s">
        <v>68</v>
      </c>
      <c r="Q18" t="s">
        <v>106</v>
      </c>
    </row>
    <row r="19" spans="1:18" ht="15.75" thickBot="1" x14ac:dyDescent="0.3">
      <c r="B19">
        <v>16</v>
      </c>
      <c r="F19">
        <v>18</v>
      </c>
      <c r="N19" s="130" t="s">
        <v>1086</v>
      </c>
      <c r="O19" s="131" t="s">
        <v>1085</v>
      </c>
      <c r="Q19" s="130" t="s">
        <v>1086</v>
      </c>
      <c r="R19" s="131" t="s">
        <v>1085</v>
      </c>
    </row>
    <row r="20" spans="1:18" ht="15.75" thickTop="1" thickBot="1" x14ac:dyDescent="0.25">
      <c r="A20" s="111" t="s">
        <v>1083</v>
      </c>
      <c r="B20" s="128" t="s">
        <v>1086</v>
      </c>
      <c r="C20" s="129" t="s">
        <v>1085</v>
      </c>
      <c r="E20" s="111" t="s">
        <v>1083</v>
      </c>
      <c r="F20" s="128" t="s">
        <v>1086</v>
      </c>
      <c r="G20" s="129" t="s">
        <v>1085</v>
      </c>
      <c r="N20" s="127">
        <v>1000</v>
      </c>
      <c r="Q20" s="127">
        <v>4200</v>
      </c>
    </row>
    <row r="21" spans="1:18" ht="15.75" thickTop="1" x14ac:dyDescent="0.25">
      <c r="A21" s="41">
        <v>1</v>
      </c>
      <c r="B21" s="160">
        <v>1000</v>
      </c>
      <c r="C21" s="159"/>
      <c r="E21" s="41">
        <v>2</v>
      </c>
      <c r="F21" s="160">
        <v>4200</v>
      </c>
      <c r="G21" s="159"/>
      <c r="N21" s="132">
        <v>1000</v>
      </c>
      <c r="O21" s="133"/>
      <c r="Q21" s="127"/>
      <c r="R21">
        <v>350</v>
      </c>
    </row>
    <row r="22" spans="1:18" ht="15" x14ac:dyDescent="0.25">
      <c r="A22" s="41" t="s">
        <v>1076</v>
      </c>
      <c r="B22" s="160">
        <v>1000</v>
      </c>
      <c r="C22" s="159"/>
      <c r="E22" s="41">
        <v>22</v>
      </c>
      <c r="F22" s="160"/>
      <c r="G22" s="159">
        <v>350</v>
      </c>
      <c r="Q22" s="132">
        <v>4200</v>
      </c>
      <c r="R22" s="133">
        <v>350</v>
      </c>
    </row>
    <row r="23" spans="1:18" x14ac:dyDescent="0.2">
      <c r="E23" s="41" t="s">
        <v>1076</v>
      </c>
      <c r="F23" s="160">
        <v>4200</v>
      </c>
      <c r="G23" s="159">
        <v>350</v>
      </c>
    </row>
    <row r="25" spans="1:18" ht="15" x14ac:dyDescent="0.25">
      <c r="A25" s="120" t="str">
        <f>VLOOKUP(B27,'CATALOGO '!$A$4:$B$1964,2,FALSE)</f>
        <v>MERCADERÍAS</v>
      </c>
    </row>
    <row r="26" spans="1:18" ht="15" x14ac:dyDescent="0.25">
      <c r="B26" s="111" t="s">
        <v>1082</v>
      </c>
      <c r="E26" s="120" t="str">
        <f>VLOOKUP(F28,'CATALOGO '!$A$4:$B$1964,2,FALSE)</f>
        <v>PROPIEDAD, PLANTA Y EQUIPO</v>
      </c>
      <c r="N26" t="s">
        <v>119</v>
      </c>
      <c r="Q26" t="s">
        <v>213</v>
      </c>
    </row>
    <row r="27" spans="1:18" ht="15.75" thickBot="1" x14ac:dyDescent="0.3">
      <c r="B27">
        <v>20</v>
      </c>
      <c r="F27" s="111" t="s">
        <v>1082</v>
      </c>
      <c r="N27" s="130" t="s">
        <v>1086</v>
      </c>
      <c r="O27" s="131" t="s">
        <v>1085</v>
      </c>
      <c r="Q27" s="130" t="s">
        <v>1086</v>
      </c>
      <c r="R27" s="131" t="s">
        <v>1085</v>
      </c>
    </row>
    <row r="28" spans="1:18" ht="15.75" thickTop="1" thickBot="1" x14ac:dyDescent="0.25">
      <c r="A28" s="111" t="s">
        <v>1083</v>
      </c>
      <c r="B28" s="128" t="s">
        <v>1086</v>
      </c>
      <c r="C28" s="129" t="s">
        <v>1085</v>
      </c>
      <c r="F28">
        <v>33</v>
      </c>
      <c r="N28" s="127">
        <v>120000</v>
      </c>
      <c r="Q28" s="127">
        <v>38000</v>
      </c>
    </row>
    <row r="29" spans="1:18" ht="15.75" thickTop="1" thickBot="1" x14ac:dyDescent="0.25">
      <c r="A29" s="41">
        <v>1</v>
      </c>
      <c r="B29" s="160">
        <v>120000</v>
      </c>
      <c r="C29" s="159"/>
      <c r="E29" s="111" t="s">
        <v>1083</v>
      </c>
      <c r="F29" s="128" t="s">
        <v>1086</v>
      </c>
      <c r="G29" s="129" t="s">
        <v>1085</v>
      </c>
      <c r="N29" s="127"/>
      <c r="O29">
        <v>40000</v>
      </c>
      <c r="Q29" s="127">
        <v>2000</v>
      </c>
    </row>
    <row r="30" spans="1:18" ht="15.75" thickTop="1" x14ac:dyDescent="0.25">
      <c r="A30" s="41">
        <v>5</v>
      </c>
      <c r="B30" s="160"/>
      <c r="C30" s="159">
        <v>40000</v>
      </c>
      <c r="E30" s="41">
        <v>1</v>
      </c>
      <c r="F30" s="160">
        <v>38000</v>
      </c>
      <c r="G30" s="159"/>
      <c r="N30" s="127">
        <v>2000</v>
      </c>
      <c r="Q30" s="132">
        <v>40000</v>
      </c>
      <c r="R30" s="133"/>
    </row>
    <row r="31" spans="1:18" x14ac:dyDescent="0.2">
      <c r="A31" s="41">
        <v>14</v>
      </c>
      <c r="B31" s="160">
        <v>2000</v>
      </c>
      <c r="C31" s="159"/>
      <c r="E31" s="41">
        <v>17</v>
      </c>
      <c r="F31" s="160">
        <v>2000</v>
      </c>
      <c r="G31" s="159"/>
      <c r="N31" s="127"/>
      <c r="O31">
        <v>6000</v>
      </c>
    </row>
    <row r="32" spans="1:18" ht="15" x14ac:dyDescent="0.25">
      <c r="A32" s="41">
        <v>19</v>
      </c>
      <c r="B32" s="160"/>
      <c r="C32" s="159">
        <v>6000</v>
      </c>
      <c r="E32" s="41" t="s">
        <v>1076</v>
      </c>
      <c r="F32" s="160">
        <v>40000</v>
      </c>
      <c r="G32" s="159"/>
      <c r="N32" s="132">
        <v>122000</v>
      </c>
      <c r="O32" s="133">
        <v>46000</v>
      </c>
    </row>
    <row r="33" spans="1:18" x14ac:dyDescent="0.2">
      <c r="A33" s="41" t="s">
        <v>1076</v>
      </c>
      <c r="B33" s="160">
        <v>122000</v>
      </c>
      <c r="C33" s="159">
        <v>46000</v>
      </c>
    </row>
    <row r="36" spans="1:18" ht="15" x14ac:dyDescent="0.25">
      <c r="A36" s="120" t="str">
        <f>VLOOKUP(B38,'CATALOGO '!$A$4:$B$1964,2,FALSE)</f>
        <v>CUENTAS POR PAGAR COMERCIALES TERCEROS</v>
      </c>
      <c r="E36" s="120" t="str">
        <f>VLOOKUP(F38,'CATALOGO '!$A$4:$B$1964,2,FALSE)</f>
        <v>CUENTAS POR PAGAR DIVERSAS – TERCEROS</v>
      </c>
    </row>
    <row r="37" spans="1:18" x14ac:dyDescent="0.2">
      <c r="B37" s="111" t="s">
        <v>1082</v>
      </c>
      <c r="F37" s="111" t="s">
        <v>1082</v>
      </c>
    </row>
    <row r="38" spans="1:18" x14ac:dyDescent="0.2">
      <c r="B38">
        <v>42</v>
      </c>
      <c r="F38">
        <v>46</v>
      </c>
      <c r="N38" t="s">
        <v>386</v>
      </c>
      <c r="Q38" t="s">
        <v>417</v>
      </c>
    </row>
    <row r="39" spans="1:18" ht="15.75" thickBot="1" x14ac:dyDescent="0.3">
      <c r="A39" s="111" t="s">
        <v>1083</v>
      </c>
      <c r="B39" s="128" t="s">
        <v>1086</v>
      </c>
      <c r="C39" s="129" t="s">
        <v>1085</v>
      </c>
      <c r="E39" s="111" t="s">
        <v>1083</v>
      </c>
      <c r="F39" s="128" t="s">
        <v>1086</v>
      </c>
      <c r="G39" s="129" t="s">
        <v>1085</v>
      </c>
      <c r="N39" s="130" t="s">
        <v>1086</v>
      </c>
      <c r="O39" s="131" t="s">
        <v>1085</v>
      </c>
      <c r="Q39" s="130" t="s">
        <v>1086</v>
      </c>
      <c r="R39" s="131" t="s">
        <v>1085</v>
      </c>
    </row>
    <row r="40" spans="1:18" ht="15" thickTop="1" x14ac:dyDescent="0.2">
      <c r="A40" s="41">
        <v>1</v>
      </c>
      <c r="B40" s="160"/>
      <c r="C40" s="159">
        <v>5000</v>
      </c>
      <c r="E40" s="41">
        <v>1</v>
      </c>
      <c r="F40" s="160"/>
      <c r="G40" s="159">
        <v>1000</v>
      </c>
      <c r="N40" s="127"/>
      <c r="O40">
        <v>5000</v>
      </c>
      <c r="Q40" s="127"/>
      <c r="R40">
        <v>1000</v>
      </c>
    </row>
    <row r="41" spans="1:18" ht="15" x14ac:dyDescent="0.25">
      <c r="A41" s="41">
        <v>2</v>
      </c>
      <c r="B41" s="160"/>
      <c r="C41" s="159">
        <v>4200</v>
      </c>
      <c r="E41" s="41" t="s">
        <v>1076</v>
      </c>
      <c r="F41" s="160"/>
      <c r="G41" s="159">
        <v>1000</v>
      </c>
      <c r="N41" s="127"/>
      <c r="O41">
        <v>4200</v>
      </c>
      <c r="Q41" s="132"/>
      <c r="R41" s="133">
        <v>1000</v>
      </c>
    </row>
    <row r="42" spans="1:18" x14ac:dyDescent="0.2">
      <c r="A42" s="41">
        <v>3</v>
      </c>
      <c r="B42" s="160">
        <v>4200</v>
      </c>
      <c r="C42" s="159"/>
      <c r="N42" s="127">
        <v>4200</v>
      </c>
    </row>
    <row r="43" spans="1:18" x14ac:dyDescent="0.2">
      <c r="A43" s="41">
        <v>7</v>
      </c>
      <c r="B43" s="160"/>
      <c r="C43" s="159">
        <v>25</v>
      </c>
      <c r="N43" s="127"/>
      <c r="O43">
        <v>25</v>
      </c>
    </row>
    <row r="44" spans="1:18" x14ac:dyDescent="0.2">
      <c r="A44" s="41">
        <v>8</v>
      </c>
      <c r="B44" s="160">
        <v>25</v>
      </c>
      <c r="C44" s="159"/>
      <c r="N44" s="127">
        <v>25</v>
      </c>
    </row>
    <row r="45" spans="1:18" x14ac:dyDescent="0.2">
      <c r="A45" s="41">
        <v>17</v>
      </c>
      <c r="B45" s="160"/>
      <c r="C45" s="159">
        <v>2000</v>
      </c>
      <c r="N45" s="127"/>
      <c r="O45">
        <v>2000</v>
      </c>
    </row>
    <row r="46" spans="1:18" x14ac:dyDescent="0.2">
      <c r="A46" s="41">
        <v>18</v>
      </c>
      <c r="B46" s="160">
        <v>2000</v>
      </c>
      <c r="C46" s="159"/>
      <c r="N46" s="127">
        <v>2000</v>
      </c>
    </row>
    <row r="47" spans="1:18" ht="15" x14ac:dyDescent="0.25">
      <c r="A47" s="41" t="s">
        <v>1076</v>
      </c>
      <c r="B47" s="160">
        <v>6225</v>
      </c>
      <c r="C47" s="159">
        <v>11225</v>
      </c>
      <c r="N47" s="132">
        <v>6225</v>
      </c>
      <c r="O47" s="133">
        <v>11225</v>
      </c>
    </row>
    <row r="50" spans="1:18" ht="15" x14ac:dyDescent="0.25">
      <c r="A50" s="120" t="str">
        <f>VLOOKUP(B52,'CATALOGO '!$A$4:$B$1964,2,FALSE)</f>
        <v>CAPITAL</v>
      </c>
      <c r="E50" s="120" t="str">
        <f>VLOOKUP(F52,'CATALOGO '!$A$4:$B$1964,2,FALSE)</f>
        <v>RESULTADOS ACUMULADOS</v>
      </c>
    </row>
    <row r="51" spans="1:18" x14ac:dyDescent="0.2">
      <c r="B51" s="111" t="s">
        <v>1082</v>
      </c>
      <c r="F51" s="111" t="s">
        <v>1082</v>
      </c>
    </row>
    <row r="52" spans="1:18" x14ac:dyDescent="0.2">
      <c r="B52">
        <v>50</v>
      </c>
      <c r="F52">
        <v>59</v>
      </c>
      <c r="N52" t="s">
        <v>447</v>
      </c>
      <c r="Q52" t="s">
        <v>483</v>
      </c>
    </row>
    <row r="53" spans="1:18" ht="15.75" thickBot="1" x14ac:dyDescent="0.3">
      <c r="A53" s="111" t="s">
        <v>1083</v>
      </c>
      <c r="B53" s="128" t="s">
        <v>1086</v>
      </c>
      <c r="C53" s="129" t="s">
        <v>1085</v>
      </c>
      <c r="E53" s="111" t="s">
        <v>1083</v>
      </c>
      <c r="F53" s="128" t="s">
        <v>1086</v>
      </c>
      <c r="G53" s="129" t="s">
        <v>1085</v>
      </c>
      <c r="N53" s="130" t="s">
        <v>1086</v>
      </c>
      <c r="O53" s="131" t="s">
        <v>1085</v>
      </c>
      <c r="Q53" s="130" t="s">
        <v>1086</v>
      </c>
      <c r="R53" s="131" t="s">
        <v>1085</v>
      </c>
    </row>
    <row r="54" spans="1:18" ht="15" thickTop="1" x14ac:dyDescent="0.2">
      <c r="A54" s="41">
        <v>1</v>
      </c>
      <c r="B54" s="160"/>
      <c r="C54" s="159">
        <v>179000</v>
      </c>
      <c r="E54" s="41">
        <v>1</v>
      </c>
      <c r="F54" s="160"/>
      <c r="G54" s="159">
        <v>4000</v>
      </c>
      <c r="N54" s="127"/>
      <c r="O54">
        <v>179000</v>
      </c>
      <c r="Q54" s="127"/>
      <c r="R54">
        <v>4000</v>
      </c>
    </row>
    <row r="55" spans="1:18" ht="15" x14ac:dyDescent="0.25">
      <c r="A55" s="41" t="s">
        <v>1076</v>
      </c>
      <c r="B55" s="160"/>
      <c r="C55" s="159">
        <v>179000</v>
      </c>
      <c r="E55" s="41" t="s">
        <v>1076</v>
      </c>
      <c r="F55" s="160"/>
      <c r="G55" s="159">
        <v>4000</v>
      </c>
      <c r="N55" s="132"/>
      <c r="O55" s="133">
        <v>179000</v>
      </c>
      <c r="Q55" s="132"/>
      <c r="R55" s="133">
        <v>4000</v>
      </c>
    </row>
    <row r="58" spans="1:18" ht="15" x14ac:dyDescent="0.25">
      <c r="A58" s="120" t="str">
        <f>VLOOKUP(B60,'CATALOGO '!$A$4:$B$1964,2,FALSE)</f>
        <v>GASTOS DE SERVICIOS PRESTADOS POR TERCEROS</v>
      </c>
      <c r="E58" s="120" t="str">
        <f>VLOOKUP(F60,'CATALOGO '!$A$4:$B$1964,2,FALSE)</f>
        <v>OTROS GASTOS DE GESTION</v>
      </c>
    </row>
    <row r="59" spans="1:18" x14ac:dyDescent="0.2">
      <c r="B59" s="111" t="s">
        <v>1082</v>
      </c>
      <c r="F59" s="111" t="s">
        <v>1082</v>
      </c>
    </row>
    <row r="60" spans="1:18" x14ac:dyDescent="0.2">
      <c r="B60">
        <v>63</v>
      </c>
      <c r="F60">
        <v>65</v>
      </c>
      <c r="N60" t="s">
        <v>524</v>
      </c>
      <c r="Q60" t="s">
        <v>576</v>
      </c>
    </row>
    <row r="61" spans="1:18" ht="15.75" thickBot="1" x14ac:dyDescent="0.3">
      <c r="A61" s="111" t="s">
        <v>1083</v>
      </c>
      <c r="B61" s="128" t="s">
        <v>1086</v>
      </c>
      <c r="C61" s="129" t="s">
        <v>1085</v>
      </c>
      <c r="E61" s="111" t="s">
        <v>1083</v>
      </c>
      <c r="F61" s="128" t="s">
        <v>1086</v>
      </c>
      <c r="G61" s="129" t="s">
        <v>1085</v>
      </c>
      <c r="N61" s="130" t="s">
        <v>1086</v>
      </c>
      <c r="O61" s="131" t="s">
        <v>1085</v>
      </c>
      <c r="Q61" s="130" t="s">
        <v>1086</v>
      </c>
      <c r="R61" s="131" t="s">
        <v>1085</v>
      </c>
    </row>
    <row r="62" spans="1:18" ht="15" thickTop="1" x14ac:dyDescent="0.2">
      <c r="A62" s="41">
        <v>7</v>
      </c>
      <c r="B62" s="160">
        <v>25</v>
      </c>
      <c r="C62" s="159"/>
      <c r="E62" s="41">
        <v>10</v>
      </c>
      <c r="F62" s="160">
        <v>1000</v>
      </c>
      <c r="G62" s="159"/>
      <c r="N62" s="127">
        <v>25</v>
      </c>
      <c r="Q62" s="127">
        <v>1000</v>
      </c>
    </row>
    <row r="63" spans="1:18" x14ac:dyDescent="0.2">
      <c r="A63" s="41">
        <v>22</v>
      </c>
      <c r="B63" s="160">
        <v>350</v>
      </c>
      <c r="C63" s="159"/>
      <c r="E63" s="41">
        <v>19</v>
      </c>
      <c r="F63" s="160">
        <v>6000</v>
      </c>
      <c r="G63" s="159"/>
      <c r="N63" s="127">
        <v>350</v>
      </c>
      <c r="Q63" s="127">
        <v>6000</v>
      </c>
    </row>
    <row r="64" spans="1:18" ht="15" x14ac:dyDescent="0.25">
      <c r="A64" s="41" t="s">
        <v>1076</v>
      </c>
      <c r="B64" s="160">
        <v>375</v>
      </c>
      <c r="C64" s="159"/>
      <c r="E64" s="41" t="s">
        <v>1076</v>
      </c>
      <c r="F64" s="160">
        <v>7000</v>
      </c>
      <c r="G64" s="159"/>
      <c r="N64" s="132">
        <v>375</v>
      </c>
      <c r="O64" s="133"/>
      <c r="Q64" s="132">
        <v>7000</v>
      </c>
      <c r="R64" s="133"/>
    </row>
    <row r="67" spans="1:18" ht="15" x14ac:dyDescent="0.25">
      <c r="A67" s="120" t="str">
        <f>VLOOKUP(B69,'CATALOGO '!$A$4:$B$1964,2,FALSE)</f>
        <v>COSTO DE VENTAS</v>
      </c>
      <c r="E67" s="120" t="str">
        <f>VLOOKUP(F69,'CATALOGO '!$A$4:$B$1964,2,FALSE)</f>
        <v>VENTAS</v>
      </c>
    </row>
    <row r="68" spans="1:18" x14ac:dyDescent="0.2">
      <c r="B68" s="111" t="s">
        <v>1082</v>
      </c>
      <c r="F68" s="111" t="s">
        <v>1082</v>
      </c>
      <c r="N68" t="s">
        <v>689</v>
      </c>
      <c r="Q68" t="s">
        <v>703</v>
      </c>
    </row>
    <row r="69" spans="1:18" ht="15.75" thickBot="1" x14ac:dyDescent="0.3">
      <c r="B69">
        <v>69</v>
      </c>
      <c r="F69">
        <v>70</v>
      </c>
      <c r="N69" s="130" t="s">
        <v>1086</v>
      </c>
      <c r="O69" s="131" t="s">
        <v>1085</v>
      </c>
      <c r="Q69" s="130" t="s">
        <v>1086</v>
      </c>
      <c r="R69" s="131" t="s">
        <v>1085</v>
      </c>
    </row>
    <row r="70" spans="1:18" ht="15.75" thickTop="1" thickBot="1" x14ac:dyDescent="0.25">
      <c r="A70" s="111" t="s">
        <v>1083</v>
      </c>
      <c r="B70" s="128" t="s">
        <v>1086</v>
      </c>
      <c r="C70" s="129" t="s">
        <v>1085</v>
      </c>
      <c r="E70" s="111" t="s">
        <v>1083</v>
      </c>
      <c r="F70" s="128" t="s">
        <v>1086</v>
      </c>
      <c r="G70" s="129" t="s">
        <v>1085</v>
      </c>
      <c r="N70" s="127">
        <v>40000</v>
      </c>
      <c r="Q70" s="127"/>
      <c r="R70">
        <v>60000</v>
      </c>
    </row>
    <row r="71" spans="1:18" ht="15" thickTop="1" x14ac:dyDescent="0.2">
      <c r="A71" s="41">
        <v>5</v>
      </c>
      <c r="B71" s="160">
        <v>40000</v>
      </c>
      <c r="C71" s="159"/>
      <c r="E71" s="41">
        <v>4</v>
      </c>
      <c r="F71" s="160"/>
      <c r="G71" s="159">
        <v>60000</v>
      </c>
      <c r="N71" s="127"/>
      <c r="O71">
        <v>2000</v>
      </c>
      <c r="Q71" s="127">
        <v>3000</v>
      </c>
    </row>
    <row r="72" spans="1:18" ht="15" x14ac:dyDescent="0.25">
      <c r="A72" s="41">
        <v>14</v>
      </c>
      <c r="B72" s="160"/>
      <c r="C72" s="159">
        <v>2000</v>
      </c>
      <c r="E72" s="41">
        <v>15</v>
      </c>
      <c r="F72" s="160">
        <v>3000</v>
      </c>
      <c r="G72" s="159"/>
      <c r="N72" s="132">
        <v>40000</v>
      </c>
      <c r="O72" s="133">
        <v>2000</v>
      </c>
      <c r="Q72" s="132">
        <v>3000</v>
      </c>
      <c r="R72" s="133">
        <v>60000</v>
      </c>
    </row>
    <row r="73" spans="1:18" x14ac:dyDescent="0.2">
      <c r="A73" s="41" t="s">
        <v>1076</v>
      </c>
      <c r="B73" s="160">
        <v>40000</v>
      </c>
      <c r="C73" s="159">
        <v>2000</v>
      </c>
      <c r="E73" s="41" t="s">
        <v>1076</v>
      </c>
      <c r="F73" s="160">
        <v>3000</v>
      </c>
      <c r="G73" s="159">
        <v>60000</v>
      </c>
    </row>
    <row r="76" spans="1:18" ht="15" x14ac:dyDescent="0.25">
      <c r="A76" s="120" t="str">
        <f>VLOOKUP(B78,'CATALOGO '!$A$4:$B$1964,2,FALSE)</f>
        <v>OTROS INGRESOS DE GESTIÓN</v>
      </c>
      <c r="E76" s="120" t="str">
        <f>VLOOKUP(F78,'CATALOGO '!$A$4:$B$1964,2,FALSE)</f>
        <v>INGRESOS FINANCIEROS</v>
      </c>
    </row>
    <row r="77" spans="1:18" x14ac:dyDescent="0.2">
      <c r="B77" s="111" t="s">
        <v>1082</v>
      </c>
      <c r="F77" s="111" t="s">
        <v>1082</v>
      </c>
      <c r="N77" t="s">
        <v>737</v>
      </c>
      <c r="Q77" t="s">
        <v>754</v>
      </c>
    </row>
    <row r="78" spans="1:18" ht="15.75" thickBot="1" x14ac:dyDescent="0.3">
      <c r="B78">
        <v>75</v>
      </c>
      <c r="F78">
        <v>77</v>
      </c>
      <c r="N78" s="130" t="s">
        <v>1086</v>
      </c>
      <c r="O78" s="131" t="s">
        <v>1085</v>
      </c>
      <c r="Q78" s="130" t="s">
        <v>1086</v>
      </c>
      <c r="R78" s="131" t="s">
        <v>1085</v>
      </c>
    </row>
    <row r="79" spans="1:18" ht="15.75" thickTop="1" thickBot="1" x14ac:dyDescent="0.25">
      <c r="A79" s="111" t="s">
        <v>1083</v>
      </c>
      <c r="B79" s="128" t="s">
        <v>1086</v>
      </c>
      <c r="C79" s="129" t="s">
        <v>1085</v>
      </c>
      <c r="E79" s="111" t="s">
        <v>1083</v>
      </c>
      <c r="F79" s="128" t="s">
        <v>1086</v>
      </c>
      <c r="G79" s="129" t="s">
        <v>1085</v>
      </c>
      <c r="N79" s="127"/>
      <c r="O79">
        <v>1500</v>
      </c>
      <c r="Q79" s="127"/>
      <c r="R79">
        <v>500</v>
      </c>
    </row>
    <row r="80" spans="1:18" ht="15.75" thickTop="1" x14ac:dyDescent="0.25">
      <c r="A80" s="41">
        <v>12</v>
      </c>
      <c r="B80" s="160"/>
      <c r="C80" s="159">
        <v>1500</v>
      </c>
      <c r="E80" s="41">
        <v>18</v>
      </c>
      <c r="F80" s="160"/>
      <c r="G80" s="159">
        <v>500</v>
      </c>
      <c r="N80" s="127"/>
      <c r="O80">
        <v>6000</v>
      </c>
      <c r="Q80" s="132"/>
      <c r="R80" s="133">
        <v>500</v>
      </c>
    </row>
    <row r="81" spans="1:18" ht="15" x14ac:dyDescent="0.25">
      <c r="A81" s="41">
        <v>21</v>
      </c>
      <c r="B81" s="160"/>
      <c r="C81" s="159">
        <v>6000</v>
      </c>
      <c r="E81" s="41" t="s">
        <v>1076</v>
      </c>
      <c r="F81" s="160"/>
      <c r="G81" s="159">
        <v>500</v>
      </c>
      <c r="N81" s="132"/>
      <c r="O81" s="133">
        <v>7500</v>
      </c>
    </row>
    <row r="82" spans="1:18" x14ac:dyDescent="0.2">
      <c r="A82" s="41" t="s">
        <v>1076</v>
      </c>
      <c r="B82" s="160"/>
      <c r="C82" s="159">
        <v>7500</v>
      </c>
    </row>
    <row r="85" spans="1:18" ht="15" x14ac:dyDescent="0.25">
      <c r="A85" s="120" t="str">
        <f>VLOOKUP(B87,'CATALOGO '!$A$4:$B$1964,2,FALSE)</f>
        <v>CARGAS IMPUTABLES A CUENTAS DE COSTOS Y GASTOS</v>
      </c>
      <c r="E85" s="120" t="str">
        <f>VLOOKUP(F87,'CATALOGO '!$A$4:$B$1964,2,FALSE)</f>
        <v>GASTOS ADMINISTRATIVOS</v>
      </c>
    </row>
    <row r="86" spans="1:18" x14ac:dyDescent="0.2">
      <c r="B86" s="111" t="s">
        <v>1082</v>
      </c>
      <c r="F86" s="111" t="s">
        <v>1082</v>
      </c>
    </row>
    <row r="87" spans="1:18" x14ac:dyDescent="0.2">
      <c r="B87">
        <v>79</v>
      </c>
      <c r="F87">
        <v>94</v>
      </c>
      <c r="N87" t="s">
        <v>769</v>
      </c>
      <c r="Q87" t="s">
        <v>808</v>
      </c>
    </row>
    <row r="88" spans="1:18" ht="15.75" thickBot="1" x14ac:dyDescent="0.3">
      <c r="A88" s="111" t="s">
        <v>1083</v>
      </c>
      <c r="B88" s="128" t="s">
        <v>1086</v>
      </c>
      <c r="C88" s="129" t="s">
        <v>1085</v>
      </c>
      <c r="E88" s="111" t="s">
        <v>1083</v>
      </c>
      <c r="F88" s="128" t="s">
        <v>1086</v>
      </c>
      <c r="G88" s="129" t="s">
        <v>1085</v>
      </c>
      <c r="N88" s="130" t="s">
        <v>1086</v>
      </c>
      <c r="O88" s="131" t="s">
        <v>1085</v>
      </c>
      <c r="Q88" s="130" t="s">
        <v>1086</v>
      </c>
      <c r="R88" s="131" t="s">
        <v>1085</v>
      </c>
    </row>
    <row r="89" spans="1:18" ht="15" thickTop="1" x14ac:dyDescent="0.2">
      <c r="A89" s="41">
        <v>9</v>
      </c>
      <c r="B89" s="160"/>
      <c r="C89" s="159">
        <v>25</v>
      </c>
      <c r="E89" s="41">
        <v>9</v>
      </c>
      <c r="F89" s="160">
        <v>25</v>
      </c>
      <c r="G89" s="159"/>
      <c r="N89" s="127"/>
      <c r="O89">
        <v>25</v>
      </c>
      <c r="Q89" s="127">
        <v>25</v>
      </c>
    </row>
    <row r="90" spans="1:18" x14ac:dyDescent="0.2">
      <c r="A90" s="41">
        <v>11</v>
      </c>
      <c r="B90" s="160"/>
      <c r="C90" s="159">
        <v>1000</v>
      </c>
      <c r="E90" s="41">
        <v>11</v>
      </c>
      <c r="F90" s="160">
        <v>1000</v>
      </c>
      <c r="G90" s="159"/>
      <c r="N90" s="127"/>
      <c r="O90">
        <v>1000</v>
      </c>
      <c r="Q90" s="127">
        <v>1000</v>
      </c>
    </row>
    <row r="91" spans="1:18" x14ac:dyDescent="0.2">
      <c r="A91" s="41">
        <v>20</v>
      </c>
      <c r="B91" s="160"/>
      <c r="C91" s="159">
        <v>6000</v>
      </c>
      <c r="E91" s="41">
        <v>20</v>
      </c>
      <c r="F91" s="160">
        <v>6000</v>
      </c>
      <c r="G91" s="159"/>
      <c r="N91" s="127"/>
      <c r="O91">
        <v>6000</v>
      </c>
      <c r="Q91" s="127">
        <v>6000</v>
      </c>
    </row>
    <row r="92" spans="1:18" x14ac:dyDescent="0.2">
      <c r="A92" s="41">
        <v>23</v>
      </c>
      <c r="B92" s="160"/>
      <c r="C92" s="159">
        <v>350</v>
      </c>
      <c r="E92" s="41">
        <v>23</v>
      </c>
      <c r="F92" s="160">
        <v>350</v>
      </c>
      <c r="G92" s="159"/>
      <c r="N92" s="127"/>
      <c r="O92">
        <v>350</v>
      </c>
      <c r="Q92" s="127">
        <v>350</v>
      </c>
    </row>
    <row r="93" spans="1:18" ht="15" x14ac:dyDescent="0.25">
      <c r="A93" s="41" t="s">
        <v>1076</v>
      </c>
      <c r="B93" s="160"/>
      <c r="C93" s="159">
        <v>7375</v>
      </c>
      <c r="E93" s="41" t="s">
        <v>1076</v>
      </c>
      <c r="F93" s="160">
        <v>7375</v>
      </c>
      <c r="G93" s="159"/>
      <c r="N93" s="132"/>
      <c r="O93" s="133">
        <v>7375</v>
      </c>
      <c r="Q93" s="132">
        <v>7375</v>
      </c>
      <c r="R93" s="133"/>
    </row>
  </sheetData>
  <mergeCells count="1">
    <mergeCell ref="N3:O3"/>
  </mergeCells>
  <pageMargins left="0.7" right="0.7" top="0.75" bottom="0.75" header="0.3" footer="0.3"/>
  <pageSetup paperSize="9" orientation="portrait" r:id="rId1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AC10C-6991-4E38-9F35-6349D95B7834}">
  <dimension ref="A1:N32"/>
  <sheetViews>
    <sheetView tabSelected="1" topLeftCell="A2" zoomScale="130" zoomScaleNormal="130" workbookViewId="0">
      <pane xSplit="1" topLeftCell="B1" activePane="topRight" state="frozen"/>
      <selection pane="topRight" activeCell="B3" sqref="B3"/>
    </sheetView>
  </sheetViews>
  <sheetFormatPr baseColWidth="10" defaultRowHeight="14.25" x14ac:dyDescent="0.2"/>
  <cols>
    <col min="1" max="1" width="3.25" customWidth="1"/>
    <col min="2" max="2" width="24.75" customWidth="1"/>
  </cols>
  <sheetData>
    <row r="1" spans="1:14" x14ac:dyDescent="0.2">
      <c r="A1" s="152" t="s">
        <v>948</v>
      </c>
      <c r="B1" s="163"/>
      <c r="C1" s="154" t="s">
        <v>949</v>
      </c>
      <c r="D1" s="155"/>
      <c r="E1" s="156" t="s">
        <v>950</v>
      </c>
      <c r="F1" s="155"/>
      <c r="G1" s="154" t="s">
        <v>951</v>
      </c>
      <c r="H1" s="154"/>
      <c r="I1" s="156" t="s">
        <v>952</v>
      </c>
      <c r="J1" s="155"/>
      <c r="K1" s="156" t="s">
        <v>953</v>
      </c>
      <c r="L1" s="155"/>
      <c r="M1" s="146" t="s">
        <v>954</v>
      </c>
      <c r="N1" s="147"/>
    </row>
    <row r="2" spans="1:14" x14ac:dyDescent="0.2">
      <c r="A2" s="153"/>
      <c r="B2" s="164" t="s">
        <v>1111</v>
      </c>
      <c r="C2" s="30" t="s">
        <v>955</v>
      </c>
      <c r="D2" s="78" t="s">
        <v>956</v>
      </c>
      <c r="E2" s="56" t="s">
        <v>957</v>
      </c>
      <c r="F2" s="55" t="s">
        <v>958</v>
      </c>
      <c r="G2" s="56" t="s">
        <v>955</v>
      </c>
      <c r="H2" s="57" t="s">
        <v>956</v>
      </c>
      <c r="I2" s="54" t="s">
        <v>959</v>
      </c>
      <c r="J2" s="55" t="s">
        <v>960</v>
      </c>
      <c r="K2" s="54" t="s">
        <v>984</v>
      </c>
      <c r="L2" s="55" t="s">
        <v>985</v>
      </c>
      <c r="M2" s="58" t="s">
        <v>984</v>
      </c>
      <c r="N2" s="59" t="s">
        <v>985</v>
      </c>
    </row>
    <row r="3" spans="1:14" ht="15" x14ac:dyDescent="0.25">
      <c r="A3" s="50">
        <v>10</v>
      </c>
      <c r="B3" s="179" t="str">
        <f>VLOOKUP(A3,'CATALOGO '!$A$4:$B$1964,2,FALSE)</f>
        <v>EFECTIVO Y EQUIVALENTES DE EFECTIVO</v>
      </c>
      <c r="C3" s="49">
        <f>SUMIF(Diario!$B$1:$B$176,A3,Diario!$G$1:$G$176)</f>
        <v>92500</v>
      </c>
      <c r="D3" s="36">
        <f>SUMIF(Diario!$B$1:$B$176,A3,Diario!$H$1:$H$176)</f>
        <v>9725</v>
      </c>
      <c r="E3" s="113">
        <f>IF(C3&gt;D3,C3-D3,"")</f>
        <v>82775</v>
      </c>
      <c r="F3" s="69" t="str">
        <f>IF(C3&gt;D3,"",D3-C3)</f>
        <v/>
      </c>
      <c r="G3" s="62"/>
      <c r="H3" s="62"/>
      <c r="I3" s="61">
        <f>E3</f>
        <v>82775</v>
      </c>
      <c r="J3" s="69" t="str">
        <f>F3</f>
        <v/>
      </c>
      <c r="K3" s="62"/>
      <c r="L3" s="62"/>
      <c r="M3" s="75"/>
      <c r="N3" s="63"/>
    </row>
    <row r="4" spans="1:14" ht="15" x14ac:dyDescent="0.25">
      <c r="A4" s="50">
        <v>12</v>
      </c>
      <c r="B4" s="167" t="str">
        <f>VLOOKUP(A4,'CATALOGO '!$A$4:$B$1964,2,FALSE)</f>
        <v>CUENTAS POR COBRAR COMERCIALES TERCEROS</v>
      </c>
      <c r="C4" s="49">
        <f>SUMIF(Diario!$B$1:$B$176,A4,Diario!$G$1:$G$176)</f>
        <v>69500</v>
      </c>
      <c r="D4" s="36">
        <f>SUMIF(Diario!$B$1:$B$176,A4,Diario!$H$1:$H$176)</f>
        <v>64500</v>
      </c>
      <c r="E4" s="114">
        <f t="shared" ref="E4:E21" si="0">IF(C4&gt;D4,C4-D4,"")</f>
        <v>5000</v>
      </c>
      <c r="F4" s="48" t="str">
        <f t="shared" ref="F4:F21" si="1">IF(C4&gt;D4,"",D4-C4)</f>
        <v/>
      </c>
      <c r="G4" s="60"/>
      <c r="H4" s="60"/>
      <c r="I4" s="49">
        <f t="shared" ref="I4:I12" si="2">E4</f>
        <v>5000</v>
      </c>
      <c r="J4" s="48" t="str">
        <f t="shared" ref="J4:J12" si="3">F4</f>
        <v/>
      </c>
      <c r="K4" s="60"/>
      <c r="L4" s="60"/>
      <c r="M4" s="76"/>
      <c r="N4" s="64"/>
    </row>
    <row r="5" spans="1:14" ht="15" x14ac:dyDescent="0.25">
      <c r="A5" s="50">
        <v>16</v>
      </c>
      <c r="B5" s="167" t="str">
        <f>VLOOKUP(A5,'CATALOGO '!$A$4:$B$1964,2,FALSE)</f>
        <v>CUENTAS POR COBRAR DIVERSAS – TERCEROS</v>
      </c>
      <c r="C5" s="49">
        <f>SUMIF(Diario!$B$1:$B$176,A5,Diario!$G$1:$G$176)</f>
        <v>1000</v>
      </c>
      <c r="D5" s="36">
        <f>SUMIF(Diario!$B$1:$B$176,A5,Diario!$H$1:$H$176)</f>
        <v>0</v>
      </c>
      <c r="E5" s="114">
        <f t="shared" si="0"/>
        <v>1000</v>
      </c>
      <c r="F5" s="48" t="str">
        <f t="shared" si="1"/>
        <v/>
      </c>
      <c r="G5" s="60"/>
      <c r="H5" s="60"/>
      <c r="I5" s="49">
        <f t="shared" si="2"/>
        <v>1000</v>
      </c>
      <c r="J5" s="48" t="str">
        <f t="shared" si="3"/>
        <v/>
      </c>
      <c r="K5" s="60"/>
      <c r="L5" s="60"/>
      <c r="M5" s="76"/>
      <c r="N5" s="64"/>
    </row>
    <row r="6" spans="1:14" ht="15" x14ac:dyDescent="0.25">
      <c r="A6" s="50">
        <v>18</v>
      </c>
      <c r="B6" s="167" t="str">
        <f>VLOOKUP(A6,'CATALOGO '!$A$4:$B$1964,2,FALSE)</f>
        <v>SERVICIOS Y OTROS CONTRATADOS POR ANTICIPADO</v>
      </c>
      <c r="C6" s="49">
        <f>SUMIF(Diario!$B$1:$B$176,A6,Diario!$G$1:$G$176)</f>
        <v>4200</v>
      </c>
      <c r="D6" s="36">
        <f>SUMIF(Diario!$B$1:$B$176,A6,Diario!$H$1:$H$176)</f>
        <v>350</v>
      </c>
      <c r="E6" s="114">
        <f t="shared" si="0"/>
        <v>3850</v>
      </c>
      <c r="F6" s="48" t="str">
        <f t="shared" si="1"/>
        <v/>
      </c>
      <c r="G6" s="60"/>
      <c r="H6" s="60"/>
      <c r="I6" s="49">
        <f t="shared" si="2"/>
        <v>3850</v>
      </c>
      <c r="J6" s="48" t="str">
        <f t="shared" si="3"/>
        <v/>
      </c>
      <c r="K6" s="60"/>
      <c r="L6" s="60"/>
      <c r="M6" s="76"/>
      <c r="N6" s="64"/>
    </row>
    <row r="7" spans="1:14" ht="15" x14ac:dyDescent="0.25">
      <c r="A7" s="51">
        <v>20</v>
      </c>
      <c r="B7" s="167" t="str">
        <f>VLOOKUP(A7,'CATALOGO '!$A$4:$B$1964,2,FALSE)</f>
        <v>MERCADERÍAS</v>
      </c>
      <c r="C7" s="49">
        <f>SUMIF(Diario!$B$1:$B$176,A7,Diario!$G$1:$G$176)</f>
        <v>122000</v>
      </c>
      <c r="D7" s="36">
        <f>SUMIF(Diario!$B$1:$B$176,A7,Diario!$H$1:$H$176)</f>
        <v>46000</v>
      </c>
      <c r="E7" s="114">
        <f t="shared" si="0"/>
        <v>76000</v>
      </c>
      <c r="F7" s="48" t="str">
        <f t="shared" si="1"/>
        <v/>
      </c>
      <c r="G7" s="60"/>
      <c r="H7" s="60"/>
      <c r="I7" s="49">
        <f t="shared" si="2"/>
        <v>76000</v>
      </c>
      <c r="J7" s="48" t="str">
        <f t="shared" si="3"/>
        <v/>
      </c>
      <c r="K7" s="60"/>
      <c r="L7" s="60"/>
      <c r="M7" s="76"/>
      <c r="N7" s="64"/>
    </row>
    <row r="8" spans="1:14" ht="15" x14ac:dyDescent="0.25">
      <c r="A8" s="51">
        <v>33</v>
      </c>
      <c r="B8" s="167" t="str">
        <f>VLOOKUP(A8,'CATALOGO '!$A$4:$B$1964,2,FALSE)</f>
        <v>PROPIEDAD, PLANTA Y EQUIPO</v>
      </c>
      <c r="C8" s="49">
        <f>SUMIF(Diario!$B$1:$B$176,A8,Diario!$G$1:$G$176)</f>
        <v>40000</v>
      </c>
      <c r="D8" s="36">
        <f>SUMIF(Diario!$B$1:$B$176,A8,Diario!$H$1:$H$176)</f>
        <v>0</v>
      </c>
      <c r="E8" s="114">
        <f t="shared" si="0"/>
        <v>40000</v>
      </c>
      <c r="F8" s="48" t="str">
        <f t="shared" si="1"/>
        <v/>
      </c>
      <c r="G8" s="60"/>
      <c r="H8" s="60"/>
      <c r="I8" s="49">
        <f t="shared" si="2"/>
        <v>40000</v>
      </c>
      <c r="J8" s="48" t="str">
        <f t="shared" si="3"/>
        <v/>
      </c>
      <c r="K8" s="36"/>
      <c r="L8" s="60"/>
      <c r="M8" s="76"/>
      <c r="N8" s="64"/>
    </row>
    <row r="9" spans="1:14" ht="15" x14ac:dyDescent="0.25">
      <c r="A9" s="52">
        <v>42</v>
      </c>
      <c r="B9" s="167" t="str">
        <f>VLOOKUP(A9,'CATALOGO '!$A$4:$B$1964,2,FALSE)</f>
        <v>CUENTAS POR PAGAR COMERCIALES TERCEROS</v>
      </c>
      <c r="C9" s="49">
        <f>SUMIF(Diario!$B$1:$B$176,A9,Diario!$G$1:$G$176)</f>
        <v>6225</v>
      </c>
      <c r="D9" s="36">
        <f>SUMIF(Diario!$B$1:$B$176,A9,Diario!$H$1:$H$176)</f>
        <v>11225</v>
      </c>
      <c r="E9" s="49" t="str">
        <f t="shared" si="0"/>
        <v/>
      </c>
      <c r="F9" s="48">
        <f t="shared" si="1"/>
        <v>5000</v>
      </c>
      <c r="G9" s="60"/>
      <c r="H9" s="60"/>
      <c r="I9" s="49" t="str">
        <f t="shared" si="2"/>
        <v/>
      </c>
      <c r="J9" s="48">
        <f t="shared" si="3"/>
        <v>5000</v>
      </c>
      <c r="K9" s="36"/>
      <c r="L9" s="36"/>
      <c r="M9" s="77"/>
      <c r="N9" s="64"/>
    </row>
    <row r="10" spans="1:14" x14ac:dyDescent="0.2">
      <c r="A10" s="52">
        <v>46</v>
      </c>
      <c r="B10" s="167" t="str">
        <f>VLOOKUP(A10,'CATALOGO '!$A$4:$B$1964,2,FALSE)</f>
        <v>CUENTAS POR PAGAR DIVERSAS – TERCEROS</v>
      </c>
      <c r="C10" s="49">
        <f>SUMIF(Diario!$B$1:$B$176,A10,Diario!$G$1:$G$176)</f>
        <v>0</v>
      </c>
      <c r="D10" s="36">
        <f>SUMIF(Diario!$B$1:$B$176,A10,Diario!$H$1:$H$176)</f>
        <v>1000</v>
      </c>
      <c r="E10" s="49" t="str">
        <f t="shared" si="0"/>
        <v/>
      </c>
      <c r="F10" s="48">
        <f t="shared" si="1"/>
        <v>1000</v>
      </c>
      <c r="G10" s="60"/>
      <c r="H10" s="60"/>
      <c r="I10" s="49" t="str">
        <f t="shared" si="2"/>
        <v/>
      </c>
      <c r="J10" s="48">
        <f t="shared" si="3"/>
        <v>1000</v>
      </c>
      <c r="K10" s="36"/>
      <c r="L10" s="36"/>
      <c r="M10" s="77"/>
      <c r="N10" s="65"/>
    </row>
    <row r="11" spans="1:14" x14ac:dyDescent="0.2">
      <c r="A11" s="52">
        <v>50</v>
      </c>
      <c r="B11" s="167" t="str">
        <f>VLOOKUP(A11,'CATALOGO '!$A$4:$B$1964,2,FALSE)</f>
        <v>CAPITAL</v>
      </c>
      <c r="C11" s="49">
        <f>SUMIF(Diario!$B$1:$B$176,A11,Diario!$G$1:$G$176)</f>
        <v>0</v>
      </c>
      <c r="D11" s="36">
        <f>SUMIF(Diario!$B$1:$B$176,A11,Diario!$H$1:$H$176)</f>
        <v>179000</v>
      </c>
      <c r="E11" s="49" t="str">
        <f t="shared" si="0"/>
        <v/>
      </c>
      <c r="F11" s="48">
        <f t="shared" si="1"/>
        <v>179000</v>
      </c>
      <c r="G11" s="60"/>
      <c r="H11" s="60"/>
      <c r="I11" s="49" t="str">
        <f t="shared" si="2"/>
        <v/>
      </c>
      <c r="J11" s="48">
        <f t="shared" si="3"/>
        <v>179000</v>
      </c>
      <c r="K11" s="36"/>
      <c r="L11" s="36"/>
      <c r="M11" s="77"/>
      <c r="N11" s="65"/>
    </row>
    <row r="12" spans="1:14" x14ac:dyDescent="0.2">
      <c r="A12" s="52">
        <v>59</v>
      </c>
      <c r="B12" s="167" t="str">
        <f>VLOOKUP(A12,'CATALOGO '!$A$4:$B$1964,2,FALSE)</f>
        <v>RESULTADOS ACUMULADOS</v>
      </c>
      <c r="C12" s="49">
        <f>SUMIF(Diario!$B$1:$B$176,A12,Diario!$G$1:$G$176)</f>
        <v>0</v>
      </c>
      <c r="D12" s="36">
        <f>SUMIF(Diario!$B$1:$B$176,A12,Diario!$H$1:$H$176)</f>
        <v>4000</v>
      </c>
      <c r="E12" s="49" t="str">
        <f t="shared" si="0"/>
        <v/>
      </c>
      <c r="F12" s="48">
        <f t="shared" si="1"/>
        <v>4000</v>
      </c>
      <c r="G12" s="60"/>
      <c r="H12" s="60"/>
      <c r="I12" s="49" t="str">
        <f t="shared" si="2"/>
        <v/>
      </c>
      <c r="J12" s="48">
        <f t="shared" si="3"/>
        <v>4000</v>
      </c>
      <c r="K12" s="36"/>
      <c r="L12" s="36"/>
      <c r="M12" s="77"/>
      <c r="N12" s="65"/>
    </row>
    <row r="13" spans="1:14" s="175" customFormat="1" x14ac:dyDescent="0.2">
      <c r="A13" s="51">
        <v>61</v>
      </c>
      <c r="B13" s="165" t="str">
        <f>VLOOKUP(A13,'CATALOGO '!$A$4:$B$1964,2,FALSE)</f>
        <v>VARIACIÓN DE INVENTARIOS</v>
      </c>
      <c r="C13" s="168">
        <f>SUMIF(Diario!$B$1:$B$176,A13,Diario!$G$1:$G$176)</f>
        <v>0</v>
      </c>
      <c r="D13" s="169">
        <f>SUMIF(Diario!$B$1:$B$176,A13,Diario!$H$1:$H$176)</f>
        <v>0</v>
      </c>
      <c r="E13" s="168"/>
      <c r="F13" s="170"/>
      <c r="G13" s="171">
        <v>38000</v>
      </c>
      <c r="H13" s="172"/>
      <c r="I13" s="168"/>
      <c r="J13" s="170"/>
      <c r="K13" s="169">
        <v>38000</v>
      </c>
      <c r="L13" s="169"/>
      <c r="M13" s="173"/>
      <c r="N13" s="174"/>
    </row>
    <row r="14" spans="1:14" x14ac:dyDescent="0.2">
      <c r="A14" s="52">
        <v>63</v>
      </c>
      <c r="B14" s="167" t="str">
        <f>VLOOKUP(A14,'CATALOGO '!$A$4:$B$1964,2,FALSE)</f>
        <v>GASTOS DE SERVICIOS PRESTADOS POR TERCEROS</v>
      </c>
      <c r="C14" s="49">
        <f>SUMIF(Diario!$B$1:$B$176,A14,Diario!$G$1:$G$176)</f>
        <v>375</v>
      </c>
      <c r="D14" s="36">
        <f>SUMIF(Diario!$B$1:$B$176,A14,Diario!$H$1:$H$176)</f>
        <v>0</v>
      </c>
      <c r="E14" s="49">
        <f t="shared" si="0"/>
        <v>375</v>
      </c>
      <c r="F14" s="48" t="str">
        <f t="shared" si="1"/>
        <v/>
      </c>
      <c r="G14" s="60"/>
      <c r="H14" s="60"/>
      <c r="I14" s="71"/>
      <c r="J14" s="72"/>
      <c r="K14" s="115">
        <f>E14</f>
        <v>375</v>
      </c>
      <c r="L14" s="115" t="str">
        <f>F14</f>
        <v/>
      </c>
      <c r="M14" s="77"/>
      <c r="N14" s="65"/>
    </row>
    <row r="15" spans="1:14" ht="15" x14ac:dyDescent="0.25">
      <c r="A15" s="52">
        <v>65</v>
      </c>
      <c r="B15" s="167" t="str">
        <f>VLOOKUP(A15,'CATALOGO '!$A$4:$B$1964,2,FALSE)</f>
        <v>OTROS GASTOS DE GESTION</v>
      </c>
      <c r="C15" s="49">
        <f>SUMIF(Diario!$B$1:$B$176,A15,Diario!$G$1:$G$176)</f>
        <v>7000</v>
      </c>
      <c r="D15" s="36">
        <f>SUMIF(Diario!$B$1:$B$176,A15,Diario!$H$1:$H$176)</f>
        <v>0</v>
      </c>
      <c r="E15" s="49">
        <f t="shared" si="0"/>
        <v>7000</v>
      </c>
      <c r="F15" s="48" t="str">
        <f t="shared" si="1"/>
        <v/>
      </c>
      <c r="G15" s="60"/>
      <c r="H15" s="36"/>
      <c r="I15" s="71"/>
      <c r="J15" s="72"/>
      <c r="K15" s="115">
        <f>E15</f>
        <v>7000</v>
      </c>
      <c r="L15" s="115" t="str">
        <f t="shared" ref="L15:L21" si="4">F15</f>
        <v/>
      </c>
      <c r="M15" s="49"/>
      <c r="N15" s="79"/>
    </row>
    <row r="16" spans="1:14" s="175" customFormat="1" ht="15" x14ac:dyDescent="0.25">
      <c r="A16" s="51">
        <v>69</v>
      </c>
      <c r="B16" s="165" t="str">
        <f>VLOOKUP(A16,'CATALOGO '!$A$4:$B$1964,2,FALSE)</f>
        <v>COSTO DE VENTAS</v>
      </c>
      <c r="C16" s="168">
        <f>SUMIF(Diario!$B$1:$B$176,A16,Diario!$G$1:$G$176)</f>
        <v>40000</v>
      </c>
      <c r="D16" s="169">
        <f>SUMIF(Diario!$B$1:$B$176,A16,Diario!$H$1:$H$176)</f>
        <v>2000</v>
      </c>
      <c r="E16" s="168">
        <f t="shared" si="0"/>
        <v>38000</v>
      </c>
      <c r="F16" s="170" t="str">
        <f t="shared" si="1"/>
        <v/>
      </c>
      <c r="G16" s="172"/>
      <c r="H16" s="169">
        <v>38000</v>
      </c>
      <c r="I16" s="176"/>
      <c r="J16" s="177"/>
      <c r="K16" s="169"/>
      <c r="L16" s="169" t="str">
        <f t="shared" si="4"/>
        <v/>
      </c>
      <c r="M16" s="168">
        <f>E16</f>
        <v>38000</v>
      </c>
      <c r="N16" s="178"/>
    </row>
    <row r="17" spans="1:14" x14ac:dyDescent="0.2">
      <c r="A17" s="53">
        <v>70</v>
      </c>
      <c r="B17" s="167" t="str">
        <f>VLOOKUP(A17,'CATALOGO '!$A$4:$B$1964,2,FALSE)</f>
        <v>VENTAS</v>
      </c>
      <c r="C17" s="49">
        <f>SUMIF(Diario!$B$1:$B$176,A17,Diario!$G$1:$G$176)</f>
        <v>3000</v>
      </c>
      <c r="D17" s="36">
        <f>SUMIF(Diario!$B$1:$B$176,A17,Diario!$H$1:$H$176)</f>
        <v>60000</v>
      </c>
      <c r="E17" s="49" t="str">
        <f t="shared" si="0"/>
        <v/>
      </c>
      <c r="F17" s="48">
        <f t="shared" si="1"/>
        <v>57000</v>
      </c>
      <c r="G17" s="60"/>
      <c r="H17" s="36"/>
      <c r="I17" s="71"/>
      <c r="J17" s="72"/>
      <c r="K17" s="115" t="str">
        <f t="shared" ref="K17:K20" si="5">E17</f>
        <v/>
      </c>
      <c r="L17" s="115">
        <f t="shared" si="4"/>
        <v>57000</v>
      </c>
      <c r="M17" s="49"/>
      <c r="N17" s="48">
        <f>F17</f>
        <v>57000</v>
      </c>
    </row>
    <row r="18" spans="1:14" x14ac:dyDescent="0.2">
      <c r="A18" s="53">
        <v>75</v>
      </c>
      <c r="B18" s="167" t="str">
        <f>VLOOKUP(A18,'CATALOGO '!$A$4:$B$1964,2,FALSE)</f>
        <v>OTROS INGRESOS DE GESTIÓN</v>
      </c>
      <c r="C18" s="49">
        <f>SUMIF(Diario!$B$1:$B$176,A18,Diario!$G$1:$G$176)</f>
        <v>0</v>
      </c>
      <c r="D18" s="36">
        <f>SUMIF(Diario!$B$1:$B$176,A18,Diario!$H$1:$H$176)</f>
        <v>7500</v>
      </c>
      <c r="E18" s="49" t="str">
        <f t="shared" si="0"/>
        <v/>
      </c>
      <c r="F18" s="48">
        <f t="shared" si="1"/>
        <v>7500</v>
      </c>
      <c r="G18" s="60"/>
      <c r="H18" s="36"/>
      <c r="I18" s="71"/>
      <c r="J18" s="72"/>
      <c r="K18" s="115" t="str">
        <f t="shared" si="5"/>
        <v/>
      </c>
      <c r="L18" s="115">
        <f t="shared" si="4"/>
        <v>7500</v>
      </c>
      <c r="M18" s="49"/>
      <c r="N18" s="48">
        <f>F18</f>
        <v>7500</v>
      </c>
    </row>
    <row r="19" spans="1:14" x14ac:dyDescent="0.2">
      <c r="A19" s="53">
        <v>77</v>
      </c>
      <c r="B19" s="167" t="str">
        <f>VLOOKUP(A19,'CATALOGO '!$A$4:$B$1964,2,FALSE)</f>
        <v>INGRESOS FINANCIEROS</v>
      </c>
      <c r="C19" s="49">
        <f>SUMIF(Diario!$B$1:$B$176,A19,Diario!$G$1:$G$176)</f>
        <v>0</v>
      </c>
      <c r="D19" s="36">
        <f>SUMIF(Diario!$B$1:$B$176,A19,Diario!$H$1:$H$176)</f>
        <v>500</v>
      </c>
      <c r="E19" s="49" t="str">
        <f t="shared" si="0"/>
        <v/>
      </c>
      <c r="F19" s="48">
        <f t="shared" si="1"/>
        <v>500</v>
      </c>
      <c r="G19" s="60"/>
      <c r="H19" s="36"/>
      <c r="I19" s="71"/>
      <c r="J19" s="72"/>
      <c r="K19" s="115" t="str">
        <f t="shared" si="5"/>
        <v/>
      </c>
      <c r="L19" s="115">
        <f t="shared" si="4"/>
        <v>500</v>
      </c>
      <c r="M19" s="49"/>
      <c r="N19" s="48">
        <f t="shared" ref="N19" si="6">F19</f>
        <v>500</v>
      </c>
    </row>
    <row r="20" spans="1:14" ht="15" x14ac:dyDescent="0.25">
      <c r="A20" s="53">
        <v>79</v>
      </c>
      <c r="B20" s="167" t="str">
        <f>VLOOKUP(A20,'CATALOGO '!$A$4:$B$1964,2,FALSE)</f>
        <v>CARGAS IMPUTABLES A CUENTAS DE COSTOS Y GASTOS</v>
      </c>
      <c r="C20" s="49">
        <f>SUMIF(Diario!$B$1:$B$176,A20,Diario!$G$1:$G$176)</f>
        <v>0</v>
      </c>
      <c r="D20" s="36">
        <f>SUMIF(Diario!$B$1:$B$176,A20,Diario!$H$1:$H$176)</f>
        <v>7375</v>
      </c>
      <c r="E20" s="49" t="str">
        <f t="shared" si="0"/>
        <v/>
      </c>
      <c r="F20" s="48">
        <f t="shared" si="1"/>
        <v>7375</v>
      </c>
      <c r="G20" s="36">
        <f>F20</f>
        <v>7375</v>
      </c>
      <c r="H20" s="36"/>
      <c r="I20" s="71"/>
      <c r="J20" s="72"/>
      <c r="K20" s="115" t="str">
        <f t="shared" si="5"/>
        <v/>
      </c>
      <c r="L20" s="115"/>
      <c r="M20" s="49"/>
      <c r="N20" s="79"/>
    </row>
    <row r="21" spans="1:14" ht="15.75" thickBot="1" x14ac:dyDescent="0.3">
      <c r="A21" s="53">
        <v>94</v>
      </c>
      <c r="B21" s="167" t="str">
        <f>VLOOKUP(A21,'CATALOGO '!$A$4:$B$1964,2,FALSE)</f>
        <v>GASTOS ADMINISTRATIVOS</v>
      </c>
      <c r="C21" s="49">
        <f>SUMIF(Diario!$B$1:$B$176,A21,Diario!$G$1:$G$176)</f>
        <v>7375</v>
      </c>
      <c r="D21" s="36">
        <f>SUMIF(Diario!$B$1:$B$176,A21,Diario!$H$1:$H$176)</f>
        <v>0</v>
      </c>
      <c r="E21" s="66">
        <f t="shared" si="0"/>
        <v>7375</v>
      </c>
      <c r="F21" s="70" t="str">
        <f t="shared" si="1"/>
        <v/>
      </c>
      <c r="G21" s="68"/>
      <c r="H21" s="67">
        <f>E21</f>
        <v>7375</v>
      </c>
      <c r="I21" s="73"/>
      <c r="J21" s="74"/>
      <c r="K21" s="67"/>
      <c r="L21" s="67" t="str">
        <f t="shared" si="4"/>
        <v/>
      </c>
      <c r="M21" s="66">
        <f>C21</f>
        <v>7375</v>
      </c>
      <c r="N21" s="80"/>
    </row>
    <row r="22" spans="1:14" ht="15" thickBot="1" x14ac:dyDescent="0.25">
      <c r="A22" s="31" t="s">
        <v>961</v>
      </c>
      <c r="B22" s="166"/>
      <c r="C22" s="32">
        <f t="shared" ref="C22:N22" si="7">SUM(C3:C21)</f>
        <v>393175</v>
      </c>
      <c r="D22" s="32">
        <f t="shared" si="7"/>
        <v>393175</v>
      </c>
      <c r="E22" s="32">
        <f t="shared" si="7"/>
        <v>261375</v>
      </c>
      <c r="F22" s="32">
        <f t="shared" si="7"/>
        <v>261375</v>
      </c>
      <c r="G22" s="32">
        <f>SUM(G3:G21)</f>
        <v>45375</v>
      </c>
      <c r="H22" s="32">
        <f t="shared" si="7"/>
        <v>45375</v>
      </c>
      <c r="I22" s="32">
        <f t="shared" si="7"/>
        <v>208625</v>
      </c>
      <c r="J22" s="32">
        <f t="shared" si="7"/>
        <v>189000</v>
      </c>
      <c r="K22" s="33">
        <f t="shared" si="7"/>
        <v>45375</v>
      </c>
      <c r="L22" s="34">
        <f t="shared" si="7"/>
        <v>65000</v>
      </c>
      <c r="M22" s="34">
        <f>SUM(M3:M21)</f>
        <v>45375</v>
      </c>
      <c r="N22" s="34">
        <f t="shared" si="7"/>
        <v>65000</v>
      </c>
    </row>
    <row r="23" spans="1:14" ht="15" x14ac:dyDescent="0.25">
      <c r="A23" s="35"/>
      <c r="B23" s="35"/>
      <c r="C23" s="36"/>
      <c r="D23" s="36"/>
      <c r="E23" s="148" t="s">
        <v>962</v>
      </c>
      <c r="F23" s="148"/>
      <c r="G23" s="148"/>
      <c r="H23" s="149"/>
      <c r="I23" s="37"/>
      <c r="J23" s="38">
        <f>J24-J22</f>
        <v>19625</v>
      </c>
      <c r="K23" s="39">
        <f t="shared" ref="K23:N23" si="8">K24-K22</f>
        <v>19625</v>
      </c>
      <c r="L23" s="40">
        <f t="shared" si="8"/>
        <v>0</v>
      </c>
      <c r="M23" s="39">
        <f t="shared" si="8"/>
        <v>19625</v>
      </c>
      <c r="N23" s="40">
        <f t="shared" si="8"/>
        <v>0</v>
      </c>
    </row>
    <row r="24" spans="1:14" ht="15.75" thickBot="1" x14ac:dyDescent="0.3">
      <c r="A24" s="41"/>
      <c r="B24" s="41"/>
      <c r="D24" s="42"/>
      <c r="E24" s="43"/>
      <c r="F24" s="43" t="s">
        <v>963</v>
      </c>
      <c r="G24" s="150" t="s">
        <v>964</v>
      </c>
      <c r="H24" s="151"/>
      <c r="I24" s="44"/>
      <c r="J24" s="45">
        <f>I22</f>
        <v>208625</v>
      </c>
      <c r="K24" s="44">
        <f>L24</f>
        <v>65000</v>
      </c>
      <c r="L24" s="45">
        <f>L22</f>
        <v>65000</v>
      </c>
      <c r="M24" s="44">
        <f>N24</f>
        <v>65000</v>
      </c>
      <c r="N24" s="45">
        <f>N22</f>
        <v>65000</v>
      </c>
    </row>
    <row r="25" spans="1:14" ht="15.75" thickTop="1" x14ac:dyDescent="0.25">
      <c r="A25" s="41"/>
      <c r="B25" s="41"/>
      <c r="E25" s="43"/>
      <c r="F25" s="43"/>
      <c r="G25" s="43"/>
      <c r="H25" s="43"/>
      <c r="I25" s="43"/>
      <c r="J25" s="43"/>
      <c r="K25" s="43"/>
      <c r="L25" s="43"/>
      <c r="M25" s="43"/>
      <c r="N25" s="43"/>
    </row>
    <row r="26" spans="1:14" x14ac:dyDescent="0.2">
      <c r="E26" s="42"/>
      <c r="F26" s="42"/>
    </row>
    <row r="28" spans="1:14" x14ac:dyDescent="0.2">
      <c r="C28" s="46"/>
    </row>
    <row r="30" spans="1:14" x14ac:dyDescent="0.2">
      <c r="C30" s="46"/>
    </row>
    <row r="32" spans="1:14" x14ac:dyDescent="0.2">
      <c r="C32" s="46"/>
    </row>
  </sheetData>
  <mergeCells count="9">
    <mergeCell ref="M1:N1"/>
    <mergeCell ref="E23:H23"/>
    <mergeCell ref="G24:H24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9988E-9ED6-4B10-9A5B-E4B0CF4A7E1A}">
  <dimension ref="A1:I44"/>
  <sheetViews>
    <sheetView zoomScaleNormal="100" workbookViewId="0">
      <selection activeCell="B1" sqref="B1"/>
    </sheetView>
  </sheetViews>
  <sheetFormatPr baseColWidth="10" defaultColWidth="8" defaultRowHeight="15" x14ac:dyDescent="0.25"/>
  <cols>
    <col min="1" max="1" width="8" style="83"/>
    <col min="2" max="2" width="9.375" style="83" customWidth="1"/>
    <col min="3" max="3" width="25.375" style="83" customWidth="1"/>
    <col min="4" max="4" width="9.375" style="83" customWidth="1"/>
    <col min="5" max="5" width="2.75" style="83" customWidth="1"/>
    <col min="6" max="6" width="13.5" style="83" customWidth="1"/>
    <col min="7" max="7" width="25.125" style="83" customWidth="1"/>
    <col min="8" max="8" width="9.375" style="83" customWidth="1"/>
    <col min="9" max="9" width="2.875" style="83" customWidth="1"/>
    <col min="10" max="256" width="8" style="83"/>
    <col min="257" max="257" width="17.25" style="83" customWidth="1"/>
    <col min="258" max="259" width="8" style="83" customWidth="1"/>
    <col min="260" max="260" width="2.75" style="83" customWidth="1"/>
    <col min="261" max="261" width="8" style="83" customWidth="1"/>
    <col min="262" max="262" width="13.5" style="83" customWidth="1"/>
    <col min="263" max="263" width="11.125" style="83" customWidth="1"/>
    <col min="264" max="264" width="8" style="83" customWidth="1"/>
    <col min="265" max="265" width="2.875" style="83" customWidth="1"/>
    <col min="266" max="512" width="8" style="83"/>
    <col min="513" max="513" width="17.25" style="83" customWidth="1"/>
    <col min="514" max="515" width="8" style="83" customWidth="1"/>
    <col min="516" max="516" width="2.75" style="83" customWidth="1"/>
    <col min="517" max="517" width="8" style="83" customWidth="1"/>
    <col min="518" max="518" width="13.5" style="83" customWidth="1"/>
    <col min="519" max="519" width="11.125" style="83" customWidth="1"/>
    <col min="520" max="520" width="8" style="83" customWidth="1"/>
    <col min="521" max="521" width="2.875" style="83" customWidth="1"/>
    <col min="522" max="768" width="8" style="83"/>
    <col min="769" max="769" width="17.25" style="83" customWidth="1"/>
    <col min="770" max="771" width="8" style="83" customWidth="1"/>
    <col min="772" max="772" width="2.75" style="83" customWidth="1"/>
    <col min="773" max="773" width="8" style="83" customWidth="1"/>
    <col min="774" max="774" width="13.5" style="83" customWidth="1"/>
    <col min="775" max="775" width="11.125" style="83" customWidth="1"/>
    <col min="776" max="776" width="8" style="83" customWidth="1"/>
    <col min="777" max="777" width="2.875" style="83" customWidth="1"/>
    <col min="778" max="1024" width="8" style="83"/>
    <col min="1025" max="1025" width="17.25" style="83" customWidth="1"/>
    <col min="1026" max="1027" width="8" style="83" customWidth="1"/>
    <col min="1028" max="1028" width="2.75" style="83" customWidth="1"/>
    <col min="1029" max="1029" width="8" style="83" customWidth="1"/>
    <col min="1030" max="1030" width="13.5" style="83" customWidth="1"/>
    <col min="1031" max="1031" width="11.125" style="83" customWidth="1"/>
    <col min="1032" max="1032" width="8" style="83" customWidth="1"/>
    <col min="1033" max="1033" width="2.875" style="83" customWidth="1"/>
    <col min="1034" max="1280" width="8" style="83"/>
    <col min="1281" max="1281" width="17.25" style="83" customWidth="1"/>
    <col min="1282" max="1283" width="8" style="83" customWidth="1"/>
    <col min="1284" max="1284" width="2.75" style="83" customWidth="1"/>
    <col min="1285" max="1285" width="8" style="83" customWidth="1"/>
    <col min="1286" max="1286" width="13.5" style="83" customWidth="1"/>
    <col min="1287" max="1287" width="11.125" style="83" customWidth="1"/>
    <col min="1288" max="1288" width="8" style="83" customWidth="1"/>
    <col min="1289" max="1289" width="2.875" style="83" customWidth="1"/>
    <col min="1290" max="1536" width="8" style="83"/>
    <col min="1537" max="1537" width="17.25" style="83" customWidth="1"/>
    <col min="1538" max="1539" width="8" style="83" customWidth="1"/>
    <col min="1540" max="1540" width="2.75" style="83" customWidth="1"/>
    <col min="1541" max="1541" width="8" style="83" customWidth="1"/>
    <col min="1542" max="1542" width="13.5" style="83" customWidth="1"/>
    <col min="1543" max="1543" width="11.125" style="83" customWidth="1"/>
    <col min="1544" max="1544" width="8" style="83" customWidth="1"/>
    <col min="1545" max="1545" width="2.875" style="83" customWidth="1"/>
    <col min="1546" max="1792" width="8" style="83"/>
    <col min="1793" max="1793" width="17.25" style="83" customWidth="1"/>
    <col min="1794" max="1795" width="8" style="83" customWidth="1"/>
    <col min="1796" max="1796" width="2.75" style="83" customWidth="1"/>
    <col min="1797" max="1797" width="8" style="83" customWidth="1"/>
    <col min="1798" max="1798" width="13.5" style="83" customWidth="1"/>
    <col min="1799" max="1799" width="11.125" style="83" customWidth="1"/>
    <col min="1800" max="1800" width="8" style="83" customWidth="1"/>
    <col min="1801" max="1801" width="2.875" style="83" customWidth="1"/>
    <col min="1802" max="2048" width="8" style="83"/>
    <col min="2049" max="2049" width="17.25" style="83" customWidth="1"/>
    <col min="2050" max="2051" width="8" style="83" customWidth="1"/>
    <col min="2052" max="2052" width="2.75" style="83" customWidth="1"/>
    <col min="2053" max="2053" width="8" style="83" customWidth="1"/>
    <col min="2054" max="2054" width="13.5" style="83" customWidth="1"/>
    <col min="2055" max="2055" width="11.125" style="83" customWidth="1"/>
    <col min="2056" max="2056" width="8" style="83" customWidth="1"/>
    <col min="2057" max="2057" width="2.875" style="83" customWidth="1"/>
    <col min="2058" max="2304" width="8" style="83"/>
    <col min="2305" max="2305" width="17.25" style="83" customWidth="1"/>
    <col min="2306" max="2307" width="8" style="83" customWidth="1"/>
    <col min="2308" max="2308" width="2.75" style="83" customWidth="1"/>
    <col min="2309" max="2309" width="8" style="83" customWidth="1"/>
    <col min="2310" max="2310" width="13.5" style="83" customWidth="1"/>
    <col min="2311" max="2311" width="11.125" style="83" customWidth="1"/>
    <col min="2312" max="2312" width="8" style="83" customWidth="1"/>
    <col min="2313" max="2313" width="2.875" style="83" customWidth="1"/>
    <col min="2314" max="2560" width="8" style="83"/>
    <col min="2561" max="2561" width="17.25" style="83" customWidth="1"/>
    <col min="2562" max="2563" width="8" style="83" customWidth="1"/>
    <col min="2564" max="2564" width="2.75" style="83" customWidth="1"/>
    <col min="2565" max="2565" width="8" style="83" customWidth="1"/>
    <col min="2566" max="2566" width="13.5" style="83" customWidth="1"/>
    <col min="2567" max="2567" width="11.125" style="83" customWidth="1"/>
    <col min="2568" max="2568" width="8" style="83" customWidth="1"/>
    <col min="2569" max="2569" width="2.875" style="83" customWidth="1"/>
    <col min="2570" max="2816" width="8" style="83"/>
    <col min="2817" max="2817" width="17.25" style="83" customWidth="1"/>
    <col min="2818" max="2819" width="8" style="83" customWidth="1"/>
    <col min="2820" max="2820" width="2.75" style="83" customWidth="1"/>
    <col min="2821" max="2821" width="8" style="83" customWidth="1"/>
    <col min="2822" max="2822" width="13.5" style="83" customWidth="1"/>
    <col min="2823" max="2823" width="11.125" style="83" customWidth="1"/>
    <col min="2824" max="2824" width="8" style="83" customWidth="1"/>
    <col min="2825" max="2825" width="2.875" style="83" customWidth="1"/>
    <col min="2826" max="3072" width="8" style="83"/>
    <col min="3073" max="3073" width="17.25" style="83" customWidth="1"/>
    <col min="3074" max="3075" width="8" style="83" customWidth="1"/>
    <col min="3076" max="3076" width="2.75" style="83" customWidth="1"/>
    <col min="3077" max="3077" width="8" style="83" customWidth="1"/>
    <col min="3078" max="3078" width="13.5" style="83" customWidth="1"/>
    <col min="3079" max="3079" width="11.125" style="83" customWidth="1"/>
    <col min="3080" max="3080" width="8" style="83" customWidth="1"/>
    <col min="3081" max="3081" width="2.875" style="83" customWidth="1"/>
    <col min="3082" max="3328" width="8" style="83"/>
    <col min="3329" max="3329" width="17.25" style="83" customWidth="1"/>
    <col min="3330" max="3331" width="8" style="83" customWidth="1"/>
    <col min="3332" max="3332" width="2.75" style="83" customWidth="1"/>
    <col min="3333" max="3333" width="8" style="83" customWidth="1"/>
    <col min="3334" max="3334" width="13.5" style="83" customWidth="1"/>
    <col min="3335" max="3335" width="11.125" style="83" customWidth="1"/>
    <col min="3336" max="3336" width="8" style="83" customWidth="1"/>
    <col min="3337" max="3337" width="2.875" style="83" customWidth="1"/>
    <col min="3338" max="3584" width="8" style="83"/>
    <col min="3585" max="3585" width="17.25" style="83" customWidth="1"/>
    <col min="3586" max="3587" width="8" style="83" customWidth="1"/>
    <col min="3588" max="3588" width="2.75" style="83" customWidth="1"/>
    <col min="3589" max="3589" width="8" style="83" customWidth="1"/>
    <col min="3590" max="3590" width="13.5" style="83" customWidth="1"/>
    <col min="3591" max="3591" width="11.125" style="83" customWidth="1"/>
    <col min="3592" max="3592" width="8" style="83" customWidth="1"/>
    <col min="3593" max="3593" width="2.875" style="83" customWidth="1"/>
    <col min="3594" max="3840" width="8" style="83"/>
    <col min="3841" max="3841" width="17.25" style="83" customWidth="1"/>
    <col min="3842" max="3843" width="8" style="83" customWidth="1"/>
    <col min="3844" max="3844" width="2.75" style="83" customWidth="1"/>
    <col min="3845" max="3845" width="8" style="83" customWidth="1"/>
    <col min="3846" max="3846" width="13.5" style="83" customWidth="1"/>
    <col min="3847" max="3847" width="11.125" style="83" customWidth="1"/>
    <col min="3848" max="3848" width="8" style="83" customWidth="1"/>
    <col min="3849" max="3849" width="2.875" style="83" customWidth="1"/>
    <col min="3850" max="4096" width="8" style="83"/>
    <col min="4097" max="4097" width="17.25" style="83" customWidth="1"/>
    <col min="4098" max="4099" width="8" style="83" customWidth="1"/>
    <col min="4100" max="4100" width="2.75" style="83" customWidth="1"/>
    <col min="4101" max="4101" width="8" style="83" customWidth="1"/>
    <col min="4102" max="4102" width="13.5" style="83" customWidth="1"/>
    <col min="4103" max="4103" width="11.125" style="83" customWidth="1"/>
    <col min="4104" max="4104" width="8" style="83" customWidth="1"/>
    <col min="4105" max="4105" width="2.875" style="83" customWidth="1"/>
    <col min="4106" max="4352" width="8" style="83"/>
    <col min="4353" max="4353" width="17.25" style="83" customWidth="1"/>
    <col min="4354" max="4355" width="8" style="83" customWidth="1"/>
    <col min="4356" max="4356" width="2.75" style="83" customWidth="1"/>
    <col min="4357" max="4357" width="8" style="83" customWidth="1"/>
    <col min="4358" max="4358" width="13.5" style="83" customWidth="1"/>
    <col min="4359" max="4359" width="11.125" style="83" customWidth="1"/>
    <col min="4360" max="4360" width="8" style="83" customWidth="1"/>
    <col min="4361" max="4361" width="2.875" style="83" customWidth="1"/>
    <col min="4362" max="4608" width="8" style="83"/>
    <col min="4609" max="4609" width="17.25" style="83" customWidth="1"/>
    <col min="4610" max="4611" width="8" style="83" customWidth="1"/>
    <col min="4612" max="4612" width="2.75" style="83" customWidth="1"/>
    <col min="4613" max="4613" width="8" style="83" customWidth="1"/>
    <col min="4614" max="4614" width="13.5" style="83" customWidth="1"/>
    <col min="4615" max="4615" width="11.125" style="83" customWidth="1"/>
    <col min="4616" max="4616" width="8" style="83" customWidth="1"/>
    <col min="4617" max="4617" width="2.875" style="83" customWidth="1"/>
    <col min="4618" max="4864" width="8" style="83"/>
    <col min="4865" max="4865" width="17.25" style="83" customWidth="1"/>
    <col min="4866" max="4867" width="8" style="83" customWidth="1"/>
    <col min="4868" max="4868" width="2.75" style="83" customWidth="1"/>
    <col min="4869" max="4869" width="8" style="83" customWidth="1"/>
    <col min="4870" max="4870" width="13.5" style="83" customWidth="1"/>
    <col min="4871" max="4871" width="11.125" style="83" customWidth="1"/>
    <col min="4872" max="4872" width="8" style="83" customWidth="1"/>
    <col min="4873" max="4873" width="2.875" style="83" customWidth="1"/>
    <col min="4874" max="5120" width="8" style="83"/>
    <col min="5121" max="5121" width="17.25" style="83" customWidth="1"/>
    <col min="5122" max="5123" width="8" style="83" customWidth="1"/>
    <col min="5124" max="5124" width="2.75" style="83" customWidth="1"/>
    <col min="5125" max="5125" width="8" style="83" customWidth="1"/>
    <col min="5126" max="5126" width="13.5" style="83" customWidth="1"/>
    <col min="5127" max="5127" width="11.125" style="83" customWidth="1"/>
    <col min="5128" max="5128" width="8" style="83" customWidth="1"/>
    <col min="5129" max="5129" width="2.875" style="83" customWidth="1"/>
    <col min="5130" max="5376" width="8" style="83"/>
    <col min="5377" max="5377" width="17.25" style="83" customWidth="1"/>
    <col min="5378" max="5379" width="8" style="83" customWidth="1"/>
    <col min="5380" max="5380" width="2.75" style="83" customWidth="1"/>
    <col min="5381" max="5381" width="8" style="83" customWidth="1"/>
    <col min="5382" max="5382" width="13.5" style="83" customWidth="1"/>
    <col min="5383" max="5383" width="11.125" style="83" customWidth="1"/>
    <col min="5384" max="5384" width="8" style="83" customWidth="1"/>
    <col min="5385" max="5385" width="2.875" style="83" customWidth="1"/>
    <col min="5386" max="5632" width="8" style="83"/>
    <col min="5633" max="5633" width="17.25" style="83" customWidth="1"/>
    <col min="5634" max="5635" width="8" style="83" customWidth="1"/>
    <col min="5636" max="5636" width="2.75" style="83" customWidth="1"/>
    <col min="5637" max="5637" width="8" style="83" customWidth="1"/>
    <col min="5638" max="5638" width="13.5" style="83" customWidth="1"/>
    <col min="5639" max="5639" width="11.125" style="83" customWidth="1"/>
    <col min="5640" max="5640" width="8" style="83" customWidth="1"/>
    <col min="5641" max="5641" width="2.875" style="83" customWidth="1"/>
    <col min="5642" max="5888" width="8" style="83"/>
    <col min="5889" max="5889" width="17.25" style="83" customWidth="1"/>
    <col min="5890" max="5891" width="8" style="83" customWidth="1"/>
    <col min="5892" max="5892" width="2.75" style="83" customWidth="1"/>
    <col min="5893" max="5893" width="8" style="83" customWidth="1"/>
    <col min="5894" max="5894" width="13.5" style="83" customWidth="1"/>
    <col min="5895" max="5895" width="11.125" style="83" customWidth="1"/>
    <col min="5896" max="5896" width="8" style="83" customWidth="1"/>
    <col min="5897" max="5897" width="2.875" style="83" customWidth="1"/>
    <col min="5898" max="6144" width="8" style="83"/>
    <col min="6145" max="6145" width="17.25" style="83" customWidth="1"/>
    <col min="6146" max="6147" width="8" style="83" customWidth="1"/>
    <col min="6148" max="6148" width="2.75" style="83" customWidth="1"/>
    <col min="6149" max="6149" width="8" style="83" customWidth="1"/>
    <col min="6150" max="6150" width="13.5" style="83" customWidth="1"/>
    <col min="6151" max="6151" width="11.125" style="83" customWidth="1"/>
    <col min="6152" max="6152" width="8" style="83" customWidth="1"/>
    <col min="6153" max="6153" width="2.875" style="83" customWidth="1"/>
    <col min="6154" max="6400" width="8" style="83"/>
    <col min="6401" max="6401" width="17.25" style="83" customWidth="1"/>
    <col min="6402" max="6403" width="8" style="83" customWidth="1"/>
    <col min="6404" max="6404" width="2.75" style="83" customWidth="1"/>
    <col min="6405" max="6405" width="8" style="83" customWidth="1"/>
    <col min="6406" max="6406" width="13.5" style="83" customWidth="1"/>
    <col min="6407" max="6407" width="11.125" style="83" customWidth="1"/>
    <col min="6408" max="6408" width="8" style="83" customWidth="1"/>
    <col min="6409" max="6409" width="2.875" style="83" customWidth="1"/>
    <col min="6410" max="6656" width="8" style="83"/>
    <col min="6657" max="6657" width="17.25" style="83" customWidth="1"/>
    <col min="6658" max="6659" width="8" style="83" customWidth="1"/>
    <col min="6660" max="6660" width="2.75" style="83" customWidth="1"/>
    <col min="6661" max="6661" width="8" style="83" customWidth="1"/>
    <col min="6662" max="6662" width="13.5" style="83" customWidth="1"/>
    <col min="6663" max="6663" width="11.125" style="83" customWidth="1"/>
    <col min="6664" max="6664" width="8" style="83" customWidth="1"/>
    <col min="6665" max="6665" width="2.875" style="83" customWidth="1"/>
    <col min="6666" max="6912" width="8" style="83"/>
    <col min="6913" max="6913" width="17.25" style="83" customWidth="1"/>
    <col min="6914" max="6915" width="8" style="83" customWidth="1"/>
    <col min="6916" max="6916" width="2.75" style="83" customWidth="1"/>
    <col min="6917" max="6917" width="8" style="83" customWidth="1"/>
    <col min="6918" max="6918" width="13.5" style="83" customWidth="1"/>
    <col min="6919" max="6919" width="11.125" style="83" customWidth="1"/>
    <col min="6920" max="6920" width="8" style="83" customWidth="1"/>
    <col min="6921" max="6921" width="2.875" style="83" customWidth="1"/>
    <col min="6922" max="7168" width="8" style="83"/>
    <col min="7169" max="7169" width="17.25" style="83" customWidth="1"/>
    <col min="7170" max="7171" width="8" style="83" customWidth="1"/>
    <col min="7172" max="7172" width="2.75" style="83" customWidth="1"/>
    <col min="7173" max="7173" width="8" style="83" customWidth="1"/>
    <col min="7174" max="7174" width="13.5" style="83" customWidth="1"/>
    <col min="7175" max="7175" width="11.125" style="83" customWidth="1"/>
    <col min="7176" max="7176" width="8" style="83" customWidth="1"/>
    <col min="7177" max="7177" width="2.875" style="83" customWidth="1"/>
    <col min="7178" max="7424" width="8" style="83"/>
    <col min="7425" max="7425" width="17.25" style="83" customWidth="1"/>
    <col min="7426" max="7427" width="8" style="83" customWidth="1"/>
    <col min="7428" max="7428" width="2.75" style="83" customWidth="1"/>
    <col min="7429" max="7429" width="8" style="83" customWidth="1"/>
    <col min="7430" max="7430" width="13.5" style="83" customWidth="1"/>
    <col min="7431" max="7431" width="11.125" style="83" customWidth="1"/>
    <col min="7432" max="7432" width="8" style="83" customWidth="1"/>
    <col min="7433" max="7433" width="2.875" style="83" customWidth="1"/>
    <col min="7434" max="7680" width="8" style="83"/>
    <col min="7681" max="7681" width="17.25" style="83" customWidth="1"/>
    <col min="7682" max="7683" width="8" style="83" customWidth="1"/>
    <col min="7684" max="7684" width="2.75" style="83" customWidth="1"/>
    <col min="7685" max="7685" width="8" style="83" customWidth="1"/>
    <col min="7686" max="7686" width="13.5" style="83" customWidth="1"/>
    <col min="7687" max="7687" width="11.125" style="83" customWidth="1"/>
    <col min="7688" max="7688" width="8" style="83" customWidth="1"/>
    <col min="7689" max="7689" width="2.875" style="83" customWidth="1"/>
    <col min="7690" max="7936" width="8" style="83"/>
    <col min="7937" max="7937" width="17.25" style="83" customWidth="1"/>
    <col min="7938" max="7939" width="8" style="83" customWidth="1"/>
    <col min="7940" max="7940" width="2.75" style="83" customWidth="1"/>
    <col min="7941" max="7941" width="8" style="83" customWidth="1"/>
    <col min="7942" max="7942" width="13.5" style="83" customWidth="1"/>
    <col min="7943" max="7943" width="11.125" style="83" customWidth="1"/>
    <col min="7944" max="7944" width="8" style="83" customWidth="1"/>
    <col min="7945" max="7945" width="2.875" style="83" customWidth="1"/>
    <col min="7946" max="8192" width="8" style="83"/>
    <col min="8193" max="8193" width="17.25" style="83" customWidth="1"/>
    <col min="8194" max="8195" width="8" style="83" customWidth="1"/>
    <col min="8196" max="8196" width="2.75" style="83" customWidth="1"/>
    <col min="8197" max="8197" width="8" style="83" customWidth="1"/>
    <col min="8198" max="8198" width="13.5" style="83" customWidth="1"/>
    <col min="8199" max="8199" width="11.125" style="83" customWidth="1"/>
    <col min="8200" max="8200" width="8" style="83" customWidth="1"/>
    <col min="8201" max="8201" width="2.875" style="83" customWidth="1"/>
    <col min="8202" max="8448" width="8" style="83"/>
    <col min="8449" max="8449" width="17.25" style="83" customWidth="1"/>
    <col min="8450" max="8451" width="8" style="83" customWidth="1"/>
    <col min="8452" max="8452" width="2.75" style="83" customWidth="1"/>
    <col min="8453" max="8453" width="8" style="83" customWidth="1"/>
    <col min="8454" max="8454" width="13.5" style="83" customWidth="1"/>
    <col min="8455" max="8455" width="11.125" style="83" customWidth="1"/>
    <col min="8456" max="8456" width="8" style="83" customWidth="1"/>
    <col min="8457" max="8457" width="2.875" style="83" customWidth="1"/>
    <col min="8458" max="8704" width="8" style="83"/>
    <col min="8705" max="8705" width="17.25" style="83" customWidth="1"/>
    <col min="8706" max="8707" width="8" style="83" customWidth="1"/>
    <col min="8708" max="8708" width="2.75" style="83" customWidth="1"/>
    <col min="8709" max="8709" width="8" style="83" customWidth="1"/>
    <col min="8710" max="8710" width="13.5" style="83" customWidth="1"/>
    <col min="8711" max="8711" width="11.125" style="83" customWidth="1"/>
    <col min="8712" max="8712" width="8" style="83" customWidth="1"/>
    <col min="8713" max="8713" width="2.875" style="83" customWidth="1"/>
    <col min="8714" max="8960" width="8" style="83"/>
    <col min="8961" max="8961" width="17.25" style="83" customWidth="1"/>
    <col min="8962" max="8963" width="8" style="83" customWidth="1"/>
    <col min="8964" max="8964" width="2.75" style="83" customWidth="1"/>
    <col min="8965" max="8965" width="8" style="83" customWidth="1"/>
    <col min="8966" max="8966" width="13.5" style="83" customWidth="1"/>
    <col min="8967" max="8967" width="11.125" style="83" customWidth="1"/>
    <col min="8968" max="8968" width="8" style="83" customWidth="1"/>
    <col min="8969" max="8969" width="2.875" style="83" customWidth="1"/>
    <col min="8970" max="9216" width="8" style="83"/>
    <col min="9217" max="9217" width="17.25" style="83" customWidth="1"/>
    <col min="9218" max="9219" width="8" style="83" customWidth="1"/>
    <col min="9220" max="9220" width="2.75" style="83" customWidth="1"/>
    <col min="9221" max="9221" width="8" style="83" customWidth="1"/>
    <col min="9222" max="9222" width="13.5" style="83" customWidth="1"/>
    <col min="9223" max="9223" width="11.125" style="83" customWidth="1"/>
    <col min="9224" max="9224" width="8" style="83" customWidth="1"/>
    <col min="9225" max="9225" width="2.875" style="83" customWidth="1"/>
    <col min="9226" max="9472" width="8" style="83"/>
    <col min="9473" max="9473" width="17.25" style="83" customWidth="1"/>
    <col min="9474" max="9475" width="8" style="83" customWidth="1"/>
    <col min="9476" max="9476" width="2.75" style="83" customWidth="1"/>
    <col min="9477" max="9477" width="8" style="83" customWidth="1"/>
    <col min="9478" max="9478" width="13.5" style="83" customWidth="1"/>
    <col min="9479" max="9479" width="11.125" style="83" customWidth="1"/>
    <col min="9480" max="9480" width="8" style="83" customWidth="1"/>
    <col min="9481" max="9481" width="2.875" style="83" customWidth="1"/>
    <col min="9482" max="9728" width="8" style="83"/>
    <col min="9729" max="9729" width="17.25" style="83" customWidth="1"/>
    <col min="9730" max="9731" width="8" style="83" customWidth="1"/>
    <col min="9732" max="9732" width="2.75" style="83" customWidth="1"/>
    <col min="9733" max="9733" width="8" style="83" customWidth="1"/>
    <col min="9734" max="9734" width="13.5" style="83" customWidth="1"/>
    <col min="9735" max="9735" width="11.125" style="83" customWidth="1"/>
    <col min="9736" max="9736" width="8" style="83" customWidth="1"/>
    <col min="9737" max="9737" width="2.875" style="83" customWidth="1"/>
    <col min="9738" max="9984" width="8" style="83"/>
    <col min="9985" max="9985" width="17.25" style="83" customWidth="1"/>
    <col min="9986" max="9987" width="8" style="83" customWidth="1"/>
    <col min="9988" max="9988" width="2.75" style="83" customWidth="1"/>
    <col min="9989" max="9989" width="8" style="83" customWidth="1"/>
    <col min="9990" max="9990" width="13.5" style="83" customWidth="1"/>
    <col min="9991" max="9991" width="11.125" style="83" customWidth="1"/>
    <col min="9992" max="9992" width="8" style="83" customWidth="1"/>
    <col min="9993" max="9993" width="2.875" style="83" customWidth="1"/>
    <col min="9994" max="10240" width="8" style="83"/>
    <col min="10241" max="10241" width="17.25" style="83" customWidth="1"/>
    <col min="10242" max="10243" width="8" style="83" customWidth="1"/>
    <col min="10244" max="10244" width="2.75" style="83" customWidth="1"/>
    <col min="10245" max="10245" width="8" style="83" customWidth="1"/>
    <col min="10246" max="10246" width="13.5" style="83" customWidth="1"/>
    <col min="10247" max="10247" width="11.125" style="83" customWidth="1"/>
    <col min="10248" max="10248" width="8" style="83" customWidth="1"/>
    <col min="10249" max="10249" width="2.875" style="83" customWidth="1"/>
    <col min="10250" max="10496" width="8" style="83"/>
    <col min="10497" max="10497" width="17.25" style="83" customWidth="1"/>
    <col min="10498" max="10499" width="8" style="83" customWidth="1"/>
    <col min="10500" max="10500" width="2.75" style="83" customWidth="1"/>
    <col min="10501" max="10501" width="8" style="83" customWidth="1"/>
    <col min="10502" max="10502" width="13.5" style="83" customWidth="1"/>
    <col min="10503" max="10503" width="11.125" style="83" customWidth="1"/>
    <col min="10504" max="10504" width="8" style="83" customWidth="1"/>
    <col min="10505" max="10505" width="2.875" style="83" customWidth="1"/>
    <col min="10506" max="10752" width="8" style="83"/>
    <col min="10753" max="10753" width="17.25" style="83" customWidth="1"/>
    <col min="10754" max="10755" width="8" style="83" customWidth="1"/>
    <col min="10756" max="10756" width="2.75" style="83" customWidth="1"/>
    <col min="10757" max="10757" width="8" style="83" customWidth="1"/>
    <col min="10758" max="10758" width="13.5" style="83" customWidth="1"/>
    <col min="10759" max="10759" width="11.125" style="83" customWidth="1"/>
    <col min="10760" max="10760" width="8" style="83" customWidth="1"/>
    <col min="10761" max="10761" width="2.875" style="83" customWidth="1"/>
    <col min="10762" max="11008" width="8" style="83"/>
    <col min="11009" max="11009" width="17.25" style="83" customWidth="1"/>
    <col min="11010" max="11011" width="8" style="83" customWidth="1"/>
    <col min="11012" max="11012" width="2.75" style="83" customWidth="1"/>
    <col min="11013" max="11013" width="8" style="83" customWidth="1"/>
    <col min="11014" max="11014" width="13.5" style="83" customWidth="1"/>
    <col min="11015" max="11015" width="11.125" style="83" customWidth="1"/>
    <col min="11016" max="11016" width="8" style="83" customWidth="1"/>
    <col min="11017" max="11017" width="2.875" style="83" customWidth="1"/>
    <col min="11018" max="11264" width="8" style="83"/>
    <col min="11265" max="11265" width="17.25" style="83" customWidth="1"/>
    <col min="11266" max="11267" width="8" style="83" customWidth="1"/>
    <col min="11268" max="11268" width="2.75" style="83" customWidth="1"/>
    <col min="11269" max="11269" width="8" style="83" customWidth="1"/>
    <col min="11270" max="11270" width="13.5" style="83" customWidth="1"/>
    <col min="11271" max="11271" width="11.125" style="83" customWidth="1"/>
    <col min="11272" max="11272" width="8" style="83" customWidth="1"/>
    <col min="11273" max="11273" width="2.875" style="83" customWidth="1"/>
    <col min="11274" max="11520" width="8" style="83"/>
    <col min="11521" max="11521" width="17.25" style="83" customWidth="1"/>
    <col min="11522" max="11523" width="8" style="83" customWidth="1"/>
    <col min="11524" max="11524" width="2.75" style="83" customWidth="1"/>
    <col min="11525" max="11525" width="8" style="83" customWidth="1"/>
    <col min="11526" max="11526" width="13.5" style="83" customWidth="1"/>
    <col min="11527" max="11527" width="11.125" style="83" customWidth="1"/>
    <col min="11528" max="11528" width="8" style="83" customWidth="1"/>
    <col min="11529" max="11529" width="2.875" style="83" customWidth="1"/>
    <col min="11530" max="11776" width="8" style="83"/>
    <col min="11777" max="11777" width="17.25" style="83" customWidth="1"/>
    <col min="11778" max="11779" width="8" style="83" customWidth="1"/>
    <col min="11780" max="11780" width="2.75" style="83" customWidth="1"/>
    <col min="11781" max="11781" width="8" style="83" customWidth="1"/>
    <col min="11782" max="11782" width="13.5" style="83" customWidth="1"/>
    <col min="11783" max="11783" width="11.125" style="83" customWidth="1"/>
    <col min="11784" max="11784" width="8" style="83" customWidth="1"/>
    <col min="11785" max="11785" width="2.875" style="83" customWidth="1"/>
    <col min="11786" max="12032" width="8" style="83"/>
    <col min="12033" max="12033" width="17.25" style="83" customWidth="1"/>
    <col min="12034" max="12035" width="8" style="83" customWidth="1"/>
    <col min="12036" max="12036" width="2.75" style="83" customWidth="1"/>
    <col min="12037" max="12037" width="8" style="83" customWidth="1"/>
    <col min="12038" max="12038" width="13.5" style="83" customWidth="1"/>
    <col min="12039" max="12039" width="11.125" style="83" customWidth="1"/>
    <col min="12040" max="12040" width="8" style="83" customWidth="1"/>
    <col min="12041" max="12041" width="2.875" style="83" customWidth="1"/>
    <col min="12042" max="12288" width="8" style="83"/>
    <col min="12289" max="12289" width="17.25" style="83" customWidth="1"/>
    <col min="12290" max="12291" width="8" style="83" customWidth="1"/>
    <col min="12292" max="12292" width="2.75" style="83" customWidth="1"/>
    <col min="12293" max="12293" width="8" style="83" customWidth="1"/>
    <col min="12294" max="12294" width="13.5" style="83" customWidth="1"/>
    <col min="12295" max="12295" width="11.125" style="83" customWidth="1"/>
    <col min="12296" max="12296" width="8" style="83" customWidth="1"/>
    <col min="12297" max="12297" width="2.875" style="83" customWidth="1"/>
    <col min="12298" max="12544" width="8" style="83"/>
    <col min="12545" max="12545" width="17.25" style="83" customWidth="1"/>
    <col min="12546" max="12547" width="8" style="83" customWidth="1"/>
    <col min="12548" max="12548" width="2.75" style="83" customWidth="1"/>
    <col min="12549" max="12549" width="8" style="83" customWidth="1"/>
    <col min="12550" max="12550" width="13.5" style="83" customWidth="1"/>
    <col min="12551" max="12551" width="11.125" style="83" customWidth="1"/>
    <col min="12552" max="12552" width="8" style="83" customWidth="1"/>
    <col min="12553" max="12553" width="2.875" style="83" customWidth="1"/>
    <col min="12554" max="12800" width="8" style="83"/>
    <col min="12801" max="12801" width="17.25" style="83" customWidth="1"/>
    <col min="12802" max="12803" width="8" style="83" customWidth="1"/>
    <col min="12804" max="12804" width="2.75" style="83" customWidth="1"/>
    <col min="12805" max="12805" width="8" style="83" customWidth="1"/>
    <col min="12806" max="12806" width="13.5" style="83" customWidth="1"/>
    <col min="12807" max="12807" width="11.125" style="83" customWidth="1"/>
    <col min="12808" max="12808" width="8" style="83" customWidth="1"/>
    <col min="12809" max="12809" width="2.875" style="83" customWidth="1"/>
    <col min="12810" max="13056" width="8" style="83"/>
    <col min="13057" max="13057" width="17.25" style="83" customWidth="1"/>
    <col min="13058" max="13059" width="8" style="83" customWidth="1"/>
    <col min="13060" max="13060" width="2.75" style="83" customWidth="1"/>
    <col min="13061" max="13061" width="8" style="83" customWidth="1"/>
    <col min="13062" max="13062" width="13.5" style="83" customWidth="1"/>
    <col min="13063" max="13063" width="11.125" style="83" customWidth="1"/>
    <col min="13064" max="13064" width="8" style="83" customWidth="1"/>
    <col min="13065" max="13065" width="2.875" style="83" customWidth="1"/>
    <col min="13066" max="13312" width="8" style="83"/>
    <col min="13313" max="13313" width="17.25" style="83" customWidth="1"/>
    <col min="13314" max="13315" width="8" style="83" customWidth="1"/>
    <col min="13316" max="13316" width="2.75" style="83" customWidth="1"/>
    <col min="13317" max="13317" width="8" style="83" customWidth="1"/>
    <col min="13318" max="13318" width="13.5" style="83" customWidth="1"/>
    <col min="13319" max="13319" width="11.125" style="83" customWidth="1"/>
    <col min="13320" max="13320" width="8" style="83" customWidth="1"/>
    <col min="13321" max="13321" width="2.875" style="83" customWidth="1"/>
    <col min="13322" max="13568" width="8" style="83"/>
    <col min="13569" max="13569" width="17.25" style="83" customWidth="1"/>
    <col min="13570" max="13571" width="8" style="83" customWidth="1"/>
    <col min="13572" max="13572" width="2.75" style="83" customWidth="1"/>
    <col min="13573" max="13573" width="8" style="83" customWidth="1"/>
    <col min="13574" max="13574" width="13.5" style="83" customWidth="1"/>
    <col min="13575" max="13575" width="11.125" style="83" customWidth="1"/>
    <col min="13576" max="13576" width="8" style="83" customWidth="1"/>
    <col min="13577" max="13577" width="2.875" style="83" customWidth="1"/>
    <col min="13578" max="13824" width="8" style="83"/>
    <col min="13825" max="13825" width="17.25" style="83" customWidth="1"/>
    <col min="13826" max="13827" width="8" style="83" customWidth="1"/>
    <col min="13828" max="13828" width="2.75" style="83" customWidth="1"/>
    <col min="13829" max="13829" width="8" style="83" customWidth="1"/>
    <col min="13830" max="13830" width="13.5" style="83" customWidth="1"/>
    <col min="13831" max="13831" width="11.125" style="83" customWidth="1"/>
    <col min="13832" max="13832" width="8" style="83" customWidth="1"/>
    <col min="13833" max="13833" width="2.875" style="83" customWidth="1"/>
    <col min="13834" max="14080" width="8" style="83"/>
    <col min="14081" max="14081" width="17.25" style="83" customWidth="1"/>
    <col min="14082" max="14083" width="8" style="83" customWidth="1"/>
    <col min="14084" max="14084" width="2.75" style="83" customWidth="1"/>
    <col min="14085" max="14085" width="8" style="83" customWidth="1"/>
    <col min="14086" max="14086" width="13.5" style="83" customWidth="1"/>
    <col min="14087" max="14087" width="11.125" style="83" customWidth="1"/>
    <col min="14088" max="14088" width="8" style="83" customWidth="1"/>
    <col min="14089" max="14089" width="2.875" style="83" customWidth="1"/>
    <col min="14090" max="14336" width="8" style="83"/>
    <col min="14337" max="14337" width="17.25" style="83" customWidth="1"/>
    <col min="14338" max="14339" width="8" style="83" customWidth="1"/>
    <col min="14340" max="14340" width="2.75" style="83" customWidth="1"/>
    <col min="14341" max="14341" width="8" style="83" customWidth="1"/>
    <col min="14342" max="14342" width="13.5" style="83" customWidth="1"/>
    <col min="14343" max="14343" width="11.125" style="83" customWidth="1"/>
    <col min="14344" max="14344" width="8" style="83" customWidth="1"/>
    <col min="14345" max="14345" width="2.875" style="83" customWidth="1"/>
    <col min="14346" max="14592" width="8" style="83"/>
    <col min="14593" max="14593" width="17.25" style="83" customWidth="1"/>
    <col min="14594" max="14595" width="8" style="83" customWidth="1"/>
    <col min="14596" max="14596" width="2.75" style="83" customWidth="1"/>
    <col min="14597" max="14597" width="8" style="83" customWidth="1"/>
    <col min="14598" max="14598" width="13.5" style="83" customWidth="1"/>
    <col min="14599" max="14599" width="11.125" style="83" customWidth="1"/>
    <col min="14600" max="14600" width="8" style="83" customWidth="1"/>
    <col min="14601" max="14601" width="2.875" style="83" customWidth="1"/>
    <col min="14602" max="14848" width="8" style="83"/>
    <col min="14849" max="14849" width="17.25" style="83" customWidth="1"/>
    <col min="14850" max="14851" width="8" style="83" customWidth="1"/>
    <col min="14852" max="14852" width="2.75" style="83" customWidth="1"/>
    <col min="14853" max="14853" width="8" style="83" customWidth="1"/>
    <col min="14854" max="14854" width="13.5" style="83" customWidth="1"/>
    <col min="14855" max="14855" width="11.125" style="83" customWidth="1"/>
    <col min="14856" max="14856" width="8" style="83" customWidth="1"/>
    <col min="14857" max="14857" width="2.875" style="83" customWidth="1"/>
    <col min="14858" max="15104" width="8" style="83"/>
    <col min="15105" max="15105" width="17.25" style="83" customWidth="1"/>
    <col min="15106" max="15107" width="8" style="83" customWidth="1"/>
    <col min="15108" max="15108" width="2.75" style="83" customWidth="1"/>
    <col min="15109" max="15109" width="8" style="83" customWidth="1"/>
    <col min="15110" max="15110" width="13.5" style="83" customWidth="1"/>
    <col min="15111" max="15111" width="11.125" style="83" customWidth="1"/>
    <col min="15112" max="15112" width="8" style="83" customWidth="1"/>
    <col min="15113" max="15113" width="2.875" style="83" customWidth="1"/>
    <col min="15114" max="15360" width="8" style="83"/>
    <col min="15361" max="15361" width="17.25" style="83" customWidth="1"/>
    <col min="15362" max="15363" width="8" style="83" customWidth="1"/>
    <col min="15364" max="15364" width="2.75" style="83" customWidth="1"/>
    <col min="15365" max="15365" width="8" style="83" customWidth="1"/>
    <col min="15366" max="15366" width="13.5" style="83" customWidth="1"/>
    <col min="15367" max="15367" width="11.125" style="83" customWidth="1"/>
    <col min="15368" max="15368" width="8" style="83" customWidth="1"/>
    <col min="15369" max="15369" width="2.875" style="83" customWidth="1"/>
    <col min="15370" max="15616" width="8" style="83"/>
    <col min="15617" max="15617" width="17.25" style="83" customWidth="1"/>
    <col min="15618" max="15619" width="8" style="83" customWidth="1"/>
    <col min="15620" max="15620" width="2.75" style="83" customWidth="1"/>
    <col min="15621" max="15621" width="8" style="83" customWidth="1"/>
    <col min="15622" max="15622" width="13.5" style="83" customWidth="1"/>
    <col min="15623" max="15623" width="11.125" style="83" customWidth="1"/>
    <col min="15624" max="15624" width="8" style="83" customWidth="1"/>
    <col min="15625" max="15625" width="2.875" style="83" customWidth="1"/>
    <col min="15626" max="15872" width="8" style="83"/>
    <col min="15873" max="15873" width="17.25" style="83" customWidth="1"/>
    <col min="15874" max="15875" width="8" style="83" customWidth="1"/>
    <col min="15876" max="15876" width="2.75" style="83" customWidth="1"/>
    <col min="15877" max="15877" width="8" style="83" customWidth="1"/>
    <col min="15878" max="15878" width="13.5" style="83" customWidth="1"/>
    <col min="15879" max="15879" width="11.125" style="83" customWidth="1"/>
    <col min="15880" max="15880" width="8" style="83" customWidth="1"/>
    <col min="15881" max="15881" width="2.875" style="83" customWidth="1"/>
    <col min="15882" max="16128" width="8" style="83"/>
    <col min="16129" max="16129" width="17.25" style="83" customWidth="1"/>
    <col min="16130" max="16131" width="8" style="83" customWidth="1"/>
    <col min="16132" max="16132" width="2.75" style="83" customWidth="1"/>
    <col min="16133" max="16133" width="8" style="83" customWidth="1"/>
    <col min="16134" max="16134" width="13.5" style="83" customWidth="1"/>
    <col min="16135" max="16135" width="11.125" style="83" customWidth="1"/>
    <col min="16136" max="16136" width="8" style="83" customWidth="1"/>
    <col min="16137" max="16137" width="2.875" style="83" customWidth="1"/>
    <col min="16138" max="16384" width="8" style="83"/>
  </cols>
  <sheetData>
    <row r="1" spans="1:9" ht="18.75" x14ac:dyDescent="0.3">
      <c r="B1" s="81" t="s">
        <v>1108</v>
      </c>
      <c r="C1" s="81"/>
      <c r="D1" s="82"/>
      <c r="E1" s="82"/>
      <c r="F1" s="82"/>
      <c r="G1" s="82"/>
      <c r="H1" s="82"/>
      <c r="I1" s="82"/>
    </row>
    <row r="2" spans="1:9" ht="15.75" x14ac:dyDescent="0.25">
      <c r="B2" s="84" t="s">
        <v>986</v>
      </c>
      <c r="C2" s="84"/>
      <c r="D2" s="82"/>
      <c r="E2" s="82"/>
      <c r="F2" s="82"/>
      <c r="G2" s="82"/>
      <c r="H2" s="82"/>
      <c r="I2" s="82"/>
    </row>
    <row r="3" spans="1:9" x14ac:dyDescent="0.25">
      <c r="B3" s="82" t="s">
        <v>1109</v>
      </c>
      <c r="C3" s="82"/>
      <c r="D3" s="82"/>
      <c r="E3" s="82"/>
      <c r="F3" s="82"/>
      <c r="G3" s="82"/>
      <c r="H3" s="82"/>
      <c r="I3" s="82"/>
    </row>
    <row r="4" spans="1:9" x14ac:dyDescent="0.25">
      <c r="B4" s="85" t="s">
        <v>987</v>
      </c>
      <c r="C4" s="85"/>
      <c r="D4" s="82"/>
      <c r="E4" s="82"/>
      <c r="F4" s="82"/>
      <c r="G4" s="82"/>
      <c r="H4" s="82"/>
      <c r="I4" s="82"/>
    </row>
    <row r="5" spans="1:9" ht="6" customHeight="1" x14ac:dyDescent="0.25">
      <c r="B5" s="85"/>
      <c r="C5" s="85"/>
      <c r="D5" s="82"/>
      <c r="E5" s="82"/>
      <c r="F5" s="82"/>
      <c r="G5" s="82"/>
      <c r="H5" s="82"/>
      <c r="I5" s="82"/>
    </row>
    <row r="6" spans="1:9" x14ac:dyDescent="0.25">
      <c r="D6" s="86">
        <v>2021</v>
      </c>
      <c r="E6" s="86"/>
      <c r="H6" s="86">
        <v>2021</v>
      </c>
      <c r="I6" s="86"/>
    </row>
    <row r="7" spans="1:9" x14ac:dyDescent="0.25">
      <c r="B7" s="87" t="s">
        <v>959</v>
      </c>
      <c r="C7" s="87"/>
      <c r="D7" s="88"/>
      <c r="E7" s="99"/>
      <c r="F7" s="87" t="s">
        <v>988</v>
      </c>
      <c r="G7" s="87"/>
      <c r="H7" s="88"/>
    </row>
    <row r="8" spans="1:9" ht="20.45" customHeight="1" x14ac:dyDescent="0.25">
      <c r="A8" s="99">
        <v>10</v>
      </c>
      <c r="B8" s="83" t="s">
        <v>989</v>
      </c>
      <c r="D8" s="89">
        <f>SUMIF(Hoja!$A$3:$A$21,'EST.SITUAC.F.'!A8,Hoja!$E$3:$E$21)</f>
        <v>82775</v>
      </c>
      <c r="E8" s="100"/>
      <c r="F8" s="88" t="s">
        <v>990</v>
      </c>
      <c r="G8" s="88"/>
      <c r="H8" s="89">
        <f>SUMIF(Hoja!$A$3:$A$21,'EST.SITUAC.F.'!E8,Hoja!$F$3:$F$21)</f>
        <v>0</v>
      </c>
      <c r="I8" s="90"/>
    </row>
    <row r="9" spans="1:9" ht="20.45" customHeight="1" x14ac:dyDescent="0.25">
      <c r="A9" s="99">
        <v>11</v>
      </c>
      <c r="B9" s="83" t="s">
        <v>991</v>
      </c>
      <c r="D9" s="89">
        <f>SUMIF(Hoja!$A$3:$A$21,'EST.SITUAC.F.'!A9,Hoja!$E$3:$E$21)</f>
        <v>0</v>
      </c>
      <c r="E9" s="100">
        <v>42</v>
      </c>
      <c r="F9" s="88" t="s">
        <v>992</v>
      </c>
      <c r="G9" s="88"/>
      <c r="H9" s="89">
        <f>SUMIF(Hoja!$A$3:$A$21,'EST.SITUAC.F.'!E9,Hoja!$F$3:$F$21)</f>
        <v>5000</v>
      </c>
      <c r="I9" s="90"/>
    </row>
    <row r="10" spans="1:9" ht="20.45" customHeight="1" x14ac:dyDescent="0.25">
      <c r="A10" s="99">
        <v>12</v>
      </c>
      <c r="B10" s="83" t="s">
        <v>993</v>
      </c>
      <c r="D10" s="89">
        <f>SUMIF(Hoja!$A$3:$A$21,'EST.SITUAC.F.'!A10,Hoja!$E$3:$E$21)</f>
        <v>5000</v>
      </c>
      <c r="E10" s="100">
        <v>46</v>
      </c>
      <c r="F10" s="91" t="s">
        <v>994</v>
      </c>
      <c r="G10" s="91"/>
      <c r="H10" s="89">
        <f>SUMIF(Hoja!$A$3:$A$21,'EST.SITUAC.F.'!E10,Hoja!$F$3:$F$21)</f>
        <v>1000</v>
      </c>
      <c r="I10" s="90"/>
    </row>
    <row r="11" spans="1:9" ht="20.45" customHeight="1" x14ac:dyDescent="0.25">
      <c r="A11" s="99">
        <v>16</v>
      </c>
      <c r="B11" s="83" t="s">
        <v>995</v>
      </c>
      <c r="D11" s="89">
        <f>SUMIF(Hoja!$A$3:$A$21,'EST.SITUAC.F.'!A11,Hoja!$E$3:$E$21)</f>
        <v>1000</v>
      </c>
      <c r="E11" s="100"/>
      <c r="F11" s="88" t="s">
        <v>996</v>
      </c>
      <c r="G11" s="88"/>
      <c r="H11" s="89">
        <f>SUMIF(Hoja!$A$3:$A$21,'EST.SITUAC.F.'!E11,Hoja!$F$3:$F$21)</f>
        <v>0</v>
      </c>
      <c r="I11" s="89"/>
    </row>
    <row r="12" spans="1:9" ht="20.45" customHeight="1" x14ac:dyDescent="0.25">
      <c r="A12" s="99">
        <v>20</v>
      </c>
      <c r="B12" s="83" t="s">
        <v>997</v>
      </c>
      <c r="D12" s="89">
        <f>SUMIF(Hoja!$A$3:$A$21,'EST.SITUAC.F.'!A12,Hoja!$E$3:$E$21)</f>
        <v>76000</v>
      </c>
      <c r="E12" s="100"/>
      <c r="F12" s="87" t="s">
        <v>998</v>
      </c>
      <c r="G12" s="87"/>
      <c r="H12" s="89">
        <f>SUM(H8:H10)</f>
        <v>6000</v>
      </c>
      <c r="I12" s="89"/>
    </row>
    <row r="13" spans="1:9" ht="20.45" customHeight="1" x14ac:dyDescent="0.25">
      <c r="A13" s="99">
        <v>18</v>
      </c>
      <c r="B13" s="83" t="s">
        <v>999</v>
      </c>
      <c r="D13" s="89">
        <f>SUMIF(Hoja!$A$3:$A$21,'EST.SITUAC.F.'!A13,Hoja!$E$3:$E$21)</f>
        <v>3850</v>
      </c>
      <c r="E13" s="100"/>
      <c r="F13" s="88"/>
      <c r="G13" s="88"/>
      <c r="H13" s="89"/>
      <c r="I13" s="89"/>
    </row>
    <row r="14" spans="1:9" ht="20.45" customHeight="1" x14ac:dyDescent="0.25">
      <c r="A14" s="99"/>
      <c r="B14" s="87" t="s">
        <v>1000</v>
      </c>
      <c r="C14" s="87"/>
      <c r="D14" s="89">
        <f>SUM(D8:D13)</f>
        <v>168625</v>
      </c>
      <c r="E14" s="100"/>
      <c r="F14" s="88" t="s">
        <v>1001</v>
      </c>
      <c r="G14" s="88"/>
      <c r="H14" s="92"/>
      <c r="I14" s="89"/>
    </row>
    <row r="15" spans="1:9" ht="20.45" customHeight="1" x14ac:dyDescent="0.25">
      <c r="A15" s="99"/>
      <c r="D15" s="89"/>
      <c r="E15" s="100"/>
      <c r="F15" s="87" t="s">
        <v>1002</v>
      </c>
      <c r="G15" s="87"/>
      <c r="H15" s="89">
        <f>SUM(H12:H14)</f>
        <v>6000</v>
      </c>
      <c r="I15" s="89"/>
    </row>
    <row r="16" spans="1:9" ht="20.45" customHeight="1" x14ac:dyDescent="0.25">
      <c r="A16" s="99"/>
      <c r="B16" s="83" t="s">
        <v>1003</v>
      </c>
      <c r="D16" s="89"/>
      <c r="E16" s="100"/>
      <c r="F16" s="87" t="s">
        <v>1004</v>
      </c>
      <c r="G16" s="87"/>
      <c r="H16" s="93"/>
      <c r="I16" s="93"/>
    </row>
    <row r="17" spans="1:9" ht="20.45" customHeight="1" x14ac:dyDescent="0.25">
      <c r="A17" s="99"/>
      <c r="B17" s="83" t="s">
        <v>1005</v>
      </c>
      <c r="D17" s="89"/>
      <c r="E17" s="100">
        <v>50</v>
      </c>
      <c r="F17" s="88" t="s">
        <v>1006</v>
      </c>
      <c r="G17" s="88"/>
      <c r="H17" s="89">
        <f>SUMIF(Hoja!$A$3:$A$21,'EST.SITUAC.F.'!E17,Hoja!$F$3:$F$21)</f>
        <v>179000</v>
      </c>
      <c r="I17" s="89"/>
    </row>
    <row r="18" spans="1:9" ht="20.45" customHeight="1" x14ac:dyDescent="0.25">
      <c r="A18" s="99"/>
      <c r="B18" s="83" t="s">
        <v>1007</v>
      </c>
      <c r="D18" s="89"/>
      <c r="E18" s="100"/>
      <c r="F18" s="88" t="s">
        <v>1008</v>
      </c>
      <c r="G18" s="88"/>
      <c r="H18" s="89"/>
      <c r="I18" s="89"/>
    </row>
    <row r="19" spans="1:9" ht="20.45" customHeight="1" x14ac:dyDescent="0.25">
      <c r="A19" s="99">
        <v>33</v>
      </c>
      <c r="B19" s="83" t="s">
        <v>1009</v>
      </c>
      <c r="D19" s="89">
        <f>SUMIF(Hoja!$A$3:$A$21,'EST.SITUAC.F.'!A19,Hoja!$E$3:$E$21)</f>
        <v>40000</v>
      </c>
      <c r="E19" s="100"/>
      <c r="F19" s="88" t="s">
        <v>1010</v>
      </c>
      <c r="G19" s="88"/>
      <c r="H19" s="89"/>
      <c r="I19" s="89"/>
    </row>
    <row r="20" spans="1:9" ht="20.45" customHeight="1" x14ac:dyDescent="0.25">
      <c r="B20" s="83" t="s">
        <v>1011</v>
      </c>
      <c r="D20" s="89"/>
      <c r="E20" s="100"/>
      <c r="F20" s="88" t="s">
        <v>1012</v>
      </c>
      <c r="G20" s="88"/>
      <c r="H20" s="89"/>
      <c r="I20" s="89"/>
    </row>
    <row r="21" spans="1:9" ht="20.45" customHeight="1" x14ac:dyDescent="0.25">
      <c r="D21" s="94"/>
      <c r="E21" s="101"/>
      <c r="F21" s="88" t="s">
        <v>1013</v>
      </c>
      <c r="G21" s="88"/>
      <c r="H21" s="89"/>
      <c r="I21" s="89"/>
    </row>
    <row r="22" spans="1:9" ht="20.45" customHeight="1" x14ac:dyDescent="0.25">
      <c r="D22" s="94"/>
      <c r="E22" s="101"/>
      <c r="F22" s="88" t="s">
        <v>482</v>
      </c>
      <c r="G22" s="88"/>
      <c r="H22" s="89"/>
      <c r="I22" s="89"/>
    </row>
    <row r="23" spans="1:9" ht="20.45" customHeight="1" x14ac:dyDescent="0.25">
      <c r="D23" s="89"/>
      <c r="E23" s="100">
        <v>59</v>
      </c>
      <c r="F23" s="88" t="s">
        <v>1014</v>
      </c>
      <c r="G23" s="88"/>
      <c r="H23" s="89">
        <f>SUMIF(Hoja!$A$3:$A$21,'EST.SITUAC.F.'!E23,Hoja!$F$3:$F$21)+Hoja!K23</f>
        <v>23625</v>
      </c>
      <c r="I23" s="89"/>
    </row>
    <row r="24" spans="1:9" ht="20.45" customHeight="1" x14ac:dyDescent="0.25">
      <c r="D24" s="92"/>
      <c r="E24" s="100"/>
      <c r="F24" s="87" t="s">
        <v>1015</v>
      </c>
      <c r="G24" s="87"/>
      <c r="H24" s="89">
        <f>SUM(H17:H23)</f>
        <v>202625</v>
      </c>
      <c r="I24" s="89"/>
    </row>
    <row r="25" spans="1:9" ht="20.45" customHeight="1" thickBot="1" x14ac:dyDescent="0.3">
      <c r="B25" s="87" t="s">
        <v>1016</v>
      </c>
      <c r="C25" s="87"/>
      <c r="D25" s="95">
        <f>SUM(D14:D24)</f>
        <v>208625</v>
      </c>
      <c r="E25" s="101"/>
      <c r="F25" s="87" t="s">
        <v>1017</v>
      </c>
      <c r="G25" s="87"/>
      <c r="H25" s="95">
        <f>H24+H15</f>
        <v>208625</v>
      </c>
      <c r="I25" s="94"/>
    </row>
    <row r="26" spans="1:9" ht="9.6" customHeight="1" thickTop="1" x14ac:dyDescent="0.25">
      <c r="D26" s="93"/>
      <c r="E26" s="93"/>
      <c r="F26" s="88"/>
      <c r="G26" s="88"/>
      <c r="H26" s="93"/>
      <c r="I26" s="93"/>
    </row>
    <row r="27" spans="1:9" x14ac:dyDescent="0.25">
      <c r="B27" s="96" t="s">
        <v>1018</v>
      </c>
      <c r="D27" s="88"/>
      <c r="E27" s="88"/>
      <c r="F27" s="88"/>
      <c r="G27" s="88"/>
      <c r="H27" s="97">
        <f>D25-H25</f>
        <v>0</v>
      </c>
    </row>
    <row r="28" spans="1:9" ht="17.25" x14ac:dyDescent="0.25">
      <c r="B28" s="83" t="s">
        <v>1019</v>
      </c>
      <c r="C28" s="83" t="s">
        <v>757</v>
      </c>
      <c r="D28" s="89"/>
      <c r="E28" s="88"/>
      <c r="F28" s="88"/>
      <c r="G28" s="88"/>
      <c r="H28" s="88"/>
    </row>
    <row r="29" spans="1:9" x14ac:dyDescent="0.25">
      <c r="C29" s="83" t="s">
        <v>1020</v>
      </c>
      <c r="D29" s="89"/>
      <c r="E29" s="88"/>
      <c r="F29" s="88"/>
      <c r="G29" s="88"/>
      <c r="H29" s="88"/>
    </row>
    <row r="30" spans="1:9" ht="15.75" thickBot="1" x14ac:dyDescent="0.3">
      <c r="D30" s="98">
        <f>D28+D29</f>
        <v>0</v>
      </c>
      <c r="E30" s="88"/>
      <c r="F30" s="88"/>
      <c r="G30" s="88"/>
      <c r="H30" s="88"/>
    </row>
    <row r="31" spans="1:9" ht="18" thickTop="1" x14ac:dyDescent="0.25">
      <c r="B31" s="83" t="s">
        <v>1021</v>
      </c>
      <c r="C31" s="83" t="s">
        <v>1022</v>
      </c>
      <c r="D31" s="89"/>
      <c r="E31" s="88"/>
      <c r="F31" s="88"/>
      <c r="G31" s="88"/>
      <c r="H31" s="88"/>
    </row>
    <row r="32" spans="1:9" x14ac:dyDescent="0.25">
      <c r="C32" s="83" t="s">
        <v>1023</v>
      </c>
      <c r="D32" s="89"/>
      <c r="E32" s="88"/>
      <c r="F32" s="88"/>
      <c r="G32" s="88"/>
      <c r="H32" s="88"/>
    </row>
    <row r="33" spans="2:8" ht="15.75" thickBot="1" x14ac:dyDescent="0.3">
      <c r="D33" s="98">
        <f>D31+D32</f>
        <v>0</v>
      </c>
      <c r="E33" s="88"/>
      <c r="F33" s="88"/>
      <c r="G33" s="88"/>
      <c r="H33" s="88"/>
    </row>
    <row r="34" spans="2:8" ht="18" thickTop="1" x14ac:dyDescent="0.25">
      <c r="B34" s="83" t="s">
        <v>1024</v>
      </c>
      <c r="C34" s="83" t="s">
        <v>1025</v>
      </c>
      <c r="D34" s="89"/>
      <c r="E34" s="88"/>
      <c r="F34" s="88"/>
      <c r="G34" s="88"/>
      <c r="H34" s="88"/>
    </row>
    <row r="35" spans="2:8" x14ac:dyDescent="0.25">
      <c r="C35" s="83" t="s">
        <v>1026</v>
      </c>
      <c r="D35" s="89"/>
      <c r="E35" s="88"/>
      <c r="F35" s="88"/>
      <c r="G35" s="88"/>
      <c r="H35" s="88"/>
    </row>
    <row r="36" spans="2:8" ht="15.75" thickBot="1" x14ac:dyDescent="0.3">
      <c r="D36" s="98">
        <f>D34+D35</f>
        <v>0</v>
      </c>
      <c r="E36" s="88"/>
      <c r="F36" s="88"/>
      <c r="G36" s="88"/>
      <c r="H36" s="88"/>
    </row>
    <row r="37" spans="2:8" ht="18" thickTop="1" x14ac:dyDescent="0.25">
      <c r="B37" s="83" t="s">
        <v>1027</v>
      </c>
      <c r="C37" s="83" t="s">
        <v>1028</v>
      </c>
      <c r="D37" s="89"/>
      <c r="E37" s="88"/>
      <c r="F37" s="88"/>
      <c r="G37" s="88"/>
      <c r="H37" s="88"/>
    </row>
    <row r="38" spans="2:8" x14ac:dyDescent="0.25">
      <c r="C38" s="83" t="s">
        <v>1029</v>
      </c>
      <c r="D38" s="89"/>
      <c r="E38" s="88"/>
      <c r="F38" s="88"/>
      <c r="G38" s="88"/>
      <c r="H38" s="88"/>
    </row>
    <row r="39" spans="2:8" ht="15.75" thickBot="1" x14ac:dyDescent="0.3">
      <c r="D39" s="98">
        <f>D37+D38</f>
        <v>0</v>
      </c>
      <c r="E39" s="88"/>
      <c r="F39" s="88"/>
      <c r="G39" s="88"/>
      <c r="H39" s="88"/>
    </row>
    <row r="40" spans="2:8" ht="18" thickTop="1" x14ac:dyDescent="0.25">
      <c r="B40" s="83" t="s">
        <v>1030</v>
      </c>
      <c r="C40" s="83" t="s">
        <v>1031</v>
      </c>
      <c r="D40" s="89"/>
      <c r="E40" s="88"/>
      <c r="F40" s="88"/>
      <c r="G40" s="88"/>
      <c r="H40" s="88"/>
    </row>
    <row r="41" spans="2:8" x14ac:dyDescent="0.25">
      <c r="C41" s="83" t="s">
        <v>1032</v>
      </c>
      <c r="D41" s="89"/>
      <c r="E41" s="88"/>
      <c r="F41" s="88"/>
      <c r="G41" s="88"/>
      <c r="H41" s="88"/>
    </row>
    <row r="42" spans="2:8" x14ac:dyDescent="0.25">
      <c r="C42" s="83" t="s">
        <v>1033</v>
      </c>
      <c r="D42" s="89"/>
      <c r="E42" s="88"/>
      <c r="F42" s="88"/>
      <c r="G42" s="88"/>
      <c r="H42" s="88"/>
    </row>
    <row r="43" spans="2:8" ht="15.75" thickBot="1" x14ac:dyDescent="0.3">
      <c r="D43" s="98">
        <f>SUM(D40:D42)</f>
        <v>0</v>
      </c>
      <c r="E43" s="88"/>
      <c r="F43" s="88"/>
      <c r="G43" s="88"/>
      <c r="H43" s="88"/>
    </row>
    <row r="44" spans="2:8" ht="15.75" thickTop="1" x14ac:dyDescent="0.25">
      <c r="D44" s="88"/>
      <c r="E44" s="88"/>
      <c r="F44" s="88"/>
      <c r="G44" s="88"/>
      <c r="H44" s="88"/>
    </row>
  </sheetData>
  <pageMargins left="0.70866141732283472" right="0.31496062992125984" top="0.74803149606299213" bottom="0.35433070866141736" header="0.31496062992125984" footer="0.31496062992125984"/>
  <pageSetup scale="9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EB17-90F2-427D-882F-1467826BCF14}">
  <dimension ref="B2:E34"/>
  <sheetViews>
    <sheetView showGridLines="0" topLeftCell="A13" zoomScaleNormal="100" workbookViewId="0">
      <selection activeCell="B2" sqref="B2:E2"/>
    </sheetView>
  </sheetViews>
  <sheetFormatPr baseColWidth="10" defaultColWidth="8" defaultRowHeight="15" x14ac:dyDescent="0.25"/>
  <cols>
    <col min="1" max="1" width="8" style="83"/>
    <col min="2" max="2" width="21.125" style="83" customWidth="1"/>
    <col min="3" max="3" width="30.375" style="83" customWidth="1"/>
    <col min="4" max="4" width="7.25" style="83" customWidth="1"/>
    <col min="5" max="5" width="11.5" style="83" customWidth="1"/>
    <col min="6" max="256" width="8" style="83"/>
    <col min="257" max="257" width="8" style="83" customWidth="1"/>
    <col min="258" max="258" width="11.75" style="83" customWidth="1"/>
    <col min="259" max="259" width="8" style="83" customWidth="1"/>
    <col min="260" max="260" width="7.25" style="83" customWidth="1"/>
    <col min="261" max="512" width="8" style="83"/>
    <col min="513" max="513" width="8" style="83" customWidth="1"/>
    <col min="514" max="514" width="11.75" style="83" customWidth="1"/>
    <col min="515" max="515" width="8" style="83" customWidth="1"/>
    <col min="516" max="516" width="7.25" style="83" customWidth="1"/>
    <col min="517" max="768" width="8" style="83"/>
    <col min="769" max="769" width="8" style="83" customWidth="1"/>
    <col min="770" max="770" width="11.75" style="83" customWidth="1"/>
    <col min="771" max="771" width="8" style="83" customWidth="1"/>
    <col min="772" max="772" width="7.25" style="83" customWidth="1"/>
    <col min="773" max="1024" width="8" style="83"/>
    <col min="1025" max="1025" width="8" style="83" customWidth="1"/>
    <col min="1026" max="1026" width="11.75" style="83" customWidth="1"/>
    <col min="1027" max="1027" width="8" style="83" customWidth="1"/>
    <col min="1028" max="1028" width="7.25" style="83" customWidth="1"/>
    <col min="1029" max="1280" width="8" style="83"/>
    <col min="1281" max="1281" width="8" style="83" customWidth="1"/>
    <col min="1282" max="1282" width="11.75" style="83" customWidth="1"/>
    <col min="1283" max="1283" width="8" style="83" customWidth="1"/>
    <col min="1284" max="1284" width="7.25" style="83" customWidth="1"/>
    <col min="1285" max="1536" width="8" style="83"/>
    <col min="1537" max="1537" width="8" style="83" customWidth="1"/>
    <col min="1538" max="1538" width="11.75" style="83" customWidth="1"/>
    <col min="1539" max="1539" width="8" style="83" customWidth="1"/>
    <col min="1540" max="1540" width="7.25" style="83" customWidth="1"/>
    <col min="1541" max="1792" width="8" style="83"/>
    <col min="1793" max="1793" width="8" style="83" customWidth="1"/>
    <col min="1794" max="1794" width="11.75" style="83" customWidth="1"/>
    <col min="1795" max="1795" width="8" style="83" customWidth="1"/>
    <col min="1796" max="1796" width="7.25" style="83" customWidth="1"/>
    <col min="1797" max="2048" width="8" style="83"/>
    <col min="2049" max="2049" width="8" style="83" customWidth="1"/>
    <col min="2050" max="2050" width="11.75" style="83" customWidth="1"/>
    <col min="2051" max="2051" width="8" style="83" customWidth="1"/>
    <col min="2052" max="2052" width="7.25" style="83" customWidth="1"/>
    <col min="2053" max="2304" width="8" style="83"/>
    <col min="2305" max="2305" width="8" style="83" customWidth="1"/>
    <col min="2306" max="2306" width="11.75" style="83" customWidth="1"/>
    <col min="2307" max="2307" width="8" style="83" customWidth="1"/>
    <col min="2308" max="2308" width="7.25" style="83" customWidth="1"/>
    <col min="2309" max="2560" width="8" style="83"/>
    <col min="2561" max="2561" width="8" style="83" customWidth="1"/>
    <col min="2562" max="2562" width="11.75" style="83" customWidth="1"/>
    <col min="2563" max="2563" width="8" style="83" customWidth="1"/>
    <col min="2564" max="2564" width="7.25" style="83" customWidth="1"/>
    <col min="2565" max="2816" width="8" style="83"/>
    <col min="2817" max="2817" width="8" style="83" customWidth="1"/>
    <col min="2818" max="2818" width="11.75" style="83" customWidth="1"/>
    <col min="2819" max="2819" width="8" style="83" customWidth="1"/>
    <col min="2820" max="2820" width="7.25" style="83" customWidth="1"/>
    <col min="2821" max="3072" width="8" style="83"/>
    <col min="3073" max="3073" width="8" style="83" customWidth="1"/>
    <col min="3074" max="3074" width="11.75" style="83" customWidth="1"/>
    <col min="3075" max="3075" width="8" style="83" customWidth="1"/>
    <col min="3076" max="3076" width="7.25" style="83" customWidth="1"/>
    <col min="3077" max="3328" width="8" style="83"/>
    <col min="3329" max="3329" width="8" style="83" customWidth="1"/>
    <col min="3330" max="3330" width="11.75" style="83" customWidth="1"/>
    <col min="3331" max="3331" width="8" style="83" customWidth="1"/>
    <col min="3332" max="3332" width="7.25" style="83" customWidth="1"/>
    <col min="3333" max="3584" width="8" style="83"/>
    <col min="3585" max="3585" width="8" style="83" customWidth="1"/>
    <col min="3586" max="3586" width="11.75" style="83" customWidth="1"/>
    <col min="3587" max="3587" width="8" style="83" customWidth="1"/>
    <col min="3588" max="3588" width="7.25" style="83" customWidth="1"/>
    <col min="3589" max="3840" width="8" style="83"/>
    <col min="3841" max="3841" width="8" style="83" customWidth="1"/>
    <col min="3842" max="3842" width="11.75" style="83" customWidth="1"/>
    <col min="3843" max="3843" width="8" style="83" customWidth="1"/>
    <col min="3844" max="3844" width="7.25" style="83" customWidth="1"/>
    <col min="3845" max="4096" width="8" style="83"/>
    <col min="4097" max="4097" width="8" style="83" customWidth="1"/>
    <col min="4098" max="4098" width="11.75" style="83" customWidth="1"/>
    <col min="4099" max="4099" width="8" style="83" customWidth="1"/>
    <col min="4100" max="4100" width="7.25" style="83" customWidth="1"/>
    <col min="4101" max="4352" width="8" style="83"/>
    <col min="4353" max="4353" width="8" style="83" customWidth="1"/>
    <col min="4354" max="4354" width="11.75" style="83" customWidth="1"/>
    <col min="4355" max="4355" width="8" style="83" customWidth="1"/>
    <col min="4356" max="4356" width="7.25" style="83" customWidth="1"/>
    <col min="4357" max="4608" width="8" style="83"/>
    <col min="4609" max="4609" width="8" style="83" customWidth="1"/>
    <col min="4610" max="4610" width="11.75" style="83" customWidth="1"/>
    <col min="4611" max="4611" width="8" style="83" customWidth="1"/>
    <col min="4612" max="4612" width="7.25" style="83" customWidth="1"/>
    <col min="4613" max="4864" width="8" style="83"/>
    <col min="4865" max="4865" width="8" style="83" customWidth="1"/>
    <col min="4866" max="4866" width="11.75" style="83" customWidth="1"/>
    <col min="4867" max="4867" width="8" style="83" customWidth="1"/>
    <col min="4868" max="4868" width="7.25" style="83" customWidth="1"/>
    <col min="4869" max="5120" width="8" style="83"/>
    <col min="5121" max="5121" width="8" style="83" customWidth="1"/>
    <col min="5122" max="5122" width="11.75" style="83" customWidth="1"/>
    <col min="5123" max="5123" width="8" style="83" customWidth="1"/>
    <col min="5124" max="5124" width="7.25" style="83" customWidth="1"/>
    <col min="5125" max="5376" width="8" style="83"/>
    <col min="5377" max="5377" width="8" style="83" customWidth="1"/>
    <col min="5378" max="5378" width="11.75" style="83" customWidth="1"/>
    <col min="5379" max="5379" width="8" style="83" customWidth="1"/>
    <col min="5380" max="5380" width="7.25" style="83" customWidth="1"/>
    <col min="5381" max="5632" width="8" style="83"/>
    <col min="5633" max="5633" width="8" style="83" customWidth="1"/>
    <col min="5634" max="5634" width="11.75" style="83" customWidth="1"/>
    <col min="5635" max="5635" width="8" style="83" customWidth="1"/>
    <col min="5636" max="5636" width="7.25" style="83" customWidth="1"/>
    <col min="5637" max="5888" width="8" style="83"/>
    <col min="5889" max="5889" width="8" style="83" customWidth="1"/>
    <col min="5890" max="5890" width="11.75" style="83" customWidth="1"/>
    <col min="5891" max="5891" width="8" style="83" customWidth="1"/>
    <col min="5892" max="5892" width="7.25" style="83" customWidth="1"/>
    <col min="5893" max="6144" width="8" style="83"/>
    <col min="6145" max="6145" width="8" style="83" customWidth="1"/>
    <col min="6146" max="6146" width="11.75" style="83" customWidth="1"/>
    <col min="6147" max="6147" width="8" style="83" customWidth="1"/>
    <col min="6148" max="6148" width="7.25" style="83" customWidth="1"/>
    <col min="6149" max="6400" width="8" style="83"/>
    <col min="6401" max="6401" width="8" style="83" customWidth="1"/>
    <col min="6402" max="6402" width="11.75" style="83" customWidth="1"/>
    <col min="6403" max="6403" width="8" style="83" customWidth="1"/>
    <col min="6404" max="6404" width="7.25" style="83" customWidth="1"/>
    <col min="6405" max="6656" width="8" style="83"/>
    <col min="6657" max="6657" width="8" style="83" customWidth="1"/>
    <col min="6658" max="6658" width="11.75" style="83" customWidth="1"/>
    <col min="6659" max="6659" width="8" style="83" customWidth="1"/>
    <col min="6660" max="6660" width="7.25" style="83" customWidth="1"/>
    <col min="6661" max="6912" width="8" style="83"/>
    <col min="6913" max="6913" width="8" style="83" customWidth="1"/>
    <col min="6914" max="6914" width="11.75" style="83" customWidth="1"/>
    <col min="6915" max="6915" width="8" style="83" customWidth="1"/>
    <col min="6916" max="6916" width="7.25" style="83" customWidth="1"/>
    <col min="6917" max="7168" width="8" style="83"/>
    <col min="7169" max="7169" width="8" style="83" customWidth="1"/>
    <col min="7170" max="7170" width="11.75" style="83" customWidth="1"/>
    <col min="7171" max="7171" width="8" style="83" customWidth="1"/>
    <col min="7172" max="7172" width="7.25" style="83" customWidth="1"/>
    <col min="7173" max="7424" width="8" style="83"/>
    <col min="7425" max="7425" width="8" style="83" customWidth="1"/>
    <col min="7426" max="7426" width="11.75" style="83" customWidth="1"/>
    <col min="7427" max="7427" width="8" style="83" customWidth="1"/>
    <col min="7428" max="7428" width="7.25" style="83" customWidth="1"/>
    <col min="7429" max="7680" width="8" style="83"/>
    <col min="7681" max="7681" width="8" style="83" customWidth="1"/>
    <col min="7682" max="7682" width="11.75" style="83" customWidth="1"/>
    <col min="7683" max="7683" width="8" style="83" customWidth="1"/>
    <col min="7684" max="7684" width="7.25" style="83" customWidth="1"/>
    <col min="7685" max="7936" width="8" style="83"/>
    <col min="7937" max="7937" width="8" style="83" customWidth="1"/>
    <col min="7938" max="7938" width="11.75" style="83" customWidth="1"/>
    <col min="7939" max="7939" width="8" style="83" customWidth="1"/>
    <col min="7940" max="7940" width="7.25" style="83" customWidth="1"/>
    <col min="7941" max="8192" width="8" style="83"/>
    <col min="8193" max="8193" width="8" style="83" customWidth="1"/>
    <col min="8194" max="8194" width="11.75" style="83" customWidth="1"/>
    <col min="8195" max="8195" width="8" style="83" customWidth="1"/>
    <col min="8196" max="8196" width="7.25" style="83" customWidth="1"/>
    <col min="8197" max="8448" width="8" style="83"/>
    <col min="8449" max="8449" width="8" style="83" customWidth="1"/>
    <col min="8450" max="8450" width="11.75" style="83" customWidth="1"/>
    <col min="8451" max="8451" width="8" style="83" customWidth="1"/>
    <col min="8452" max="8452" width="7.25" style="83" customWidth="1"/>
    <col min="8453" max="8704" width="8" style="83"/>
    <col min="8705" max="8705" width="8" style="83" customWidth="1"/>
    <col min="8706" max="8706" width="11.75" style="83" customWidth="1"/>
    <col min="8707" max="8707" width="8" style="83" customWidth="1"/>
    <col min="8708" max="8708" width="7.25" style="83" customWidth="1"/>
    <col min="8709" max="8960" width="8" style="83"/>
    <col min="8961" max="8961" width="8" style="83" customWidth="1"/>
    <col min="8962" max="8962" width="11.75" style="83" customWidth="1"/>
    <col min="8963" max="8963" width="8" style="83" customWidth="1"/>
    <col min="8964" max="8964" width="7.25" style="83" customWidth="1"/>
    <col min="8965" max="9216" width="8" style="83"/>
    <col min="9217" max="9217" width="8" style="83" customWidth="1"/>
    <col min="9218" max="9218" width="11.75" style="83" customWidth="1"/>
    <col min="9219" max="9219" width="8" style="83" customWidth="1"/>
    <col min="9220" max="9220" width="7.25" style="83" customWidth="1"/>
    <col min="9221" max="9472" width="8" style="83"/>
    <col min="9473" max="9473" width="8" style="83" customWidth="1"/>
    <col min="9474" max="9474" width="11.75" style="83" customWidth="1"/>
    <col min="9475" max="9475" width="8" style="83" customWidth="1"/>
    <col min="9476" max="9476" width="7.25" style="83" customWidth="1"/>
    <col min="9477" max="9728" width="8" style="83"/>
    <col min="9729" max="9729" width="8" style="83" customWidth="1"/>
    <col min="9730" max="9730" width="11.75" style="83" customWidth="1"/>
    <col min="9731" max="9731" width="8" style="83" customWidth="1"/>
    <col min="9732" max="9732" width="7.25" style="83" customWidth="1"/>
    <col min="9733" max="9984" width="8" style="83"/>
    <col min="9985" max="9985" width="8" style="83" customWidth="1"/>
    <col min="9986" max="9986" width="11.75" style="83" customWidth="1"/>
    <col min="9987" max="9987" width="8" style="83" customWidth="1"/>
    <col min="9988" max="9988" width="7.25" style="83" customWidth="1"/>
    <col min="9989" max="10240" width="8" style="83"/>
    <col min="10241" max="10241" width="8" style="83" customWidth="1"/>
    <col min="10242" max="10242" width="11.75" style="83" customWidth="1"/>
    <col min="10243" max="10243" width="8" style="83" customWidth="1"/>
    <col min="10244" max="10244" width="7.25" style="83" customWidth="1"/>
    <col min="10245" max="10496" width="8" style="83"/>
    <col min="10497" max="10497" width="8" style="83" customWidth="1"/>
    <col min="10498" max="10498" width="11.75" style="83" customWidth="1"/>
    <col min="10499" max="10499" width="8" style="83" customWidth="1"/>
    <col min="10500" max="10500" width="7.25" style="83" customWidth="1"/>
    <col min="10501" max="10752" width="8" style="83"/>
    <col min="10753" max="10753" width="8" style="83" customWidth="1"/>
    <col min="10754" max="10754" width="11.75" style="83" customWidth="1"/>
    <col min="10755" max="10755" width="8" style="83" customWidth="1"/>
    <col min="10756" max="10756" width="7.25" style="83" customWidth="1"/>
    <col min="10757" max="11008" width="8" style="83"/>
    <col min="11009" max="11009" width="8" style="83" customWidth="1"/>
    <col min="11010" max="11010" width="11.75" style="83" customWidth="1"/>
    <col min="11011" max="11011" width="8" style="83" customWidth="1"/>
    <col min="11012" max="11012" width="7.25" style="83" customWidth="1"/>
    <col min="11013" max="11264" width="8" style="83"/>
    <col min="11265" max="11265" width="8" style="83" customWidth="1"/>
    <col min="11266" max="11266" width="11.75" style="83" customWidth="1"/>
    <col min="11267" max="11267" width="8" style="83" customWidth="1"/>
    <col min="11268" max="11268" width="7.25" style="83" customWidth="1"/>
    <col min="11269" max="11520" width="8" style="83"/>
    <col min="11521" max="11521" width="8" style="83" customWidth="1"/>
    <col min="11522" max="11522" width="11.75" style="83" customWidth="1"/>
    <col min="11523" max="11523" width="8" style="83" customWidth="1"/>
    <col min="11524" max="11524" width="7.25" style="83" customWidth="1"/>
    <col min="11525" max="11776" width="8" style="83"/>
    <col min="11777" max="11777" width="8" style="83" customWidth="1"/>
    <col min="11778" max="11778" width="11.75" style="83" customWidth="1"/>
    <col min="11779" max="11779" width="8" style="83" customWidth="1"/>
    <col min="11780" max="11780" width="7.25" style="83" customWidth="1"/>
    <col min="11781" max="12032" width="8" style="83"/>
    <col min="12033" max="12033" width="8" style="83" customWidth="1"/>
    <col min="12034" max="12034" width="11.75" style="83" customWidth="1"/>
    <col min="12035" max="12035" width="8" style="83" customWidth="1"/>
    <col min="12036" max="12036" width="7.25" style="83" customWidth="1"/>
    <col min="12037" max="12288" width="8" style="83"/>
    <col min="12289" max="12289" width="8" style="83" customWidth="1"/>
    <col min="12290" max="12290" width="11.75" style="83" customWidth="1"/>
    <col min="12291" max="12291" width="8" style="83" customWidth="1"/>
    <col min="12292" max="12292" width="7.25" style="83" customWidth="1"/>
    <col min="12293" max="12544" width="8" style="83"/>
    <col min="12545" max="12545" width="8" style="83" customWidth="1"/>
    <col min="12546" max="12546" width="11.75" style="83" customWidth="1"/>
    <col min="12547" max="12547" width="8" style="83" customWidth="1"/>
    <col min="12548" max="12548" width="7.25" style="83" customWidth="1"/>
    <col min="12549" max="12800" width="8" style="83"/>
    <col min="12801" max="12801" width="8" style="83" customWidth="1"/>
    <col min="12802" max="12802" width="11.75" style="83" customWidth="1"/>
    <col min="12803" max="12803" width="8" style="83" customWidth="1"/>
    <col min="12804" max="12804" width="7.25" style="83" customWidth="1"/>
    <col min="12805" max="13056" width="8" style="83"/>
    <col min="13057" max="13057" width="8" style="83" customWidth="1"/>
    <col min="13058" max="13058" width="11.75" style="83" customWidth="1"/>
    <col min="13059" max="13059" width="8" style="83" customWidth="1"/>
    <col min="13060" max="13060" width="7.25" style="83" customWidth="1"/>
    <col min="13061" max="13312" width="8" style="83"/>
    <col min="13313" max="13313" width="8" style="83" customWidth="1"/>
    <col min="13314" max="13314" width="11.75" style="83" customWidth="1"/>
    <col min="13315" max="13315" width="8" style="83" customWidth="1"/>
    <col min="13316" max="13316" width="7.25" style="83" customWidth="1"/>
    <col min="13317" max="13568" width="8" style="83"/>
    <col min="13569" max="13569" width="8" style="83" customWidth="1"/>
    <col min="13570" max="13570" width="11.75" style="83" customWidth="1"/>
    <col min="13571" max="13571" width="8" style="83" customWidth="1"/>
    <col min="13572" max="13572" width="7.25" style="83" customWidth="1"/>
    <col min="13573" max="13824" width="8" style="83"/>
    <col min="13825" max="13825" width="8" style="83" customWidth="1"/>
    <col min="13826" max="13826" width="11.75" style="83" customWidth="1"/>
    <col min="13827" max="13827" width="8" style="83" customWidth="1"/>
    <col min="13828" max="13828" width="7.25" style="83" customWidth="1"/>
    <col min="13829" max="14080" width="8" style="83"/>
    <col min="14081" max="14081" width="8" style="83" customWidth="1"/>
    <col min="14082" max="14082" width="11.75" style="83" customWidth="1"/>
    <col min="14083" max="14083" width="8" style="83" customWidth="1"/>
    <col min="14084" max="14084" width="7.25" style="83" customWidth="1"/>
    <col min="14085" max="14336" width="8" style="83"/>
    <col min="14337" max="14337" width="8" style="83" customWidth="1"/>
    <col min="14338" max="14338" width="11.75" style="83" customWidth="1"/>
    <col min="14339" max="14339" width="8" style="83" customWidth="1"/>
    <col min="14340" max="14340" width="7.25" style="83" customWidth="1"/>
    <col min="14341" max="14592" width="8" style="83"/>
    <col min="14593" max="14593" width="8" style="83" customWidth="1"/>
    <col min="14594" max="14594" width="11.75" style="83" customWidth="1"/>
    <col min="14595" max="14595" width="8" style="83" customWidth="1"/>
    <col min="14596" max="14596" width="7.25" style="83" customWidth="1"/>
    <col min="14597" max="14848" width="8" style="83"/>
    <col min="14849" max="14849" width="8" style="83" customWidth="1"/>
    <col min="14850" max="14850" width="11.75" style="83" customWidth="1"/>
    <col min="14851" max="14851" width="8" style="83" customWidth="1"/>
    <col min="14852" max="14852" width="7.25" style="83" customWidth="1"/>
    <col min="14853" max="15104" width="8" style="83"/>
    <col min="15105" max="15105" width="8" style="83" customWidth="1"/>
    <col min="15106" max="15106" width="11.75" style="83" customWidth="1"/>
    <col min="15107" max="15107" width="8" style="83" customWidth="1"/>
    <col min="15108" max="15108" width="7.25" style="83" customWidth="1"/>
    <col min="15109" max="15360" width="8" style="83"/>
    <col min="15361" max="15361" width="8" style="83" customWidth="1"/>
    <col min="15362" max="15362" width="11.75" style="83" customWidth="1"/>
    <col min="15363" max="15363" width="8" style="83" customWidth="1"/>
    <col min="15364" max="15364" width="7.25" style="83" customWidth="1"/>
    <col min="15365" max="15616" width="8" style="83"/>
    <col min="15617" max="15617" width="8" style="83" customWidth="1"/>
    <col min="15618" max="15618" width="11.75" style="83" customWidth="1"/>
    <col min="15619" max="15619" width="8" style="83" customWidth="1"/>
    <col min="15620" max="15620" width="7.25" style="83" customWidth="1"/>
    <col min="15621" max="15872" width="8" style="83"/>
    <col min="15873" max="15873" width="8" style="83" customWidth="1"/>
    <col min="15874" max="15874" width="11.75" style="83" customWidth="1"/>
    <col min="15875" max="15875" width="8" style="83" customWidth="1"/>
    <col min="15876" max="15876" width="7.25" style="83" customWidth="1"/>
    <col min="15877" max="16128" width="8" style="83"/>
    <col min="16129" max="16129" width="8" style="83" customWidth="1"/>
    <col min="16130" max="16130" width="11.75" style="83" customWidth="1"/>
    <col min="16131" max="16131" width="8" style="83" customWidth="1"/>
    <col min="16132" max="16132" width="7.25" style="83" customWidth="1"/>
    <col min="16133" max="16384" width="8" style="83"/>
  </cols>
  <sheetData>
    <row r="2" spans="2:5" ht="18.75" x14ac:dyDescent="0.3">
      <c r="B2" s="157" t="s">
        <v>1108</v>
      </c>
      <c r="C2" s="157"/>
      <c r="D2" s="157"/>
      <c r="E2" s="157"/>
    </row>
    <row r="3" spans="2:5" ht="15.75" x14ac:dyDescent="0.25">
      <c r="B3" s="158" t="s">
        <v>1054</v>
      </c>
      <c r="C3" s="158"/>
      <c r="D3" s="158"/>
      <c r="E3" s="158"/>
    </row>
    <row r="4" spans="2:5" x14ac:dyDescent="0.25">
      <c r="B4" s="82" t="s">
        <v>1110</v>
      </c>
      <c r="C4" s="82"/>
      <c r="D4" s="82"/>
      <c r="E4" s="82"/>
    </row>
    <row r="5" spans="2:5" x14ac:dyDescent="0.25">
      <c r="B5" s="82" t="s">
        <v>1053</v>
      </c>
      <c r="C5" s="82"/>
      <c r="D5" s="82"/>
      <c r="E5" s="82"/>
    </row>
    <row r="7" spans="2:5" ht="20.45" customHeight="1" x14ac:dyDescent="0.25">
      <c r="B7" s="102" t="s">
        <v>1052</v>
      </c>
      <c r="C7" s="102"/>
      <c r="D7" s="93"/>
      <c r="E7" s="105">
        <v>57000</v>
      </c>
    </row>
    <row r="8" spans="2:5" ht="20.45" customHeight="1" x14ac:dyDescent="0.25">
      <c r="B8" s="102" t="s">
        <v>1051</v>
      </c>
      <c r="C8" s="102"/>
      <c r="D8" s="102"/>
      <c r="E8" s="105">
        <v>-38000</v>
      </c>
    </row>
    <row r="9" spans="2:5" ht="20.45" customHeight="1" x14ac:dyDescent="0.25">
      <c r="B9" s="102" t="s">
        <v>1050</v>
      </c>
      <c r="C9" s="102"/>
      <c r="D9" s="102"/>
      <c r="E9" s="104">
        <v>-6000</v>
      </c>
    </row>
    <row r="10" spans="2:5" ht="20.45" customHeight="1" x14ac:dyDescent="0.25">
      <c r="B10" s="102"/>
      <c r="C10" s="102" t="s">
        <v>773</v>
      </c>
      <c r="E10" s="105">
        <f>SUM(E7:E9)</f>
        <v>13000</v>
      </c>
    </row>
    <row r="11" spans="2:5" ht="20.45" customHeight="1" x14ac:dyDescent="0.25">
      <c r="B11" s="102"/>
      <c r="C11" s="102"/>
      <c r="E11" s="106"/>
    </row>
    <row r="12" spans="2:5" ht="20.45" customHeight="1" x14ac:dyDescent="0.25">
      <c r="B12" s="102" t="s">
        <v>1049</v>
      </c>
      <c r="C12" s="102"/>
      <c r="E12" s="104">
        <v>375</v>
      </c>
    </row>
    <row r="13" spans="2:5" ht="20.45" customHeight="1" x14ac:dyDescent="0.25">
      <c r="B13" s="102"/>
      <c r="C13" s="102" t="s">
        <v>779</v>
      </c>
      <c r="E13" s="105">
        <f>(E10-E12)</f>
        <v>12625</v>
      </c>
    </row>
    <row r="14" spans="2:5" ht="20.45" customHeight="1" x14ac:dyDescent="0.25">
      <c r="B14" s="102"/>
      <c r="C14" s="102"/>
      <c r="E14" s="106"/>
    </row>
    <row r="15" spans="2:5" ht="20.45" customHeight="1" x14ac:dyDescent="0.25">
      <c r="B15" s="102" t="s">
        <v>1048</v>
      </c>
      <c r="C15" s="102"/>
      <c r="E15" s="105"/>
    </row>
    <row r="16" spans="2:5" ht="20.45" customHeight="1" x14ac:dyDescent="0.25">
      <c r="B16" s="102" t="s">
        <v>75</v>
      </c>
      <c r="C16" s="102"/>
      <c r="E16" s="104"/>
    </row>
    <row r="17" spans="2:5" ht="20.45" customHeight="1" x14ac:dyDescent="0.25">
      <c r="B17" s="102"/>
      <c r="C17" s="102" t="s">
        <v>1047</v>
      </c>
      <c r="E17" s="105">
        <f>E13-E15-E16</f>
        <v>12625</v>
      </c>
    </row>
    <row r="18" spans="2:5" ht="20.45" customHeight="1" x14ac:dyDescent="0.25">
      <c r="B18" s="102" t="s">
        <v>750</v>
      </c>
      <c r="C18" s="102"/>
      <c r="E18" s="105">
        <v>7500</v>
      </c>
    </row>
    <row r="19" spans="2:5" ht="20.45" customHeight="1" x14ac:dyDescent="0.25">
      <c r="B19" s="102" t="s">
        <v>1046</v>
      </c>
      <c r="C19" s="102"/>
      <c r="E19" s="105">
        <v>1000</v>
      </c>
    </row>
    <row r="20" spans="2:5" ht="20.45" customHeight="1" x14ac:dyDescent="0.25">
      <c r="B20" s="102" t="s">
        <v>1045</v>
      </c>
      <c r="C20" s="102"/>
      <c r="E20" s="105"/>
    </row>
    <row r="21" spans="2:5" ht="20.45" customHeight="1" x14ac:dyDescent="0.25">
      <c r="B21" s="102" t="s">
        <v>1044</v>
      </c>
      <c r="C21" s="102"/>
      <c r="E21" s="107"/>
    </row>
    <row r="22" spans="2:5" ht="20.45" customHeight="1" x14ac:dyDescent="0.25">
      <c r="B22" s="102"/>
      <c r="C22" s="102" t="s">
        <v>783</v>
      </c>
      <c r="E22" s="105">
        <f>E17+E18-E19</f>
        <v>19125</v>
      </c>
    </row>
    <row r="23" spans="2:5" ht="20.45" customHeight="1" x14ac:dyDescent="0.25">
      <c r="B23" s="102"/>
      <c r="C23" s="102"/>
      <c r="E23" s="106"/>
    </row>
    <row r="24" spans="2:5" ht="20.45" customHeight="1" x14ac:dyDescent="0.25">
      <c r="B24" s="102" t="s">
        <v>1043</v>
      </c>
      <c r="C24" s="102"/>
      <c r="E24" s="105">
        <v>500</v>
      </c>
    </row>
    <row r="25" spans="2:5" ht="20.45" customHeight="1" x14ac:dyDescent="0.25">
      <c r="B25" s="102" t="s">
        <v>1042</v>
      </c>
      <c r="C25" s="102"/>
      <c r="E25" s="105"/>
    </row>
    <row r="26" spans="2:5" ht="20.45" customHeight="1" x14ac:dyDescent="0.25">
      <c r="B26" s="102" t="s">
        <v>1041</v>
      </c>
      <c r="C26" s="102"/>
      <c r="E26" s="105"/>
    </row>
    <row r="27" spans="2:5" ht="20.45" customHeight="1" x14ac:dyDescent="0.25">
      <c r="B27" s="102" t="s">
        <v>1040</v>
      </c>
      <c r="C27" s="102"/>
      <c r="E27" s="105"/>
    </row>
    <row r="28" spans="2:5" ht="20.45" customHeight="1" x14ac:dyDescent="0.25">
      <c r="B28" s="102" t="s">
        <v>1039</v>
      </c>
      <c r="C28" s="102"/>
      <c r="E28" s="107"/>
    </row>
    <row r="29" spans="2:5" ht="20.45" customHeight="1" x14ac:dyDescent="0.25">
      <c r="B29" s="102"/>
      <c r="C29" s="102" t="s">
        <v>1038</v>
      </c>
      <c r="E29" s="105">
        <f>E22+E24</f>
        <v>19625</v>
      </c>
    </row>
    <row r="30" spans="2:5" ht="20.45" customHeight="1" x14ac:dyDescent="0.25">
      <c r="B30" s="102"/>
      <c r="C30" s="102"/>
      <c r="E30" s="106"/>
    </row>
    <row r="31" spans="2:5" ht="20.45" customHeight="1" x14ac:dyDescent="0.25">
      <c r="B31" s="102" t="s">
        <v>1037</v>
      </c>
      <c r="C31" s="102"/>
      <c r="E31" s="105"/>
    </row>
    <row r="32" spans="2:5" ht="20.45" customHeight="1" x14ac:dyDescent="0.25">
      <c r="B32" s="102" t="s">
        <v>1036</v>
      </c>
      <c r="C32" s="102"/>
      <c r="E32" s="104"/>
    </row>
    <row r="33" spans="2:5" ht="20.45" customHeight="1" thickBot="1" x14ac:dyDescent="0.3">
      <c r="B33" s="102"/>
      <c r="C33" s="102" t="s">
        <v>1035</v>
      </c>
      <c r="E33" s="103">
        <f>E29</f>
        <v>19625</v>
      </c>
    </row>
    <row r="34" spans="2:5" ht="20.45" customHeight="1" thickTop="1" x14ac:dyDescent="0.25">
      <c r="B34" s="102"/>
      <c r="C34" s="102"/>
      <c r="E34" s="83" t="s">
        <v>1034</v>
      </c>
    </row>
  </sheetData>
  <mergeCells count="2">
    <mergeCell ref="B2:E2"/>
    <mergeCell ref="B3:E3"/>
  </mergeCells>
  <pageMargins left="1.1023622047244095" right="0.70866141732283472" top="0.74803149606299213" bottom="0.74803149606299213" header="0.31496062992125984" footer="0.31496062992125984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1B7D-FFF1-4876-8D26-51E09DFEF501}">
  <dimension ref="B2:D35"/>
  <sheetViews>
    <sheetView showGridLines="0" topLeftCell="A15" zoomScale="120" zoomScaleNormal="120" workbookViewId="0">
      <selection activeCell="C5" sqref="C5"/>
    </sheetView>
  </sheetViews>
  <sheetFormatPr baseColWidth="10" defaultColWidth="23.75" defaultRowHeight="15" x14ac:dyDescent="0.25"/>
  <cols>
    <col min="1" max="1" width="11.875" style="83" customWidth="1"/>
    <col min="2" max="2" width="12" style="83" customWidth="1"/>
    <col min="3" max="3" width="39.625" style="83" customWidth="1"/>
    <col min="4" max="4" width="16.625" style="83" customWidth="1"/>
    <col min="5" max="16384" width="23.75" style="83"/>
  </cols>
  <sheetData>
    <row r="2" spans="2:4" ht="18.75" x14ac:dyDescent="0.3">
      <c r="B2" s="157" t="s">
        <v>1108</v>
      </c>
      <c r="C2" s="157"/>
      <c r="D2" s="157"/>
    </row>
    <row r="3" spans="2:4" ht="15.75" x14ac:dyDescent="0.25">
      <c r="C3" s="108" t="s">
        <v>1055</v>
      </c>
      <c r="D3" s="82"/>
    </row>
    <row r="4" spans="2:4" x14ac:dyDescent="0.25">
      <c r="C4" s="109" t="s">
        <v>1110</v>
      </c>
      <c r="D4" s="82"/>
    </row>
    <row r="5" spans="2:4" x14ac:dyDescent="0.25">
      <c r="C5" s="109" t="s">
        <v>1056</v>
      </c>
      <c r="D5" s="82"/>
    </row>
    <row r="7" spans="2:4" ht="20.45" customHeight="1" x14ac:dyDescent="0.25">
      <c r="B7" s="83" t="s">
        <v>1057</v>
      </c>
      <c r="D7" s="105">
        <v>57000</v>
      </c>
    </row>
    <row r="8" spans="2:4" ht="20.45" customHeight="1" x14ac:dyDescent="0.25">
      <c r="B8" s="83" t="s">
        <v>1058</v>
      </c>
      <c r="D8" s="104"/>
    </row>
    <row r="9" spans="2:4" ht="20.45" customHeight="1" x14ac:dyDescent="0.25">
      <c r="C9" s="83" t="s">
        <v>1059</v>
      </c>
      <c r="D9" s="105">
        <f>SUM(D7:D8)</f>
        <v>57000</v>
      </c>
    </row>
    <row r="10" spans="2:4" ht="20.45" customHeight="1" x14ac:dyDescent="0.25">
      <c r="D10" s="105"/>
    </row>
    <row r="11" spans="2:4" ht="20.45" customHeight="1" x14ac:dyDescent="0.25">
      <c r="B11" s="83" t="s">
        <v>1060</v>
      </c>
      <c r="D11" s="104">
        <v>38000</v>
      </c>
    </row>
    <row r="12" spans="2:4" ht="20.45" customHeight="1" x14ac:dyDescent="0.25">
      <c r="C12" s="83" t="s">
        <v>1061</v>
      </c>
      <c r="D12" s="105">
        <f>D9-D11</f>
        <v>19000</v>
      </c>
    </row>
    <row r="13" spans="2:4" ht="20.45" customHeight="1" x14ac:dyDescent="0.25">
      <c r="D13" s="105"/>
    </row>
    <row r="14" spans="2:4" ht="20.45" customHeight="1" x14ac:dyDescent="0.25">
      <c r="B14" s="110" t="s">
        <v>1062</v>
      </c>
      <c r="D14" s="105"/>
    </row>
    <row r="15" spans="2:4" ht="20.45" customHeight="1" x14ac:dyDescent="0.25">
      <c r="B15" s="83" t="s">
        <v>1063</v>
      </c>
      <c r="D15" s="105">
        <v>7375</v>
      </c>
    </row>
    <row r="16" spans="2:4" ht="20.45" customHeight="1" x14ac:dyDescent="0.25">
      <c r="B16" s="83" t="s">
        <v>1064</v>
      </c>
      <c r="D16" s="104"/>
    </row>
    <row r="17" spans="2:4" ht="20.45" customHeight="1" x14ac:dyDescent="0.25">
      <c r="C17" s="83" t="s">
        <v>1065</v>
      </c>
      <c r="D17" s="105">
        <f>D12-D15-D16</f>
        <v>11625</v>
      </c>
    </row>
    <row r="18" spans="2:4" ht="20.45" customHeight="1" x14ac:dyDescent="0.25">
      <c r="D18" s="105" t="s">
        <v>1034</v>
      </c>
    </row>
    <row r="19" spans="2:4" ht="20.45" customHeight="1" x14ac:dyDescent="0.25">
      <c r="B19" s="110" t="s">
        <v>1066</v>
      </c>
      <c r="D19" s="105"/>
    </row>
    <row r="20" spans="2:4" ht="20.45" customHeight="1" x14ac:dyDescent="0.25">
      <c r="B20" s="83" t="s">
        <v>1043</v>
      </c>
      <c r="D20" s="83">
        <v>500</v>
      </c>
    </row>
    <row r="21" spans="2:4" ht="20.45" customHeight="1" x14ac:dyDescent="0.25">
      <c r="B21" s="83" t="s">
        <v>1067</v>
      </c>
      <c r="D21" s="105"/>
    </row>
    <row r="22" spans="2:4" ht="20.45" customHeight="1" x14ac:dyDescent="0.25">
      <c r="B22" s="83" t="s">
        <v>1068</v>
      </c>
      <c r="D22" s="105">
        <v>7500</v>
      </c>
    </row>
    <row r="23" spans="2:4" ht="20.45" customHeight="1" x14ac:dyDescent="0.25">
      <c r="B23" s="83" t="s">
        <v>1069</v>
      </c>
      <c r="D23" s="105"/>
    </row>
    <row r="24" spans="2:4" ht="20.45" customHeight="1" x14ac:dyDescent="0.25">
      <c r="B24" s="83" t="s">
        <v>1039</v>
      </c>
      <c r="D24" s="104"/>
    </row>
    <row r="25" spans="2:4" ht="20.45" customHeight="1" x14ac:dyDescent="0.25">
      <c r="C25" s="83" t="s">
        <v>1070</v>
      </c>
      <c r="D25" s="105">
        <f>D17+D20-D21+D22-D23</f>
        <v>19625</v>
      </c>
    </row>
    <row r="26" spans="2:4" ht="20.45" customHeight="1" x14ac:dyDescent="0.25">
      <c r="C26" s="83" t="s">
        <v>1071</v>
      </c>
      <c r="D26" s="105"/>
    </row>
    <row r="27" spans="2:4" ht="20.45" customHeight="1" x14ac:dyDescent="0.25">
      <c r="D27" s="105"/>
    </row>
    <row r="28" spans="2:4" ht="20.45" customHeight="1" x14ac:dyDescent="0.25">
      <c r="B28" s="83" t="s">
        <v>450</v>
      </c>
      <c r="D28" s="105"/>
    </row>
    <row r="29" spans="2:4" ht="20.45" customHeight="1" x14ac:dyDescent="0.25">
      <c r="B29" s="83" t="s">
        <v>335</v>
      </c>
      <c r="D29" s="104"/>
    </row>
    <row r="30" spans="2:4" ht="20.45" customHeight="1" x14ac:dyDescent="0.25">
      <c r="C30" s="83" t="s">
        <v>1072</v>
      </c>
      <c r="D30" s="105">
        <f>SUM(D25:D29)</f>
        <v>19625</v>
      </c>
    </row>
    <row r="31" spans="2:4" ht="20.45" customHeight="1" x14ac:dyDescent="0.25">
      <c r="B31" s="83" t="s">
        <v>1073</v>
      </c>
      <c r="D31" s="105"/>
    </row>
    <row r="32" spans="2:4" ht="20.45" customHeight="1" x14ac:dyDescent="0.25">
      <c r="B32" s="83" t="s">
        <v>1074</v>
      </c>
      <c r="D32" s="104"/>
    </row>
    <row r="33" spans="3:4" ht="20.45" customHeight="1" thickBot="1" x14ac:dyDescent="0.3">
      <c r="C33" s="83" t="s">
        <v>1075</v>
      </c>
      <c r="D33" s="103">
        <f>D30+D31-D32</f>
        <v>19625</v>
      </c>
    </row>
    <row r="34" spans="3:4" ht="20.45" customHeight="1" thickTop="1" x14ac:dyDescent="0.25">
      <c r="D34" s="88"/>
    </row>
    <row r="35" spans="3:4" x14ac:dyDescent="0.25">
      <c r="D35" s="88"/>
    </row>
  </sheetData>
  <mergeCells count="1">
    <mergeCell ref="B2:D2"/>
  </mergeCells>
  <pageMargins left="1.1023622047244095" right="0.70866141732283472" top="0.74803149606299213" bottom="0.74803149606299213" header="0.31496062992125984" footer="0.31496062992125984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CATALOGO </vt:lpstr>
      <vt:lpstr>CATALOGO POR NIVELES</vt:lpstr>
      <vt:lpstr>Diario</vt:lpstr>
      <vt:lpstr>Mayor</vt:lpstr>
      <vt:lpstr>Hoja</vt:lpstr>
      <vt:lpstr>EST.SITUAC.F.</vt:lpstr>
      <vt:lpstr>ERxN</vt:lpstr>
      <vt:lpstr>E.RxF.</vt:lpstr>
      <vt:lpstr>EST.SITUAC.F.!Área_de_impresión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EDIGRABER</dc:creator>
  <cp:lastModifiedBy>alex caruajulca</cp:lastModifiedBy>
  <cp:lastPrinted>2024-03-10T22:34:43Z</cp:lastPrinted>
  <dcterms:created xsi:type="dcterms:W3CDTF">2019-10-31T17:01:17Z</dcterms:created>
  <dcterms:modified xsi:type="dcterms:W3CDTF">2024-03-12T03:21:57Z</dcterms:modified>
</cp:coreProperties>
</file>