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6140" activeTab="1"/>
  </bookViews>
  <sheets>
    <sheet name="WorldCup" sheetId="1" r:id="rId1"/>
    <sheet name="Movies" sheetId="2" r:id="rId2"/>
  </sheets>
  <definedNames>
    <definedName name="_xlnm._FilterDatabase" localSheetId="0" hidden="1">WorldCup!$A$1:$G$4</definedName>
    <definedName name="Goals_1">WorldCup!$C$2:$C$4</definedName>
    <definedName name="Goals_2">WorldCup!$D$2:$D$4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/>
  <c r="B22" i="2"/>
  <c r="D25" i="2"/>
  <c r="C25" i="2"/>
  <c r="G20" i="2"/>
  <c r="F20" i="2"/>
  <c r="G19" i="2"/>
  <c r="F19" i="2"/>
  <c r="H3" i="2"/>
  <c r="J3" i="2"/>
  <c r="H4" i="2"/>
  <c r="I4" i="2"/>
  <c r="J4" i="2"/>
  <c r="H5" i="2"/>
  <c r="I5" i="2"/>
  <c r="J5" i="2"/>
  <c r="H6" i="2"/>
  <c r="I6" i="2"/>
  <c r="J6" i="2"/>
  <c r="H7" i="2"/>
  <c r="I7" i="2"/>
  <c r="J7" i="2"/>
  <c r="J1" i="2"/>
  <c r="D13" i="2"/>
  <c r="G4" i="2"/>
  <c r="G5" i="2"/>
  <c r="G6" i="2"/>
  <c r="G7" i="2"/>
  <c r="G3" i="2"/>
  <c r="F4" i="2"/>
  <c r="F5" i="2"/>
  <c r="F6" i="2"/>
  <c r="F7" i="2"/>
  <c r="F3" i="2"/>
  <c r="D12" i="2"/>
  <c r="G2" i="1"/>
  <c r="G3" i="1"/>
  <c r="G4" i="1"/>
  <c r="D8" i="1"/>
  <c r="D7" i="1"/>
  <c r="C8" i="1"/>
  <c r="C7" i="1"/>
</calcChain>
</file>

<file path=xl/sharedStrings.xml><?xml version="1.0" encoding="utf-8"?>
<sst xmlns="http://schemas.openxmlformats.org/spreadsheetml/2006/main" count="54" uniqueCount="48">
  <si>
    <t>Country_1</t>
  </si>
  <si>
    <t>Country_2</t>
  </si>
  <si>
    <t>Goals_1</t>
  </si>
  <si>
    <t>Goals_2</t>
  </si>
  <si>
    <t>Continent_1</t>
  </si>
  <si>
    <t>Continenet_2</t>
  </si>
  <si>
    <t>Winner</t>
  </si>
  <si>
    <t>Sweden</t>
  </si>
  <si>
    <t>South Korea</t>
  </si>
  <si>
    <t>Europe</t>
  </si>
  <si>
    <t>Asia</t>
  </si>
  <si>
    <t>Belgium</t>
  </si>
  <si>
    <t>Panama</t>
  </si>
  <si>
    <t>North America</t>
  </si>
  <si>
    <t>Tunisia</t>
  </si>
  <si>
    <t>England</t>
  </si>
  <si>
    <t>Africa</t>
  </si>
  <si>
    <t>Mean goals</t>
  </si>
  <si>
    <t>Mode goals</t>
  </si>
  <si>
    <t>Movie_Name</t>
  </si>
  <si>
    <t>Movie_Country</t>
  </si>
  <si>
    <t>Actor</t>
  </si>
  <si>
    <t>Mrating</t>
  </si>
  <si>
    <t>Arating</t>
  </si>
  <si>
    <t>Game Of Thrones</t>
  </si>
  <si>
    <t>USA</t>
  </si>
  <si>
    <t>Vikings</t>
  </si>
  <si>
    <t>Rejected</t>
  </si>
  <si>
    <t>Hard Life</t>
  </si>
  <si>
    <t>Armenia</t>
  </si>
  <si>
    <t>Mean</t>
  </si>
  <si>
    <t>First</t>
  </si>
  <si>
    <t>Last</t>
  </si>
  <si>
    <t>Tyrion Lannister</t>
  </si>
  <si>
    <t>Ragnar Lothbruk</t>
  </si>
  <si>
    <t>John Snow</t>
  </si>
  <si>
    <t xml:space="preserve">Tapasia </t>
  </si>
  <si>
    <t xml:space="preserve">Anna </t>
  </si>
  <si>
    <t>Actor Table</t>
  </si>
  <si>
    <t>Mean Armenia</t>
  </si>
  <si>
    <t>New_Score</t>
  </si>
  <si>
    <t>New_Scores2</t>
  </si>
  <si>
    <t>Scale</t>
  </si>
  <si>
    <t>Test</t>
  </si>
  <si>
    <t>Kim Kardashian</t>
  </si>
  <si>
    <t>Leo Messi</t>
  </si>
  <si>
    <t>92 4th Street North, Providence, RI 02904</t>
  </si>
  <si>
    <t>Leo Andreas Messi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</si>
</sst>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4" totalsRowShown="0" headerRowDxfId="9" tableBorderDxfId="8">
  <autoFilter ref="A1:G4"/>
  <tableColumns count="7">
    <tableColumn id="1" name="Country_1" dataDxfId="7"/>
    <tableColumn id="2" name="Country_2" dataDxfId="6"/>
    <tableColumn id="3" name="Goals_1" dataDxfId="5"/>
    <tableColumn id="4" name="Goals_2" dataDxfId="4"/>
    <tableColumn id="5" name="Continent_1" dataDxfId="3"/>
    <tableColumn id="6" name="Continenet_2" dataDxfId="2"/>
    <tableColumn id="7" name="Winner" dataDxfId="1">
      <calculatedColumnFormula>IF(Table1[[#This Row],[Goals_1]]&gt;Table1[[#This Row],[Goals_2]],Table1[[#This Row],[Country_1]],IF(Table1[[#This Row],[Goals_1]]=Table1[[#This Row],[Goals_2]],"Draw",Table1[[#This Row],[Country_2]]))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60" zoomScaleNormal="160" zoomScalePageLayoutView="160" workbookViewId="0">
      <selection activeCell="C7" sqref="C7"/>
    </sheetView>
  </sheetViews>
  <sheetFormatPr baseColWidth="10" defaultColWidth="8.83203125" defaultRowHeight="14" x14ac:dyDescent="0"/>
  <cols>
    <col min="1" max="1" width="10.5" customWidth="1"/>
    <col min="2" max="2" width="11.6640625" bestFit="1" customWidth="1"/>
    <col min="4" max="4" width="8.6640625" customWidth="1"/>
    <col min="5" max="5" width="12.33203125" customWidth="1"/>
    <col min="6" max="6" width="13.33203125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1" t="s">
        <v>8</v>
      </c>
      <c r="C2" s="1">
        <v>1</v>
      </c>
      <c r="D2" s="1">
        <v>0</v>
      </c>
      <c r="E2" s="1" t="s">
        <v>9</v>
      </c>
      <c r="F2" s="1" t="s">
        <v>10</v>
      </c>
      <c r="G2" s="1" t="str">
        <f>IF(Table1[[#This Row],[Goals_1]]&gt;Table1[[#This Row],[Goals_2]],Table1[[#This Row],[Country_1]],IF(Table1[[#This Row],[Goals_1]]=Table1[[#This Row],[Goals_2]],"Draw",Table1[[#This Row],[Country_2]]))</f>
        <v>Sweden</v>
      </c>
    </row>
    <row r="3" spans="1:7">
      <c r="A3" s="4" t="s">
        <v>11</v>
      </c>
      <c r="B3" s="1" t="s">
        <v>12</v>
      </c>
      <c r="C3" s="1">
        <v>3</v>
      </c>
      <c r="D3" s="1">
        <v>0</v>
      </c>
      <c r="E3" s="1" t="s">
        <v>9</v>
      </c>
      <c r="F3" s="1" t="s">
        <v>13</v>
      </c>
      <c r="G3" s="1" t="str">
        <f>IF(Table1[[#This Row],[Goals_1]]&gt;Table1[[#This Row],[Goals_2]],Table1[[#This Row],[Country_1]],IF(Table1[[#This Row],[Goals_1]]=Table1[[#This Row],[Goals_2]],"Draw",Table1[[#This Row],[Country_2]]))</f>
        <v>Belgium</v>
      </c>
    </row>
    <row r="4" spans="1:7">
      <c r="A4" s="5" t="s">
        <v>14</v>
      </c>
      <c r="B4" s="6" t="s">
        <v>15</v>
      </c>
      <c r="C4" s="6">
        <v>1</v>
      </c>
      <c r="D4" s="6">
        <v>2</v>
      </c>
      <c r="E4" s="6" t="s">
        <v>16</v>
      </c>
      <c r="F4" s="6" t="s">
        <v>9</v>
      </c>
      <c r="G4" s="6" t="str">
        <f>IF(Table1[[#This Row],[Goals_1]]&gt;Table1[[#This Row],[Goals_2]],Table1[[#This Row],[Country_1]],IF(Table1[[#This Row],[Goals_1]]=Table1[[#This Row],[Goals_2]],"Draw",Table1[[#This Row],[Country_2]]))</f>
        <v>England</v>
      </c>
    </row>
    <row r="7" spans="1:7">
      <c r="B7" t="s">
        <v>17</v>
      </c>
      <c r="C7">
        <f>AVERAGE(Goals_1)</f>
        <v>1.6666666666666667</v>
      </c>
      <c r="D7">
        <f>AVERAGE(Goals_2)</f>
        <v>0.66666666666666663</v>
      </c>
    </row>
    <row r="8" spans="1:7">
      <c r="B8" t="s">
        <v>18</v>
      </c>
      <c r="C8">
        <f>MODE(Goals_1)</f>
        <v>1</v>
      </c>
      <c r="D8">
        <f>MODE(Goals_2)</f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42" zoomScaleNormal="142" zoomScalePageLayoutView="142" workbookViewId="0">
      <selection activeCell="F25" sqref="F25"/>
    </sheetView>
  </sheetViews>
  <sheetFormatPr baseColWidth="10" defaultColWidth="8.83203125" defaultRowHeight="14" x14ac:dyDescent="0"/>
  <cols>
    <col min="1" max="1" width="32.5" bestFit="1" customWidth="1"/>
    <col min="2" max="2" width="22.33203125" customWidth="1"/>
    <col min="3" max="3" width="15.5" bestFit="1" customWidth="1"/>
    <col min="8" max="8" width="11" bestFit="1" customWidth="1"/>
    <col min="9" max="9" width="12.83203125" bestFit="1" customWidth="1"/>
  </cols>
  <sheetData>
    <row r="1" spans="1:10">
      <c r="A1" s="9" t="s">
        <v>38</v>
      </c>
      <c r="B1" s="9"/>
      <c r="C1" s="9"/>
      <c r="D1" s="9"/>
      <c r="E1" s="9"/>
      <c r="F1" s="9"/>
      <c r="G1" s="9"/>
      <c r="J1">
        <f>COUNTIF(J3:J7,"false")</f>
        <v>1</v>
      </c>
    </row>
    <row r="2" spans="1:1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31</v>
      </c>
      <c r="G2" t="s">
        <v>32</v>
      </c>
      <c r="H2" t="s">
        <v>40</v>
      </c>
      <c r="I2" t="s">
        <v>41</v>
      </c>
      <c r="J2" t="s">
        <v>43</v>
      </c>
    </row>
    <row r="3" spans="1:10">
      <c r="A3" t="s">
        <v>24</v>
      </c>
      <c r="B3" t="s">
        <v>25</v>
      </c>
      <c r="C3" t="s">
        <v>35</v>
      </c>
      <c r="D3">
        <v>10</v>
      </c>
      <c r="E3">
        <v>9.5</v>
      </c>
      <c r="F3" t="str">
        <f>LEFT(C3,FIND(" ",C3)-1)</f>
        <v>John</v>
      </c>
      <c r="G3" t="str">
        <f>RIGHT(C3,LEN(C3)-FIND(" ",C3))</f>
        <v>Snow</v>
      </c>
      <c r="H3">
        <f>D3/$G$12</f>
        <v>1</v>
      </c>
      <c r="I3">
        <v>5</v>
      </c>
      <c r="J3" t="b">
        <f>(H3=I3)</f>
        <v>0</v>
      </c>
    </row>
    <row r="4" spans="1:10">
      <c r="A4" t="s">
        <v>24</v>
      </c>
      <c r="B4" t="s">
        <v>25</v>
      </c>
      <c r="C4" t="s">
        <v>33</v>
      </c>
      <c r="D4">
        <v>10</v>
      </c>
      <c r="E4">
        <v>10</v>
      </c>
      <c r="F4" t="str">
        <f t="shared" ref="F4:F7" si="0">LEFT(C4,FIND(" ",C4)-1)</f>
        <v>Tyrion</v>
      </c>
      <c r="G4" t="str">
        <f t="shared" ref="G4:G7" si="1">RIGHT(C4,LEN(C4)-FIND(" ",C4))</f>
        <v>Lannister</v>
      </c>
      <c r="H4">
        <f t="shared" ref="H4:H7" si="2">D4/$G$12</f>
        <v>1</v>
      </c>
      <c r="I4">
        <f t="shared" ref="I4:I7" si="3">D4/10</f>
        <v>1</v>
      </c>
      <c r="J4" t="b">
        <f t="shared" ref="J4:J7" si="4">(H4=I4)</f>
        <v>1</v>
      </c>
    </row>
    <row r="5" spans="1:10">
      <c r="A5" t="s">
        <v>26</v>
      </c>
      <c r="B5" t="s">
        <v>29</v>
      </c>
      <c r="C5" t="s">
        <v>34</v>
      </c>
      <c r="D5">
        <v>9</v>
      </c>
      <c r="E5">
        <v>10</v>
      </c>
      <c r="F5" t="str">
        <f t="shared" si="0"/>
        <v>Ragnar</v>
      </c>
      <c r="G5" t="str">
        <f t="shared" si="1"/>
        <v>Lothbruk</v>
      </c>
      <c r="H5">
        <f t="shared" si="2"/>
        <v>0.9</v>
      </c>
      <c r="I5">
        <f t="shared" si="3"/>
        <v>0.9</v>
      </c>
      <c r="J5" t="b">
        <f t="shared" si="4"/>
        <v>1</v>
      </c>
    </row>
    <row r="6" spans="1:10">
      <c r="A6" t="s">
        <v>27</v>
      </c>
      <c r="B6" t="s">
        <v>29</v>
      </c>
      <c r="C6" t="s">
        <v>36</v>
      </c>
      <c r="D6">
        <v>5</v>
      </c>
      <c r="E6">
        <v>6</v>
      </c>
      <c r="F6" t="str">
        <f t="shared" si="0"/>
        <v>Tapasia</v>
      </c>
      <c r="G6" t="str">
        <f t="shared" si="1"/>
        <v/>
      </c>
      <c r="H6">
        <f t="shared" si="2"/>
        <v>0.5</v>
      </c>
      <c r="I6">
        <f t="shared" si="3"/>
        <v>0.5</v>
      </c>
      <c r="J6" t="b">
        <f t="shared" si="4"/>
        <v>1</v>
      </c>
    </row>
    <row r="7" spans="1:10">
      <c r="A7" t="s">
        <v>28</v>
      </c>
      <c r="B7" t="s">
        <v>29</v>
      </c>
      <c r="C7" t="s">
        <v>37</v>
      </c>
      <c r="D7">
        <v>7</v>
      </c>
      <c r="E7">
        <v>3</v>
      </c>
      <c r="F7" t="str">
        <f t="shared" si="0"/>
        <v>Anna</v>
      </c>
      <c r="G7" t="str">
        <f t="shared" si="1"/>
        <v/>
      </c>
      <c r="H7">
        <f t="shared" si="2"/>
        <v>0.7</v>
      </c>
      <c r="I7">
        <f t="shared" si="3"/>
        <v>0.7</v>
      </c>
      <c r="J7" t="b">
        <f t="shared" si="4"/>
        <v>1</v>
      </c>
    </row>
    <row r="12" spans="1:10">
      <c r="C12" t="s">
        <v>30</v>
      </c>
      <c r="D12" s="7">
        <f>AVERAGE($D$3:$D$7)</f>
        <v>8.1999999999999993</v>
      </c>
      <c r="F12" t="s">
        <v>42</v>
      </c>
      <c r="G12">
        <v>10</v>
      </c>
    </row>
    <row r="13" spans="1:10">
      <c r="C13" t="s">
        <v>39</v>
      </c>
      <c r="D13">
        <f>AVERAGEIF(B3:B7,"armenia",D3:D7)</f>
        <v>7</v>
      </c>
    </row>
    <row r="19" spans="1:7">
      <c r="C19" t="s">
        <v>44</v>
      </c>
      <c r="F19" t="str">
        <f>LEFT(C19,FIND(" ",C19)-1)</f>
        <v>Kim</v>
      </c>
      <c r="G19" t="str">
        <f>RIGHT(C19,LEN(C19)-FIND(" ",C19))</f>
        <v>Kardashian</v>
      </c>
    </row>
    <row r="20" spans="1:7">
      <c r="C20" t="s">
        <v>45</v>
      </c>
      <c r="F20" t="str">
        <f>LEFT(C20,FIND(" ",C20)-1)</f>
        <v>Leo</v>
      </c>
      <c r="G20" t="str">
        <f>RIGHT(C20,LEN(C20)-FIND(" ",C20))</f>
        <v>Messi</v>
      </c>
    </row>
    <row r="22" spans="1:7">
      <c r="A22" s="8" t="s">
        <v>46</v>
      </c>
      <c r="B22" t="str">
        <f>RIGHT(A22,LEN(A22)-FIND(",",A22,FIND(",",A22)+1)-FIND("",A22))</f>
        <v>RI 02904</v>
      </c>
    </row>
    <row r="25" spans="1:7">
      <c r="B25" t="s">
        <v>47</v>
      </c>
      <c r="C25" t="str">
        <f>LEFT(B25,FIND(" ",B25)-1)</f>
        <v>Leo</v>
      </c>
      <c r="D25" t="str">
        <f>MID(B25,FIND(" ",B25)+1,FIND(" ",B25,FIND(" ",B25)+1)-FIND(" ",B25)-1)</f>
        <v>Andreas</v>
      </c>
      <c r="E25" t="str">
        <f>RIGHT(B25,LEN(B25)-FIND(" ",B25,FIND(" ",B25)+1))</f>
        <v>Messi ARG</v>
      </c>
    </row>
  </sheetData>
  <mergeCells count="1">
    <mergeCell ref="A1:G1"/>
  </mergeCells>
  <conditionalFormatting sqref="B3:B7">
    <cfRule type="cellIs" dxfId="0" priority="1" operator="equal">
      <formula>"Armenia"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WorldCup</vt:lpstr>
      <vt:lpstr>Movies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Generic Account</dc:creator>
  <cp:lastModifiedBy>Tigran Hovhannisyan</cp:lastModifiedBy>
  <dcterms:created xsi:type="dcterms:W3CDTF">2018-06-19T11:44:44Z</dcterms:created>
  <dcterms:modified xsi:type="dcterms:W3CDTF">2018-06-26T21:25:55Z</dcterms:modified>
</cp:coreProperties>
</file>