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900" windowHeight="7050"/>
  </bookViews>
  <sheets>
    <sheet name="SmartAxis" sheetId="1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C24" i="1"/>
  <c r="H24"/>
  <c r="C4"/>
  <c r="H26"/>
  <c r="H23"/>
  <c r="C23"/>
  <c r="C26"/>
  <c r="H28" l="1"/>
  <c r="C28"/>
</calcChain>
</file>

<file path=xl/comments1.xml><?xml version="1.0" encoding="utf-8"?>
<comments xmlns="http://schemas.openxmlformats.org/spreadsheetml/2006/main">
  <authors>
    <author>Tikhonov Eugene</author>
  </authors>
  <commentList>
    <comment ref="C4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это предельное значение по переработкам в месяц
8 часов x 21 день (будни)
12 часов x 8 дней (вых)</t>
        </r>
      </text>
    </comment>
    <comment ref="A20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18 - 22</t>
        </r>
      </text>
    </comment>
    <comment ref="F20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18-22</t>
        </r>
      </text>
    </comment>
    <comment ref="A21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1 выходной в неделю</t>
        </r>
      </text>
    </comment>
    <comment ref="F21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1 выходной в неделю</t>
        </r>
      </text>
    </comment>
  </commentList>
</comments>
</file>

<file path=xl/sharedStrings.xml><?xml version="1.0" encoding="utf-8"?>
<sst xmlns="http://schemas.openxmlformats.org/spreadsheetml/2006/main" count="38" uniqueCount="27">
  <si>
    <t>период 18.03 - 31.03</t>
  </si>
  <si>
    <t>Кол-во рабочих дней</t>
  </si>
  <si>
    <t>Кол-во выходных дней</t>
  </si>
  <si>
    <t>руб.</t>
  </si>
  <si>
    <t>Переработка час/день (будни)</t>
  </si>
  <si>
    <t>Переработка в час/день (вых)</t>
  </si>
  <si>
    <t>Сумма</t>
  </si>
  <si>
    <t>Сумма часов</t>
  </si>
  <si>
    <t>март</t>
  </si>
  <si>
    <t>апрель</t>
  </si>
  <si>
    <t>Расчет сверхурочных работ по проекту SmartAxis ID6641-2</t>
  </si>
  <si>
    <r>
      <t>Разработ</t>
    </r>
    <r>
      <rPr>
        <sz val="11"/>
        <color theme="1"/>
        <rFont val="Calibri"/>
        <family val="2"/>
        <charset val="204"/>
        <scheme val="minor"/>
      </rPr>
      <t>ка структурной схемы</t>
    </r>
  </si>
  <si>
    <t>Согласование</t>
  </si>
  <si>
    <t>Выбор основных комплектующих</t>
  </si>
  <si>
    <t>Изучение документации на интерфейсы</t>
  </si>
  <si>
    <t>Разработка схемы и перечня элементов</t>
  </si>
  <si>
    <t>Проверка, исправление замечаний</t>
  </si>
  <si>
    <t>Разработка ТТ2 для трассировки платы</t>
  </si>
  <si>
    <t>Стоимость часа*</t>
  </si>
  <si>
    <t>*коэфф. 1</t>
  </si>
  <si>
    <t xml:space="preserve">период 01.04 - 30.04 </t>
  </si>
  <si>
    <t>1. Разработка структуры шкафа и 
Модуля управления SmartAxis</t>
  </si>
  <si>
    <t>Изучение документации на отладку TMDXIDK5718  “TI”</t>
  </si>
  <si>
    <t>%загрузки</t>
  </si>
  <si>
    <t>Ресурсы</t>
  </si>
  <si>
    <t>часов/мес</t>
  </si>
  <si>
    <t>Тихонов Е.Н.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</si>
</sst>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selection activeCell="B24" sqref="B24"/>
    </sheetView>
  </sheetViews>
  <sheetFormatPr defaultRowHeight="15"/>
  <cols>
    <col min="2" max="2" width="21.5703125" customWidth="1"/>
    <col min="7" max="7" width="21" customWidth="1"/>
  </cols>
  <sheetData>
    <row r="1" spans="1:8">
      <c r="A1" t="s">
        <v>10</v>
      </c>
    </row>
    <row r="2" spans="1:8">
      <c r="A2" t="s">
        <v>26</v>
      </c>
    </row>
    <row r="4" spans="1:8">
      <c r="A4" t="s">
        <v>24</v>
      </c>
      <c r="C4">
        <f>21*8+8*12</f>
        <v>264</v>
      </c>
      <c r="D4" t="s">
        <v>25</v>
      </c>
    </row>
    <row r="7" spans="1:8">
      <c r="A7" s="1" t="s">
        <v>21</v>
      </c>
    </row>
    <row r="9" spans="1:8">
      <c r="A9" s="2" t="s">
        <v>0</v>
      </c>
      <c r="C9" t="s">
        <v>8</v>
      </c>
      <c r="F9" s="2" t="s">
        <v>20</v>
      </c>
      <c r="H9" t="s">
        <v>9</v>
      </c>
    </row>
    <row r="10" spans="1:8">
      <c r="A10" s="2"/>
      <c r="F10" s="2"/>
    </row>
    <row r="11" spans="1:8">
      <c r="A11" s="11" t="s">
        <v>14</v>
      </c>
      <c r="F11" t="s">
        <v>15</v>
      </c>
    </row>
    <row r="12" spans="1:8">
      <c r="A12" t="s">
        <v>22</v>
      </c>
      <c r="F12" t="s">
        <v>16</v>
      </c>
    </row>
    <row r="13" spans="1:8">
      <c r="A13" t="s">
        <v>11</v>
      </c>
      <c r="F13" t="s">
        <v>17</v>
      </c>
    </row>
    <row r="14" spans="1:8">
      <c r="A14" t="s">
        <v>13</v>
      </c>
      <c r="F14" s="2"/>
    </row>
    <row r="15" spans="1:8">
      <c r="A15" t="s">
        <v>12</v>
      </c>
      <c r="F15" s="2"/>
    </row>
    <row r="16" spans="1:8">
      <c r="A16" s="2"/>
      <c r="F16" s="2"/>
    </row>
    <row r="17" spans="1:9">
      <c r="A17" s="3" t="s">
        <v>1</v>
      </c>
      <c r="B17" s="4"/>
      <c r="C17" s="5">
        <v>10</v>
      </c>
      <c r="F17" s="3" t="s">
        <v>1</v>
      </c>
      <c r="G17" s="4"/>
      <c r="H17" s="5">
        <v>22</v>
      </c>
    </row>
    <row r="18" spans="1:9">
      <c r="A18" s="6" t="s">
        <v>2</v>
      </c>
      <c r="B18" s="7"/>
      <c r="C18" s="8">
        <v>2</v>
      </c>
      <c r="F18" s="6" t="s">
        <v>2</v>
      </c>
      <c r="G18" s="7"/>
      <c r="H18" s="8">
        <v>4</v>
      </c>
    </row>
    <row r="19" spans="1:9">
      <c r="A19" s="6"/>
      <c r="B19" s="7"/>
      <c r="C19" s="8"/>
      <c r="F19" s="6"/>
      <c r="G19" s="7"/>
      <c r="H19" s="8"/>
    </row>
    <row r="20" spans="1:9">
      <c r="A20" s="6" t="s">
        <v>4</v>
      </c>
      <c r="B20" s="7"/>
      <c r="C20" s="8">
        <v>4</v>
      </c>
      <c r="F20" s="6" t="s">
        <v>4</v>
      </c>
      <c r="G20" s="7"/>
      <c r="H20" s="8">
        <v>4</v>
      </c>
    </row>
    <row r="21" spans="1:9">
      <c r="A21" s="6" t="s">
        <v>5</v>
      </c>
      <c r="B21" s="7"/>
      <c r="C21" s="8">
        <v>12</v>
      </c>
      <c r="F21" s="6" t="s">
        <v>5</v>
      </c>
      <c r="G21" s="7"/>
      <c r="H21" s="8">
        <v>12</v>
      </c>
    </row>
    <row r="22" spans="1:9">
      <c r="A22" s="6"/>
      <c r="B22" s="7"/>
      <c r="C22" s="8"/>
      <c r="F22" s="6"/>
      <c r="G22" s="7"/>
      <c r="H22" s="8"/>
    </row>
    <row r="23" spans="1:9">
      <c r="A23" s="9" t="s">
        <v>7</v>
      </c>
      <c r="B23" s="10"/>
      <c r="C23" s="15">
        <f>C20*C17+C21*C18</f>
        <v>64</v>
      </c>
      <c r="F23" s="9" t="s">
        <v>7</v>
      </c>
      <c r="G23" s="10"/>
      <c r="H23" s="15">
        <f>H20*H17+H21*H18</f>
        <v>136</v>
      </c>
    </row>
    <row r="24" spans="1:9">
      <c r="A24" s="12" t="s">
        <v>23</v>
      </c>
      <c r="B24" s="13"/>
      <c r="C24" s="14">
        <f>C23/(C17*8+C18*2*12)*100</f>
        <v>50</v>
      </c>
      <c r="F24" s="12" t="s">
        <v>23</v>
      </c>
      <c r="G24" s="13"/>
      <c r="H24" s="14">
        <f>H23/C4*100</f>
        <v>51.515151515151516</v>
      </c>
    </row>
    <row r="26" spans="1:9">
      <c r="A26" t="s">
        <v>18</v>
      </c>
      <c r="C26">
        <f>120000/160</f>
        <v>750</v>
      </c>
      <c r="D26" t="s">
        <v>3</v>
      </c>
      <c r="F26" t="s">
        <v>18</v>
      </c>
      <c r="H26">
        <f>120000/160</f>
        <v>750</v>
      </c>
      <c r="I26" t="s">
        <v>3</v>
      </c>
    </row>
    <row r="28" spans="1:9">
      <c r="A28" t="s">
        <v>6</v>
      </c>
      <c r="C28" s="16">
        <f>C26*C23</f>
        <v>48000</v>
      </c>
      <c r="D28" t="s">
        <v>3</v>
      </c>
      <c r="F28" t="s">
        <v>6</v>
      </c>
      <c r="H28" s="16">
        <f>H26*H23</f>
        <v>102000</v>
      </c>
      <c r="I28" t="s">
        <v>3</v>
      </c>
    </row>
    <row r="31" spans="1:9">
      <c r="A31" t="s">
        <v>19</v>
      </c>
    </row>
    <row r="34" spans="1:3">
      <c r="A34" s="1"/>
    </row>
    <row r="36" spans="1:3">
      <c r="A36" s="2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SmartAxis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2020-03-18T05:30:00Z</dcterms:created>
  <dcterms:modified xsi:type="dcterms:W3CDTF">2020-03-18T06:45:04Z</dcterms:modified>
</cp:coreProperties>
</file>