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105" windowWidth="15120" windowHeight="8010" activeTab="1"/>
  </bookViews>
  <sheets>
    <sheet name="КТ-93-1" sheetId="1" r:id="rId1"/>
    <sheet name=" КТ-28А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B14" i="3"/>
  <c r="B18" s="1"/>
  <c r="B19" s="1"/>
  <c r="B14" i="2"/>
  <c r="B18" s="1"/>
  <c r="B19" s="1"/>
  <c r="B14" i="1"/>
  <c r="B18"/>
  <c r="B19" s="1"/>
</calcChain>
</file>

<file path=xl/sharedStrings.xml><?xml version="1.0" encoding="utf-8"?>
<sst xmlns="http://schemas.openxmlformats.org/spreadsheetml/2006/main" count="78" uniqueCount="24">
  <si>
    <t>Тепловой расчет линейного стабилизатора напряжения</t>
  </si>
  <si>
    <t>Тихонов Е.Н.</t>
  </si>
  <si>
    <t>Junction-to-ambient thermal resistance</t>
  </si>
  <si>
    <t>RθJA</t>
  </si>
  <si>
    <t>Uin=</t>
  </si>
  <si>
    <t>V</t>
  </si>
  <si>
    <t>input voltage</t>
  </si>
  <si>
    <t>Uout=</t>
  </si>
  <si>
    <t>output voltage</t>
  </si>
  <si>
    <t>Iload=</t>
  </si>
  <si>
    <t>A</t>
  </si>
  <si>
    <t>load</t>
  </si>
  <si>
    <t>Pd=</t>
  </si>
  <si>
    <t>Ignd=</t>
  </si>
  <si>
    <t>regulator self current</t>
  </si>
  <si>
    <t>Tj=</t>
  </si>
  <si>
    <t>Ta=</t>
  </si>
  <si>
    <t>ambient temp</t>
  </si>
  <si>
    <t>LDO power dissipation</t>
  </si>
  <si>
    <r>
      <t>C</t>
    </r>
    <r>
      <rPr>
        <sz val="11"/>
        <color theme="1"/>
        <rFont val="Calibri"/>
        <family val="2"/>
        <charset val="204"/>
      </rPr>
      <t>°</t>
    </r>
    <r>
      <rPr>
        <sz val="11"/>
        <color theme="1"/>
        <rFont val="Calibri"/>
        <family val="2"/>
        <charset val="204"/>
        <scheme val="minor"/>
      </rPr>
      <t>/W</t>
    </r>
  </si>
  <si>
    <t>C°</t>
  </si>
  <si>
    <t>junction temperature (125 max)</t>
  </si>
  <si>
    <t>Корпус SMD-05 (КТ-93-1)</t>
  </si>
  <si>
    <t>Корпус 4116.4-3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</si>
</sst>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applyBorder="1" applyAlignment="1">
      <alignment horizontal="right" vertical="top"/>
    </xf>
    <xf numFmtId="0" fontId="0" fillId="0" borderId="0" xfId="0" applyBorder="1"/>
  </cellXfs>
  <cellStyles count="1">
    <cellStyle name="Обычный" xfId="0" builtinId="0"/>
  </cellStyles>
  <dxfs count="10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8.png"/><Relationship Id="rId4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1</xdr:row>
      <xdr:rowOff>28575</xdr:rowOff>
    </xdr:from>
    <xdr:to>
      <xdr:col>13</xdr:col>
      <xdr:colOff>333375</xdr:colOff>
      <xdr:row>8</xdr:row>
      <xdr:rowOff>161925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553075" y="219075"/>
          <a:ext cx="2771775" cy="14668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9</xdr:col>
      <xdr:colOff>0</xdr:colOff>
      <xdr:row>10</xdr:row>
      <xdr:rowOff>0</xdr:rowOff>
    </xdr:from>
    <xdr:to>
      <xdr:col>11</xdr:col>
      <xdr:colOff>419100</xdr:colOff>
      <xdr:row>12</xdr:row>
      <xdr:rowOff>28575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553075" y="1905000"/>
          <a:ext cx="1638300" cy="4095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13</xdr:col>
      <xdr:colOff>571500</xdr:colOff>
      <xdr:row>0</xdr:row>
      <xdr:rowOff>0</xdr:rowOff>
    </xdr:from>
    <xdr:to>
      <xdr:col>25</xdr:col>
      <xdr:colOff>466725</xdr:colOff>
      <xdr:row>12</xdr:row>
      <xdr:rowOff>125253</xdr:rowOff>
    </xdr:to>
    <xdr:pic>
      <xdr:nvPicPr>
        <xdr:cNvPr id="102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8562975" y="0"/>
          <a:ext cx="7210425" cy="241125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8</xdr:col>
      <xdr:colOff>571499</xdr:colOff>
      <xdr:row>13</xdr:row>
      <xdr:rowOff>152401</xdr:rowOff>
    </xdr:from>
    <xdr:to>
      <xdr:col>13</xdr:col>
      <xdr:colOff>409574</xdr:colOff>
      <xdr:row>23</xdr:row>
      <xdr:rowOff>37999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5514974" y="2628901"/>
          <a:ext cx="2886075" cy="1790598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1</xdr:row>
      <xdr:rowOff>28575</xdr:rowOff>
    </xdr:from>
    <xdr:to>
      <xdr:col>13</xdr:col>
      <xdr:colOff>333375</xdr:colOff>
      <xdr:row>8</xdr:row>
      <xdr:rowOff>161925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553075" y="219075"/>
          <a:ext cx="2771775" cy="14668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9</xdr:col>
      <xdr:colOff>0</xdr:colOff>
      <xdr:row>10</xdr:row>
      <xdr:rowOff>0</xdr:rowOff>
    </xdr:from>
    <xdr:to>
      <xdr:col>11</xdr:col>
      <xdr:colOff>419100</xdr:colOff>
      <xdr:row>12</xdr:row>
      <xdr:rowOff>28575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553075" y="1905000"/>
          <a:ext cx="1638300" cy="4095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13</xdr:col>
      <xdr:colOff>571500</xdr:colOff>
      <xdr:row>0</xdr:row>
      <xdr:rowOff>0</xdr:rowOff>
    </xdr:from>
    <xdr:to>
      <xdr:col>25</xdr:col>
      <xdr:colOff>466725</xdr:colOff>
      <xdr:row>12</xdr:row>
      <xdr:rowOff>125253</xdr:rowOff>
    </xdr:to>
    <xdr:pic>
      <xdr:nvPicPr>
        <xdr:cNvPr id="4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8562975" y="0"/>
          <a:ext cx="7210425" cy="241125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9</xdr:col>
      <xdr:colOff>28575</xdr:colOff>
      <xdr:row>14</xdr:row>
      <xdr:rowOff>28575</xdr:rowOff>
    </xdr:from>
    <xdr:to>
      <xdr:col>12</xdr:col>
      <xdr:colOff>600075</xdr:colOff>
      <xdr:row>22</xdr:row>
      <xdr:rowOff>104775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096000" y="2695575"/>
          <a:ext cx="2400300" cy="16002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9</xdr:col>
      <xdr:colOff>0</xdr:colOff>
      <xdr:row>25</xdr:row>
      <xdr:rowOff>0</xdr:rowOff>
    </xdr:from>
    <xdr:to>
      <xdr:col>20</xdr:col>
      <xdr:colOff>361950</xdr:colOff>
      <xdr:row>32</xdr:row>
      <xdr:rowOff>123825</xdr:rowOff>
    </xdr:to>
    <xdr:pic>
      <xdr:nvPicPr>
        <xdr:cNvPr id="205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6067425" y="4762500"/>
          <a:ext cx="7067550" cy="14573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1</xdr:row>
      <xdr:rowOff>28575</xdr:rowOff>
    </xdr:from>
    <xdr:to>
      <xdr:col>13</xdr:col>
      <xdr:colOff>333375</xdr:colOff>
      <xdr:row>8</xdr:row>
      <xdr:rowOff>161925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67425" y="219075"/>
          <a:ext cx="2771775" cy="14668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9</xdr:col>
      <xdr:colOff>0</xdr:colOff>
      <xdr:row>10</xdr:row>
      <xdr:rowOff>0</xdr:rowOff>
    </xdr:from>
    <xdr:to>
      <xdr:col>11</xdr:col>
      <xdr:colOff>419100</xdr:colOff>
      <xdr:row>12</xdr:row>
      <xdr:rowOff>28575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067425" y="1905000"/>
          <a:ext cx="1638300" cy="4095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13</xdr:col>
      <xdr:colOff>571500</xdr:colOff>
      <xdr:row>0</xdr:row>
      <xdr:rowOff>0</xdr:rowOff>
    </xdr:from>
    <xdr:to>
      <xdr:col>25</xdr:col>
      <xdr:colOff>466725</xdr:colOff>
      <xdr:row>12</xdr:row>
      <xdr:rowOff>125253</xdr:rowOff>
    </xdr:to>
    <xdr:pic>
      <xdr:nvPicPr>
        <xdr:cNvPr id="4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9077325" y="0"/>
          <a:ext cx="7210425" cy="241125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9</xdr:col>
      <xdr:colOff>28575</xdr:colOff>
      <xdr:row>23</xdr:row>
      <xdr:rowOff>171450</xdr:rowOff>
    </xdr:from>
    <xdr:to>
      <xdr:col>20</xdr:col>
      <xdr:colOff>123825</xdr:colOff>
      <xdr:row>33</xdr:row>
      <xdr:rowOff>171450</xdr:rowOff>
    </xdr:to>
    <xdr:pic>
      <xdr:nvPicPr>
        <xdr:cNvPr id="307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096000" y="4552950"/>
          <a:ext cx="6800850" cy="1905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9</xdr:col>
      <xdr:colOff>114300</xdr:colOff>
      <xdr:row>14</xdr:row>
      <xdr:rowOff>19050</xdr:rowOff>
    </xdr:from>
    <xdr:to>
      <xdr:col>13</xdr:col>
      <xdr:colOff>571500</xdr:colOff>
      <xdr:row>21</xdr:row>
      <xdr:rowOff>142875</xdr:rowOff>
    </xdr:to>
    <xdr:pic>
      <xdr:nvPicPr>
        <xdr:cNvPr id="307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6181725" y="2686050"/>
          <a:ext cx="2895600" cy="14573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9"/>
  <sheetViews>
    <sheetView workbookViewId="0">
      <selection sqref="A1:AB24"/>
    </sheetView>
  </sheetViews>
  <sheetFormatPr defaultRowHeight="15"/>
  <cols>
    <col min="1" max="1" width="10.140625" bestFit="1" customWidth="1"/>
  </cols>
  <sheetData>
    <row r="1" spans="1:7">
      <c r="A1" t="s">
        <v>0</v>
      </c>
    </row>
    <row r="2" spans="1:7">
      <c r="A2" t="s">
        <v>1</v>
      </c>
    </row>
    <row r="3" spans="1:7">
      <c r="A3" s="1">
        <v>43514</v>
      </c>
    </row>
    <row r="5" spans="1:7">
      <c r="A5" t="s">
        <v>22</v>
      </c>
    </row>
    <row r="8" spans="1:7">
      <c r="A8" t="s">
        <v>3</v>
      </c>
      <c r="B8" s="2">
        <v>100</v>
      </c>
      <c r="C8" s="3" t="s">
        <v>19</v>
      </c>
      <c r="D8" t="s">
        <v>2</v>
      </c>
      <c r="E8" s="3"/>
      <c r="F8" s="3"/>
      <c r="G8" s="3"/>
    </row>
    <row r="9" spans="1:7">
      <c r="A9" t="s">
        <v>16</v>
      </c>
      <c r="B9" s="2">
        <v>50</v>
      </c>
      <c r="C9" s="3" t="s">
        <v>20</v>
      </c>
      <c r="D9" t="s">
        <v>17</v>
      </c>
      <c r="E9" s="3"/>
      <c r="F9" s="3"/>
      <c r="G9" s="3"/>
    </row>
    <row r="11" spans="1:7">
      <c r="A11" t="s">
        <v>4</v>
      </c>
      <c r="B11">
        <v>9</v>
      </c>
      <c r="C11" t="s">
        <v>5</v>
      </c>
      <c r="D11" t="s">
        <v>6</v>
      </c>
    </row>
    <row r="12" spans="1:7">
      <c r="A12" t="s">
        <v>7</v>
      </c>
      <c r="B12">
        <v>5</v>
      </c>
      <c r="C12" t="s">
        <v>5</v>
      </c>
      <c r="D12" t="s">
        <v>8</v>
      </c>
    </row>
    <row r="13" spans="1:7">
      <c r="A13" t="s">
        <v>9</v>
      </c>
      <c r="B13">
        <v>0.2</v>
      </c>
      <c r="C13" t="s">
        <v>10</v>
      </c>
      <c r="D13" t="s">
        <v>11</v>
      </c>
    </row>
    <row r="14" spans="1:7">
      <c r="A14" t="s">
        <v>13</v>
      </c>
      <c r="B14">
        <f>5*10^(-3)</f>
        <v>5.0000000000000001E-3</v>
      </c>
      <c r="C14" t="s">
        <v>10</v>
      </c>
      <c r="D14" t="s">
        <v>14</v>
      </c>
    </row>
    <row r="18" spans="1:4">
      <c r="A18" t="s">
        <v>12</v>
      </c>
      <c r="B18">
        <f>(B11-B12)*B13+B11*B14</f>
        <v>0.84500000000000008</v>
      </c>
      <c r="D18" t="s">
        <v>18</v>
      </c>
    </row>
    <row r="19" spans="1:4">
      <c r="A19" t="s">
        <v>15</v>
      </c>
      <c r="B19">
        <f>B8*B18+B9</f>
        <v>134.5</v>
      </c>
      <c r="C19" t="s">
        <v>20</v>
      </c>
      <c r="D19" t="s">
        <v>21</v>
      </c>
    </row>
  </sheetData>
  <conditionalFormatting sqref="B19">
    <cfRule type="cellIs" dxfId="9" priority="1" operator="lessThan">
      <formula>125</formula>
    </cfRule>
    <cfRule type="cellIs" dxfId="8" priority="2" operator="greaterThan">
      <formula>125</formula>
    </cfRule>
  </conditionalFormatting>
  <pageMargins left="0.7" right="0.7" top="0.75" bottom="0.75" header="0.3" footer="0.3"/>
  <pageSetup paperSize="9" orientation="portrait" horizontalDpi="180" verticalDpi="18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9"/>
  <sheetViews>
    <sheetView tabSelected="1" workbookViewId="0">
      <selection activeCell="D16" sqref="D16"/>
    </sheetView>
  </sheetViews>
  <sheetFormatPr defaultRowHeight="15"/>
  <cols>
    <col min="1" max="1" width="17.85546875" customWidth="1"/>
  </cols>
  <sheetData>
    <row r="1" spans="1:7">
      <c r="A1" t="s">
        <v>0</v>
      </c>
    </row>
    <row r="2" spans="1:7">
      <c r="A2" t="s">
        <v>1</v>
      </c>
    </row>
    <row r="3" spans="1:7">
      <c r="A3" s="1">
        <v>43514</v>
      </c>
    </row>
    <row r="5" spans="1:7">
      <c r="A5" t="s">
        <v>22</v>
      </c>
    </row>
    <row r="8" spans="1:7">
      <c r="A8" t="s">
        <v>3</v>
      </c>
      <c r="B8" s="2">
        <v>62</v>
      </c>
      <c r="C8" s="3" t="s">
        <v>19</v>
      </c>
      <c r="D8" t="s">
        <v>2</v>
      </c>
      <c r="E8" s="3"/>
      <c r="F8" s="3"/>
      <c r="G8" s="3"/>
    </row>
    <row r="9" spans="1:7">
      <c r="A9" t="s">
        <v>16</v>
      </c>
      <c r="B9" s="2">
        <v>50</v>
      </c>
      <c r="C9" s="3" t="s">
        <v>20</v>
      </c>
      <c r="D9" t="s">
        <v>17</v>
      </c>
      <c r="E9" s="3"/>
      <c r="F9" s="3"/>
      <c r="G9" s="3"/>
    </row>
    <row r="11" spans="1:7">
      <c r="A11" t="s">
        <v>4</v>
      </c>
      <c r="B11">
        <v>9</v>
      </c>
      <c r="C11" t="s">
        <v>5</v>
      </c>
      <c r="D11" t="s">
        <v>6</v>
      </c>
    </row>
    <row r="12" spans="1:7">
      <c r="A12" t="s">
        <v>7</v>
      </c>
      <c r="B12">
        <v>5</v>
      </c>
      <c r="C12" t="s">
        <v>5</v>
      </c>
      <c r="D12" t="s">
        <v>8</v>
      </c>
    </row>
    <row r="13" spans="1:7">
      <c r="A13" t="s">
        <v>9</v>
      </c>
      <c r="B13">
        <v>0.2</v>
      </c>
      <c r="C13" t="s">
        <v>10</v>
      </c>
      <c r="D13" t="s">
        <v>11</v>
      </c>
    </row>
    <row r="14" spans="1:7">
      <c r="A14" t="s">
        <v>13</v>
      </c>
      <c r="B14">
        <f>5*10^(-3)</f>
        <v>5.0000000000000001E-3</v>
      </c>
      <c r="C14" t="s">
        <v>10</v>
      </c>
      <c r="D14" t="s">
        <v>14</v>
      </c>
    </row>
    <row r="18" spans="1:4">
      <c r="A18" t="s">
        <v>12</v>
      </c>
      <c r="B18">
        <f>(B11-B12)*B13+B11*B14</f>
        <v>0.84500000000000008</v>
      </c>
      <c r="D18" t="s">
        <v>18</v>
      </c>
    </row>
    <row r="19" spans="1:4">
      <c r="A19" t="s">
        <v>15</v>
      </c>
      <c r="B19">
        <f>B8*B18+B9</f>
        <v>102.39000000000001</v>
      </c>
      <c r="C19" t="s">
        <v>20</v>
      </c>
      <c r="D19" t="s">
        <v>21</v>
      </c>
    </row>
  </sheetData>
  <conditionalFormatting sqref="B19">
    <cfRule type="cellIs" dxfId="7" priority="1" operator="lessThan">
      <formula>125</formula>
    </cfRule>
    <cfRule type="cellIs" dxfId="6" priority="2" operator="greaterThan">
      <formula>125</formula>
    </cfRule>
  </conditionalFormatting>
  <pageMargins left="0.7" right="0.7" top="0.75" bottom="0.75" header="0.3" footer="0.3"/>
  <pageSetup paperSize="9" orientation="portrait" horizontalDpi="180" verticalDpi="18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9"/>
  <sheetViews>
    <sheetView workbookViewId="0">
      <selection activeCell="A9" sqref="A9"/>
    </sheetView>
  </sheetViews>
  <sheetFormatPr defaultRowHeight="15"/>
  <cols>
    <col min="1" max="1" width="17.85546875" customWidth="1"/>
  </cols>
  <sheetData>
    <row r="1" spans="1:7">
      <c r="A1" t="s">
        <v>0</v>
      </c>
    </row>
    <row r="2" spans="1:7">
      <c r="A2" t="s">
        <v>1</v>
      </c>
    </row>
    <row r="3" spans="1:7">
      <c r="A3" s="1">
        <v>43514</v>
      </c>
    </row>
    <row r="5" spans="1:7">
      <c r="A5" t="s">
        <v>23</v>
      </c>
    </row>
    <row r="8" spans="1:7">
      <c r="A8" t="s">
        <v>3</v>
      </c>
      <c r="B8" s="2">
        <v>50</v>
      </c>
      <c r="C8" s="3" t="s">
        <v>19</v>
      </c>
      <c r="D8" t="s">
        <v>2</v>
      </c>
      <c r="E8" s="3"/>
      <c r="F8" s="3"/>
      <c r="G8" s="3"/>
    </row>
    <row r="9" spans="1:7">
      <c r="A9" t="s">
        <v>16</v>
      </c>
      <c r="B9" s="2">
        <v>50</v>
      </c>
      <c r="C9" s="3" t="s">
        <v>20</v>
      </c>
      <c r="D9" t="s">
        <v>17</v>
      </c>
      <c r="E9" s="3"/>
      <c r="F9" s="3"/>
      <c r="G9" s="3"/>
    </row>
    <row r="11" spans="1:7">
      <c r="A11" t="s">
        <v>4</v>
      </c>
      <c r="B11">
        <v>9</v>
      </c>
      <c r="C11" t="s">
        <v>5</v>
      </c>
      <c r="D11" t="s">
        <v>6</v>
      </c>
    </row>
    <row r="12" spans="1:7">
      <c r="A12" t="s">
        <v>7</v>
      </c>
      <c r="B12">
        <v>5</v>
      </c>
      <c r="C12" t="s">
        <v>5</v>
      </c>
      <c r="D12" t="s">
        <v>8</v>
      </c>
    </row>
    <row r="13" spans="1:7">
      <c r="A13" t="s">
        <v>9</v>
      </c>
      <c r="B13">
        <v>0.2</v>
      </c>
      <c r="C13" t="s">
        <v>10</v>
      </c>
      <c r="D13" t="s">
        <v>11</v>
      </c>
    </row>
    <row r="14" spans="1:7">
      <c r="A14" t="s">
        <v>13</v>
      </c>
      <c r="B14">
        <f>5*10^(-3)</f>
        <v>5.0000000000000001E-3</v>
      </c>
      <c r="C14" t="s">
        <v>10</v>
      </c>
      <c r="D14" t="s">
        <v>14</v>
      </c>
    </row>
    <row r="18" spans="1:4">
      <c r="A18" t="s">
        <v>12</v>
      </c>
      <c r="B18">
        <f>(B11-B12)*B13+B11*B14</f>
        <v>0.84500000000000008</v>
      </c>
      <c r="D18" t="s">
        <v>18</v>
      </c>
    </row>
    <row r="19" spans="1:4">
      <c r="A19" t="s">
        <v>15</v>
      </c>
      <c r="B19">
        <f>B8*B18+B9</f>
        <v>92.25</v>
      </c>
      <c r="C19" t="s">
        <v>20</v>
      </c>
      <c r="D19" t="s">
        <v>21</v>
      </c>
    </row>
  </sheetData>
  <conditionalFormatting sqref="B19">
    <cfRule type="cellIs" dxfId="3" priority="1" operator="lessThan">
      <formula>125</formula>
    </cfRule>
    <cfRule type="cellIs" dxfId="2" priority="2" operator="greaterThan">
      <formula>125</formula>
    </cfRule>
  </conditionalFormatting>
  <pageMargins left="0.7" right="0.7" top="0.75" bottom="0.75" header="0.3" footer="0.3"/>
  <pageSetup paperSize="9" orientation="portrait" horizontalDpi="180" verticalDpi="18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КТ-93-1</vt:lpstr>
      <vt:lpstr> КТ-28А</vt:lpstr>
      <vt:lpstr>Лист3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2019-12-16T11:51:52Z</dcterms:modified>
</cp:coreProperties>
</file>