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0940" windowHeight="730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0" i="1"/>
  <c r="B3"/>
  <c r="B14"/>
  <c r="B15" s="1"/>
  <c r="B19" s="1"/>
</calcChain>
</file>

<file path=xl/sharedStrings.xml><?xml version="1.0" encoding="utf-8"?>
<sst xmlns="http://schemas.openxmlformats.org/spreadsheetml/2006/main" count="28" uniqueCount="24">
  <si>
    <t>gmcrit=</t>
  </si>
  <si>
    <t>mA/V</t>
  </si>
  <si>
    <t>gm=</t>
  </si>
  <si>
    <t>gain_margin=</t>
  </si>
  <si>
    <t>//должно быть больше 5</t>
  </si>
  <si>
    <t>A/V</t>
  </si>
  <si>
    <t>//расчет по формуле из из AppNote AN2867</t>
  </si>
  <si>
    <t>Проверка резонатора для STM32</t>
  </si>
  <si>
    <t>Co=</t>
  </si>
  <si>
    <t>ESR=</t>
  </si>
  <si>
    <t>f=</t>
  </si>
  <si>
    <t>pF</t>
  </si>
  <si>
    <t>Ohm</t>
  </si>
  <si>
    <t>//ESR@8Mhz of oscillator</t>
  </si>
  <si>
    <t>Mhz</t>
  </si>
  <si>
    <t>//oscillator freq.</t>
  </si>
  <si>
    <t>loop critical gain</t>
  </si>
  <si>
    <t>//значение для конкретной модели STM32 из AppNote AN2867</t>
  </si>
  <si>
    <t>CL=</t>
  </si>
  <si>
    <t>CL1=CL2=</t>
  </si>
  <si>
    <t>//внешние конденсаторы для резонатора</t>
  </si>
  <si>
    <t>//max oscillator shunt capacitance (pdf)</t>
  </si>
  <si>
    <t>//real shunt capacitance (PCB+MCU)</t>
  </si>
  <si>
    <t>//oscillator Load capacitance (pdf)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</si>
</sst>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SR@8Mhz%20of%20oscil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D19" sqref="D19"/>
    </sheetView>
  </sheetViews>
  <sheetFormatPr defaultRowHeight="15"/>
  <cols>
    <col min="1" max="1" width="17.42578125" customWidth="1"/>
  </cols>
  <sheetData>
    <row r="1" spans="1:4">
      <c r="A1" t="s">
        <v>7</v>
      </c>
    </row>
    <row r="3" spans="1:4">
      <c r="A3" t="s">
        <v>8</v>
      </c>
      <c r="B3">
        <f>5</f>
        <v>5</v>
      </c>
      <c r="C3" t="s">
        <v>11</v>
      </c>
      <c r="D3" t="s">
        <v>21</v>
      </c>
    </row>
    <row r="4" spans="1:4">
      <c r="A4" t="s">
        <v>8</v>
      </c>
      <c r="B4">
        <v>10</v>
      </c>
      <c r="C4" t="s">
        <v>11</v>
      </c>
      <c r="D4" t="s">
        <v>22</v>
      </c>
    </row>
    <row r="5" spans="1:4">
      <c r="A5" t="s">
        <v>18</v>
      </c>
      <c r="B5">
        <v>18</v>
      </c>
      <c r="C5" t="s">
        <v>11</v>
      </c>
      <c r="D5" t="s">
        <v>23</v>
      </c>
    </row>
    <row r="6" spans="1:4">
      <c r="A6" t="s">
        <v>9</v>
      </c>
      <c r="B6">
        <v>100</v>
      </c>
      <c r="C6" t="s">
        <v>12</v>
      </c>
      <c r="D6" s="1" t="s">
        <v>13</v>
      </c>
    </row>
    <row r="7" spans="1:4">
      <c r="A7" t="s">
        <v>10</v>
      </c>
      <c r="B7">
        <v>8</v>
      </c>
      <c r="C7" t="s">
        <v>14</v>
      </c>
      <c r="D7" t="s">
        <v>15</v>
      </c>
    </row>
    <row r="10" spans="1:4">
      <c r="A10" t="s">
        <v>19</v>
      </c>
      <c r="B10">
        <f>(B5-B4)*2</f>
        <v>16</v>
      </c>
      <c r="C10" t="s">
        <v>11</v>
      </c>
      <c r="D10" t="s">
        <v>20</v>
      </c>
    </row>
    <row r="13" spans="1:4">
      <c r="A13" t="s">
        <v>16</v>
      </c>
    </row>
    <row r="14" spans="1:4">
      <c r="A14" t="s">
        <v>0</v>
      </c>
      <c r="B14">
        <f>4*B6*(2*3.14*B7*10^6)^2*(B3*10^(-12)+B5*10^(-12))^2</f>
        <v>5.3409058815999996E-4</v>
      </c>
      <c r="C14" t="s">
        <v>5</v>
      </c>
      <c r="D14" t="s">
        <v>6</v>
      </c>
    </row>
    <row r="15" spans="1:4">
      <c r="B15">
        <f>B14*1000</f>
        <v>0.53409058815999999</v>
      </c>
      <c r="C15" t="s">
        <v>1</v>
      </c>
    </row>
    <row r="17" spans="1:3">
      <c r="A17" t="s">
        <v>2</v>
      </c>
      <c r="B17">
        <v>10</v>
      </c>
      <c r="C17" t="s">
        <v>17</v>
      </c>
    </row>
    <row r="19" spans="1:3">
      <c r="A19" t="s">
        <v>3</v>
      </c>
      <c r="B19">
        <f>B17/B15</f>
        <v>18.723415506068147</v>
      </c>
      <c r="C19" t="s">
        <v>4</v>
      </c>
    </row>
  </sheetData>
  <hyperlinks>
    <hyperlink ref="D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Eugene</dc:creator>
  <cp:lastModifiedBy>Tikhonov Eugene</cp:lastModifiedBy>
  <dcterms:created xsi:type="dcterms:W3CDTF">2020-02-24T14:51:44Z</dcterms:created>
  <dcterms:modified xsi:type="dcterms:W3CDTF">2020-02-24T15:49:34Z</dcterms:modified>
</cp:coreProperties>
</file>