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pics" sheetId="1" state="visible" r:id="rId2"/>
    <sheet name="Message_Field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<sst xmlns="http://schemas.openxmlformats.org/spreadsheetml/2006/main" count="1459" uniqueCount="838">
  <si>
    <t xml:space="preserve">Topic Name</t>
  </si>
  <si>
    <t xml:space="preserve">Message Name</t>
  </si>
  <si>
    <t xml:space="preserve">Reference</t>
  </si>
  <si>
    <t xml:space="preserve">`/fmu/out/sensor_accel`</t>
  </si>
  <si>
    <t xml:space="preserve">https://docs.px4.io/main/en/msg_docs/SensorAccel</t>
  </si>
  <si>
    <t xml:space="preserve">`/fmu/out/sensor_gyro`</t>
  </si>
  <si>
    <t xml:space="preserve">https://docs.px4.io/main/en/msg_docs/SensorGyro</t>
  </si>
  <si>
    <t xml:space="preserve">`/fmu/out/sensor_mag`</t>
  </si>
  <si>
    <t xml:space="preserve">https://docs.px4.io/main/en/msg_docs/SensorMag</t>
  </si>
  <si>
    <t xml:space="preserve">`/fmu/out/sensor_baro`</t>
  </si>
  <si>
    <t xml:space="preserve">https://docs.px4.io/main/en/msg_docs/SensorBaro</t>
  </si>
  <si>
    <t xml:space="preserve">`/fmu/out/sensor_gps`</t>
  </si>
  <si>
    <t xml:space="preserve">https://docs.px4.io/main/en/msg_docs/SensorGps</t>
  </si>
  <si>
    <t xml:space="preserve">`/fmu/out/vehicle_local_position`</t>
  </si>
  <si>
    <t xml:space="preserve">https://docs.px4.io/main/en/msg_docs/VehicleLocalPosition</t>
  </si>
  <si>
    <t xml:space="preserve">`/fmu/out/vehicle_odometry`</t>
  </si>
  <si>
    <t xml:space="preserve">https://docs.px4.io/main/en/msg_docs/VehicleOdometry</t>
  </si>
  <si>
    <t xml:space="preserve">`/fmu/out/vehicle_global_position`</t>
  </si>
  <si>
    <t xml:space="preserve">https://docs.px4.io/main/en/msg_docs/VehicleGlobalPosition</t>
  </si>
  <si>
    <t xml:space="preserve">`/fmu/out/vehicle_attitude`</t>
  </si>
  <si>
    <t xml:space="preserve">https://docs.px4.io/main/en/msg_docs/VehicleAttitude</t>
  </si>
  <si>
    <t xml:space="preserve">`/fmu/out/vehicle_acceleration`</t>
  </si>
  <si>
    <t xml:space="preserve">https://docs.px4.io/main/en/msg_docs/VehicleAcceleration</t>
  </si>
  <si>
    <t xml:space="preserve">`/fmu/out/vehicle_angular_velocity`</t>
  </si>
  <si>
    <t xml:space="preserve">https://docs.px4.io/main/en/msg_docs/VehicleAngularVelocity</t>
  </si>
  <si>
    <t xml:space="preserve">`/fmu/out/actuator_outputs`</t>
  </si>
  <si>
    <t xml:space="preserve">https://docs.px4.io/main/en/msg_docs/ActuatorOutputs</t>
  </si>
  <si>
    <t xml:space="preserve">`/fmu/out/battery_status`</t>
  </si>
  <si>
    <t xml:space="preserve">https://docs.px4.io/main/en/msg_docs/BatteryStatus</t>
  </si>
  <si>
    <t xml:space="preserve">`/fmu/out/power_monitor`</t>
  </si>
  <si>
    <t xml:space="preserve">https://docs.px4.io/main/en/msg_docs/PowerMonitor</t>
  </si>
  <si>
    <t xml:space="preserve">`/fmu/out/vehicle_status`</t>
  </si>
  <si>
    <t xml:space="preserve">https://docs.px4.io/main/en/msg_docs/VehicleStatus</t>
  </si>
  <si>
    <t xml:space="preserve">`/fmu/out/rpm`</t>
  </si>
  <si>
    <t xml:space="preserve">Rpm</t>
  </si>
  <si>
    <t xml:space="preserve">https://docs.px4.io/main/en/msg_docs/Rpm.html</t>
  </si>
  <si>
    <t xml:space="preserve">`/fmu/out/sensor_combined`</t>
  </si>
  <si>
    <t xml:space="preserve">https://docs.px4.io/main/en/msg_docs/SensorCombined</t>
  </si>
  <si>
    <t xml:space="preserve">Alias</t>
  </si>
  <si>
    <t xml:space="preserve">Name</t>
  </si>
  <si>
    <t xml:space="preserve">Datatype</t>
  </si>
  <si>
    <t xml:space="preserve">Unit</t>
  </si>
  <si>
    <t xml:space="preserve">Dataclass</t>
  </si>
  <si>
    <t xml:space="preserve">Description</t>
  </si>
  <si>
    <t xml:space="preserve">SensorAccel</t>
  </si>
  <si>
    <t xml:space="preserve">timestamp</t>
  </si>
  <si>
    <t xml:space="preserve">Time</t>
  </si>
  <si>
    <t xml:space="preserve">microseconds</t>
  </si>
  <si>
    <t xml:space="preserve">Time since system start</t>
  </si>
  <si>
    <t xml:space="preserve">SensorAccel_timestamp_sample</t>
  </si>
  <si>
    <t xml:space="preserve">timestamp_sample</t>
  </si>
  <si>
    <t xml:space="preserve">Timestamp of raw data</t>
  </si>
  <si>
    <t xml:space="preserve">SensorAccel_device_id</t>
  </si>
  <si>
    <t xml:space="preserve">device_id</t>
  </si>
  <si>
    <t xml:space="preserve">Integer</t>
  </si>
  <si>
    <t xml:space="preserve">Unique device ID for the sensor that does not change between power cycles</t>
  </si>
  <si>
    <t xml:space="preserve">SensorAccel_x</t>
  </si>
  <si>
    <t xml:space="preserve">x</t>
  </si>
  <si>
    <t xml:space="preserve">Float</t>
  </si>
  <si>
    <t xml:space="preserve">m/s^2</t>
  </si>
  <si>
    <t xml:space="preserve">Acceleration in x-axis</t>
  </si>
  <si>
    <t xml:space="preserve">SensorAccel_y</t>
  </si>
  <si>
    <t xml:space="preserve">y</t>
  </si>
  <si>
    <t xml:space="preserve">Acceleration in y-axis</t>
  </si>
  <si>
    <t xml:space="preserve">SensorAccel_z</t>
  </si>
  <si>
    <t xml:space="preserve">z</t>
  </si>
  <si>
    <t xml:space="preserve">Acceleration in z-axis</t>
  </si>
  <si>
    <t xml:space="preserve">SensorAccel_temperature</t>
  </si>
  <si>
    <t xml:space="preserve">temperature</t>
  </si>
  <si>
    <t xml:space="preserve">degree Celsius</t>
  </si>
  <si>
    <t xml:space="preserve">Sensor temperature</t>
  </si>
  <si>
    <t xml:space="preserve">SensorAccel_error_count</t>
  </si>
  <si>
    <t xml:space="preserve">error_count</t>
  </si>
  <si>
    <t xml:space="preserve">Errors detected during device operation</t>
  </si>
  <si>
    <t xml:space="preserve">SensorAccel_clip_counter_0</t>
  </si>
  <si>
    <t xml:space="preserve">clip_counter_0</t>
  </si>
  <si>
    <t xml:space="preserve">Clip count in x-axis in the sample period</t>
  </si>
  <si>
    <t xml:space="preserve">SensorAccel_clip_counter_1</t>
  </si>
  <si>
    <t xml:space="preserve">clip_counter_1</t>
  </si>
  <si>
    <t xml:space="preserve">Clip count in y-axis in the sample period</t>
  </si>
  <si>
    <t xml:space="preserve">SensorAccel_clip_counter_2</t>
  </si>
  <si>
    <t xml:space="preserve">clip_counter_2</t>
  </si>
  <si>
    <t xml:space="preserve">Clip count in z-axis in the sample period</t>
  </si>
  <si>
    <t xml:space="preserve">SensorAccel_samples</t>
  </si>
  <si>
    <t xml:space="preserve">samples</t>
  </si>
  <si>
    <t xml:space="preserve">Number of raw samples that went into this message</t>
  </si>
  <si>
    <t xml:space="preserve">SensorGyro</t>
  </si>
  <si>
    <t xml:space="preserve">SensorGyro_timestamp_sample</t>
  </si>
  <si>
    <t xml:space="preserve">SensorGyro_device_id</t>
  </si>
  <si>
    <t xml:space="preserve">SensorGyro_x</t>
  </si>
  <si>
    <t xml:space="preserve">rad/s</t>
  </si>
  <si>
    <t xml:space="preserve">Angular velocity in x-axis</t>
  </si>
  <si>
    <t xml:space="preserve">SensorGyro_y</t>
  </si>
  <si>
    <t xml:space="preserve">Angular velocity in y-axis</t>
  </si>
  <si>
    <t xml:space="preserve">SensorGyro_z</t>
  </si>
  <si>
    <t xml:space="preserve">Angular velocity in z-axis</t>
  </si>
  <si>
    <t xml:space="preserve">SensorGyro_temperature</t>
  </si>
  <si>
    <t xml:space="preserve">SensorGyro_error_count</t>
  </si>
  <si>
    <t xml:space="preserve">SensorGyro_clip_counter_0</t>
  </si>
  <si>
    <t xml:space="preserve">SensorGyro_clip_counter_1</t>
  </si>
  <si>
    <t xml:space="preserve">SensorGyro_clip_counter_2</t>
  </si>
  <si>
    <t xml:space="preserve">SensorGyro_samples</t>
  </si>
  <si>
    <t xml:space="preserve">SensorMag</t>
  </si>
  <si>
    <t xml:space="preserve">SensorMag_timestamp_sample</t>
  </si>
  <si>
    <t xml:space="preserve">SensorMag_device_id</t>
  </si>
  <si>
    <t xml:space="preserve">SensorMag_x</t>
  </si>
  <si>
    <t xml:space="preserve">Gauss</t>
  </si>
  <si>
    <t xml:space="preserve">Magnetic field in the FRD board frame x-axis</t>
  </si>
  <si>
    <t xml:space="preserve">SensorMag_y</t>
  </si>
  <si>
    <t xml:space="preserve">Magnetic field in the FRD board frame y-axis</t>
  </si>
  <si>
    <t xml:space="preserve">SensorMag_z</t>
  </si>
  <si>
    <t xml:space="preserve">Magnetic field in the FRD board frame z-axis</t>
  </si>
  <si>
    <t xml:space="preserve">SensorMag_temperature</t>
  </si>
  <si>
    <t xml:space="preserve">SensorMag_error_count</t>
  </si>
  <si>
    <t xml:space="preserve">SensorBaro</t>
  </si>
  <si>
    <t xml:space="preserve">SensorBaro_timestamp_sample</t>
  </si>
  <si>
    <t xml:space="preserve">SensorBaro_device_id</t>
  </si>
  <si>
    <t xml:space="preserve">SensorBaro_pressure</t>
  </si>
  <si>
    <t xml:space="preserve">pressure</t>
  </si>
  <si>
    <t xml:space="preserve">Pascals</t>
  </si>
  <si>
    <t xml:space="preserve">Static pressure measurement</t>
  </si>
  <si>
    <t xml:space="preserve">SensorBaro_temperature</t>
  </si>
  <si>
    <t xml:space="preserve">SensorBaro_error_count</t>
  </si>
  <si>
    <t xml:space="preserve">SensorGps</t>
  </si>
  <si>
    <t xml:space="preserve">SensorGps_timestamp_sample</t>
  </si>
  <si>
    <t xml:space="preserve">SensorGps_device_id</t>
  </si>
  <si>
    <t xml:space="preserve">SensorGps_lat</t>
  </si>
  <si>
    <t xml:space="preserve">lat</t>
  </si>
  <si>
    <t xml:space="preserve">degrees</t>
  </si>
  <si>
    <t xml:space="preserve">Latitude, allows centimeter level RTK precision, in WGS84 coordinates</t>
  </si>
  <si>
    <t xml:space="preserve">SensorGps_lon</t>
  </si>
  <si>
    <t xml:space="preserve">lon</t>
  </si>
  <si>
    <t xml:space="preserve">Longitude, allows centimeter level RTK precision, in WGS84 coordinates</t>
  </si>
  <si>
    <t xml:space="preserve">SensorGps_alt</t>
  </si>
  <si>
    <t xml:space="preserve">alt</t>
  </si>
  <si>
    <t xml:space="preserve">metres</t>
  </si>
  <si>
    <t xml:space="preserve">Altitude above mean sea level</t>
  </si>
  <si>
    <t xml:space="preserve">SensorGps_alt_ellipsoid</t>
  </si>
  <si>
    <t xml:space="preserve">alt_ellipsoid</t>
  </si>
  <si>
    <t xml:space="preserve">Altitude above ellipsoid</t>
  </si>
  <si>
    <t xml:space="preserve">SensorGps_s_variance_m_s</t>
  </si>
  <si>
    <t xml:space="preserve">s_variance_m_s</t>
  </si>
  <si>
    <t xml:space="preserve">GPS speed accuracy estimate</t>
  </si>
  <si>
    <t xml:space="preserve">SensorGps_c_variance_rad</t>
  </si>
  <si>
    <t xml:space="preserve">c_variance_rad</t>
  </si>
  <si>
    <t xml:space="preserve">radians</t>
  </si>
  <si>
    <t xml:space="preserve">GPS course accuracy estimate</t>
  </si>
  <si>
    <t xml:space="preserve">SensorGps_fix_type</t>
  </si>
  <si>
    <t xml:space="preserve">fix_type</t>
  </si>
  <si>
    <t xml:space="preserve">Some applications will not use the value of this field unless it is at least two, so always correctly fill in the fix. [0-1: no fix; 2: 2D fix; 3: 3D fix; 4: RTCM code differential; 5: Real-Time Kinematic - float; 6: Real-Time Kinematic - fixed; 8: Extrapolated]</t>
  </si>
  <si>
    <t xml:space="preserve">SensorGps_eph</t>
  </si>
  <si>
    <t xml:space="preserve">eph</t>
  </si>
  <si>
    <t xml:space="preserve">GPS horizontal position accuracy</t>
  </si>
  <si>
    <t xml:space="preserve">SensorGps_epv</t>
  </si>
  <si>
    <t xml:space="preserve">epv</t>
  </si>
  <si>
    <t xml:space="preserve">GPS vertical position accuracy</t>
  </si>
  <si>
    <t xml:space="preserve">SensorGps_hdop</t>
  </si>
  <si>
    <t xml:space="preserve">hdop</t>
  </si>
  <si>
    <t xml:space="preserve">Horizontal dilution of precision</t>
  </si>
  <si>
    <t xml:space="preserve">SensorGps_vdop</t>
  </si>
  <si>
    <t xml:space="preserve">vdop</t>
  </si>
  <si>
    <t xml:space="preserve">Vertical dilution of precision</t>
  </si>
  <si>
    <t xml:space="preserve">SensorGps_noise_per_ms</t>
  </si>
  <si>
    <t xml:space="preserve">noise_per_ms</t>
  </si>
  <si>
    <t xml:space="preserve">per millisecond</t>
  </si>
  <si>
    <t xml:space="preserve">GPS noise</t>
  </si>
  <si>
    <t xml:space="preserve">SensorGps_automatic_gain_control</t>
  </si>
  <si>
    <t xml:space="preserve">automatic_gain_control</t>
  </si>
  <si>
    <t xml:space="preserve">Automatic gain control monitor</t>
  </si>
  <si>
    <t xml:space="preserve">SensorGps_jamming_state</t>
  </si>
  <si>
    <t xml:space="preserve">jamming_state</t>
  </si>
  <si>
    <t xml:space="preserve">Indicates whether jamming has been detected or suspected by the receivers. [0: Unknown; 1: OK; 2: Warning; 3: Critical]</t>
  </si>
  <si>
    <t xml:space="preserve">SensorGps_jamming_indicator</t>
  </si>
  <si>
    <t xml:space="preserve">jamming_indicator</t>
  </si>
  <si>
    <t xml:space="preserve">Indicates jamming is occurring</t>
  </si>
  <si>
    <t xml:space="preserve">SensorGps_spoofing_state</t>
  </si>
  <si>
    <t xml:space="preserve">spoofing_state</t>
  </si>
  <si>
    <t xml:space="preserve">Indicates whether spoofing has been detected or suspected by the receivers. [0: Unknown; 1: OK; 2: Warning; 3: Critical]</t>
  </si>
  <si>
    <t xml:space="preserve">SensorGps_vel_m_s</t>
  </si>
  <si>
    <t xml:space="preserve">vel_m_s</t>
  </si>
  <si>
    <t xml:space="preserve">m/s</t>
  </si>
  <si>
    <t xml:space="preserve">GPS ground speed</t>
  </si>
  <si>
    <t xml:space="preserve">SensorGps_vel_n_m_s</t>
  </si>
  <si>
    <t xml:space="preserve">vel_n_m_s</t>
  </si>
  <si>
    <t xml:space="preserve">GPS North velocity</t>
  </si>
  <si>
    <t xml:space="preserve">SensorGps_vel_e_m_s</t>
  </si>
  <si>
    <t xml:space="preserve">vel_e_m_s</t>
  </si>
  <si>
    <t xml:space="preserve">GPS East velocity</t>
  </si>
  <si>
    <t xml:space="preserve">SensorGps_vel_d_m_s</t>
  </si>
  <si>
    <t xml:space="preserve">vel_d_m_s</t>
  </si>
  <si>
    <t xml:space="preserve">GPS down velocity</t>
  </si>
  <si>
    <t xml:space="preserve">SensorGps_cog_rad</t>
  </si>
  <si>
    <t xml:space="preserve">cog_rad</t>
  </si>
  <si>
    <t xml:space="preserve">Course over ground (NOT heading, but direction of movement). [-PI..PI]</t>
  </si>
  <si>
    <t xml:space="preserve">SensorGps_vel_ned_valid</t>
  </si>
  <si>
    <t xml:space="preserve">vel_ned_valid</t>
  </si>
  <si>
    <t xml:space="preserve">Boolean</t>
  </si>
  <si>
    <t xml:space="preserve">True if NED (north-east-down) velocity is valid</t>
  </si>
  <si>
    <t xml:space="preserve">SensorGps_timestamp_time_relative</t>
  </si>
  <si>
    <t xml:space="preserve">timestamp_time_relative</t>
  </si>
  <si>
    <t xml:space="preserve">timestamp + timestamp_time_relative = Time of the UTC timestamp since system start</t>
  </si>
  <si>
    <t xml:space="preserve">SensorGps_time_utc_usec</t>
  </si>
  <si>
    <t xml:space="preserve">time_utc_usec</t>
  </si>
  <si>
    <t xml:space="preserve">This is the timestamp which comes from the gps module. It might be unavailable right after cold start, indicated by a value of 0</t>
  </si>
  <si>
    <t xml:space="preserve">SensorGps_satellites_used</t>
  </si>
  <si>
    <t xml:space="preserve">satellites_used</t>
  </si>
  <si>
    <t xml:space="preserve">Number of satellites used</t>
  </si>
  <si>
    <t xml:space="preserve">SensorGps_heading</t>
  </si>
  <si>
    <t xml:space="preserve">heading</t>
  </si>
  <si>
    <t xml:space="preserve">Heading angle of XYZ body frame relative to NED. Set to NaN if not available and updated (used for dual antenna GPS). [-PI, PI]</t>
  </si>
  <si>
    <t xml:space="preserve">SensorGps_heading_offset</t>
  </si>
  <si>
    <t xml:space="preserve">heading_offset</t>
  </si>
  <si>
    <t xml:space="preserve">Heading offset of dual antenna array in body frame. Set to NaN if not applicable. [-PI, PI]</t>
  </si>
  <si>
    <t xml:space="preserve">SensorGps_heading_accuracy</t>
  </si>
  <si>
    <t xml:space="preserve">heading_accuracy</t>
  </si>
  <si>
    <t xml:space="preserve">Heading accuracy. [0, 2PI]</t>
  </si>
  <si>
    <t xml:space="preserve">SensorGps_rtcm_injection_rate</t>
  </si>
  <si>
    <t xml:space="preserve">rtcm_injection_rate</t>
  </si>
  <si>
    <t xml:space="preserve">Hz</t>
  </si>
  <si>
    <t xml:space="preserve">RTCM message injection rate</t>
  </si>
  <si>
    <t xml:space="preserve">SensorGps_selected_rtcm_instance</t>
  </si>
  <si>
    <t xml:space="preserve">selected_rtcm_instance</t>
  </si>
  <si>
    <t xml:space="preserve">uORB instance that is being used for RTCM corrections</t>
  </si>
  <si>
    <t xml:space="preserve">SensorGps_rtcm_crc_failed</t>
  </si>
  <si>
    <t xml:space="preserve">rtcm_crc_failed</t>
  </si>
  <si>
    <t xml:space="preserve">Indicates if the RTCM message was used successfully by the receiver</t>
  </si>
  <si>
    <t xml:space="preserve">SensorGps_rtcm_msg_used</t>
  </si>
  <si>
    <t xml:space="preserve">rtcm_msg_used</t>
  </si>
  <si>
    <t xml:space="preserve">VehicleLocalPosition</t>
  </si>
  <si>
    <t xml:space="preserve">xy_valid</t>
  </si>
  <si>
    <t xml:space="preserve">Are x and y valid</t>
  </si>
  <si>
    <t xml:space="preserve">z_valid</t>
  </si>
  <si>
    <t xml:space="preserve">Is z valid</t>
  </si>
  <si>
    <t xml:space="preserve">v_xy_valid</t>
  </si>
  <si>
    <t xml:space="preserve">Is vx and vy valid</t>
  </si>
  <si>
    <t xml:space="preserve">v_z_valid</t>
  </si>
  <si>
    <t xml:space="preserve">Is vz valid</t>
  </si>
  <si>
    <t xml:space="preserve">North position in NED earth-fixed frame</t>
  </si>
  <si>
    <t xml:space="preserve">East position in NED earth-fixed frame</t>
  </si>
  <si>
    <t xml:space="preserve">Down position (negative altitude) in NED earth-fixed frame</t>
  </si>
  <si>
    <t xml:space="preserve">delta_xy_0</t>
  </si>
  <si>
    <t xml:space="preserve">Amount of lateral shift of position estimate in latest reset in x</t>
  </si>
  <si>
    <t xml:space="preserve">delta_xy_1</t>
  </si>
  <si>
    <t xml:space="preserve">Amount of lateral shift of position estimate in latest reset in y</t>
  </si>
  <si>
    <t xml:space="preserve">xy_reset_counter</t>
  </si>
  <si>
    <t xml:space="preserve">Index of latest lateral position estimate reset</t>
  </si>
  <si>
    <t xml:space="preserve">delta_z</t>
  </si>
  <si>
    <t xml:space="preserve">Amount of vertical shift of position estimate in latest reset</t>
  </si>
  <si>
    <t xml:space="preserve">z_reset_counter</t>
  </si>
  <si>
    <t xml:space="preserve">Index of latest vertical position estimate reset</t>
  </si>
  <si>
    <t xml:space="preserve">vx</t>
  </si>
  <si>
    <t xml:space="preserve">North velocity in NED earth-fixed frame</t>
  </si>
  <si>
    <t xml:space="preserve">vy</t>
  </si>
  <si>
    <t xml:space="preserve">East velocity in NED earth-fixed frame</t>
  </si>
  <si>
    <t xml:space="preserve">vz</t>
  </si>
  <si>
    <t xml:space="preserve">Down velocity in NED earth-fixed frame</t>
  </si>
  <si>
    <t xml:space="preserve">z_deriv</t>
  </si>
  <si>
    <t xml:space="preserve">Down position in time derivative of NED earth-fixed frame</t>
  </si>
  <si>
    <t xml:space="preserve">delta_vxy_0</t>
  </si>
  <si>
    <t xml:space="preserve">Amount of lateral shift of velocity estimate in latest reset in x</t>
  </si>
  <si>
    <t xml:space="preserve">delta_vxy_1</t>
  </si>
  <si>
    <t xml:space="preserve">Amount of lateral shift of velocity estimate in latest reset in y</t>
  </si>
  <si>
    <t xml:space="preserve">vxy_reset_counter</t>
  </si>
  <si>
    <t xml:space="preserve">Index of latest lateral velocity estimate reset</t>
  </si>
  <si>
    <t xml:space="preserve">delta_vz</t>
  </si>
  <si>
    <t xml:space="preserve">Amount of vertical shift of velocity estimate in latest reset</t>
  </si>
  <si>
    <t xml:space="preserve">vz_reset_counter</t>
  </si>
  <si>
    <t xml:space="preserve">Index of latest vertical velocity estimate reset</t>
  </si>
  <si>
    <t xml:space="preserve">ax</t>
  </si>
  <si>
    <t xml:space="preserve">North velocity derivative in NED earth-fixed frame</t>
  </si>
  <si>
    <t xml:space="preserve">ay</t>
  </si>
  <si>
    <t xml:space="preserve">East velocity derivative in NED earth-fixed frame</t>
  </si>
  <si>
    <t xml:space="preserve">az</t>
  </si>
  <si>
    <t xml:space="preserve">Down velocity derivative in NED earth-fixed frame</t>
  </si>
  <si>
    <t xml:space="preserve">Euler yaw angle transforming the tangent plane relative to NED earth-fixed frame. [-PI, PI]</t>
  </si>
  <si>
    <t xml:space="preserve">heading_var</t>
  </si>
  <si>
    <t xml:space="preserve">Variance in heading</t>
  </si>
  <si>
    <t xml:space="preserve">unaided_heading</t>
  </si>
  <si>
    <t xml:space="preserve">Same as heading but generated by integrating corrected gyro data only</t>
  </si>
  <si>
    <t xml:space="preserve">delta_heading</t>
  </si>
  <si>
    <t xml:space="preserve">Heading delta caused by latest heading reset</t>
  </si>
  <si>
    <t xml:space="preserve">heading_reset_counter</t>
  </si>
  <si>
    <t xml:space="preserve">Index of latest heading reset</t>
  </si>
  <si>
    <t xml:space="preserve">heading_good_for_control</t>
  </si>
  <si>
    <t xml:space="preserve">Is heading readings good for controller</t>
  </si>
  <si>
    <t xml:space="preserve">tilt_var</t>
  </si>
  <si>
    <t xml:space="preserve">Variance in tilt</t>
  </si>
  <si>
    <t xml:space="preserve">xy_global</t>
  </si>
  <si>
    <t xml:space="preserve">Does position x, y have a valid global reference</t>
  </si>
  <si>
    <t xml:space="preserve">z_global</t>
  </si>
  <si>
    <t xml:space="preserve">Does position z have a valid global reference</t>
  </si>
  <si>
    <t xml:space="preserve">ref_timestamp</t>
  </si>
  <si>
    <t xml:space="preserve">Time when reference position was set since system start</t>
  </si>
  <si>
    <t xml:space="preserve">ref_lat</t>
  </si>
  <si>
    <t xml:space="preserve">Reference point latitude</t>
  </si>
  <si>
    <t xml:space="preserve">ref_lon</t>
  </si>
  <si>
    <t xml:space="preserve">Reference point longitude</t>
  </si>
  <si>
    <t xml:space="preserve">ref_alt</t>
  </si>
  <si>
    <t xml:space="preserve">Reference altitude AMSL</t>
  </si>
  <si>
    <t xml:space="preserve">dist_bottom</t>
  </si>
  <si>
    <t xml:space="preserve">Distance from bottom surface to ground</t>
  </si>
  <si>
    <t xml:space="preserve">dist_bottom_valid</t>
  </si>
  <si>
    <t xml:space="preserve">Is distance to bottom surface valid</t>
  </si>
  <si>
    <t xml:space="preserve">dist_bottom_sensor_bitfield</t>
  </si>
  <si>
    <t xml:space="preserve">Bitfield indicating what type of sensor is used to estimate dist_bottom. [0: None; 1: Range sensor; 2: Flow sensor]</t>
  </si>
  <si>
    <t xml:space="preserve">Standard deviation of horizontal position error</t>
  </si>
  <si>
    <t xml:space="preserve">Standard deviation of vertical position error</t>
  </si>
  <si>
    <t xml:space="preserve">evh</t>
  </si>
  <si>
    <t xml:space="preserve">Standard deviation of horizontal velocity error</t>
  </si>
  <si>
    <t xml:space="preserve">evv</t>
  </si>
  <si>
    <t xml:space="preserve">Standard deviation of vertical velocity error</t>
  </si>
  <si>
    <t xml:space="preserve">dead_reckoning</t>
  </si>
  <si>
    <t xml:space="preserve">Is position estimated through dead-reckoning</t>
  </si>
  <si>
    <t xml:space="preserve">vxy_max</t>
  </si>
  <si>
    <t xml:space="preserve">Maximum horizontal speed – set to 0 when limiting not required</t>
  </si>
  <si>
    <t xml:space="preserve">vz_max</t>
  </si>
  <si>
    <t xml:space="preserve">Maximum vertical speed – set to 0 when limiting not required</t>
  </si>
  <si>
    <t xml:space="preserve">hagl_min</t>
  </si>
  <si>
    <t xml:space="preserve">m</t>
  </si>
  <si>
    <t xml:space="preserve">Minimum height above ground level – set to 0 when limiting not required</t>
  </si>
  <si>
    <t xml:space="preserve">hagl_max</t>
  </si>
  <si>
    <t xml:space="preserve">Maximum height above ground level – set to 0 when limiting not required</t>
  </si>
  <si>
    <t xml:space="preserve">VehicleOdometry</t>
  </si>
  <si>
    <t xml:space="preserve">VehicleOdometry_timestamp_sample</t>
  </si>
  <si>
    <t xml:space="preserve">VehicleOdometry_pose_frame</t>
  </si>
  <si>
    <t xml:space="preserve">pose_frame</t>
  </si>
  <si>
    <t xml:space="preserve">Position and orientation frame of reference. [0: Unknown; 1: NED earth-fixed frame; 2: FRD world-fixed frame, arbitrary heading reference]</t>
  </si>
  <si>
    <t xml:space="preserve">VehicleOdometry_position_0</t>
  </si>
  <si>
    <t xml:space="preserve">position_0</t>
  </si>
  <si>
    <t xml:space="preserve">Position in x. Frame of reference defined by local_frame.</t>
  </si>
  <si>
    <t xml:space="preserve">VehicleOdometry_position_1</t>
  </si>
  <si>
    <t xml:space="preserve">position_1</t>
  </si>
  <si>
    <t xml:space="preserve">Position in y. Frame of reference defined by local_frame.</t>
  </si>
  <si>
    <t xml:space="preserve">VehicleOdometry_position_2</t>
  </si>
  <si>
    <t xml:space="preserve">position_2</t>
  </si>
  <si>
    <t xml:space="preserve">Position in z. Frame of reference defined by local_frame.</t>
  </si>
  <si>
    <t xml:space="preserve">VehicleOdometry_q_0</t>
  </si>
  <si>
    <t xml:space="preserve">q_0</t>
  </si>
  <si>
    <t xml:space="preserve">Quaternion rotation from FRD body frame to reference frame on axis w</t>
  </si>
  <si>
    <t xml:space="preserve">VehicleOdometry_q_1</t>
  </si>
  <si>
    <t xml:space="preserve">q_1</t>
  </si>
  <si>
    <t xml:space="preserve">Quaternion rotation from FRD body frame to reference frame on axis x</t>
  </si>
  <si>
    <t xml:space="preserve">VehicleOdometry_q_2</t>
  </si>
  <si>
    <t xml:space="preserve">q_2</t>
  </si>
  <si>
    <t xml:space="preserve">Quaternion rotation from FRD body frame to reference frame on axis y</t>
  </si>
  <si>
    <t xml:space="preserve">VehicleOdometry_q_3</t>
  </si>
  <si>
    <t xml:space="preserve">q_3</t>
  </si>
  <si>
    <t xml:space="preserve">Quaternion rotation from FRD body frame to reference frame on axis z</t>
  </si>
  <si>
    <t xml:space="preserve">VehicleOdometry_velocity_frame</t>
  </si>
  <si>
    <t xml:space="preserve">velocity_frame</t>
  </si>
  <si>
    <t xml:space="preserve">Reference frame of velocity data. [0: Unknown; 1: NED earth-fixed frame; 2: FRD world-fixed frame, arbitrary heading reference]</t>
  </si>
  <si>
    <t xml:space="preserve">velocity_0</t>
  </si>
  <si>
    <t xml:space="preserve">Velocity in x. Frame of reference defined by velocity_frame variable.</t>
  </si>
  <si>
    <t xml:space="preserve">velocity_1</t>
  </si>
  <si>
    <t xml:space="preserve">Velocity in y. Frame of reference defined by velocity_frame variable.</t>
  </si>
  <si>
    <t xml:space="preserve">velocity_2</t>
  </si>
  <si>
    <t xml:space="preserve">Velocity in z. Frame of reference defined by velocity_frame variable.</t>
  </si>
  <si>
    <t xml:space="preserve">angular_velocity_0</t>
  </si>
  <si>
    <t xml:space="preserve">Angular velocity in body-fixed frame in roll</t>
  </si>
  <si>
    <t xml:space="preserve">angular_velocity_1</t>
  </si>
  <si>
    <t xml:space="preserve">Angular velocity in body-fixed frame in pitch</t>
  </si>
  <si>
    <t xml:space="preserve">angular_velocity_2</t>
  </si>
  <si>
    <t xml:space="preserve">Angular velocity in body-fixed frame in yaw</t>
  </si>
  <si>
    <t xml:space="preserve">position_variance_0</t>
  </si>
  <si>
    <t xml:space="preserve">Variance in position x</t>
  </si>
  <si>
    <t xml:space="preserve">position_variance_1</t>
  </si>
  <si>
    <t xml:space="preserve">Variance in position y</t>
  </si>
  <si>
    <t xml:space="preserve">position_variance_2</t>
  </si>
  <si>
    <t xml:space="preserve">Variance in position z</t>
  </si>
  <si>
    <t xml:space="preserve">orientation_variance_0</t>
  </si>
  <si>
    <t xml:space="preserve">Variance in orientation roll</t>
  </si>
  <si>
    <t xml:space="preserve">orientation_variance_1</t>
  </si>
  <si>
    <t xml:space="preserve">Variance in orientation pitch</t>
  </si>
  <si>
    <t xml:space="preserve">orientation_variance_2</t>
  </si>
  <si>
    <t xml:space="preserve">Variance in orientation yaw</t>
  </si>
  <si>
    <t xml:space="preserve">velocity_variance_0</t>
  </si>
  <si>
    <t xml:space="preserve">Variance in velocity x</t>
  </si>
  <si>
    <t xml:space="preserve">velocity_variance_1</t>
  </si>
  <si>
    <t xml:space="preserve">Variance in velocity y</t>
  </si>
  <si>
    <t xml:space="preserve">velocity_variance_2</t>
  </si>
  <si>
    <t xml:space="preserve">Variance in velocity z</t>
  </si>
  <si>
    <t xml:space="preserve">reset_counter</t>
  </si>
  <si>
    <t xml:space="preserve">Number of times stream was reset</t>
  </si>
  <si>
    <t xml:space="preserve">quality</t>
  </si>
  <si>
    <t xml:space="preserve">VehicleGlobalPosition</t>
  </si>
  <si>
    <t xml:space="preserve">Latitude</t>
  </si>
  <si>
    <t xml:space="preserve">Longitude</t>
  </si>
  <si>
    <t xml:space="preserve">Altitude AMSL</t>
  </si>
  <si>
    <t xml:space="preserve">delta_alt</t>
  </si>
  <si>
    <t xml:space="preserve">Reset delta for altitude</t>
  </si>
  <si>
    <t xml:space="preserve">lat_lon_reset_counter</t>
  </si>
  <si>
    <t xml:space="preserve">Counter for reset events on horizontal position coordinates</t>
  </si>
  <si>
    <t xml:space="preserve">alt_reset_counter</t>
  </si>
  <si>
    <t xml:space="preserve">Counter for reset events on altitude</t>
  </si>
  <si>
    <t xml:space="preserve">terrain_alt</t>
  </si>
  <si>
    <t xml:space="preserve">Terrain altitude WGS84</t>
  </si>
  <si>
    <t xml:space="preserve">terrain_alt_valid</t>
  </si>
  <si>
    <t xml:space="preserve">Terrain altitude estimate is valid</t>
  </si>
  <si>
    <t xml:space="preserve">VehicleAttitude</t>
  </si>
  <si>
    <t xml:space="preserve">VehicleAttitude_timestamp_sample</t>
  </si>
  <si>
    <t xml:space="preserve">VehicleAttitude_q_0</t>
  </si>
  <si>
    <t xml:space="preserve">Quaternion rotation from FRD body frame to NED earth frame in axis w</t>
  </si>
  <si>
    <t xml:space="preserve">VehicleAttitude_q_1</t>
  </si>
  <si>
    <t xml:space="preserve">Quaternion rotation from FRD body frame to NED earth frame in axis x</t>
  </si>
  <si>
    <t xml:space="preserve">VehicleAttitude_q_2</t>
  </si>
  <si>
    <t xml:space="preserve">Quaternion rotation from FRD body frame to NED earth frame in axis y</t>
  </si>
  <si>
    <t xml:space="preserve">VehicleAttitude_q_3</t>
  </si>
  <si>
    <t xml:space="preserve">Quaternion rotation from FRD body frame to NED earth frame in axis z</t>
  </si>
  <si>
    <t xml:space="preserve">VehicleAttitude_delta_q_reset_0</t>
  </si>
  <si>
    <t xml:space="preserve">delta_q_reset_0</t>
  </si>
  <si>
    <t xml:space="preserve">Amount by which quaternion changed during last rest in axis w</t>
  </si>
  <si>
    <t xml:space="preserve">VehicleAttitude_delta_q_reset_1</t>
  </si>
  <si>
    <t xml:space="preserve">delta_q_reset_1</t>
  </si>
  <si>
    <t xml:space="preserve">Amount by which quaternion changed during last rest in axis x</t>
  </si>
  <si>
    <t xml:space="preserve">VehicleAttitude_delta_q_reset_2</t>
  </si>
  <si>
    <t xml:space="preserve">delta_q_reset_2</t>
  </si>
  <si>
    <t xml:space="preserve">Amount by which quaternion changed during last rest in axis y</t>
  </si>
  <si>
    <t xml:space="preserve">VehicleAttitude_delta_q_reset_3</t>
  </si>
  <si>
    <t xml:space="preserve">delta_q_reset_3</t>
  </si>
  <si>
    <t xml:space="preserve">Amount by which quaternion changed during last rest in axis z</t>
  </si>
  <si>
    <t xml:space="preserve">VehicleAttitude_quat_reset_counter</t>
  </si>
  <si>
    <t xml:space="preserve">quat_reset_counter</t>
  </si>
  <si>
    <t xml:space="preserve">Quaternion reset counter</t>
  </si>
  <si>
    <t xml:space="preserve">VehicleAcceleration</t>
  </si>
  <si>
    <t xml:space="preserve">VehicleAcceleration_timestamp_sample</t>
  </si>
  <si>
    <t xml:space="preserve">xyz_0</t>
  </si>
  <si>
    <t xml:space="preserve">Bias corrected acceleration (including gravity) in the FRD body frame y-axis</t>
  </si>
  <si>
    <t xml:space="preserve">xyz_1</t>
  </si>
  <si>
    <t xml:space="preserve">Bias corrected acceleration (including gravity) in the FRD body frame x-axis</t>
  </si>
  <si>
    <t xml:space="preserve">xyz_2</t>
  </si>
  <si>
    <t xml:space="preserve">Bias corrected acceleration (including gravity) in the FRD body frame z-axis</t>
  </si>
  <si>
    <t xml:space="preserve">VehicleAngularVelocity</t>
  </si>
  <si>
    <t xml:space="preserve">VehicleAngularVelocity_timestamp_sample</t>
  </si>
  <si>
    <t xml:space="preserve">Bias corrected angular velocity in the FRD body frame y-axis</t>
  </si>
  <si>
    <t xml:space="preserve">Bias corrected angular velocity in the FRD body frame x-axis</t>
  </si>
  <si>
    <t xml:space="preserve">Bias corrected angular velocity in the FRD body frame z-axis</t>
  </si>
  <si>
    <t xml:space="preserve">xyz_derivative_0</t>
  </si>
  <si>
    <t xml:space="preserve">rad/s^2</t>
  </si>
  <si>
    <t xml:space="preserve">Angular acceleration about the FRD body frame x-axis</t>
  </si>
  <si>
    <t xml:space="preserve">xyz_derivative_1</t>
  </si>
  <si>
    <t xml:space="preserve">Angular acceleration about the FRD body frame y-axis</t>
  </si>
  <si>
    <t xml:space="preserve">xyz_derivative_2</t>
  </si>
  <si>
    <t xml:space="preserve">Angular acceleration about the FRD body frame z-axis</t>
  </si>
  <si>
    <t xml:space="preserve">ActuatorOutputs</t>
  </si>
  <si>
    <t xml:space="preserve">ActuatorOutputs_noutputs</t>
  </si>
  <si>
    <t xml:space="preserve">noutputs</t>
  </si>
  <si>
    <t xml:space="preserve">Number of valid outputs</t>
  </si>
  <si>
    <t xml:space="preserve">ActuatorOutputs_output_0</t>
  </si>
  <si>
    <t xml:space="preserve">output_0</t>
  </si>
  <si>
    <t xml:space="preserve">RPM or PWM</t>
  </si>
  <si>
    <t xml:space="preserve">Output data 0</t>
  </si>
  <si>
    <t xml:space="preserve">ActuatorOutputs_output_1</t>
  </si>
  <si>
    <t xml:space="preserve">output_1</t>
  </si>
  <si>
    <t xml:space="preserve">Output data 1</t>
  </si>
  <si>
    <t xml:space="preserve">ActuatorOutputs_output_2</t>
  </si>
  <si>
    <t xml:space="preserve">output_2</t>
  </si>
  <si>
    <t xml:space="preserve">Output data 2</t>
  </si>
  <si>
    <t xml:space="preserve">ActuatorOutputs_output_3</t>
  </si>
  <si>
    <t xml:space="preserve">output_3</t>
  </si>
  <si>
    <t xml:space="preserve">Output data 3</t>
  </si>
  <si>
    <t xml:space="preserve">ActuatorOutputs_output_4</t>
  </si>
  <si>
    <t xml:space="preserve">output_4</t>
  </si>
  <si>
    <t xml:space="preserve">Output data 4</t>
  </si>
  <si>
    <t xml:space="preserve">ActuatorOutputs_output_5</t>
  </si>
  <si>
    <t xml:space="preserve">output_5</t>
  </si>
  <si>
    <t xml:space="preserve">Output data 5</t>
  </si>
  <si>
    <t xml:space="preserve">ActuatorOutputs_output_6</t>
  </si>
  <si>
    <t xml:space="preserve">output_6</t>
  </si>
  <si>
    <t xml:space="preserve">Output data 6</t>
  </si>
  <si>
    <t xml:space="preserve">ActuatorOutputs_output_7</t>
  </si>
  <si>
    <t xml:space="preserve">output_7</t>
  </si>
  <si>
    <t xml:space="preserve">Output data 7</t>
  </si>
  <si>
    <t xml:space="preserve">ActuatorOutputs_output_8</t>
  </si>
  <si>
    <t xml:space="preserve">output_8</t>
  </si>
  <si>
    <t xml:space="preserve">Output data 8</t>
  </si>
  <si>
    <t xml:space="preserve">ActuatorOutputs_output_9</t>
  </si>
  <si>
    <t xml:space="preserve">output_9</t>
  </si>
  <si>
    <t xml:space="preserve">Output data 9</t>
  </si>
  <si>
    <t xml:space="preserve">ActuatorOutputs_output_10</t>
  </si>
  <si>
    <t xml:space="preserve">output_10</t>
  </si>
  <si>
    <t xml:space="preserve">Output data 10</t>
  </si>
  <si>
    <t xml:space="preserve">ActuatorOutputs_output_11</t>
  </si>
  <si>
    <t xml:space="preserve">output_11</t>
  </si>
  <si>
    <t xml:space="preserve">Output data 11</t>
  </si>
  <si>
    <t xml:space="preserve">ActuatorOutputs_output_12</t>
  </si>
  <si>
    <t xml:space="preserve">output_12</t>
  </si>
  <si>
    <t xml:space="preserve">Output data 12</t>
  </si>
  <si>
    <t xml:space="preserve">ActuatorOutputs_output_13</t>
  </si>
  <si>
    <t xml:space="preserve">output_13</t>
  </si>
  <si>
    <t xml:space="preserve">Output data 13</t>
  </si>
  <si>
    <t xml:space="preserve">ActuatorOutputs_output_14</t>
  </si>
  <si>
    <t xml:space="preserve">output_14</t>
  </si>
  <si>
    <t xml:space="preserve">Output data 14</t>
  </si>
  <si>
    <t xml:space="preserve">ActuatorOutputs_output_15</t>
  </si>
  <si>
    <t xml:space="preserve">output_15</t>
  </si>
  <si>
    <t xml:space="preserve">Output data 15</t>
  </si>
  <si>
    <t xml:space="preserve">BatteryStatus</t>
  </si>
  <si>
    <t xml:space="preserve">BatteryStatus_connected</t>
  </si>
  <si>
    <t xml:space="preserve">connected</t>
  </si>
  <si>
    <t xml:space="preserve">Is battery connected</t>
  </si>
  <si>
    <t xml:space="preserve">BatteryStatus_voltage_v</t>
  </si>
  <si>
    <t xml:space="preserve">voltage_v</t>
  </si>
  <si>
    <t xml:space="preserve">Volts</t>
  </si>
  <si>
    <t xml:space="preserve">Battery voltage</t>
  </si>
  <si>
    <t xml:space="preserve">BatteryStatus_voltage_filtered_v</t>
  </si>
  <si>
    <t xml:space="preserve">voltage_filtered_v</t>
  </si>
  <si>
    <t xml:space="preserve">Battery voltage filtered</t>
  </si>
  <si>
    <t xml:space="preserve">BatteryStatus_current_a</t>
  </si>
  <si>
    <t xml:space="preserve">current_a</t>
  </si>
  <si>
    <t xml:space="preserve">Amperes</t>
  </si>
  <si>
    <t xml:space="preserve">Battery current</t>
  </si>
  <si>
    <t xml:space="preserve">BatteryStatus_current_filtered_a</t>
  </si>
  <si>
    <t xml:space="preserve">current_filtered_a</t>
  </si>
  <si>
    <t xml:space="preserve">Battery current filtered</t>
  </si>
  <si>
    <t xml:space="preserve">BatteryStatus_current_average_a</t>
  </si>
  <si>
    <t xml:space="preserve">current_average_a</t>
  </si>
  <si>
    <t xml:space="preserve">Battery current average for FW average in level flight</t>
  </si>
  <si>
    <t xml:space="preserve">BatteryStatus_discharged_mah</t>
  </si>
  <si>
    <t xml:space="preserve">discharged_mah</t>
  </si>
  <si>
    <t xml:space="preserve">mAh</t>
  </si>
  <si>
    <t xml:space="preserve">Dischanged amount</t>
  </si>
  <si>
    <t xml:space="preserve">BatteryStatus_remaining</t>
  </si>
  <si>
    <t xml:space="preserve">remaining</t>
  </si>
  <si>
    <t xml:space="preserve">Remaining charge from [0,1]</t>
  </si>
  <si>
    <t xml:space="preserve">BatteryStatus_scale</t>
  </si>
  <si>
    <t xml:space="preserve">scale</t>
  </si>
  <si>
    <t xml:space="preserve">Power scaling factor greater or equal to 1</t>
  </si>
  <si>
    <t xml:space="preserve">BatteryStatus_time_remaining_s</t>
  </si>
  <si>
    <t xml:space="preserve">time_remaining_s</t>
  </si>
  <si>
    <t xml:space="preserve">seconds</t>
  </si>
  <si>
    <t xml:space="preserve">Predicted time remaining till empty under previous averaged load</t>
  </si>
  <si>
    <t xml:space="preserve">BatteryStatus_temperature</t>
  </si>
  <si>
    <t xml:space="preserve">Battery temperature</t>
  </si>
  <si>
    <t xml:space="preserve">BatteryStatus_cell_count</t>
  </si>
  <si>
    <t xml:space="preserve">cell_count</t>
  </si>
  <si>
    <t xml:space="preserve">Number of cellcs</t>
  </si>
  <si>
    <t xml:space="preserve">BatteryStatus_source</t>
  </si>
  <si>
    <t xml:space="preserve">source</t>
  </si>
  <si>
    <t xml:space="preserve">Battery source [0: Power module; 1: External; 2: ESCs]</t>
  </si>
  <si>
    <t xml:space="preserve">BatteryStatus_priority</t>
  </si>
  <si>
    <t xml:space="preserve">priority</t>
  </si>
  <si>
    <t xml:space="preserve">Zero based priority is the connection on the power controller</t>
  </si>
  <si>
    <t xml:space="preserve">BatteryStatus_capacity</t>
  </si>
  <si>
    <t xml:space="preserve">capacity</t>
  </si>
  <si>
    <t xml:space="preserve">Actual capacity of battery</t>
  </si>
  <si>
    <t xml:space="preserve">BatteryStatus_cycle_count</t>
  </si>
  <si>
    <t xml:space="preserve">cycle_count</t>
  </si>
  <si>
    <t xml:space="preserve">Number of discharge cycles experienced by battery</t>
  </si>
  <si>
    <t xml:space="preserve">BatteryStatus_average_time_to_empty</t>
  </si>
  <si>
    <t xml:space="preserve">average_time_to_empty</t>
  </si>
  <si>
    <t xml:space="preserve">minutes</t>
  </si>
  <si>
    <t xml:space="preserve">Predicted remaining battery capacity based on average rate of dischange in minutes</t>
  </si>
  <si>
    <t xml:space="preserve">BatteryStatus_serial_number</t>
  </si>
  <si>
    <t xml:space="preserve">serial_number</t>
  </si>
  <si>
    <t xml:space="preserve">Serial number of battery pack</t>
  </si>
  <si>
    <t xml:space="preserve">BatteryStatus_manufacture_date</t>
  </si>
  <si>
    <t xml:space="preserve">manufacture_date</t>
  </si>
  <si>
    <t xml:space="preserve">Manufacture date, part of serial number of bettery pack. Formatted as: Day + Month×32 + (Year–1980)×512</t>
  </si>
  <si>
    <t xml:space="preserve">BatteryStatus_state_of_health</t>
  </si>
  <si>
    <t xml:space="preserve">state_of_health</t>
  </si>
  <si>
    <t xml:space="preserve">percentage</t>
  </si>
  <si>
    <t xml:space="preserve">State of health, calculated FullChargeCapacity/DesignCapacity * 100%</t>
  </si>
  <si>
    <t xml:space="preserve">BatteryStatus_max_error</t>
  </si>
  <si>
    <t xml:space="preserve">max_error</t>
  </si>
  <si>
    <t xml:space="preserve">Expected margin of error in percentage in the state of charge calculation</t>
  </si>
  <si>
    <t xml:space="preserve">BatteryStatus_id</t>
  </si>
  <si>
    <t xml:space="preserve">id</t>
  </si>
  <si>
    <t xml:space="preserve">ID number of the battery</t>
  </si>
  <si>
    <t xml:space="preserve">BatteryStatus_interface_error</t>
  </si>
  <si>
    <t xml:space="preserve">interface_error</t>
  </si>
  <si>
    <t xml:space="preserve">Interface error counter</t>
  </si>
  <si>
    <t xml:space="preserve">BatteryStatus_voltage_cell_v_0</t>
  </si>
  <si>
    <t xml:space="preserve">voltage_cell_v_0</t>
  </si>
  <si>
    <t xml:space="preserve">Cell 0 Voltage</t>
  </si>
  <si>
    <t xml:space="preserve">BatteryStatus_voltage_cell_v_1</t>
  </si>
  <si>
    <t xml:space="preserve">voltage_cell_v_1</t>
  </si>
  <si>
    <t xml:space="preserve">Cell 1 Voltage</t>
  </si>
  <si>
    <t xml:space="preserve">BatteryStatus_voltage_cell_v_2</t>
  </si>
  <si>
    <t xml:space="preserve">voltage_cell_v_2</t>
  </si>
  <si>
    <t xml:space="preserve">Cell 2 Voltage</t>
  </si>
  <si>
    <t xml:space="preserve">BatteryStatus_voltage_cell_v_3</t>
  </si>
  <si>
    <t xml:space="preserve">voltage_cell_v_3</t>
  </si>
  <si>
    <t xml:space="preserve">Cell 3 Voltage</t>
  </si>
  <si>
    <t xml:space="preserve">BatteryStatus_voltage_cell_v_4</t>
  </si>
  <si>
    <t xml:space="preserve">voltage_cell_v_4</t>
  </si>
  <si>
    <t xml:space="preserve">Cell 4 Voltage</t>
  </si>
  <si>
    <t xml:space="preserve">BatteryStatus_voltage_cell_v_5</t>
  </si>
  <si>
    <t xml:space="preserve">voltage_cell_v_5</t>
  </si>
  <si>
    <t xml:space="preserve">Cell 5 Voltage</t>
  </si>
  <si>
    <t xml:space="preserve">BatteryStatus_voltage_cell_v_6</t>
  </si>
  <si>
    <t xml:space="preserve">voltage_cell_v_6</t>
  </si>
  <si>
    <t xml:space="preserve">Cell 6 Voltage</t>
  </si>
  <si>
    <t xml:space="preserve">BatteryStatus_voltage_cell_v_7</t>
  </si>
  <si>
    <t xml:space="preserve">voltage_cell_v_7</t>
  </si>
  <si>
    <t xml:space="preserve">Cell 7 Voltage</t>
  </si>
  <si>
    <t xml:space="preserve">BatteryStatus_voltage_cell_v_8</t>
  </si>
  <si>
    <t xml:space="preserve">voltage_cell_v_8</t>
  </si>
  <si>
    <t xml:space="preserve">Cell 8 Voltage</t>
  </si>
  <si>
    <t xml:space="preserve">BatteryStatus_voltage_cell_v_9</t>
  </si>
  <si>
    <t xml:space="preserve">voltage_cell_v_9</t>
  </si>
  <si>
    <t xml:space="preserve">Cell 9 Voltage</t>
  </si>
  <si>
    <t xml:space="preserve">BatteryStatus_voltage_cell_v_10</t>
  </si>
  <si>
    <t xml:space="preserve">voltage_cell_v_10</t>
  </si>
  <si>
    <t xml:space="preserve">Cell 10 Voltage</t>
  </si>
  <si>
    <t xml:space="preserve">BatteryStatus_voltage_cell_v_11</t>
  </si>
  <si>
    <t xml:space="preserve">voltage_cell_v_11</t>
  </si>
  <si>
    <t xml:space="preserve">Cell 11 Voltage</t>
  </si>
  <si>
    <t xml:space="preserve">BatteryStatus_voltage_cell_v_12</t>
  </si>
  <si>
    <t xml:space="preserve">voltage_cell_v_12</t>
  </si>
  <si>
    <t xml:space="preserve">Cell 12 Voltage</t>
  </si>
  <si>
    <t xml:space="preserve">BatteryStatus_voltage_cell_v_13</t>
  </si>
  <si>
    <t xml:space="preserve">voltage_cell_v_13</t>
  </si>
  <si>
    <t xml:space="preserve">Cell 13 Voltage</t>
  </si>
  <si>
    <t xml:space="preserve">BatteryStatus_max_cell_voltage_delta</t>
  </si>
  <si>
    <t xml:space="preserve">max_cell_voltage_delta</t>
  </si>
  <si>
    <t xml:space="preserve">Cell 14 Voltage</t>
  </si>
  <si>
    <t xml:space="preserve">BatteryStatus_is_powering_off</t>
  </si>
  <si>
    <t xml:space="preserve">is_powering_off</t>
  </si>
  <si>
    <t xml:space="preserve">Power off event imminent indicator</t>
  </si>
  <si>
    <t xml:space="preserve">BatteryStatus_is_required</t>
  </si>
  <si>
    <t xml:space="preserve">is_required</t>
  </si>
  <si>
    <t xml:space="preserve">Set if the battery is explicitly required before arming</t>
  </si>
  <si>
    <t xml:space="preserve">BatteryStatus_faults</t>
  </si>
  <si>
    <t xml:space="preserve">faults</t>
  </si>
  <si>
    <t xml:space="preserve">Smart battery supply status/fault flags for health indication</t>
  </si>
  <si>
    <t xml:space="preserve">BatteryStatus_custom_faults</t>
  </si>
  <si>
    <t xml:space="preserve">custom_faults</t>
  </si>
  <si>
    <t xml:space="preserve">Bitmask indicating smart battery internal manufacturer faults, that are not user actionable</t>
  </si>
  <si>
    <t xml:space="preserve">BatteryStatus_warning</t>
  </si>
  <si>
    <t xml:space="preserve">warning</t>
  </si>
  <si>
    <t xml:space="preserve">Current battery warning</t>
  </si>
  <si>
    <t xml:space="preserve">BatteryStatus_mode</t>
  </si>
  <si>
    <t xml:space="preserve">mode</t>
  </si>
  <si>
    <t xml:space="preserve">Battery mode</t>
  </si>
  <si>
    <t xml:space="preserve">BatteryStatus_average_power</t>
  </si>
  <si>
    <t xml:space="preserve">average_power</t>
  </si>
  <si>
    <t xml:space="preserve">W</t>
  </si>
  <si>
    <t xml:space="preserve">Average power of the current discharge</t>
  </si>
  <si>
    <t xml:space="preserve">BatteryStatus_available_energy</t>
  </si>
  <si>
    <t xml:space="preserve">available_energy</t>
  </si>
  <si>
    <t xml:space="preserve">Wh</t>
  </si>
  <si>
    <t xml:space="preserve">Predicted charge or energy remaining in the battery</t>
  </si>
  <si>
    <t xml:space="preserve">BatteryStatus_full_charge_capacity_wh</t>
  </si>
  <si>
    <t xml:space="preserve">full_charge_capacity_wh</t>
  </si>
  <si>
    <t xml:space="preserve">Compensated battery capacity</t>
  </si>
  <si>
    <t xml:space="preserve">BatteryStatus_remaining_capacity_wh</t>
  </si>
  <si>
    <t xml:space="preserve">remaining_capacity_wh</t>
  </si>
  <si>
    <t xml:space="preserve">Compensated battery capacity remaining</t>
  </si>
  <si>
    <t xml:space="preserve">BatteryStatus_design_capacity</t>
  </si>
  <si>
    <t xml:space="preserve">design_capacity</t>
  </si>
  <si>
    <t xml:space="preserve">Design capacity of the battery</t>
  </si>
  <si>
    <t xml:space="preserve">BatteryStatus_average_time_to_full</t>
  </si>
  <si>
    <t xml:space="preserve">average_time_to_full</t>
  </si>
  <si>
    <t xml:space="preserve">Predicted remaining time until battery reaches full charge, in minutes</t>
  </si>
  <si>
    <t xml:space="preserve">BatteryStatus_over_discharge_count</t>
  </si>
  <si>
    <t xml:space="preserve">over_discharge_count</t>
  </si>
  <si>
    <t xml:space="preserve">Number of battery overdischarge</t>
  </si>
  <si>
    <t xml:space="preserve">BatteryStatus_nominal_voltage</t>
  </si>
  <si>
    <t xml:space="preserve">nominal_voltage</t>
  </si>
  <si>
    <t xml:space="preserve">Nominal voltage of battery pack</t>
  </si>
  <si>
    <t xml:space="preserve">PowerMonitor</t>
  </si>
  <si>
    <t xml:space="preserve">PowerMonitor_voltage_v</t>
  </si>
  <si>
    <t xml:space="preserve">Voltage</t>
  </si>
  <si>
    <t xml:space="preserve">PowerMonitor_current_a</t>
  </si>
  <si>
    <t xml:space="preserve">Current</t>
  </si>
  <si>
    <t xml:space="preserve">PowerMonitor_power_w</t>
  </si>
  <si>
    <t xml:space="preserve">power_w</t>
  </si>
  <si>
    <t xml:space="preserve">Watts</t>
  </si>
  <si>
    <t xml:space="preserve">Power </t>
  </si>
  <si>
    <t xml:space="preserve">PowerMonitor_rconf</t>
  </si>
  <si>
    <t xml:space="preserve">rconf</t>
  </si>
  <si>
    <t xml:space="preserve">PowerMonitor_rsv</t>
  </si>
  <si>
    <t xml:space="preserve">rsv</t>
  </si>
  <si>
    <t xml:space="preserve">PowerMonitor_rbv</t>
  </si>
  <si>
    <t xml:space="preserve">rbv</t>
  </si>
  <si>
    <t xml:space="preserve">PowerMonitor_rp</t>
  </si>
  <si>
    <t xml:space="preserve">rp</t>
  </si>
  <si>
    <t xml:space="preserve">PowerMonitor_rc</t>
  </si>
  <si>
    <t xml:space="preserve">rc</t>
  </si>
  <si>
    <t xml:space="preserve">PowerMonitor_rcal</t>
  </si>
  <si>
    <t xml:space="preserve">rcal</t>
  </si>
  <si>
    <t xml:space="preserve">PowerMonitor_me</t>
  </si>
  <si>
    <t xml:space="preserve">me</t>
  </si>
  <si>
    <t xml:space="preserve">PowerMonitor_al</t>
  </si>
  <si>
    <t xml:space="preserve">al</t>
  </si>
  <si>
    <t xml:space="preserve">VehicleStatus</t>
  </si>
  <si>
    <t xml:space="preserve">VehicleStatus_armed_time</t>
  </si>
  <si>
    <t xml:space="preserve">armed_time</t>
  </si>
  <si>
    <t xml:space="preserve">Arming timestamp</t>
  </si>
  <si>
    <t xml:space="preserve">VehicleStatus_takeoff_time</t>
  </si>
  <si>
    <t xml:space="preserve">takeoff_time</t>
  </si>
  <si>
    <t xml:space="preserve">Takeoff timestamp</t>
  </si>
  <si>
    <t xml:space="preserve">VehicleStatus_arming_state</t>
  </si>
  <si>
    <t xml:space="preserve">arming_state</t>
  </si>
  <si>
    <t xml:space="preserve">Arming state. [1: Disarmed; 2: Armed]</t>
  </si>
  <si>
    <t xml:space="preserve">VehicleStatus_latest_arming_reason</t>
  </si>
  <si>
    <t xml:space="preserve">latest_arming_reason</t>
  </si>
  <si>
    <t xml:space="preserve">Reason. [0: Transition to standby; 1: RC Stick; 2: RC Switch; 3: Command Internal; 4: Command External; 5: Mission Start; 6: Safety Button; 7: Auto Disarm Land; 8: Auto Disarm Preflight; 9: Kill Switch; 10: Lockdown; 11: Failure Detector; 12: Shutdown; 13: Unit Test]</t>
  </si>
  <si>
    <t xml:space="preserve">VehicleStatus_latest_disarming_reason</t>
  </si>
  <si>
    <t xml:space="preserve">latest_disarming_reason</t>
  </si>
  <si>
    <t xml:space="preserve">VehicleStatus_nav_state_timestamp</t>
  </si>
  <si>
    <t xml:space="preserve">nav_state_timestamp</t>
  </si>
  <si>
    <t xml:space="preserve">Time when current nav_state activated</t>
  </si>
  <si>
    <t xml:space="preserve">VehicleStatus_nav_state_user_intention</t>
  </si>
  <si>
    <t xml:space="preserve">nav_state_user_intention</t>
  </si>
  <si>
    <t xml:space="preserve">Mode that the user selected</t>
  </si>
  <si>
    <t xml:space="preserve">VehicleStatus_nav_state</t>
  </si>
  <si>
    <t xml:space="preserve">nav_state</t>
  </si>
  <si>
    <t xml:space="preserve">Currently active mode. [0: Manual; 1: Altitude control mode; 2: Position control mode; 3: Auto mission mode; 4: Auto loiter mode; 5: Auto return to land mode; 6: Position slow; 7: Free5; 8: Free4; 9: Free3; 10: Acro; 11: Free2; 12: Descend; 13: Termination; 14: Offboard; 15: Stabilised mode; 16: Free1; 17: Takeoff; 18: Land; 19: Auto follow target; 20: Precision land with landing target; 21: Orbit in a circle; 22: Auto VTOL Takeoff; 23-30: External; 31: Max]</t>
  </si>
  <si>
    <t xml:space="preserve">VehicleStatus_executor_in_charge</t>
  </si>
  <si>
    <t xml:space="preserve">executor_in_charge</t>
  </si>
  <si>
    <t xml:space="preserve">Current mode executor in change [0: Autopilot]</t>
  </si>
  <si>
    <t xml:space="preserve">VehicleStatus_valid_nav_states_mask</t>
  </si>
  <si>
    <t xml:space="preserve">valid_nav_states_mask</t>
  </si>
  <si>
    <t xml:space="preserve">Bitmask for all valid nav_state values</t>
  </si>
  <si>
    <t xml:space="preserve">VehicleStatus_can_set_nav_states_mask</t>
  </si>
  <si>
    <t xml:space="preserve">can_set_nav_states_mask</t>
  </si>
  <si>
    <t xml:space="preserve">Bitmask for all modes that a user can select</t>
  </si>
  <si>
    <t xml:space="preserve">VehicleStatus_failure_detector_status</t>
  </si>
  <si>
    <t xml:space="preserve">failure_detector_status</t>
  </si>
  <si>
    <t xml:space="preserve">Bitmask of detected failures. [None: 0; Roll:1; Pitch: 2; Alt: 4; Ext: 8; Arm_ESC: 16; Battery: 32; 64: Imbalanced propeller; 128: Motor]</t>
  </si>
  <si>
    <t xml:space="preserve">VehicleStatus_hil_state</t>
  </si>
  <si>
    <t xml:space="preserve">hil_state</t>
  </si>
  <si>
    <t xml:space="preserve">Hardware in loop state. [0: off; 1: On]</t>
  </si>
  <si>
    <t xml:space="preserve">VehicleStatus_vehicle_type</t>
  </si>
  <si>
    <t xml:space="preserve">vehicle_type</t>
  </si>
  <si>
    <t xml:space="preserve">Vehicle type indicator. [0: Unknown; 1: Rotary wing; 2: Fixed wing; 3: Rover; 4: Airship]</t>
  </si>
  <si>
    <t xml:space="preserve">VehicleStatus_failsafe</t>
  </si>
  <si>
    <t xml:space="preserve">failsafe</t>
  </si>
  <si>
    <t xml:space="preserve">Is system in failsafe state</t>
  </si>
  <si>
    <t xml:space="preserve">VehicleStatus_failsafe_and_user_took_over</t>
  </si>
  <si>
    <t xml:space="preserve">failsafe_and_user_took_over</t>
  </si>
  <si>
    <t xml:space="preserve">If in failsafe state but user took over control</t>
  </si>
  <si>
    <t xml:space="preserve">VehicleStatus_failsafe_defer_state</t>
  </si>
  <si>
    <t xml:space="preserve">failsafe_defer_state</t>
  </si>
  <si>
    <t xml:space="preserve">Failsafe defer state. [0: Disabled; 1: Enabled; 2: Would failsafe]</t>
  </si>
  <si>
    <t xml:space="preserve">VehicleStatus_gcs_connection_lost</t>
  </si>
  <si>
    <t xml:space="preserve">gcs_connection_lost</t>
  </si>
  <si>
    <t xml:space="preserve">Datalink to GCS lost</t>
  </si>
  <si>
    <t xml:space="preserve">VehicleStatus_gcs_connection_lost_counter</t>
  </si>
  <si>
    <t xml:space="preserve">gcs_connection_lost_counter</t>
  </si>
  <si>
    <t xml:space="preserve">Counts unique GCS connection lost event</t>
  </si>
  <si>
    <t xml:space="preserve">VehicleStatus_high_latency_data_link_lost</t>
  </si>
  <si>
    <t xml:space="preserve">high_latency_data_link_lost</t>
  </si>
  <si>
    <t xml:space="preserve">Set true if high latency data link</t>
  </si>
  <si>
    <t xml:space="preserve">VehicleStatus_is_vtol</t>
  </si>
  <si>
    <t xml:space="preserve">is_vtol</t>
  </si>
  <si>
    <t xml:space="preserve">Is system VTOL capable</t>
  </si>
  <si>
    <t xml:space="preserve">VehicleStatus_is_vtol_tailsitter</t>
  </si>
  <si>
    <t xml:space="preserve">is_vtol_tailsitter</t>
  </si>
  <si>
    <t xml:space="preserve">Can system perform a 90-degree pitch down rotation</t>
  </si>
  <si>
    <t xml:space="preserve">VehicleStatus_in_transition_mode</t>
  </si>
  <si>
    <t xml:space="preserve">in_transition_mode</t>
  </si>
  <si>
    <t xml:space="preserve">Is VTOL doing transition</t>
  </si>
  <si>
    <t xml:space="preserve">VehicleStatus_in_transition_to_fw</t>
  </si>
  <si>
    <t xml:space="preserve">in_transition_to_fw</t>
  </si>
  <si>
    <t xml:space="preserve">Is VTOL doing a transition from MC to FW</t>
  </si>
  <si>
    <t xml:space="preserve">VehicleStatus_system_type</t>
  </si>
  <si>
    <t xml:space="preserve">system_type</t>
  </si>
  <si>
    <t xml:space="preserve">System type, contains MAV_TYPE</t>
  </si>
  <si>
    <t xml:space="preserve">VehicleStatus_system_id</t>
  </si>
  <si>
    <t xml:space="preserve">system_id</t>
  </si>
  <si>
    <t xml:space="preserve">System ID, contains MAVLink’s system ID field</t>
  </si>
  <si>
    <t xml:space="preserve">VehicleStatus_component_id</t>
  </si>
  <si>
    <t xml:space="preserve">component_id</t>
  </si>
  <si>
    <t xml:space="preserve">Subsystem/component ID, contains MAVLink’s component ID field</t>
  </si>
  <si>
    <t xml:space="preserve">VehicleStatus_safety_button_available</t>
  </si>
  <si>
    <t xml:space="preserve">safety_button_available</t>
  </si>
  <si>
    <t xml:space="preserve">Is safety button available</t>
  </si>
  <si>
    <t xml:space="preserve">VehicleStatus_safety_off</t>
  </si>
  <si>
    <t xml:space="preserve">safety_off</t>
  </si>
  <si>
    <t xml:space="preserve">Is safety off</t>
  </si>
  <si>
    <t xml:space="preserve">VehicleStatus_power_input_valid</t>
  </si>
  <si>
    <t xml:space="preserve">power_input_valid</t>
  </si>
  <si>
    <t xml:space="preserve">Power input is valid</t>
  </si>
  <si>
    <t xml:space="preserve">VehicleStatus_usb_connected</t>
  </si>
  <si>
    <t xml:space="preserve">usb_connected</t>
  </si>
  <si>
    <t xml:space="preserve">Set to true once telemetry is received through USB link</t>
  </si>
  <si>
    <t xml:space="preserve">VehicleStatus_open_drone_id_system_present</t>
  </si>
  <si>
    <t xml:space="preserve">open_drone_id_system_present</t>
  </si>
  <si>
    <t xml:space="preserve">Is open drone ID system present</t>
  </si>
  <si>
    <t xml:space="preserve">VehicleStatus_open_drone_id_system_healthy</t>
  </si>
  <si>
    <t xml:space="preserve">open_drone_id_system_healthy</t>
  </si>
  <si>
    <t xml:space="preserve">Is open drone ID system healthy</t>
  </si>
  <si>
    <t xml:space="preserve">VehicleStatus_parachute_system_present</t>
  </si>
  <si>
    <t xml:space="preserve">parachute_system_present</t>
  </si>
  <si>
    <t xml:space="preserve">Is parachute system present</t>
  </si>
  <si>
    <t xml:space="preserve">VehicleStatus_parachute_system_healthy</t>
  </si>
  <si>
    <t xml:space="preserve">parachute_system_healthy</t>
  </si>
  <si>
    <t xml:space="preserve">Is avoidance system working</t>
  </si>
  <si>
    <t xml:space="preserve">VehicleStatus_avoidance_system_required</t>
  </si>
  <si>
    <t xml:space="preserve">avoidance_system_required</t>
  </si>
  <si>
    <t xml:space="preserve">Is avoidance system enabled</t>
  </si>
  <si>
    <t xml:space="preserve">VehicleStatus_avoidance_system_valid</t>
  </si>
  <si>
    <t xml:space="preserve">avoidance_system_valid</t>
  </si>
  <si>
    <t xml:space="preserve">VehicleStatus_rc_calibration_in_progress</t>
  </si>
  <si>
    <t xml:space="preserve">rc_calibration_in_progress</t>
  </si>
  <si>
    <t xml:space="preserve">Is RC calibration in progres</t>
  </si>
  <si>
    <t xml:space="preserve">VehicleStatus_calibration_enabled</t>
  </si>
  <si>
    <t xml:space="preserve">calibration_enabled</t>
  </si>
  <si>
    <t xml:space="preserve">Is calibration enabled</t>
  </si>
  <si>
    <t xml:space="preserve">VehicleStatus_pre_flight_checks_pass</t>
  </si>
  <si>
    <t xml:space="preserve">pre_flight_checks_pass</t>
  </si>
  <si>
    <t xml:space="preserve">Did all preflight checks to arm pass</t>
  </si>
  <si>
    <t xml:space="preserve">Rpm_indicated_frequency_rpm</t>
  </si>
  <si>
    <t xml:space="preserve">indicated_frequency_rpm</t>
  </si>
  <si>
    <t xml:space="preserve">RPM</t>
  </si>
  <si>
    <t xml:space="preserve">Indicated rotor frequency</t>
  </si>
  <si>
    <t xml:space="preserve">Rpm_estimated_accuracy_rpm</t>
  </si>
  <si>
    <t xml:space="preserve">estimated_accuracy_rpm</t>
  </si>
  <si>
    <t xml:space="preserve">Estimated accuracy</t>
  </si>
  <si>
    <t xml:space="preserve">SensorCombined</t>
  </si>
  <si>
    <t xml:space="preserve">gyro_rad_0</t>
  </si>
  <si>
    <t xml:space="preserve">Average angular rate measured in the FRD body frame X-axis over the last gyro sampling period</t>
  </si>
  <si>
    <t xml:space="preserve">gyro_rad_1</t>
  </si>
  <si>
    <t xml:space="preserve">Average angular rate measured in the FRD body frame Y-axis over the last gyro sampling period</t>
  </si>
  <si>
    <t xml:space="preserve">gyro_rad_2</t>
  </si>
  <si>
    <t xml:space="preserve">Average angular rate measured in the FRD body frame Z-axis over the last gyro sampling period</t>
  </si>
  <si>
    <t xml:space="preserve">gyro_integral_dt</t>
  </si>
  <si>
    <t xml:space="preserve">Gyro measurement sampling period</t>
  </si>
  <si>
    <t xml:space="preserve">accelerometer_timestamp_relative</t>
  </si>
  <si>
    <t xml:space="preserve">timestamp + accelerometer_timestamp_relative = Accelerometer timestamp</t>
  </si>
  <si>
    <t xml:space="preserve">accelerometer_m_s2_0</t>
  </si>
  <si>
    <t xml:space="preserve">Average value acceleration measured in the FRD body frame X-axis over the last accelerometer sampling period</t>
  </si>
  <si>
    <t xml:space="preserve">accelerometer_m_s2_1</t>
  </si>
  <si>
    <t xml:space="preserve">Average value acceleration measured in the FRD body frame Y-axis over the last accelerometer sampling period</t>
  </si>
  <si>
    <t xml:space="preserve">accelerometer_m_s2_2</t>
  </si>
  <si>
    <t xml:space="preserve">Average value acceleration measured in the FRD body frame Z-axis over the last accelerometer sampling period</t>
  </si>
  <si>
    <t xml:space="preserve">accelerometer_integral_dt</t>
  </si>
  <si>
    <t xml:space="preserve">Accelerometer measurement sampling period</t>
  </si>
  <si>
    <t xml:space="preserve">accelerometer_clipping</t>
  </si>
  <si>
    <t xml:space="preserve">Bitfield indicating if there was any accelerometer clipping (per axis) during the integration time frame</t>
  </si>
  <si>
    <t xml:space="preserve">gyro_clipping</t>
  </si>
  <si>
    <t xml:space="preserve">Bitfield indicating if there was any gyro clipping (per axis) during the integration time frame</t>
  </si>
  <si>
    <t xml:space="preserve">accel_calibration_count</t>
  </si>
  <si>
    <t xml:space="preserve">Calibration changed counter. Monotonically increases whenever accelermeter calibration changes.</t>
  </si>
  <si>
    <t xml:space="preserve">gyro_calibration_count</t>
  </si>
  <si>
    <t xml:space="preserve">Calibration changed counter. Monotonically increases whenever rate gyro calibration changes.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</si>
</sst>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2A6099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color rgb="FF0563C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A933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00B050"/>
        <bgColor rgb="FF00A933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2A60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px4.io/main/en/msg_docs/SensorAccel" TargetMode="External"/><Relationship Id="rId2" Type="http://schemas.openxmlformats.org/officeDocument/2006/relationships/hyperlink" Target="https://docs.px4.io/main/en/msg_docs/SensorGyro" TargetMode="External"/><Relationship Id="rId3" Type="http://schemas.openxmlformats.org/officeDocument/2006/relationships/hyperlink" Target="https://docs.px4.io/main/en/msg_docs/SensorMag" TargetMode="External"/><Relationship Id="rId4" Type="http://schemas.openxmlformats.org/officeDocument/2006/relationships/hyperlink" Target="https://docs.px4.io/main/en/msg_docs/SensorBaro" TargetMode="External"/><Relationship Id="rId5" Type="http://schemas.openxmlformats.org/officeDocument/2006/relationships/hyperlink" Target="https://docs.px4.io/main/en/msg_docs/SensorGps" TargetMode="External"/><Relationship Id="rId6" Type="http://schemas.openxmlformats.org/officeDocument/2006/relationships/hyperlink" Target="https://docs.px4.io/main/en/msg_docs/VehicleLocalPosition" TargetMode="External"/><Relationship Id="rId7" Type="http://schemas.openxmlformats.org/officeDocument/2006/relationships/hyperlink" Target="https://docs.px4.io/main/en/msg_docs/VehicleOdometry" TargetMode="External"/><Relationship Id="rId8" Type="http://schemas.openxmlformats.org/officeDocument/2006/relationships/hyperlink" Target="https://docs.px4.io/main/en/msg_docs/VehicleGlobalPosition" TargetMode="External"/><Relationship Id="rId9" Type="http://schemas.openxmlformats.org/officeDocument/2006/relationships/hyperlink" Target="https://docs.px4.io/main/en/msg_docs/VehicleAttitude" TargetMode="External"/><Relationship Id="rId10" Type="http://schemas.openxmlformats.org/officeDocument/2006/relationships/hyperlink" Target="https://docs.px4.io/main/en/msg_docs/VehicleAcceleration" TargetMode="External"/><Relationship Id="rId11" Type="http://schemas.openxmlformats.org/officeDocument/2006/relationships/hyperlink" Target="https://docs.px4.io/main/en/msg_docs/VehicleAngularVelocity" TargetMode="External"/><Relationship Id="rId12" Type="http://schemas.openxmlformats.org/officeDocument/2006/relationships/hyperlink" Target="https://docs.px4.io/main/en/msg_docs/ActuatorOutputs" TargetMode="External"/><Relationship Id="rId13" Type="http://schemas.openxmlformats.org/officeDocument/2006/relationships/hyperlink" Target="https://docs.px4.io/main/en/msg_docs/BatteryStatus" TargetMode="External"/><Relationship Id="rId14" Type="http://schemas.openxmlformats.org/officeDocument/2006/relationships/hyperlink" Target="https://docs.px4.io/main/en/msg_docs/PowerMonitor" TargetMode="External"/><Relationship Id="rId15" Type="http://schemas.openxmlformats.org/officeDocument/2006/relationships/hyperlink" Target="https://docs.px4.io/main/en/msg_docs/VehicleStatus" TargetMode="External"/><Relationship Id="rId16" Type="http://schemas.openxmlformats.org/officeDocument/2006/relationships/hyperlink" Target="https://docs.px4.io/main/en/msg_docs/Rpm.html" TargetMode="External"/><Relationship Id="rId17" Type="http://schemas.openxmlformats.org/officeDocument/2006/relationships/hyperlink" Target="https://docs.px4.io/main/en/msg_docs/SensorCombine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8" activeCellId="0" sqref="B18"/>
    </sheetView>
  </sheetViews>
  <sheetFormatPr defaultColWidth="11.66796875" defaultRowHeight="12.75" zeroHeight="false" outlineLevelRow="0" outlineLevelCol="0"/>
  <cols>
    <col collapsed="false" customWidth="true" hidden="false" outlineLevel="0" max="1" min="1" style="0" width="32.71"/>
    <col collapsed="false" customWidth="true" hidden="false" outlineLevel="0" max="2" min="2" style="0" width="22.86"/>
    <col collapsed="false" customWidth="true" hidden="false" outlineLevel="0" max="3" min="3" style="0" width="52.58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s">
        <v>3</v>
      </c>
      <c r="B2" s="1" t="str">
        <f aca="false">HYPERLINK("#Message_Fields.A2", Message_Fields!A2)</f>
        <v>SensorAccel</v>
      </c>
      <c r="C2" s="2" t="s">
        <v>4</v>
      </c>
    </row>
    <row r="3" customFormat="false" ht="12.75" hidden="false" customHeight="false" outlineLevel="0" collapsed="false">
      <c r="A3" s="0" t="s">
        <v>5</v>
      </c>
      <c r="B3" s="1" t="str">
        <f aca="false">HYPERLINK("#Message_Fields.A13", Message_Fields!A15)</f>
        <v>SensorGyro</v>
      </c>
      <c r="C3" s="2" t="s">
        <v>6</v>
      </c>
    </row>
    <row r="4" customFormat="false" ht="12.75" hidden="false" customHeight="false" outlineLevel="0" collapsed="false">
      <c r="A4" s="0" t="s">
        <v>7</v>
      </c>
      <c r="B4" s="1" t="str">
        <f aca="false">HYPERLINK("#Message_Fields.A24", Message_Fields!A28)</f>
        <v>SensorMag</v>
      </c>
      <c r="C4" s="2" t="s">
        <v>8</v>
      </c>
    </row>
    <row r="5" customFormat="false" ht="12.75" hidden="false" customHeight="false" outlineLevel="0" collapsed="false">
      <c r="A5" s="0" t="s">
        <v>9</v>
      </c>
      <c r="B5" s="1" t="str">
        <f aca="false">HYPERLINK("#Message_Fields.A33", Message_Fields!A37)</f>
        <v>SensorBaro</v>
      </c>
      <c r="C5" s="2" t="s">
        <v>10</v>
      </c>
    </row>
    <row r="6" customFormat="false" ht="12.75" hidden="false" customHeight="false" outlineLevel="0" collapsed="false">
      <c r="A6" s="0" t="s">
        <v>11</v>
      </c>
      <c r="B6" s="1" t="str">
        <f aca="false">HYPERLINK("#Message_Fields.A40", Message_Fields!A44)</f>
        <v>SensorGps</v>
      </c>
      <c r="C6" s="2" t="s">
        <v>12</v>
      </c>
    </row>
    <row r="7" customFormat="false" ht="12.75" hidden="false" customHeight="false" outlineLevel="0" collapsed="false">
      <c r="A7" s="0" t="s">
        <v>13</v>
      </c>
      <c r="B7" s="1" t="str">
        <f aca="false">HYPERLINK("#Message_Fields.A76", Message_Fields!A80)</f>
        <v>VehicleLocalPosition</v>
      </c>
      <c r="C7" s="2" t="s">
        <v>14</v>
      </c>
    </row>
    <row r="8" customFormat="false" ht="12.75" hidden="false" customHeight="false" outlineLevel="0" collapsed="false">
      <c r="A8" s="0" t="s">
        <v>15</v>
      </c>
      <c r="B8" s="1" t="str">
        <f aca="false">HYPERLINK("#Message_Fields.A128", Message_Fields!A132)</f>
        <v>VehicleOdometry</v>
      </c>
      <c r="C8" s="2" t="s">
        <v>16</v>
      </c>
    </row>
    <row r="9" customFormat="false" ht="12.75" hidden="false" customHeight="false" outlineLevel="0" collapsed="false">
      <c r="A9" s="0" t="s">
        <v>17</v>
      </c>
      <c r="B9" s="1" t="str">
        <f aca="false">HYPERLINK("#Message_Fields.A157", Message_Fields!A161)</f>
        <v>VehicleGlobalPosition</v>
      </c>
      <c r="C9" s="2" t="s">
        <v>18</v>
      </c>
    </row>
    <row r="10" customFormat="false" ht="12.75" hidden="false" customHeight="false" outlineLevel="0" collapsed="false">
      <c r="A10" s="0" t="s">
        <v>19</v>
      </c>
      <c r="B10" s="1" t="str">
        <f aca="false">HYPERLINK("#Message_Fields.A172", Message_Fields!A176)</f>
        <v>VehicleAttitude</v>
      </c>
      <c r="C10" s="2" t="s">
        <v>20</v>
      </c>
    </row>
    <row r="11" customFormat="false" ht="12.75" hidden="false" customHeight="false" outlineLevel="0" collapsed="false">
      <c r="A11" s="0" t="s">
        <v>21</v>
      </c>
      <c r="B11" s="1" t="str">
        <f aca="false">HYPERLINK("#Message_Fields.A184", Message_Fields!A188)</f>
        <v>VehicleAcceleration</v>
      </c>
      <c r="C11" s="2" t="s">
        <v>22</v>
      </c>
    </row>
    <row r="12" customFormat="false" ht="12.75" hidden="false" customHeight="false" outlineLevel="0" collapsed="false">
      <c r="A12" s="0" t="s">
        <v>23</v>
      </c>
      <c r="B12" s="1" t="str">
        <f aca="false">HYPERLINK("#Message_Fields.A190", Message_Fields!A194)</f>
        <v>VehicleAngularVelocity</v>
      </c>
      <c r="C12" s="2" t="s">
        <v>24</v>
      </c>
    </row>
    <row r="13" customFormat="false" ht="12.75" hidden="false" customHeight="false" outlineLevel="0" collapsed="false">
      <c r="A13" s="0" t="s">
        <v>25</v>
      </c>
      <c r="B13" s="1" t="str">
        <f aca="false">HYPERLINK("#Message_Fields.A199", Message_Fields!A203)</f>
        <v>ActuatorOutputs</v>
      </c>
      <c r="C13" s="2" t="s">
        <v>26</v>
      </c>
    </row>
    <row r="14" customFormat="false" ht="12.75" hidden="false" customHeight="false" outlineLevel="0" collapsed="false">
      <c r="A14" s="0" t="s">
        <v>27</v>
      </c>
      <c r="B14" s="1" t="str">
        <f aca="false">HYPERLINK("#Message_Fields.A218", Message_Fields!A222)</f>
        <v>BatteryStatus</v>
      </c>
      <c r="C14" s="2" t="s">
        <v>28</v>
      </c>
    </row>
    <row r="15" customFormat="false" ht="12.75" hidden="false" customHeight="false" outlineLevel="0" collapsed="false">
      <c r="A15" s="0" t="s">
        <v>29</v>
      </c>
      <c r="B15" s="1" t="str">
        <f aca="false">HYPERLINK("#Message_Fields.A272", Message_Fields!A276)</f>
        <v>PowerMonitor</v>
      </c>
      <c r="C15" s="2" t="s">
        <v>30</v>
      </c>
    </row>
    <row r="16" customFormat="false" ht="12.75" hidden="false" customHeight="false" outlineLevel="0" collapsed="false">
      <c r="A16" s="0" t="s">
        <v>31</v>
      </c>
      <c r="B16" s="1" t="str">
        <f aca="false">HYPERLINK("#Message_Fields.A285", Message_Fields!A289)</f>
        <v>VehicleStatus</v>
      </c>
      <c r="C16" s="2" t="s">
        <v>32</v>
      </c>
    </row>
    <row r="17" customFormat="false" ht="12.75" hidden="false" customHeight="false" outlineLevel="0" collapsed="false">
      <c r="A17" s="0" t="s">
        <v>33</v>
      </c>
      <c r="B17" s="1" t="s">
        <v>34</v>
      </c>
      <c r="C17" s="3" t="s">
        <v>35</v>
      </c>
    </row>
    <row r="18" customFormat="false" ht="12.75" hidden="false" customHeight="false" outlineLevel="0" collapsed="false">
      <c r="A18" s="0" t="s">
        <v>36</v>
      </c>
      <c r="B18" s="1" t="n">
        <f aca="false">HYPERLINK("#Message_Fields.A40", Message_Fields!A56)</f>
        <v>0</v>
      </c>
      <c r="C18" s="3" t="s">
        <v>37</v>
      </c>
    </row>
  </sheetData>
  <hyperlinks>
    <hyperlink ref="C2" r:id="rId1" display="https://docs.px4.io/main/en/msg_docs/SensorAccel"/>
    <hyperlink ref="C3" r:id="rId2" display="https://docs.px4.io/main/en/msg_docs/SensorGyro"/>
    <hyperlink ref="C4" r:id="rId3" display="https://docs.px4.io/main/en/msg_docs/SensorMag"/>
    <hyperlink ref="C5" r:id="rId4" display="https://docs.px4.io/main/en/msg_docs/SensorBaro"/>
    <hyperlink ref="C6" r:id="rId5" display="https://docs.px4.io/main/en/msg_docs/SensorGps"/>
    <hyperlink ref="C7" r:id="rId6" display="https://docs.px4.io/main/en/msg_docs/VehicleLocalPosition"/>
    <hyperlink ref="C8" r:id="rId7" display="https://docs.px4.io/main/en/msg_docs/VehicleOdometry"/>
    <hyperlink ref="C9" r:id="rId8" display="https://docs.px4.io/main/en/msg_docs/VehicleGlobalPosition"/>
    <hyperlink ref="C10" r:id="rId9" display="https://docs.px4.io/main/en/msg_docs/VehicleAttitude"/>
    <hyperlink ref="C11" r:id="rId10" display="https://docs.px4.io/main/en/msg_docs/VehicleAcceleration"/>
    <hyperlink ref="C12" r:id="rId11" display="https://docs.px4.io/main/en/msg_docs/VehicleAngularVelocity"/>
    <hyperlink ref="C13" r:id="rId12" display="https://docs.px4.io/main/en/msg_docs/ActuatorOutputs"/>
    <hyperlink ref="C14" r:id="rId13" display="https://docs.px4.io/main/en/msg_docs/BatteryStatus"/>
    <hyperlink ref="C15" r:id="rId14" display="https://docs.px4.io/main/en/msg_docs/PowerMonitor"/>
    <hyperlink ref="C16" r:id="rId15" display="https://docs.px4.io/main/en/msg_docs/VehicleStatus"/>
    <hyperlink ref="C17" r:id="rId16" display="https://docs.px4.io/main/en/msg_docs/Rpm.html"/>
    <hyperlink ref="C18" r:id="rId17" display="https://docs.px4.io/main/en/msg_docs/SensorCombine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97" activePane="bottomLeft" state="frozen"/>
      <selection pane="topLeft" activeCell="A1" activeCellId="0" sqref="A1"/>
      <selection pane="bottomLeft" activeCell="I325" activeCellId="0" sqref="I325"/>
    </sheetView>
  </sheetViews>
  <sheetFormatPr defaultColWidth="11.58984375" defaultRowHeight="12.75" zeroHeight="false" outlineLevelRow="0" outlineLevelCol="0"/>
  <cols>
    <col collapsed="false" customWidth="true" hidden="false" outlineLevel="0" max="3" min="1" style="4" width="3.14"/>
    <col collapsed="false" customWidth="true" hidden="false" outlineLevel="0" max="4" min="4" style="4" width="45.3"/>
    <col collapsed="false" customWidth="true" hidden="false" outlineLevel="0" max="5" min="5" style="4" width="29.6"/>
    <col collapsed="false" customWidth="true" hidden="false" outlineLevel="0" max="6" min="6" style="4" width="8.4"/>
    <col collapsed="false" customWidth="true" hidden="false" outlineLevel="0" max="7" min="7" style="4" width="13.57"/>
    <col collapsed="false" customWidth="true" hidden="false" outlineLevel="0" max="8" min="8" style="4" width="15.68"/>
    <col collapsed="false" customWidth="true" hidden="false" outlineLevel="0" max="9" min="9" style="5" width="65.28"/>
    <col collapsed="false" customWidth="false" hidden="false" outlineLevel="0" max="1024" min="10" style="4" width="11.57"/>
  </cols>
  <sheetData>
    <row r="1" customFormat="false" ht="12.8" hidden="false" customHeight="false" outlineLevel="0" collapsed="false">
      <c r="A1" s="6"/>
      <c r="B1" s="7"/>
      <c r="C1" s="8"/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5" t="s">
        <v>43</v>
      </c>
    </row>
    <row r="2" customFormat="false" ht="12.8" hidden="false" customHeight="false" outlineLevel="0" collapsed="false">
      <c r="A2" s="9" t="s">
        <v>44</v>
      </c>
      <c r="B2" s="9"/>
      <c r="C2" s="9"/>
      <c r="D2" s="9"/>
      <c r="E2" s="9"/>
      <c r="F2" s="9"/>
      <c r="G2" s="9"/>
      <c r="H2" s="9"/>
      <c r="I2" s="9"/>
    </row>
    <row r="3" customFormat="false" ht="12.8" hidden="false" customHeight="false" outlineLevel="0" collapsed="false">
      <c r="A3" s="10"/>
      <c r="B3" s="10"/>
      <c r="C3" s="10"/>
      <c r="D3" s="4" t="s">
        <v>45</v>
      </c>
      <c r="E3" s="4" t="s">
        <v>45</v>
      </c>
      <c r="F3" s="4" t="s">
        <v>46</v>
      </c>
      <c r="G3" s="4" t="s">
        <v>47</v>
      </c>
      <c r="H3" s="4" t="str">
        <f aca="false">IF(OR(F3="Float", G3&lt;&gt;""), "Numerical", "Categorical")</f>
        <v>Numerical</v>
      </c>
      <c r="I3" s="5" t="s">
        <v>48</v>
      </c>
    </row>
    <row r="4" customFormat="false" ht="12.8" hidden="false" customHeight="false" outlineLevel="0" collapsed="false">
      <c r="A4" s="11"/>
      <c r="B4" s="11"/>
      <c r="C4" s="11"/>
      <c r="D4" s="4" t="s">
        <v>49</v>
      </c>
      <c r="E4" s="4" t="s">
        <v>50</v>
      </c>
      <c r="F4" s="4" t="s">
        <v>46</v>
      </c>
      <c r="G4" s="4" t="s">
        <v>47</v>
      </c>
      <c r="H4" s="4" t="str">
        <f aca="false">IF(OR(F4="Float", G4&lt;&gt;""), "Numerical", "Categorical")</f>
        <v>Numerical</v>
      </c>
      <c r="I4" s="5" t="s">
        <v>51</v>
      </c>
    </row>
    <row r="5" customFormat="false" ht="12.8" hidden="false" customHeight="false" outlineLevel="0" collapsed="false">
      <c r="A5" s="11"/>
      <c r="B5" s="11"/>
      <c r="C5" s="11"/>
      <c r="D5" s="4" t="s">
        <v>52</v>
      </c>
      <c r="E5" s="4" t="s">
        <v>53</v>
      </c>
      <c r="F5" s="4" t="s">
        <v>54</v>
      </c>
      <c r="H5" s="4" t="str">
        <f aca="false">IF(OR(F5="Float", G5&lt;&gt;""), "Numerical", "Categorical")</f>
        <v>Categorical</v>
      </c>
      <c r="I5" s="5" t="s">
        <v>55</v>
      </c>
    </row>
    <row r="6" customFormat="false" ht="12.8" hidden="false" customHeight="false" outlineLevel="0" collapsed="false">
      <c r="A6" s="12"/>
      <c r="B6" s="12"/>
      <c r="C6" s="12"/>
      <c r="D6" s="4" t="s">
        <v>56</v>
      </c>
      <c r="E6" s="4" t="s">
        <v>57</v>
      </c>
      <c r="F6" s="4" t="s">
        <v>58</v>
      </c>
      <c r="G6" s="4" t="s">
        <v>59</v>
      </c>
      <c r="H6" s="4" t="str">
        <f aca="false">IF(OR(F6="Float", G6&lt;&gt;""), "Numerical", "Categorical")</f>
        <v>Numerical</v>
      </c>
      <c r="I6" s="5" t="s">
        <v>60</v>
      </c>
    </row>
    <row r="7" customFormat="false" ht="12.8" hidden="false" customHeight="false" outlineLevel="0" collapsed="false">
      <c r="A7" s="12"/>
      <c r="B7" s="12"/>
      <c r="C7" s="12"/>
      <c r="D7" s="4" t="s">
        <v>61</v>
      </c>
      <c r="E7" s="4" t="s">
        <v>62</v>
      </c>
      <c r="F7" s="4" t="s">
        <v>58</v>
      </c>
      <c r="G7" s="4" t="s">
        <v>59</v>
      </c>
      <c r="H7" s="4" t="str">
        <f aca="false">IF(OR(F7="Float", G7&lt;&gt;""), "Numerical", "Categorical")</f>
        <v>Numerical</v>
      </c>
      <c r="I7" s="5" t="s">
        <v>63</v>
      </c>
    </row>
    <row r="8" customFormat="false" ht="12.8" hidden="false" customHeight="false" outlineLevel="0" collapsed="false">
      <c r="A8" s="12"/>
      <c r="B8" s="12"/>
      <c r="C8" s="12"/>
      <c r="D8" s="4" t="s">
        <v>64</v>
      </c>
      <c r="E8" s="4" t="s">
        <v>65</v>
      </c>
      <c r="F8" s="4" t="s">
        <v>58</v>
      </c>
      <c r="G8" s="4" t="s">
        <v>59</v>
      </c>
      <c r="H8" s="4" t="str">
        <f aca="false">IF(OR(F8="Float", G8&lt;&gt;""), "Numerical", "Categorical")</f>
        <v>Numerical</v>
      </c>
      <c r="I8" s="5" t="s">
        <v>66</v>
      </c>
    </row>
    <row r="9" customFormat="false" ht="12.8" hidden="false" customHeight="false" outlineLevel="0" collapsed="false">
      <c r="A9" s="10"/>
      <c r="B9" s="10"/>
      <c r="C9" s="10"/>
      <c r="D9" s="4" t="s">
        <v>67</v>
      </c>
      <c r="E9" s="4" t="s">
        <v>68</v>
      </c>
      <c r="F9" s="4" t="s">
        <v>54</v>
      </c>
      <c r="G9" s="4" t="s">
        <v>69</v>
      </c>
      <c r="H9" s="4" t="str">
        <f aca="false">IF(OR(F9="Float", G9&lt;&gt;""), "Numerical", "Categorical")</f>
        <v>Numerical</v>
      </c>
      <c r="I9" s="5" t="s">
        <v>70</v>
      </c>
    </row>
    <row r="10" customFormat="false" ht="12.8" hidden="false" customHeight="false" outlineLevel="0" collapsed="false">
      <c r="A10" s="10"/>
      <c r="B10" s="10"/>
      <c r="C10" s="10"/>
      <c r="D10" s="4" t="s">
        <v>71</v>
      </c>
      <c r="E10" s="4" t="s">
        <v>72</v>
      </c>
      <c r="F10" s="4" t="s">
        <v>54</v>
      </c>
      <c r="H10" s="4" t="str">
        <f aca="false">IF(OR(F10="Float", G10&lt;&gt;""), "Numerical", "Categorical")</f>
        <v>Categorical</v>
      </c>
      <c r="I10" s="5" t="s">
        <v>73</v>
      </c>
    </row>
    <row r="11" customFormat="false" ht="12.8" hidden="false" customHeight="false" outlineLevel="0" collapsed="false">
      <c r="A11" s="10"/>
      <c r="B11" s="10"/>
      <c r="C11" s="10"/>
      <c r="D11" s="4" t="s">
        <v>74</v>
      </c>
      <c r="E11" s="4" t="s">
        <v>75</v>
      </c>
      <c r="F11" s="4" t="s">
        <v>54</v>
      </c>
      <c r="H11" s="4" t="str">
        <f aca="false">IF(OR(F11="Float", G11&lt;&gt;""), "Numerical", "Categorical")</f>
        <v>Categorical</v>
      </c>
      <c r="I11" s="5" t="s">
        <v>76</v>
      </c>
    </row>
    <row r="12" customFormat="false" ht="12.8" hidden="false" customHeight="false" outlineLevel="0" collapsed="false">
      <c r="A12" s="10"/>
      <c r="B12" s="10"/>
      <c r="C12" s="10"/>
      <c r="D12" s="4" t="s">
        <v>77</v>
      </c>
      <c r="E12" s="4" t="s">
        <v>78</v>
      </c>
      <c r="F12" s="4" t="s">
        <v>54</v>
      </c>
      <c r="H12" s="4" t="str">
        <f aca="false">IF(OR(F12="Float", G12&lt;&gt;""), "Numerical", "Categorical")</f>
        <v>Categorical</v>
      </c>
      <c r="I12" s="5" t="s">
        <v>79</v>
      </c>
    </row>
    <row r="13" customFormat="false" ht="12.8" hidden="false" customHeight="false" outlineLevel="0" collapsed="false">
      <c r="A13" s="10"/>
      <c r="B13" s="10"/>
      <c r="C13" s="10"/>
      <c r="D13" s="4" t="s">
        <v>80</v>
      </c>
      <c r="E13" s="4" t="s">
        <v>81</v>
      </c>
      <c r="F13" s="4" t="s">
        <v>54</v>
      </c>
      <c r="H13" s="4" t="str">
        <f aca="false">IF(OR(F13="Float", G13&lt;&gt;""), "Numerical", "Categorical")</f>
        <v>Categorical</v>
      </c>
      <c r="I13" s="5" t="s">
        <v>82</v>
      </c>
    </row>
    <row r="14" customFormat="false" ht="12.8" hidden="false" customHeight="false" outlineLevel="0" collapsed="false">
      <c r="A14" s="10"/>
      <c r="B14" s="10"/>
      <c r="C14" s="10"/>
      <c r="D14" s="4" t="s">
        <v>83</v>
      </c>
      <c r="E14" s="4" t="s">
        <v>84</v>
      </c>
      <c r="F14" s="4" t="s">
        <v>54</v>
      </c>
      <c r="H14" s="4" t="str">
        <f aca="false">IF(OR(F14="Float", G14&lt;&gt;""), "Numerical", "Categorical")</f>
        <v>Categorical</v>
      </c>
      <c r="I14" s="5" t="s">
        <v>85</v>
      </c>
    </row>
    <row r="15" customFormat="false" ht="12.8" hidden="false" customHeight="false" outlineLevel="0" collapsed="false">
      <c r="A15" s="13" t="s">
        <v>86</v>
      </c>
      <c r="B15" s="13"/>
      <c r="C15" s="13"/>
      <c r="D15" s="13"/>
      <c r="E15" s="13"/>
      <c r="F15" s="13"/>
      <c r="G15" s="13"/>
      <c r="H15" s="13"/>
      <c r="I15" s="13"/>
    </row>
    <row r="16" customFormat="false" ht="12.8" hidden="false" customHeight="false" outlineLevel="0" collapsed="false">
      <c r="A16" s="10"/>
      <c r="B16" s="10"/>
      <c r="C16" s="10"/>
      <c r="D16" s="4" t="s">
        <v>45</v>
      </c>
      <c r="E16" s="4" t="s">
        <v>45</v>
      </c>
      <c r="F16" s="4" t="s">
        <v>46</v>
      </c>
      <c r="G16" s="4" t="s">
        <v>47</v>
      </c>
      <c r="H16" s="4" t="str">
        <f aca="false">IF(OR(F16="Float", G16&lt;&gt;""), "Numerical", "Categorical")</f>
        <v>Numerical</v>
      </c>
      <c r="I16" s="5" t="s">
        <v>48</v>
      </c>
    </row>
    <row r="17" customFormat="false" ht="12.8" hidden="false" customHeight="false" outlineLevel="0" collapsed="false">
      <c r="A17" s="11"/>
      <c r="B17" s="11"/>
      <c r="C17" s="11"/>
      <c r="D17" s="4" t="s">
        <v>87</v>
      </c>
      <c r="E17" s="4" t="s">
        <v>50</v>
      </c>
      <c r="F17" s="4" t="s">
        <v>46</v>
      </c>
      <c r="G17" s="4" t="s">
        <v>47</v>
      </c>
      <c r="H17" s="4" t="str">
        <f aca="false">IF(OR(F17="Float", G17&lt;&gt;""), "Numerical", "Categorical")</f>
        <v>Numerical</v>
      </c>
      <c r="I17" s="5" t="s">
        <v>51</v>
      </c>
    </row>
    <row r="18" customFormat="false" ht="11.25" hidden="false" customHeight="true" outlineLevel="0" collapsed="false">
      <c r="A18" s="11"/>
      <c r="B18" s="11"/>
      <c r="C18" s="11"/>
      <c r="D18" s="4" t="s">
        <v>88</v>
      </c>
      <c r="E18" s="4" t="s">
        <v>53</v>
      </c>
      <c r="F18" s="4" t="s">
        <v>54</v>
      </c>
      <c r="H18" s="4" t="str">
        <f aca="false">IF(OR(F18="Float", G18&lt;&gt;""), "Numerical", "Categorical")</f>
        <v>Categorical</v>
      </c>
      <c r="I18" s="5" t="s">
        <v>55</v>
      </c>
    </row>
    <row r="19" customFormat="false" ht="12.8" hidden="false" customHeight="false" outlineLevel="0" collapsed="false">
      <c r="A19" s="12"/>
      <c r="B19" s="12"/>
      <c r="C19" s="12"/>
      <c r="D19" s="4" t="s">
        <v>89</v>
      </c>
      <c r="E19" s="4" t="s">
        <v>57</v>
      </c>
      <c r="F19" s="4" t="s">
        <v>58</v>
      </c>
      <c r="G19" s="4" t="s">
        <v>90</v>
      </c>
      <c r="H19" s="4" t="str">
        <f aca="false">IF(OR(F19="Float", G19&lt;&gt;""), "Numerical", "Categorical")</f>
        <v>Numerical</v>
      </c>
      <c r="I19" s="14" t="s">
        <v>91</v>
      </c>
    </row>
    <row r="20" customFormat="false" ht="12.8" hidden="false" customHeight="false" outlineLevel="0" collapsed="false">
      <c r="A20" s="12"/>
      <c r="B20" s="12"/>
      <c r="C20" s="12"/>
      <c r="D20" s="4" t="s">
        <v>92</v>
      </c>
      <c r="E20" s="4" t="s">
        <v>62</v>
      </c>
      <c r="F20" s="4" t="s">
        <v>58</v>
      </c>
      <c r="G20" s="4" t="s">
        <v>90</v>
      </c>
      <c r="H20" s="4" t="str">
        <f aca="false">IF(OR(F20="Float", G20&lt;&gt;""), "Numerical", "Categorical")</f>
        <v>Numerical</v>
      </c>
      <c r="I20" s="5" t="s">
        <v>93</v>
      </c>
    </row>
    <row r="21" customFormat="false" ht="12.8" hidden="false" customHeight="false" outlineLevel="0" collapsed="false">
      <c r="A21" s="12"/>
      <c r="B21" s="12"/>
      <c r="C21" s="12"/>
      <c r="D21" s="4" t="s">
        <v>94</v>
      </c>
      <c r="E21" s="4" t="s">
        <v>65</v>
      </c>
      <c r="F21" s="4" t="s">
        <v>58</v>
      </c>
      <c r="G21" s="4" t="s">
        <v>90</v>
      </c>
      <c r="H21" s="4" t="str">
        <f aca="false">IF(OR(F21="Float", G21&lt;&gt;""), "Numerical", "Categorical")</f>
        <v>Numerical</v>
      </c>
      <c r="I21" s="5" t="s">
        <v>95</v>
      </c>
    </row>
    <row r="22" customFormat="false" ht="12.8" hidden="false" customHeight="false" outlineLevel="0" collapsed="false">
      <c r="A22" s="10"/>
      <c r="B22" s="10"/>
      <c r="C22" s="10"/>
      <c r="D22" s="4" t="s">
        <v>96</v>
      </c>
      <c r="E22" s="4" t="s">
        <v>68</v>
      </c>
      <c r="F22" s="4" t="s">
        <v>54</v>
      </c>
      <c r="G22" s="4" t="s">
        <v>69</v>
      </c>
      <c r="H22" s="4" t="str">
        <f aca="false">IF(OR(F22="Float", G22&lt;&gt;""), "Numerical", "Categorical")</f>
        <v>Numerical</v>
      </c>
      <c r="I22" s="5" t="s">
        <v>70</v>
      </c>
    </row>
    <row r="23" customFormat="false" ht="12.8" hidden="false" customHeight="false" outlineLevel="0" collapsed="false">
      <c r="A23" s="10"/>
      <c r="B23" s="10"/>
      <c r="C23" s="10"/>
      <c r="D23" s="4" t="s">
        <v>97</v>
      </c>
      <c r="E23" s="4" t="s">
        <v>72</v>
      </c>
      <c r="F23" s="4" t="s">
        <v>54</v>
      </c>
      <c r="H23" s="4" t="str">
        <f aca="false">IF(OR(F23="Float", G23&lt;&gt;""), "Numerical", "Categorical")</f>
        <v>Categorical</v>
      </c>
      <c r="I23" s="5" t="s">
        <v>73</v>
      </c>
    </row>
    <row r="24" customFormat="false" ht="12.8" hidden="false" customHeight="false" outlineLevel="0" collapsed="false">
      <c r="A24" s="10"/>
      <c r="B24" s="10"/>
      <c r="C24" s="10"/>
      <c r="D24" s="4" t="s">
        <v>98</v>
      </c>
      <c r="E24" s="4" t="s">
        <v>75</v>
      </c>
      <c r="F24" s="4" t="s">
        <v>54</v>
      </c>
      <c r="H24" s="4" t="str">
        <f aca="false">IF(OR(F24="Float", G24&lt;&gt;""), "Numerical", "Categorical")</f>
        <v>Categorical</v>
      </c>
      <c r="I24" s="5" t="s">
        <v>76</v>
      </c>
    </row>
    <row r="25" customFormat="false" ht="12.8" hidden="false" customHeight="false" outlineLevel="0" collapsed="false">
      <c r="A25" s="10"/>
      <c r="B25" s="10"/>
      <c r="C25" s="10"/>
      <c r="D25" s="4" t="s">
        <v>99</v>
      </c>
      <c r="E25" s="4" t="s">
        <v>78</v>
      </c>
      <c r="F25" s="4" t="s">
        <v>54</v>
      </c>
      <c r="H25" s="4" t="str">
        <f aca="false">IF(OR(F25="Float", G25&lt;&gt;""), "Numerical", "Categorical")</f>
        <v>Categorical</v>
      </c>
      <c r="I25" s="5" t="s">
        <v>79</v>
      </c>
    </row>
    <row r="26" customFormat="false" ht="12.8" hidden="false" customHeight="false" outlineLevel="0" collapsed="false">
      <c r="A26" s="10"/>
      <c r="B26" s="10"/>
      <c r="C26" s="10"/>
      <c r="D26" s="4" t="s">
        <v>100</v>
      </c>
      <c r="E26" s="4" t="s">
        <v>81</v>
      </c>
      <c r="F26" s="4" t="s">
        <v>54</v>
      </c>
      <c r="H26" s="4" t="str">
        <f aca="false">IF(OR(F26="Float", G26&lt;&gt;""), "Numerical", "Categorical")</f>
        <v>Categorical</v>
      </c>
      <c r="I26" s="5" t="s">
        <v>82</v>
      </c>
    </row>
    <row r="27" customFormat="false" ht="12.8" hidden="false" customHeight="false" outlineLevel="0" collapsed="false">
      <c r="A27" s="10"/>
      <c r="B27" s="10"/>
      <c r="C27" s="10"/>
      <c r="D27" s="4" t="s">
        <v>101</v>
      </c>
      <c r="E27" s="4" t="s">
        <v>84</v>
      </c>
      <c r="F27" s="4" t="s">
        <v>54</v>
      </c>
      <c r="H27" s="4" t="str">
        <f aca="false">IF(OR(F27="Float", G27&lt;&gt;""), "Numerical", "Categorical")</f>
        <v>Categorical</v>
      </c>
      <c r="I27" s="5" t="s">
        <v>85</v>
      </c>
    </row>
    <row r="28" customFormat="false" ht="12.8" hidden="false" customHeight="false" outlineLevel="0" collapsed="false">
      <c r="A28" s="9" t="s">
        <v>102</v>
      </c>
      <c r="B28" s="9"/>
      <c r="C28" s="9"/>
      <c r="D28" s="9"/>
      <c r="E28" s="9"/>
      <c r="F28" s="9"/>
      <c r="G28" s="9"/>
      <c r="H28" s="9"/>
      <c r="I28" s="9"/>
    </row>
    <row r="29" customFormat="false" ht="12.8" hidden="false" customHeight="false" outlineLevel="0" collapsed="false">
      <c r="A29" s="10"/>
      <c r="B29" s="10"/>
      <c r="C29" s="10"/>
      <c r="D29" s="4" t="s">
        <v>45</v>
      </c>
      <c r="E29" s="4" t="s">
        <v>45</v>
      </c>
      <c r="F29" s="4" t="s">
        <v>46</v>
      </c>
      <c r="G29" s="4" t="s">
        <v>47</v>
      </c>
      <c r="H29" s="4" t="str">
        <f aca="false">IF(OR(F29="Float", G29&lt;&gt;""), "Numerical", "Categorical")</f>
        <v>Numerical</v>
      </c>
      <c r="I29" s="5" t="s">
        <v>48</v>
      </c>
    </row>
    <row r="30" customFormat="false" ht="12.8" hidden="false" customHeight="false" outlineLevel="0" collapsed="false">
      <c r="A30" s="11"/>
      <c r="B30" s="11"/>
      <c r="C30" s="11"/>
      <c r="D30" s="4" t="s">
        <v>103</v>
      </c>
      <c r="E30" s="4" t="s">
        <v>50</v>
      </c>
      <c r="F30" s="4" t="s">
        <v>46</v>
      </c>
      <c r="G30" s="4" t="s">
        <v>47</v>
      </c>
      <c r="H30" s="4" t="str">
        <f aca="false">IF(OR(F30="Float", G30&lt;&gt;""), "Numerical", "Categorical")</f>
        <v>Numerical</v>
      </c>
      <c r="I30" s="5" t="s">
        <v>51</v>
      </c>
    </row>
    <row r="31" customFormat="false" ht="12.8" hidden="false" customHeight="false" outlineLevel="0" collapsed="false">
      <c r="A31" s="11"/>
      <c r="B31" s="11"/>
      <c r="C31" s="11"/>
      <c r="D31" s="4" t="s">
        <v>104</v>
      </c>
      <c r="E31" s="4" t="s">
        <v>53</v>
      </c>
      <c r="F31" s="4" t="s">
        <v>54</v>
      </c>
      <c r="H31" s="4" t="str">
        <f aca="false">IF(OR(F31="Float", G31&lt;&gt;""), "Numerical", "Categorical")</f>
        <v>Categorical</v>
      </c>
      <c r="I31" s="5" t="s">
        <v>55</v>
      </c>
    </row>
    <row r="32" customFormat="false" ht="12.8" hidden="false" customHeight="false" outlineLevel="0" collapsed="false">
      <c r="A32" s="12"/>
      <c r="B32" s="12"/>
      <c r="C32" s="12"/>
      <c r="D32" s="4" t="s">
        <v>105</v>
      </c>
      <c r="E32" s="4" t="s">
        <v>57</v>
      </c>
      <c r="F32" s="4" t="s">
        <v>58</v>
      </c>
      <c r="G32" s="4" t="s">
        <v>106</v>
      </c>
      <c r="H32" s="4" t="str">
        <f aca="false">IF(OR(F32="Float", G32&lt;&gt;""), "Numerical", "Categorical")</f>
        <v>Numerical</v>
      </c>
      <c r="I32" s="14" t="s">
        <v>107</v>
      </c>
    </row>
    <row r="33" customFormat="false" ht="12.8" hidden="false" customHeight="false" outlineLevel="0" collapsed="false">
      <c r="A33" s="12"/>
      <c r="B33" s="12"/>
      <c r="C33" s="12"/>
      <c r="D33" s="4" t="s">
        <v>108</v>
      </c>
      <c r="E33" s="4" t="s">
        <v>62</v>
      </c>
      <c r="F33" s="4" t="s">
        <v>58</v>
      </c>
      <c r="G33" s="4" t="s">
        <v>106</v>
      </c>
      <c r="H33" s="4" t="str">
        <f aca="false">IF(OR(F33="Float", G33&lt;&gt;""), "Numerical", "Categorical")</f>
        <v>Numerical</v>
      </c>
      <c r="I33" s="14" t="s">
        <v>109</v>
      </c>
    </row>
    <row r="34" customFormat="false" ht="12.8" hidden="false" customHeight="false" outlineLevel="0" collapsed="false">
      <c r="A34" s="12"/>
      <c r="B34" s="12"/>
      <c r="C34" s="12"/>
      <c r="D34" s="4" t="s">
        <v>110</v>
      </c>
      <c r="E34" s="4" t="s">
        <v>65</v>
      </c>
      <c r="F34" s="4" t="s">
        <v>58</v>
      </c>
      <c r="G34" s="4" t="s">
        <v>106</v>
      </c>
      <c r="H34" s="4" t="str">
        <f aca="false">IF(OR(F34="Float", G34&lt;&gt;""), "Numerical", "Categorical")</f>
        <v>Numerical</v>
      </c>
      <c r="I34" s="14" t="s">
        <v>111</v>
      </c>
    </row>
    <row r="35" customFormat="false" ht="12.8" hidden="false" customHeight="false" outlineLevel="0" collapsed="false">
      <c r="A35" s="10"/>
      <c r="B35" s="10"/>
      <c r="C35" s="10"/>
      <c r="D35" s="4" t="s">
        <v>112</v>
      </c>
      <c r="E35" s="4" t="s">
        <v>68</v>
      </c>
      <c r="F35" s="4" t="s">
        <v>54</v>
      </c>
      <c r="G35" s="4" t="s">
        <v>69</v>
      </c>
      <c r="H35" s="4" t="str">
        <f aca="false">IF(OR(F35="Float", G35&lt;&gt;""), "Numerical", "Categorical")</f>
        <v>Numerical</v>
      </c>
      <c r="I35" s="5" t="s">
        <v>70</v>
      </c>
    </row>
    <row r="36" customFormat="false" ht="12.8" hidden="false" customHeight="false" outlineLevel="0" collapsed="false">
      <c r="A36" s="10"/>
      <c r="B36" s="10"/>
      <c r="C36" s="10"/>
      <c r="D36" s="4" t="s">
        <v>113</v>
      </c>
      <c r="E36" s="4" t="s">
        <v>72</v>
      </c>
      <c r="F36" s="4" t="s">
        <v>54</v>
      </c>
      <c r="H36" s="4" t="str">
        <f aca="false">IF(OR(F36="Float", G36&lt;&gt;""), "Numerical", "Categorical")</f>
        <v>Categorical</v>
      </c>
      <c r="I36" s="5" t="s">
        <v>73</v>
      </c>
    </row>
    <row r="37" customFormat="false" ht="12.8" hidden="false" customHeight="false" outlineLevel="0" collapsed="false">
      <c r="A37" s="9" t="s">
        <v>114</v>
      </c>
      <c r="B37" s="9"/>
      <c r="C37" s="9"/>
      <c r="D37" s="9"/>
      <c r="E37" s="9"/>
      <c r="F37" s="9"/>
      <c r="G37" s="9"/>
      <c r="H37" s="9" t="str">
        <f aca="false">IF(OR(F37="Float", G37&lt;&gt;""), "Numerical", "Categorical")</f>
        <v>Categorical</v>
      </c>
      <c r="I37" s="9"/>
    </row>
    <row r="38" customFormat="false" ht="12.8" hidden="false" customHeight="false" outlineLevel="0" collapsed="false">
      <c r="A38" s="10"/>
      <c r="B38" s="10"/>
      <c r="C38" s="10"/>
      <c r="D38" s="4" t="s">
        <v>45</v>
      </c>
      <c r="E38" s="4" t="s">
        <v>45</v>
      </c>
      <c r="F38" s="4" t="s">
        <v>46</v>
      </c>
      <c r="G38" s="4" t="s">
        <v>47</v>
      </c>
      <c r="H38" s="4" t="str">
        <f aca="false">IF(OR(F38="Float", G38&lt;&gt;""), "Numerical", "Categorical")</f>
        <v>Numerical</v>
      </c>
      <c r="I38" s="5" t="s">
        <v>48</v>
      </c>
    </row>
    <row r="39" customFormat="false" ht="12.8" hidden="false" customHeight="false" outlineLevel="0" collapsed="false">
      <c r="A39" s="11"/>
      <c r="B39" s="11"/>
      <c r="C39" s="11"/>
      <c r="D39" s="4" t="s">
        <v>115</v>
      </c>
      <c r="E39" s="4" t="s">
        <v>50</v>
      </c>
      <c r="F39" s="4" t="s">
        <v>46</v>
      </c>
      <c r="G39" s="4" t="s">
        <v>47</v>
      </c>
      <c r="H39" s="4" t="str">
        <f aca="false">IF(OR(F39="Float", G39&lt;&gt;""), "Numerical", "Categorical")</f>
        <v>Numerical</v>
      </c>
      <c r="I39" s="5" t="s">
        <v>51</v>
      </c>
    </row>
    <row r="40" customFormat="false" ht="12.8" hidden="false" customHeight="false" outlineLevel="0" collapsed="false">
      <c r="A40" s="11"/>
      <c r="B40" s="11"/>
      <c r="C40" s="11"/>
      <c r="D40" s="4" t="s">
        <v>116</v>
      </c>
      <c r="E40" s="4" t="s">
        <v>53</v>
      </c>
      <c r="F40" s="4" t="s">
        <v>54</v>
      </c>
      <c r="H40" s="4" t="str">
        <f aca="false">IF(OR(F40="Float", G40&lt;&gt;""), "Numerical", "Categorical")</f>
        <v>Categorical</v>
      </c>
      <c r="I40" s="5" t="s">
        <v>55</v>
      </c>
    </row>
    <row r="41" customFormat="false" ht="12.8" hidden="false" customHeight="false" outlineLevel="0" collapsed="false">
      <c r="A41" s="12"/>
      <c r="B41" s="12"/>
      <c r="C41" s="12"/>
      <c r="D41" s="4" t="s">
        <v>117</v>
      </c>
      <c r="E41" s="4" t="s">
        <v>118</v>
      </c>
      <c r="F41" s="4" t="s">
        <v>58</v>
      </c>
      <c r="G41" s="4" t="s">
        <v>119</v>
      </c>
      <c r="H41" s="4" t="str">
        <f aca="false">IF(OR(F41="Float", G41&lt;&gt;""), "Numerical", "Categorical")</f>
        <v>Numerical</v>
      </c>
      <c r="I41" s="14" t="s">
        <v>120</v>
      </c>
    </row>
    <row r="42" customFormat="false" ht="12.8" hidden="false" customHeight="false" outlineLevel="0" collapsed="false">
      <c r="A42" s="15"/>
      <c r="B42" s="15"/>
      <c r="C42" s="15"/>
      <c r="D42" s="4" t="s">
        <v>121</v>
      </c>
      <c r="E42" s="4" t="s">
        <v>68</v>
      </c>
      <c r="F42" s="4" t="s">
        <v>54</v>
      </c>
      <c r="G42" s="4" t="s">
        <v>69</v>
      </c>
      <c r="H42" s="4" t="str">
        <f aca="false">IF(OR(F42="Float", G42&lt;&gt;""), "Numerical", "Categorical")</f>
        <v>Numerical</v>
      </c>
      <c r="I42" s="5" t="s">
        <v>70</v>
      </c>
    </row>
    <row r="43" customFormat="false" ht="12.8" hidden="false" customHeight="false" outlineLevel="0" collapsed="false">
      <c r="A43" s="10"/>
      <c r="B43" s="10"/>
      <c r="C43" s="10"/>
      <c r="D43" s="4" t="s">
        <v>122</v>
      </c>
      <c r="E43" s="4" t="s">
        <v>72</v>
      </c>
      <c r="F43" s="4" t="s">
        <v>54</v>
      </c>
      <c r="H43" s="4" t="str">
        <f aca="false">IF(OR(F43="Float", G43&lt;&gt;""), "Numerical", "Categorical")</f>
        <v>Categorical</v>
      </c>
      <c r="I43" s="5" t="s">
        <v>73</v>
      </c>
    </row>
    <row r="44" customFormat="false" ht="12.8" hidden="false" customHeight="false" outlineLevel="0" collapsed="false">
      <c r="A44" s="9" t="s">
        <v>123</v>
      </c>
      <c r="B44" s="9"/>
      <c r="C44" s="9"/>
      <c r="D44" s="9"/>
      <c r="E44" s="9"/>
      <c r="F44" s="9"/>
      <c r="G44" s="9"/>
      <c r="H44" s="9" t="str">
        <f aca="false">IF(OR(F44="Float", G44&lt;&gt;""), "Numerical", "Categorical")</f>
        <v>Categorical</v>
      </c>
      <c r="I44" s="9"/>
    </row>
    <row r="45" customFormat="false" ht="12.8" hidden="false" customHeight="false" outlineLevel="0" collapsed="false">
      <c r="A45" s="10"/>
      <c r="B45" s="10"/>
      <c r="C45" s="10"/>
      <c r="D45" s="4" t="str">
        <f aca="false">E45</f>
        <v>timestamp</v>
      </c>
      <c r="E45" s="4" t="s">
        <v>45</v>
      </c>
      <c r="F45" s="4" t="s">
        <v>46</v>
      </c>
      <c r="G45" s="4" t="s">
        <v>47</v>
      </c>
      <c r="H45" s="4" t="str">
        <f aca="false">IF(OR(F45="Float", G45&lt;&gt;""), "Numerical", "Categorical")</f>
        <v>Numerical</v>
      </c>
      <c r="I45" s="5" t="s">
        <v>48</v>
      </c>
    </row>
    <row r="46" customFormat="false" ht="12.8" hidden="false" customHeight="false" outlineLevel="0" collapsed="false">
      <c r="A46" s="11"/>
      <c r="B46" s="11"/>
      <c r="C46" s="11"/>
      <c r="D46" s="4" t="s">
        <v>124</v>
      </c>
      <c r="E46" s="4" t="s">
        <v>50</v>
      </c>
      <c r="F46" s="4" t="s">
        <v>46</v>
      </c>
      <c r="G46" s="4" t="s">
        <v>47</v>
      </c>
      <c r="H46" s="4" t="str">
        <f aca="false">IF(OR(F46="Float", G46&lt;&gt;""), "Numerical", "Categorical")</f>
        <v>Numerical</v>
      </c>
      <c r="I46" s="5" t="s">
        <v>51</v>
      </c>
    </row>
    <row r="47" customFormat="false" ht="12.8" hidden="false" customHeight="false" outlineLevel="0" collapsed="false">
      <c r="A47" s="11"/>
      <c r="B47" s="11"/>
      <c r="C47" s="11"/>
      <c r="D47" s="4" t="s">
        <v>125</v>
      </c>
      <c r="E47" s="4" t="s">
        <v>53</v>
      </c>
      <c r="F47" s="4" t="s">
        <v>54</v>
      </c>
      <c r="H47" s="4" t="str">
        <f aca="false">IF(OR(F47="Float", G47&lt;&gt;""), "Numerical", "Categorical")</f>
        <v>Categorical</v>
      </c>
      <c r="I47" s="5" t="s">
        <v>55</v>
      </c>
    </row>
    <row r="48" customFormat="false" ht="12.8" hidden="false" customHeight="false" outlineLevel="0" collapsed="false">
      <c r="A48" s="12"/>
      <c r="B48" s="12"/>
      <c r="C48" s="12"/>
      <c r="D48" s="4" t="s">
        <v>126</v>
      </c>
      <c r="E48" s="4" t="s">
        <v>127</v>
      </c>
      <c r="F48" s="4" t="s">
        <v>58</v>
      </c>
      <c r="G48" s="4" t="s">
        <v>128</v>
      </c>
      <c r="H48" s="4" t="str">
        <f aca="false">IF(OR(F48="Float", G48&lt;&gt;""), "Numerical", "Categorical")</f>
        <v>Numerical</v>
      </c>
      <c r="I48" s="5" t="s">
        <v>129</v>
      </c>
    </row>
    <row r="49" customFormat="false" ht="12.8" hidden="false" customHeight="false" outlineLevel="0" collapsed="false">
      <c r="A49" s="12"/>
      <c r="B49" s="12"/>
      <c r="C49" s="12"/>
      <c r="D49" s="4" t="s">
        <v>130</v>
      </c>
      <c r="E49" s="4" t="s">
        <v>131</v>
      </c>
      <c r="F49" s="4" t="s">
        <v>58</v>
      </c>
      <c r="G49" s="4" t="s">
        <v>128</v>
      </c>
      <c r="H49" s="4" t="str">
        <f aca="false">IF(OR(F49="Float", G49&lt;&gt;""), "Numerical", "Categorical")</f>
        <v>Numerical</v>
      </c>
      <c r="I49" s="5" t="s">
        <v>132</v>
      </c>
    </row>
    <row r="50" customFormat="false" ht="12.8" hidden="false" customHeight="false" outlineLevel="0" collapsed="false">
      <c r="A50" s="12"/>
      <c r="B50" s="12"/>
      <c r="C50" s="12"/>
      <c r="D50" s="4" t="s">
        <v>133</v>
      </c>
      <c r="E50" s="4" t="s">
        <v>134</v>
      </c>
      <c r="F50" s="4" t="s">
        <v>58</v>
      </c>
      <c r="G50" s="4" t="s">
        <v>135</v>
      </c>
      <c r="H50" s="4" t="str">
        <f aca="false">IF(OR(F50="Float", G50&lt;&gt;""), "Numerical", "Categorical")</f>
        <v>Numerical</v>
      </c>
      <c r="I50" s="5" t="s">
        <v>136</v>
      </c>
    </row>
    <row r="51" customFormat="false" ht="12.8" hidden="false" customHeight="false" outlineLevel="0" collapsed="false">
      <c r="A51" s="12"/>
      <c r="B51" s="12"/>
      <c r="C51" s="12"/>
      <c r="D51" s="4" t="s">
        <v>137</v>
      </c>
      <c r="E51" s="4" t="s">
        <v>138</v>
      </c>
      <c r="F51" s="4" t="s">
        <v>58</v>
      </c>
      <c r="G51" s="4" t="s">
        <v>135</v>
      </c>
      <c r="H51" s="4" t="str">
        <f aca="false">IF(OR(F51="Float", G51&lt;&gt;""), "Numerical", "Categorical")</f>
        <v>Numerical</v>
      </c>
      <c r="I51" s="5" t="s">
        <v>139</v>
      </c>
    </row>
    <row r="52" customFormat="false" ht="12.8" hidden="false" customHeight="false" outlineLevel="0" collapsed="false">
      <c r="A52" s="10"/>
      <c r="B52" s="10"/>
      <c r="C52" s="10"/>
      <c r="D52" s="4" t="s">
        <v>140</v>
      </c>
      <c r="E52" s="4" t="s">
        <v>141</v>
      </c>
      <c r="F52" s="4" t="s">
        <v>58</v>
      </c>
      <c r="G52" s="4" t="s">
        <v>59</v>
      </c>
      <c r="H52" s="4" t="str">
        <f aca="false">IF(OR(F52="Float", G52&lt;&gt;""), "Numerical", "Categorical")</f>
        <v>Numerical</v>
      </c>
      <c r="I52" s="5" t="s">
        <v>142</v>
      </c>
    </row>
    <row r="53" customFormat="false" ht="12.8" hidden="false" customHeight="false" outlineLevel="0" collapsed="false">
      <c r="A53" s="10"/>
      <c r="B53" s="10"/>
      <c r="C53" s="10"/>
      <c r="D53" s="4" t="s">
        <v>143</v>
      </c>
      <c r="E53" s="4" t="s">
        <v>144</v>
      </c>
      <c r="F53" s="4" t="s">
        <v>58</v>
      </c>
      <c r="G53" s="4" t="s">
        <v>145</v>
      </c>
      <c r="H53" s="4" t="str">
        <f aca="false">IF(OR(F53="Float", G53&lt;&gt;""), "Numerical", "Categorical")</f>
        <v>Numerical</v>
      </c>
      <c r="I53" s="5" t="s">
        <v>146</v>
      </c>
    </row>
    <row r="54" customFormat="false" ht="45.9" hidden="false" customHeight="false" outlineLevel="0" collapsed="false">
      <c r="A54" s="10"/>
      <c r="B54" s="10"/>
      <c r="C54" s="10"/>
      <c r="D54" s="4" t="s">
        <v>147</v>
      </c>
      <c r="E54" s="4" t="s">
        <v>148</v>
      </c>
      <c r="F54" s="4" t="s">
        <v>54</v>
      </c>
      <c r="H54" s="4" t="str">
        <f aca="false">IF(OR(F54="Float", G54&lt;&gt;""), "Numerical", "Categorical")</f>
        <v>Categorical</v>
      </c>
      <c r="I54" s="5" t="s">
        <v>149</v>
      </c>
    </row>
    <row r="55" customFormat="false" ht="12.75" hidden="false" customHeight="false" outlineLevel="0" collapsed="false">
      <c r="A55" s="10"/>
      <c r="B55" s="10"/>
      <c r="C55" s="10"/>
      <c r="D55" s="4" t="s">
        <v>150</v>
      </c>
      <c r="E55" s="4" t="s">
        <v>151</v>
      </c>
      <c r="F55" s="4" t="s">
        <v>58</v>
      </c>
      <c r="G55" s="4" t="s">
        <v>135</v>
      </c>
      <c r="H55" s="4" t="str">
        <f aca="false">IF(OR(F55="Float", G55&lt;&gt;""), "Numerical", "Categorical")</f>
        <v>Numerical</v>
      </c>
      <c r="I55" s="5" t="s">
        <v>152</v>
      </c>
    </row>
    <row r="56" customFormat="false" ht="12.75" hidden="false" customHeight="false" outlineLevel="0" collapsed="false">
      <c r="A56" s="10"/>
      <c r="B56" s="10"/>
      <c r="C56" s="10"/>
      <c r="D56" s="4" t="s">
        <v>153</v>
      </c>
      <c r="E56" s="4" t="s">
        <v>154</v>
      </c>
      <c r="F56" s="4" t="s">
        <v>58</v>
      </c>
      <c r="G56" s="4" t="s">
        <v>135</v>
      </c>
      <c r="H56" s="4" t="str">
        <f aca="false">IF(OR(F56="Float", G56&lt;&gt;""), "Numerical", "Categorical")</f>
        <v>Numerical</v>
      </c>
      <c r="I56" s="5" t="s">
        <v>155</v>
      </c>
    </row>
    <row r="57" customFormat="false" ht="12.75" hidden="false" customHeight="false" outlineLevel="0" collapsed="false">
      <c r="A57" s="10"/>
      <c r="B57" s="10"/>
      <c r="C57" s="10"/>
      <c r="D57" s="4" t="s">
        <v>156</v>
      </c>
      <c r="E57" s="4" t="s">
        <v>157</v>
      </c>
      <c r="F57" s="4" t="s">
        <v>58</v>
      </c>
      <c r="H57" s="4" t="str">
        <f aca="false">IF(OR(F57="Float", G57&lt;&gt;""), "Numerical", "Categorical")</f>
        <v>Numerical</v>
      </c>
      <c r="I57" s="5" t="s">
        <v>158</v>
      </c>
    </row>
    <row r="58" customFormat="false" ht="12.75" hidden="false" customHeight="false" outlineLevel="0" collapsed="false">
      <c r="A58" s="10"/>
      <c r="B58" s="10"/>
      <c r="C58" s="10"/>
      <c r="D58" s="4" t="s">
        <v>159</v>
      </c>
      <c r="E58" s="4" t="s">
        <v>160</v>
      </c>
      <c r="F58" s="4" t="s">
        <v>58</v>
      </c>
      <c r="H58" s="4" t="str">
        <f aca="false">IF(OR(F58="Float", G58&lt;&gt;""), "Numerical", "Categorical")</f>
        <v>Numerical</v>
      </c>
      <c r="I58" s="5" t="s">
        <v>161</v>
      </c>
    </row>
    <row r="59" customFormat="false" ht="12.75" hidden="false" customHeight="false" outlineLevel="0" collapsed="false">
      <c r="A59" s="10"/>
      <c r="B59" s="10"/>
      <c r="C59" s="10"/>
      <c r="D59" s="4" t="s">
        <v>162</v>
      </c>
      <c r="E59" s="4" t="s">
        <v>163</v>
      </c>
      <c r="F59" s="4" t="s">
        <v>54</v>
      </c>
      <c r="G59" s="4" t="s">
        <v>164</v>
      </c>
      <c r="H59" s="4" t="str">
        <f aca="false">IF(OR(F59="Float", G59&lt;&gt;""), "Numerical", "Categorical")</f>
        <v>Numerical</v>
      </c>
      <c r="I59" s="5" t="s">
        <v>165</v>
      </c>
    </row>
    <row r="60" customFormat="false" ht="12.75" hidden="false" customHeight="false" outlineLevel="0" collapsed="false">
      <c r="A60" s="10"/>
      <c r="B60" s="10"/>
      <c r="C60" s="10"/>
      <c r="D60" s="4" t="s">
        <v>166</v>
      </c>
      <c r="E60" s="4" t="s">
        <v>167</v>
      </c>
      <c r="F60" s="4" t="s">
        <v>54</v>
      </c>
      <c r="H60" s="4" t="str">
        <f aca="false">IF(OR(F60="Float", G60&lt;&gt;""), "Numerical", "Categorical")</f>
        <v>Categorical</v>
      </c>
      <c r="I60" s="5" t="s">
        <v>168</v>
      </c>
    </row>
    <row r="61" customFormat="false" ht="23.5" hidden="false" customHeight="false" outlineLevel="0" collapsed="false">
      <c r="A61" s="10"/>
      <c r="B61" s="10"/>
      <c r="C61" s="10"/>
      <c r="D61" s="4" t="s">
        <v>169</v>
      </c>
      <c r="E61" s="4" t="s">
        <v>170</v>
      </c>
      <c r="F61" s="4" t="s">
        <v>54</v>
      </c>
      <c r="H61" s="4" t="str">
        <f aca="false">IF(OR(F61="Float", G61&lt;&gt;""), "Numerical", "Categorical")</f>
        <v>Categorical</v>
      </c>
      <c r="I61" s="5" t="s">
        <v>171</v>
      </c>
    </row>
    <row r="62" customFormat="false" ht="12.75" hidden="false" customHeight="false" outlineLevel="0" collapsed="false">
      <c r="A62" s="10"/>
      <c r="B62" s="10"/>
      <c r="C62" s="10"/>
      <c r="D62" s="4" t="s">
        <v>172</v>
      </c>
      <c r="E62" s="4" t="s">
        <v>173</v>
      </c>
      <c r="F62" s="4" t="s">
        <v>54</v>
      </c>
      <c r="H62" s="4" t="str">
        <f aca="false">IF(OR(F62="Float", G62&lt;&gt;""), "Numerical", "Categorical")</f>
        <v>Categorical</v>
      </c>
      <c r="I62" s="5" t="s">
        <v>174</v>
      </c>
    </row>
    <row r="63" customFormat="false" ht="23.5" hidden="false" customHeight="false" outlineLevel="0" collapsed="false">
      <c r="A63" s="10"/>
      <c r="B63" s="10"/>
      <c r="C63" s="10"/>
      <c r="D63" s="4" t="s">
        <v>175</v>
      </c>
      <c r="E63" s="4" t="s">
        <v>176</v>
      </c>
      <c r="F63" s="4" t="s">
        <v>54</v>
      </c>
      <c r="H63" s="4" t="str">
        <f aca="false">IF(OR(F63="Float", G63&lt;&gt;""), "Numerical", "Categorical")</f>
        <v>Categorical</v>
      </c>
      <c r="I63" s="5" t="s">
        <v>177</v>
      </c>
    </row>
    <row r="64" customFormat="false" ht="12.75" hidden="false" customHeight="false" outlineLevel="0" collapsed="false">
      <c r="A64" s="10"/>
      <c r="B64" s="10"/>
      <c r="C64" s="10"/>
      <c r="D64" s="4" t="s">
        <v>178</v>
      </c>
      <c r="E64" s="4" t="s">
        <v>179</v>
      </c>
      <c r="F64" s="4" t="s">
        <v>58</v>
      </c>
      <c r="G64" s="4" t="s">
        <v>180</v>
      </c>
      <c r="H64" s="4" t="str">
        <f aca="false">IF(OR(F64="Float", G64&lt;&gt;""), "Numerical", "Categorical")</f>
        <v>Numerical</v>
      </c>
      <c r="I64" s="5" t="s">
        <v>181</v>
      </c>
    </row>
    <row r="65" customFormat="false" ht="12.75" hidden="false" customHeight="false" outlineLevel="0" collapsed="false">
      <c r="A65" s="10"/>
      <c r="B65" s="10"/>
      <c r="C65" s="10"/>
      <c r="D65" s="4" t="s">
        <v>182</v>
      </c>
      <c r="E65" s="4" t="s">
        <v>183</v>
      </c>
      <c r="F65" s="4" t="s">
        <v>58</v>
      </c>
      <c r="G65" s="4" t="s">
        <v>180</v>
      </c>
      <c r="H65" s="4" t="str">
        <f aca="false">IF(OR(F65="Float", G65&lt;&gt;""), "Numerical", "Categorical")</f>
        <v>Numerical</v>
      </c>
      <c r="I65" s="5" t="s">
        <v>184</v>
      </c>
    </row>
    <row r="66" customFormat="false" ht="12.75" hidden="false" customHeight="false" outlineLevel="0" collapsed="false">
      <c r="A66" s="10"/>
      <c r="B66" s="10"/>
      <c r="C66" s="10"/>
      <c r="D66" s="4" t="s">
        <v>185</v>
      </c>
      <c r="E66" s="4" t="s">
        <v>186</v>
      </c>
      <c r="F66" s="4" t="s">
        <v>58</v>
      </c>
      <c r="G66" s="4" t="s">
        <v>180</v>
      </c>
      <c r="H66" s="4" t="str">
        <f aca="false">IF(OR(F66="Float", G66&lt;&gt;""), "Numerical", "Categorical")</f>
        <v>Numerical</v>
      </c>
      <c r="I66" s="5" t="s">
        <v>187</v>
      </c>
    </row>
    <row r="67" customFormat="false" ht="12.75" hidden="false" customHeight="false" outlineLevel="0" collapsed="false">
      <c r="A67" s="10"/>
      <c r="B67" s="10"/>
      <c r="C67" s="10"/>
      <c r="D67" s="4" t="s">
        <v>188</v>
      </c>
      <c r="E67" s="4" t="s">
        <v>189</v>
      </c>
      <c r="F67" s="4" t="s">
        <v>58</v>
      </c>
      <c r="G67" s="4" t="s">
        <v>180</v>
      </c>
      <c r="H67" s="4" t="str">
        <f aca="false">IF(OR(F67="Float", G67&lt;&gt;""), "Numerical", "Categorical")</f>
        <v>Numerical</v>
      </c>
      <c r="I67" s="5" t="s">
        <v>190</v>
      </c>
    </row>
    <row r="68" customFormat="false" ht="12.75" hidden="false" customHeight="false" outlineLevel="0" collapsed="false">
      <c r="A68" s="10"/>
      <c r="B68" s="10"/>
      <c r="C68" s="10"/>
      <c r="D68" s="4" t="s">
        <v>191</v>
      </c>
      <c r="E68" s="4" t="s">
        <v>192</v>
      </c>
      <c r="F68" s="4" t="s">
        <v>58</v>
      </c>
      <c r="G68" s="4" t="s">
        <v>145</v>
      </c>
      <c r="H68" s="4" t="str">
        <f aca="false">IF(OR(F68="Float", G68&lt;&gt;""), "Numerical", "Categorical")</f>
        <v>Numerical</v>
      </c>
      <c r="I68" s="5" t="s">
        <v>193</v>
      </c>
    </row>
    <row r="69" customFormat="false" ht="12.75" hidden="false" customHeight="false" outlineLevel="0" collapsed="false">
      <c r="A69" s="10"/>
      <c r="B69" s="10"/>
      <c r="C69" s="10"/>
      <c r="D69" s="4" t="s">
        <v>194</v>
      </c>
      <c r="E69" s="4" t="s">
        <v>195</v>
      </c>
      <c r="F69" s="4" t="s">
        <v>196</v>
      </c>
      <c r="H69" s="4" t="str">
        <f aca="false">IF(OR(F69="Float", G69&lt;&gt;""), "Numerical", "Categorical")</f>
        <v>Categorical</v>
      </c>
      <c r="I69" s="5" t="s">
        <v>197</v>
      </c>
    </row>
    <row r="70" customFormat="false" ht="23.5" hidden="false" customHeight="false" outlineLevel="0" collapsed="false">
      <c r="A70" s="10"/>
      <c r="B70" s="10"/>
      <c r="C70" s="10"/>
      <c r="D70" s="4" t="s">
        <v>198</v>
      </c>
      <c r="E70" s="4" t="s">
        <v>199</v>
      </c>
      <c r="F70" s="4" t="s">
        <v>54</v>
      </c>
      <c r="G70" s="4" t="s">
        <v>47</v>
      </c>
      <c r="H70" s="4" t="str">
        <f aca="false">IF(OR(F70="Float", G70&lt;&gt;""), "Numerical", "Categorical")</f>
        <v>Numerical</v>
      </c>
      <c r="I70" s="5" t="s">
        <v>200</v>
      </c>
    </row>
    <row r="71" customFormat="false" ht="23.5" hidden="false" customHeight="false" outlineLevel="0" collapsed="false">
      <c r="A71" s="10"/>
      <c r="B71" s="10"/>
      <c r="C71" s="10"/>
      <c r="D71" s="4" t="s">
        <v>201</v>
      </c>
      <c r="E71" s="4" t="s">
        <v>202</v>
      </c>
      <c r="F71" s="4" t="s">
        <v>54</v>
      </c>
      <c r="G71" s="4" t="s">
        <v>47</v>
      </c>
      <c r="H71" s="4" t="str">
        <f aca="false">IF(OR(F71="Float", G71&lt;&gt;""), "Numerical", "Categorical")</f>
        <v>Numerical</v>
      </c>
      <c r="I71" s="5" t="s">
        <v>203</v>
      </c>
    </row>
    <row r="72" customFormat="false" ht="12.75" hidden="false" customHeight="false" outlineLevel="0" collapsed="false">
      <c r="A72" s="10"/>
      <c r="B72" s="10"/>
      <c r="C72" s="10"/>
      <c r="D72" s="4" t="s">
        <v>204</v>
      </c>
      <c r="E72" s="4" t="s">
        <v>205</v>
      </c>
      <c r="F72" s="4" t="s">
        <v>54</v>
      </c>
      <c r="H72" s="4" t="str">
        <f aca="false">IF(OR(F72="Float", G72&lt;&gt;""), "Numerical", "Categorical")</f>
        <v>Categorical</v>
      </c>
      <c r="I72" s="5" t="s">
        <v>206</v>
      </c>
    </row>
    <row r="73" customFormat="false" ht="23.5" hidden="false" customHeight="false" outlineLevel="0" collapsed="false">
      <c r="A73" s="10"/>
      <c r="B73" s="10"/>
      <c r="C73" s="10"/>
      <c r="D73" s="4" t="s">
        <v>207</v>
      </c>
      <c r="E73" s="4" t="s">
        <v>208</v>
      </c>
      <c r="F73" s="4" t="s">
        <v>58</v>
      </c>
      <c r="G73" s="4" t="s">
        <v>145</v>
      </c>
      <c r="H73" s="4" t="str">
        <f aca="false">IF(OR(F73="Float", G73&lt;&gt;""), "Numerical", "Categorical")</f>
        <v>Numerical</v>
      </c>
      <c r="I73" s="5" t="s">
        <v>209</v>
      </c>
    </row>
    <row r="74" customFormat="false" ht="23.5" hidden="false" customHeight="false" outlineLevel="0" collapsed="false">
      <c r="A74" s="10"/>
      <c r="B74" s="10"/>
      <c r="C74" s="10"/>
      <c r="D74" s="4" t="s">
        <v>210</v>
      </c>
      <c r="E74" s="4" t="s">
        <v>211</v>
      </c>
      <c r="F74" s="4" t="s">
        <v>58</v>
      </c>
      <c r="G74" s="4" t="s">
        <v>145</v>
      </c>
      <c r="H74" s="4" t="str">
        <f aca="false">IF(OR(F74="Float", G74&lt;&gt;""), "Numerical", "Categorical")</f>
        <v>Numerical</v>
      </c>
      <c r="I74" s="5" t="s">
        <v>212</v>
      </c>
    </row>
    <row r="75" customFormat="false" ht="12.75" hidden="false" customHeight="false" outlineLevel="0" collapsed="false">
      <c r="A75" s="10"/>
      <c r="B75" s="10"/>
      <c r="C75" s="10"/>
      <c r="D75" s="4" t="s">
        <v>213</v>
      </c>
      <c r="E75" s="4" t="s">
        <v>214</v>
      </c>
      <c r="F75" s="4" t="s">
        <v>58</v>
      </c>
      <c r="G75" s="4" t="s">
        <v>145</v>
      </c>
      <c r="H75" s="4" t="str">
        <f aca="false">IF(OR(F75="Float", G75&lt;&gt;""), "Numerical", "Categorical")</f>
        <v>Numerical</v>
      </c>
      <c r="I75" s="5" t="s">
        <v>215</v>
      </c>
    </row>
    <row r="76" customFormat="false" ht="12.75" hidden="false" customHeight="false" outlineLevel="0" collapsed="false">
      <c r="A76" s="10"/>
      <c r="B76" s="10"/>
      <c r="C76" s="10"/>
      <c r="D76" s="4" t="s">
        <v>216</v>
      </c>
      <c r="E76" s="4" t="s">
        <v>217</v>
      </c>
      <c r="F76" s="4" t="s">
        <v>58</v>
      </c>
      <c r="G76" s="4" t="s">
        <v>218</v>
      </c>
      <c r="H76" s="4" t="str">
        <f aca="false">IF(OR(F76="Float", G76&lt;&gt;""), "Numerical", "Categorical")</f>
        <v>Numerical</v>
      </c>
      <c r="I76" s="5" t="s">
        <v>219</v>
      </c>
    </row>
    <row r="77" customFormat="false" ht="12.75" hidden="false" customHeight="false" outlineLevel="0" collapsed="false">
      <c r="A77" s="10"/>
      <c r="B77" s="10"/>
      <c r="C77" s="10"/>
      <c r="D77" s="4" t="s">
        <v>220</v>
      </c>
      <c r="E77" s="4" t="s">
        <v>221</v>
      </c>
      <c r="F77" s="4" t="s">
        <v>54</v>
      </c>
      <c r="H77" s="4" t="str">
        <f aca="false">IF(OR(F77="Float", G77&lt;&gt;""), "Numerical", "Categorical")</f>
        <v>Categorical</v>
      </c>
      <c r="I77" s="5" t="s">
        <v>222</v>
      </c>
    </row>
    <row r="78" customFormat="false" ht="12.75" hidden="false" customHeight="false" outlineLevel="0" collapsed="false">
      <c r="A78" s="10"/>
      <c r="B78" s="10"/>
      <c r="C78" s="10"/>
      <c r="D78" s="4" t="s">
        <v>223</v>
      </c>
      <c r="E78" s="4" t="s">
        <v>224</v>
      </c>
      <c r="F78" s="4" t="s">
        <v>196</v>
      </c>
      <c r="H78" s="4" t="str">
        <f aca="false">IF(OR(F78="Float", G78&lt;&gt;""), "Numerical", "Categorical")</f>
        <v>Categorical</v>
      </c>
      <c r="I78" s="5" t="s">
        <v>225</v>
      </c>
    </row>
    <row r="79" customFormat="false" ht="12.75" hidden="false" customHeight="false" outlineLevel="0" collapsed="false">
      <c r="A79" s="10"/>
      <c r="B79" s="10"/>
      <c r="C79" s="10"/>
      <c r="D79" s="4" t="s">
        <v>226</v>
      </c>
      <c r="E79" s="4" t="s">
        <v>227</v>
      </c>
      <c r="F79" s="4" t="s">
        <v>54</v>
      </c>
      <c r="H79" s="4" t="str">
        <f aca="false">IF(OR(F79="Float", G79&lt;&gt;""), "Numerical", "Categorical")</f>
        <v>Categorical</v>
      </c>
      <c r="I79" s="5" t="s">
        <v>225</v>
      </c>
    </row>
    <row r="80" customFormat="false" ht="12.75" hidden="false" customHeight="false" outlineLevel="0" collapsed="false">
      <c r="A80" s="9" t="s">
        <v>228</v>
      </c>
      <c r="B80" s="9"/>
      <c r="C80" s="9"/>
      <c r="D80" s="9"/>
      <c r="E80" s="9"/>
      <c r="F80" s="9"/>
      <c r="G80" s="9"/>
      <c r="H80" s="9"/>
      <c r="I80" s="9"/>
    </row>
    <row r="81" customFormat="false" ht="12.75" hidden="false" customHeight="false" outlineLevel="0" collapsed="false">
      <c r="A81" s="12"/>
      <c r="B81" s="12"/>
      <c r="C81" s="12"/>
      <c r="D81" s="4" t="str">
        <f aca="false">E81</f>
        <v>timestamp</v>
      </c>
      <c r="E81" s="4" t="s">
        <v>45</v>
      </c>
      <c r="F81" s="4" t="s">
        <v>46</v>
      </c>
      <c r="G81" s="4" t="s">
        <v>47</v>
      </c>
      <c r="H81" s="4" t="str">
        <f aca="false">IF(OR(F81="Float", G81&lt;&gt;""), "Numerical", "Categorical")</f>
        <v>Numerical</v>
      </c>
      <c r="I81" s="5" t="s">
        <v>48</v>
      </c>
    </row>
    <row r="82" customFormat="false" ht="12.75" hidden="false" customHeight="false" outlineLevel="0" collapsed="false">
      <c r="A82" s="11"/>
      <c r="B82" s="11"/>
      <c r="C82" s="11"/>
      <c r="D82" s="4" t="str">
        <f aca="false">_xlfn.CONCAT("VehicleLocalPosition","_",E82)</f>
        <v>VehicleLocalPosition_timestamp_sample</v>
      </c>
      <c r="E82" s="4" t="s">
        <v>50</v>
      </c>
      <c r="F82" s="4" t="s">
        <v>46</v>
      </c>
      <c r="G82" s="4" t="s">
        <v>47</v>
      </c>
      <c r="H82" s="4" t="str">
        <f aca="false">IF(OR(F82="Float", G82&lt;&gt;""), "Numerical", "Categorical")</f>
        <v>Numerical</v>
      </c>
      <c r="I82" s="5" t="s">
        <v>51</v>
      </c>
    </row>
    <row r="83" customFormat="false" ht="12.75" hidden="false" customHeight="false" outlineLevel="0" collapsed="false">
      <c r="A83" s="10"/>
      <c r="B83" s="10"/>
      <c r="C83" s="10"/>
      <c r="D83" s="4" t="str">
        <f aca="false">_xlfn.CONCAT("VehicleLocalPosition","_",E83)</f>
        <v>VehicleLocalPosition_xy_valid</v>
      </c>
      <c r="E83" s="4" t="s">
        <v>229</v>
      </c>
      <c r="F83" s="4" t="s">
        <v>196</v>
      </c>
      <c r="H83" s="4" t="str">
        <f aca="false">IF(OR(F83="Float", G83&lt;&gt;""), "Numerical", "Categorical")</f>
        <v>Categorical</v>
      </c>
      <c r="I83" s="5" t="s">
        <v>230</v>
      </c>
    </row>
    <row r="84" customFormat="false" ht="12.75" hidden="false" customHeight="false" outlineLevel="0" collapsed="false">
      <c r="A84" s="10"/>
      <c r="B84" s="10"/>
      <c r="C84" s="10"/>
      <c r="D84" s="4" t="str">
        <f aca="false">_xlfn.CONCAT("VehicleLocalPosition","_",E84)</f>
        <v>VehicleLocalPosition_z_valid</v>
      </c>
      <c r="E84" s="4" t="s">
        <v>231</v>
      </c>
      <c r="F84" s="4" t="s">
        <v>196</v>
      </c>
      <c r="H84" s="4" t="str">
        <f aca="false">IF(OR(F84="Float", G84&lt;&gt;""), "Numerical", "Categorical")</f>
        <v>Categorical</v>
      </c>
      <c r="I84" s="5" t="s">
        <v>232</v>
      </c>
    </row>
    <row r="85" customFormat="false" ht="12.75" hidden="false" customHeight="false" outlineLevel="0" collapsed="false">
      <c r="A85" s="10"/>
      <c r="B85" s="10"/>
      <c r="C85" s="10"/>
      <c r="D85" s="4" t="str">
        <f aca="false">_xlfn.CONCAT("VehicleLocalPosition","_",E85)</f>
        <v>VehicleLocalPosition_v_xy_valid</v>
      </c>
      <c r="E85" s="4" t="s">
        <v>233</v>
      </c>
      <c r="F85" s="4" t="s">
        <v>196</v>
      </c>
      <c r="H85" s="4" t="str">
        <f aca="false">IF(OR(F85="Float", G85&lt;&gt;""), "Numerical", "Categorical")</f>
        <v>Categorical</v>
      </c>
      <c r="I85" s="5" t="s">
        <v>234</v>
      </c>
    </row>
    <row r="86" customFormat="false" ht="12.75" hidden="false" customHeight="false" outlineLevel="0" collapsed="false">
      <c r="A86" s="10"/>
      <c r="B86" s="10"/>
      <c r="C86" s="10"/>
      <c r="D86" s="4" t="str">
        <f aca="false">_xlfn.CONCAT("VehicleLocalPosition","_",E86)</f>
        <v>VehicleLocalPosition_v_z_valid</v>
      </c>
      <c r="E86" s="4" t="s">
        <v>235</v>
      </c>
      <c r="F86" s="4" t="s">
        <v>196</v>
      </c>
      <c r="H86" s="4" t="str">
        <f aca="false">IF(OR(F86="Float", G86&lt;&gt;""), "Numerical", "Categorical")</f>
        <v>Categorical</v>
      </c>
      <c r="I86" s="5" t="s">
        <v>236</v>
      </c>
    </row>
    <row r="87" customFormat="false" ht="12.75" hidden="false" customHeight="false" outlineLevel="0" collapsed="false">
      <c r="A87" s="12"/>
      <c r="B87" s="12"/>
      <c r="C87" s="12"/>
      <c r="D87" s="4" t="str">
        <f aca="false">_xlfn.CONCAT("VehicleLocalPosition","_",E87)</f>
        <v>VehicleLocalPosition_x</v>
      </c>
      <c r="E87" s="4" t="s">
        <v>57</v>
      </c>
      <c r="F87" s="4" t="s">
        <v>58</v>
      </c>
      <c r="G87" s="4" t="s">
        <v>135</v>
      </c>
      <c r="H87" s="4" t="str">
        <f aca="false">IF(OR(F87="Float", G87&lt;&gt;""), "Numerical", "Categorical")</f>
        <v>Numerical</v>
      </c>
      <c r="I87" s="5" t="s">
        <v>237</v>
      </c>
    </row>
    <row r="88" customFormat="false" ht="12.75" hidden="false" customHeight="false" outlineLevel="0" collapsed="false">
      <c r="A88" s="12"/>
      <c r="B88" s="12"/>
      <c r="C88" s="12"/>
      <c r="D88" s="4" t="str">
        <f aca="false">_xlfn.CONCAT("VehicleLocalPosition","_",E88)</f>
        <v>VehicleLocalPosition_y</v>
      </c>
      <c r="E88" s="4" t="s">
        <v>62</v>
      </c>
      <c r="F88" s="4" t="s">
        <v>58</v>
      </c>
      <c r="G88" s="4" t="s">
        <v>135</v>
      </c>
      <c r="H88" s="4" t="str">
        <f aca="false">IF(OR(F88="Float", G88&lt;&gt;""), "Numerical", "Categorical")</f>
        <v>Numerical</v>
      </c>
      <c r="I88" s="5" t="s">
        <v>238</v>
      </c>
    </row>
    <row r="89" customFormat="false" ht="12.75" hidden="false" customHeight="false" outlineLevel="0" collapsed="false">
      <c r="A89" s="12"/>
      <c r="B89" s="12"/>
      <c r="C89" s="12"/>
      <c r="D89" s="4" t="str">
        <f aca="false">_xlfn.CONCAT("VehicleLocalPosition","_",E89)</f>
        <v>VehicleLocalPosition_z</v>
      </c>
      <c r="E89" s="4" t="s">
        <v>65</v>
      </c>
      <c r="F89" s="4" t="s">
        <v>58</v>
      </c>
      <c r="G89" s="4" t="s">
        <v>135</v>
      </c>
      <c r="H89" s="4" t="str">
        <f aca="false">IF(OR(F89="Float", G89&lt;&gt;""), "Numerical", "Categorical")</f>
        <v>Numerical</v>
      </c>
      <c r="I89" s="5" t="s">
        <v>239</v>
      </c>
    </row>
    <row r="90" customFormat="false" ht="12.75" hidden="false" customHeight="false" outlineLevel="0" collapsed="false">
      <c r="A90" s="10"/>
      <c r="B90" s="10"/>
      <c r="C90" s="10"/>
      <c r="D90" s="4" t="str">
        <f aca="false">_xlfn.CONCAT("VehicleLocalPosition","_",E90)</f>
        <v>VehicleLocalPosition_delta_xy_0</v>
      </c>
      <c r="E90" s="4" t="s">
        <v>240</v>
      </c>
      <c r="F90" s="4" t="s">
        <v>58</v>
      </c>
      <c r="G90" s="4" t="s">
        <v>135</v>
      </c>
      <c r="H90" s="4" t="str">
        <f aca="false">IF(OR(F90="Float", G90&lt;&gt;""), "Numerical", "Categorical")</f>
        <v>Numerical</v>
      </c>
      <c r="I90" s="5" t="s">
        <v>241</v>
      </c>
    </row>
    <row r="91" customFormat="false" ht="12.75" hidden="false" customHeight="false" outlineLevel="0" collapsed="false">
      <c r="A91" s="10"/>
      <c r="B91" s="10"/>
      <c r="C91" s="10"/>
      <c r="D91" s="4" t="str">
        <f aca="false">_xlfn.CONCAT("VehicleLocalPosition","_",E91)</f>
        <v>VehicleLocalPosition_delta_xy_1</v>
      </c>
      <c r="E91" s="4" t="s">
        <v>242</v>
      </c>
      <c r="F91" s="4" t="s">
        <v>58</v>
      </c>
      <c r="G91" s="4" t="s">
        <v>135</v>
      </c>
      <c r="H91" s="4" t="str">
        <f aca="false">IF(OR(F91="Float", G91&lt;&gt;""), "Numerical", "Categorical")</f>
        <v>Numerical</v>
      </c>
      <c r="I91" s="5" t="s">
        <v>243</v>
      </c>
    </row>
    <row r="92" customFormat="false" ht="12.75" hidden="false" customHeight="false" outlineLevel="0" collapsed="false">
      <c r="A92" s="10"/>
      <c r="B92" s="10"/>
      <c r="C92" s="10"/>
      <c r="D92" s="4" t="str">
        <f aca="false">_xlfn.CONCAT("VehicleLocalPosition","_",E92)</f>
        <v>VehicleLocalPosition_xy_reset_counter</v>
      </c>
      <c r="E92" s="4" t="s">
        <v>244</v>
      </c>
      <c r="F92" s="4" t="s">
        <v>54</v>
      </c>
      <c r="H92" s="4" t="str">
        <f aca="false">IF(OR(F92="Float", G92&lt;&gt;""), "Numerical", "Categorical")</f>
        <v>Categorical</v>
      </c>
      <c r="I92" s="5" t="s">
        <v>245</v>
      </c>
    </row>
    <row r="93" customFormat="false" ht="12.75" hidden="false" customHeight="false" outlineLevel="0" collapsed="false">
      <c r="A93" s="10"/>
      <c r="B93" s="10"/>
      <c r="C93" s="10"/>
      <c r="D93" s="4" t="str">
        <f aca="false">_xlfn.CONCAT("VehicleLocalPosition","_",E93)</f>
        <v>VehicleLocalPosition_delta_z</v>
      </c>
      <c r="E93" s="4" t="s">
        <v>246</v>
      </c>
      <c r="F93" s="4" t="s">
        <v>58</v>
      </c>
      <c r="G93" s="4" t="s">
        <v>135</v>
      </c>
      <c r="H93" s="4" t="str">
        <f aca="false">IF(OR(F93="Float", G93&lt;&gt;""), "Numerical", "Categorical")</f>
        <v>Numerical</v>
      </c>
      <c r="I93" s="5" t="s">
        <v>247</v>
      </c>
    </row>
    <row r="94" customFormat="false" ht="12.75" hidden="false" customHeight="false" outlineLevel="0" collapsed="false">
      <c r="A94" s="10"/>
      <c r="B94" s="10"/>
      <c r="C94" s="10"/>
      <c r="D94" s="4" t="str">
        <f aca="false">_xlfn.CONCAT("VehicleLocalPosition","_",E94)</f>
        <v>VehicleLocalPosition_z_reset_counter</v>
      </c>
      <c r="E94" s="4" t="s">
        <v>248</v>
      </c>
      <c r="F94" s="4" t="s">
        <v>54</v>
      </c>
      <c r="H94" s="4" t="str">
        <f aca="false">IF(OR(F94="Float", G94&lt;&gt;""), "Numerical", "Categorical")</f>
        <v>Categorical</v>
      </c>
      <c r="I94" s="5" t="s">
        <v>249</v>
      </c>
    </row>
    <row r="95" customFormat="false" ht="12.75" hidden="false" customHeight="false" outlineLevel="0" collapsed="false">
      <c r="A95" s="12"/>
      <c r="B95" s="12"/>
      <c r="C95" s="12"/>
      <c r="D95" s="4" t="str">
        <f aca="false">_xlfn.CONCAT("VehicleLocalPosition","_",E95)</f>
        <v>VehicleLocalPosition_vx</v>
      </c>
      <c r="E95" s="4" t="s">
        <v>250</v>
      </c>
      <c r="F95" s="4" t="s">
        <v>58</v>
      </c>
      <c r="G95" s="4" t="s">
        <v>180</v>
      </c>
      <c r="H95" s="4" t="str">
        <f aca="false">IF(OR(F95="Float", G95&lt;&gt;""), "Numerical", "Categorical")</f>
        <v>Numerical</v>
      </c>
      <c r="I95" s="5" t="s">
        <v>251</v>
      </c>
    </row>
    <row r="96" customFormat="false" ht="12.75" hidden="false" customHeight="false" outlineLevel="0" collapsed="false">
      <c r="A96" s="12"/>
      <c r="B96" s="12"/>
      <c r="C96" s="12"/>
      <c r="D96" s="4" t="str">
        <f aca="false">_xlfn.CONCAT("VehicleLocalPosition","_",E96)</f>
        <v>VehicleLocalPosition_vy</v>
      </c>
      <c r="E96" s="4" t="s">
        <v>252</v>
      </c>
      <c r="F96" s="4" t="s">
        <v>58</v>
      </c>
      <c r="G96" s="4" t="s">
        <v>180</v>
      </c>
      <c r="H96" s="4" t="str">
        <f aca="false">IF(OR(F96="Float", G96&lt;&gt;""), "Numerical", "Categorical")</f>
        <v>Numerical</v>
      </c>
      <c r="I96" s="5" t="s">
        <v>253</v>
      </c>
    </row>
    <row r="97" customFormat="false" ht="12.75" hidden="false" customHeight="false" outlineLevel="0" collapsed="false">
      <c r="A97" s="12"/>
      <c r="B97" s="12"/>
      <c r="C97" s="12"/>
      <c r="D97" s="4" t="str">
        <f aca="false">_xlfn.CONCAT("VehicleLocalPosition","_",E97)</f>
        <v>VehicleLocalPosition_vz</v>
      </c>
      <c r="E97" s="4" t="s">
        <v>254</v>
      </c>
      <c r="F97" s="4" t="s">
        <v>58</v>
      </c>
      <c r="G97" s="4" t="s">
        <v>180</v>
      </c>
      <c r="H97" s="4" t="str">
        <f aca="false">IF(OR(F97="Float", G97&lt;&gt;""), "Numerical", "Categorical")</f>
        <v>Numerical</v>
      </c>
      <c r="I97" s="5" t="s">
        <v>255</v>
      </c>
    </row>
    <row r="98" customFormat="false" ht="12.75" hidden="false" customHeight="false" outlineLevel="0" collapsed="false">
      <c r="A98" s="10"/>
      <c r="B98" s="10"/>
      <c r="C98" s="10"/>
      <c r="D98" s="4" t="str">
        <f aca="false">_xlfn.CONCAT("VehicleLocalPosition","_",E98)</f>
        <v>VehicleLocalPosition_z_deriv</v>
      </c>
      <c r="E98" s="4" t="s">
        <v>256</v>
      </c>
      <c r="F98" s="4" t="s">
        <v>58</v>
      </c>
      <c r="G98" s="4" t="s">
        <v>180</v>
      </c>
      <c r="H98" s="4" t="str">
        <f aca="false">IF(OR(F98="Float", G98&lt;&gt;""), "Numerical", "Categorical")</f>
        <v>Numerical</v>
      </c>
      <c r="I98" s="5" t="s">
        <v>257</v>
      </c>
    </row>
    <row r="99" customFormat="false" ht="12.75" hidden="false" customHeight="false" outlineLevel="0" collapsed="false">
      <c r="A99" s="10"/>
      <c r="B99" s="10"/>
      <c r="C99" s="10"/>
      <c r="D99" s="4" t="str">
        <f aca="false">_xlfn.CONCAT("VehicleLocalPosition","_",E99)</f>
        <v>VehicleLocalPosition_delta_vxy_0</v>
      </c>
      <c r="E99" s="4" t="s">
        <v>258</v>
      </c>
      <c r="F99" s="4" t="s">
        <v>58</v>
      </c>
      <c r="G99" s="4" t="s">
        <v>180</v>
      </c>
      <c r="H99" s="4" t="str">
        <f aca="false">IF(OR(F99="Float", G99&lt;&gt;""), "Numerical", "Categorical")</f>
        <v>Numerical</v>
      </c>
      <c r="I99" s="5" t="s">
        <v>259</v>
      </c>
    </row>
    <row r="100" customFormat="false" ht="12.75" hidden="false" customHeight="false" outlineLevel="0" collapsed="false">
      <c r="A100" s="10"/>
      <c r="B100" s="10"/>
      <c r="C100" s="10"/>
      <c r="D100" s="4" t="str">
        <f aca="false">_xlfn.CONCAT("VehicleLocalPosition","_",E100)</f>
        <v>VehicleLocalPosition_delta_vxy_1</v>
      </c>
      <c r="E100" s="4" t="s">
        <v>260</v>
      </c>
      <c r="F100" s="4" t="s">
        <v>58</v>
      </c>
      <c r="G100" s="4" t="s">
        <v>180</v>
      </c>
      <c r="H100" s="4" t="str">
        <f aca="false">IF(OR(F100="Float", G100&lt;&gt;""), "Numerical", "Categorical")</f>
        <v>Numerical</v>
      </c>
      <c r="I100" s="5" t="s">
        <v>261</v>
      </c>
    </row>
    <row r="101" customFormat="false" ht="12.75" hidden="false" customHeight="false" outlineLevel="0" collapsed="false">
      <c r="A101" s="10"/>
      <c r="B101" s="10"/>
      <c r="C101" s="10"/>
      <c r="D101" s="4" t="str">
        <f aca="false">_xlfn.CONCAT("VehicleLocalPosition","_",E101)</f>
        <v>VehicleLocalPosition_vxy_reset_counter</v>
      </c>
      <c r="E101" s="4" t="s">
        <v>262</v>
      </c>
      <c r="F101" s="4" t="s">
        <v>54</v>
      </c>
      <c r="H101" s="4" t="str">
        <f aca="false">IF(OR(F101="Float", G101&lt;&gt;""), "Numerical", "Categorical")</f>
        <v>Categorical</v>
      </c>
      <c r="I101" s="5" t="s">
        <v>263</v>
      </c>
    </row>
    <row r="102" customFormat="false" ht="12.75" hidden="false" customHeight="false" outlineLevel="0" collapsed="false">
      <c r="A102" s="10"/>
      <c r="B102" s="10"/>
      <c r="C102" s="10"/>
      <c r="D102" s="4" t="str">
        <f aca="false">_xlfn.CONCAT("VehicleLocalPosition","_",E102)</f>
        <v>VehicleLocalPosition_delta_vz</v>
      </c>
      <c r="E102" s="4" t="s">
        <v>264</v>
      </c>
      <c r="F102" s="4" t="s">
        <v>58</v>
      </c>
      <c r="G102" s="4" t="s">
        <v>180</v>
      </c>
      <c r="H102" s="4" t="str">
        <f aca="false">IF(OR(F102="Float", G102&lt;&gt;""), "Numerical", "Categorical")</f>
        <v>Numerical</v>
      </c>
      <c r="I102" s="5" t="s">
        <v>265</v>
      </c>
    </row>
    <row r="103" customFormat="false" ht="12.75" hidden="false" customHeight="false" outlineLevel="0" collapsed="false">
      <c r="A103" s="10"/>
      <c r="B103" s="10"/>
      <c r="C103" s="10"/>
      <c r="D103" s="4" t="str">
        <f aca="false">_xlfn.CONCAT("VehicleLocalPosition","_",E103)</f>
        <v>VehicleLocalPosition_vz_reset_counter</v>
      </c>
      <c r="E103" s="4" t="s">
        <v>266</v>
      </c>
      <c r="F103" s="4" t="s">
        <v>54</v>
      </c>
      <c r="H103" s="4" t="str">
        <f aca="false">IF(OR(F103="Float", G103&lt;&gt;""), "Numerical", "Categorical")</f>
        <v>Categorical</v>
      </c>
      <c r="I103" s="5" t="s">
        <v>267</v>
      </c>
    </row>
    <row r="104" customFormat="false" ht="12.75" hidden="false" customHeight="false" outlineLevel="0" collapsed="false">
      <c r="A104" s="12"/>
      <c r="B104" s="12"/>
      <c r="C104" s="12"/>
      <c r="D104" s="4" t="str">
        <f aca="false">_xlfn.CONCAT("VehicleLocalPosition","_",E104)</f>
        <v>VehicleLocalPosition_ax</v>
      </c>
      <c r="E104" s="4" t="s">
        <v>268</v>
      </c>
      <c r="F104" s="4" t="s">
        <v>58</v>
      </c>
      <c r="G104" s="4" t="s">
        <v>59</v>
      </c>
      <c r="H104" s="4" t="str">
        <f aca="false">IF(OR(F104="Float", G104&lt;&gt;""), "Numerical", "Categorical")</f>
        <v>Numerical</v>
      </c>
      <c r="I104" s="5" t="s">
        <v>269</v>
      </c>
    </row>
    <row r="105" customFormat="false" ht="12.75" hidden="false" customHeight="false" outlineLevel="0" collapsed="false">
      <c r="A105" s="12"/>
      <c r="B105" s="12"/>
      <c r="C105" s="12"/>
      <c r="D105" s="4" t="str">
        <f aca="false">_xlfn.CONCAT("VehicleLocalPosition","_",E105)</f>
        <v>VehicleLocalPosition_ay</v>
      </c>
      <c r="E105" s="4" t="s">
        <v>270</v>
      </c>
      <c r="F105" s="4" t="s">
        <v>58</v>
      </c>
      <c r="G105" s="4" t="s">
        <v>59</v>
      </c>
      <c r="H105" s="4" t="str">
        <f aca="false">IF(OR(F105="Float", G105&lt;&gt;""), "Numerical", "Categorical")</f>
        <v>Numerical</v>
      </c>
      <c r="I105" s="5" t="s">
        <v>271</v>
      </c>
    </row>
    <row r="106" customFormat="false" ht="12.75" hidden="false" customHeight="false" outlineLevel="0" collapsed="false">
      <c r="A106" s="12"/>
      <c r="B106" s="12"/>
      <c r="C106" s="12"/>
      <c r="D106" s="4" t="str">
        <f aca="false">_xlfn.CONCAT("VehicleLocalPosition","_",E106)</f>
        <v>VehicleLocalPosition_az</v>
      </c>
      <c r="E106" s="4" t="s">
        <v>272</v>
      </c>
      <c r="F106" s="4" t="s">
        <v>58</v>
      </c>
      <c r="G106" s="4" t="s">
        <v>59</v>
      </c>
      <c r="H106" s="4" t="str">
        <f aca="false">IF(OR(F106="Float", G106&lt;&gt;""), "Numerical", "Categorical")</f>
        <v>Numerical</v>
      </c>
      <c r="I106" s="5" t="s">
        <v>273</v>
      </c>
    </row>
    <row r="107" customFormat="false" ht="23.5" hidden="false" customHeight="false" outlineLevel="0" collapsed="false">
      <c r="A107" s="10"/>
      <c r="B107" s="10"/>
      <c r="C107" s="10"/>
      <c r="D107" s="4" t="str">
        <f aca="false">_xlfn.CONCAT("VehicleLocalPosition","_",E107)</f>
        <v>VehicleLocalPosition_heading</v>
      </c>
      <c r="E107" s="4" t="s">
        <v>208</v>
      </c>
      <c r="F107" s="4" t="s">
        <v>58</v>
      </c>
      <c r="G107" s="4" t="s">
        <v>145</v>
      </c>
      <c r="H107" s="4" t="str">
        <f aca="false">IF(OR(F107="Float", G107&lt;&gt;""), "Numerical", "Categorical")</f>
        <v>Numerical</v>
      </c>
      <c r="I107" s="5" t="s">
        <v>274</v>
      </c>
    </row>
    <row r="108" customFormat="false" ht="12.75" hidden="false" customHeight="false" outlineLevel="0" collapsed="false">
      <c r="A108" s="10"/>
      <c r="B108" s="10"/>
      <c r="C108" s="10"/>
      <c r="D108" s="4" t="str">
        <f aca="false">_xlfn.CONCAT("VehicleLocalPosition","_",E108)</f>
        <v>VehicleLocalPosition_heading_var</v>
      </c>
      <c r="E108" s="4" t="s">
        <v>275</v>
      </c>
      <c r="F108" s="4" t="s">
        <v>58</v>
      </c>
      <c r="G108" s="4" t="s">
        <v>145</v>
      </c>
      <c r="H108" s="4" t="str">
        <f aca="false">IF(OR(F108="Float", G108&lt;&gt;""), "Numerical", "Categorical")</f>
        <v>Numerical</v>
      </c>
      <c r="I108" s="5" t="s">
        <v>276</v>
      </c>
    </row>
    <row r="109" customFormat="false" ht="12.75" hidden="false" customHeight="false" outlineLevel="0" collapsed="false">
      <c r="A109" s="10"/>
      <c r="B109" s="10"/>
      <c r="C109" s="10"/>
      <c r="D109" s="4" t="str">
        <f aca="false">_xlfn.CONCAT("VehicleLocalPosition","_",E109)</f>
        <v>VehicleLocalPosition_unaided_heading</v>
      </c>
      <c r="E109" s="4" t="s">
        <v>277</v>
      </c>
      <c r="F109" s="4" t="s">
        <v>58</v>
      </c>
      <c r="G109" s="4" t="s">
        <v>145</v>
      </c>
      <c r="H109" s="4" t="str">
        <f aca="false">IF(OR(F109="Float", G109&lt;&gt;""), "Numerical", "Categorical")</f>
        <v>Numerical</v>
      </c>
      <c r="I109" s="5" t="s">
        <v>278</v>
      </c>
    </row>
    <row r="110" customFormat="false" ht="12.75" hidden="false" customHeight="false" outlineLevel="0" collapsed="false">
      <c r="A110" s="10"/>
      <c r="B110" s="10"/>
      <c r="C110" s="10"/>
      <c r="D110" s="4" t="str">
        <f aca="false">_xlfn.CONCAT("VehicleLocalPosition","_",E110)</f>
        <v>VehicleLocalPosition_delta_heading</v>
      </c>
      <c r="E110" s="4" t="s">
        <v>279</v>
      </c>
      <c r="F110" s="4" t="s">
        <v>58</v>
      </c>
      <c r="G110" s="4" t="s">
        <v>145</v>
      </c>
      <c r="H110" s="4" t="str">
        <f aca="false">IF(OR(F110="Float", G110&lt;&gt;""), "Numerical", "Categorical")</f>
        <v>Numerical</v>
      </c>
      <c r="I110" s="5" t="s">
        <v>280</v>
      </c>
    </row>
    <row r="111" customFormat="false" ht="12.75" hidden="false" customHeight="false" outlineLevel="0" collapsed="false">
      <c r="A111" s="10"/>
      <c r="B111" s="10"/>
      <c r="C111" s="10"/>
      <c r="D111" s="4" t="str">
        <f aca="false">_xlfn.CONCAT("VehicleLocalPosition","_",E111)</f>
        <v>VehicleLocalPosition_heading_reset_counter</v>
      </c>
      <c r="E111" s="4" t="s">
        <v>281</v>
      </c>
      <c r="F111" s="4" t="s">
        <v>54</v>
      </c>
      <c r="H111" s="4" t="str">
        <f aca="false">IF(OR(F111="Float", G111&lt;&gt;""), "Numerical", "Categorical")</f>
        <v>Categorical</v>
      </c>
      <c r="I111" s="5" t="s">
        <v>282</v>
      </c>
    </row>
    <row r="112" customFormat="false" ht="12.75" hidden="false" customHeight="false" outlineLevel="0" collapsed="false">
      <c r="A112" s="10"/>
      <c r="B112" s="10"/>
      <c r="C112" s="10"/>
      <c r="D112" s="4" t="str">
        <f aca="false">_xlfn.CONCAT("VehicleLocalPosition","_",E112)</f>
        <v>VehicleLocalPosition_heading_good_for_control</v>
      </c>
      <c r="E112" s="4" t="s">
        <v>283</v>
      </c>
      <c r="F112" s="4" t="s">
        <v>196</v>
      </c>
      <c r="H112" s="4" t="str">
        <f aca="false">IF(OR(F112="Float", G112&lt;&gt;""), "Numerical", "Categorical")</f>
        <v>Categorical</v>
      </c>
      <c r="I112" s="5" t="s">
        <v>284</v>
      </c>
    </row>
    <row r="113" customFormat="false" ht="12.75" hidden="false" customHeight="false" outlineLevel="0" collapsed="false">
      <c r="A113" s="10"/>
      <c r="B113" s="10"/>
      <c r="C113" s="10"/>
      <c r="D113" s="4" t="str">
        <f aca="false">_xlfn.CONCAT("VehicleLocalPosition","_",E113)</f>
        <v>VehicleLocalPosition_tilt_var</v>
      </c>
      <c r="E113" s="4" t="s">
        <v>285</v>
      </c>
      <c r="F113" s="4" t="s">
        <v>58</v>
      </c>
      <c r="G113" s="4" t="s">
        <v>145</v>
      </c>
      <c r="H113" s="4" t="str">
        <f aca="false">IF(OR(F113="Float", G113&lt;&gt;""), "Numerical", "Categorical")</f>
        <v>Numerical</v>
      </c>
      <c r="I113" s="5" t="s">
        <v>286</v>
      </c>
    </row>
    <row r="114" customFormat="false" ht="12.75" hidden="false" customHeight="false" outlineLevel="0" collapsed="false">
      <c r="A114" s="10"/>
      <c r="B114" s="10"/>
      <c r="C114" s="10"/>
      <c r="D114" s="4" t="str">
        <f aca="false">_xlfn.CONCAT("VehicleLocalPosition","_",E114)</f>
        <v>VehicleLocalPosition_xy_global</v>
      </c>
      <c r="E114" s="4" t="s">
        <v>287</v>
      </c>
      <c r="F114" s="4" t="s">
        <v>196</v>
      </c>
      <c r="H114" s="4" t="str">
        <f aca="false">IF(OR(F114="Float", G114&lt;&gt;""), "Numerical", "Categorical")</f>
        <v>Categorical</v>
      </c>
      <c r="I114" s="5" t="s">
        <v>288</v>
      </c>
    </row>
    <row r="115" customFormat="false" ht="12.75" hidden="false" customHeight="false" outlineLevel="0" collapsed="false">
      <c r="A115" s="10"/>
      <c r="B115" s="10"/>
      <c r="C115" s="10"/>
      <c r="D115" s="4" t="str">
        <f aca="false">_xlfn.CONCAT("VehicleLocalPosition","_",E115)</f>
        <v>VehicleLocalPosition_z_global</v>
      </c>
      <c r="E115" s="4" t="s">
        <v>289</v>
      </c>
      <c r="F115" s="4" t="s">
        <v>196</v>
      </c>
      <c r="H115" s="4" t="str">
        <f aca="false">IF(OR(F115="Float", G115&lt;&gt;""), "Numerical", "Categorical")</f>
        <v>Categorical</v>
      </c>
      <c r="I115" s="5" t="s">
        <v>290</v>
      </c>
    </row>
    <row r="116" customFormat="false" ht="12.75" hidden="false" customHeight="false" outlineLevel="0" collapsed="false">
      <c r="A116" s="10"/>
      <c r="B116" s="10"/>
      <c r="C116" s="10"/>
      <c r="D116" s="4" t="str">
        <f aca="false">_xlfn.CONCAT("VehicleLocalPosition","_",E116)</f>
        <v>VehicleLocalPosition_ref_timestamp</v>
      </c>
      <c r="E116" s="4" t="s">
        <v>291</v>
      </c>
      <c r="F116" s="4" t="s">
        <v>46</v>
      </c>
      <c r="G116" s="4" t="s">
        <v>47</v>
      </c>
      <c r="H116" s="4" t="str">
        <f aca="false">IF(OR(F116="Float", G116&lt;&gt;""), "Numerical", "Categorical")</f>
        <v>Numerical</v>
      </c>
      <c r="I116" s="5" t="s">
        <v>292</v>
      </c>
    </row>
    <row r="117" customFormat="false" ht="12.75" hidden="false" customHeight="false" outlineLevel="0" collapsed="false">
      <c r="A117" s="10"/>
      <c r="B117" s="10"/>
      <c r="C117" s="10"/>
      <c r="D117" s="4" t="str">
        <f aca="false">_xlfn.CONCAT("VehicleLocalPosition","_",E117)</f>
        <v>VehicleLocalPosition_ref_lat</v>
      </c>
      <c r="E117" s="4" t="s">
        <v>293</v>
      </c>
      <c r="F117" s="4" t="s">
        <v>58</v>
      </c>
      <c r="G117" s="4" t="s">
        <v>128</v>
      </c>
      <c r="H117" s="4" t="str">
        <f aca="false">IF(OR(F117="Float", G117&lt;&gt;""), "Numerical", "Categorical")</f>
        <v>Numerical</v>
      </c>
      <c r="I117" s="5" t="s">
        <v>294</v>
      </c>
    </row>
    <row r="118" customFormat="false" ht="12.75" hidden="false" customHeight="false" outlineLevel="0" collapsed="false">
      <c r="A118" s="10"/>
      <c r="B118" s="10"/>
      <c r="C118" s="10"/>
      <c r="D118" s="4" t="str">
        <f aca="false">_xlfn.CONCAT("VehicleLocalPosition","_",E118)</f>
        <v>VehicleLocalPosition_ref_lon</v>
      </c>
      <c r="E118" s="4" t="s">
        <v>295</v>
      </c>
      <c r="F118" s="4" t="s">
        <v>58</v>
      </c>
      <c r="G118" s="4" t="s">
        <v>128</v>
      </c>
      <c r="H118" s="4" t="str">
        <f aca="false">IF(OR(F118="Float", G118&lt;&gt;""), "Numerical", "Categorical")</f>
        <v>Numerical</v>
      </c>
      <c r="I118" s="5" t="s">
        <v>296</v>
      </c>
    </row>
    <row r="119" customFormat="false" ht="12.75" hidden="false" customHeight="false" outlineLevel="0" collapsed="false">
      <c r="A119" s="10"/>
      <c r="B119" s="10"/>
      <c r="C119" s="10"/>
      <c r="D119" s="4" t="str">
        <f aca="false">_xlfn.CONCAT("VehicleLocalPosition","_",E119)</f>
        <v>VehicleLocalPosition_ref_alt</v>
      </c>
      <c r="E119" s="4" t="s">
        <v>297</v>
      </c>
      <c r="F119" s="4" t="s">
        <v>58</v>
      </c>
      <c r="G119" s="4" t="s">
        <v>135</v>
      </c>
      <c r="H119" s="4" t="str">
        <f aca="false">IF(OR(F119="Float", G119&lt;&gt;""), "Numerical", "Categorical")</f>
        <v>Numerical</v>
      </c>
      <c r="I119" s="5" t="s">
        <v>298</v>
      </c>
    </row>
    <row r="120" customFormat="false" ht="12.75" hidden="false" customHeight="false" outlineLevel="0" collapsed="false">
      <c r="A120" s="10"/>
      <c r="B120" s="10"/>
      <c r="C120" s="10"/>
      <c r="D120" s="4" t="str">
        <f aca="false">_xlfn.CONCAT("VehicleLocalPosition","_",E120)</f>
        <v>VehicleLocalPosition_dist_bottom</v>
      </c>
      <c r="E120" s="4" t="s">
        <v>299</v>
      </c>
      <c r="F120" s="4" t="s">
        <v>58</v>
      </c>
      <c r="G120" s="4" t="s">
        <v>135</v>
      </c>
      <c r="H120" s="4" t="str">
        <f aca="false">IF(OR(F120="Float", G120&lt;&gt;""), "Numerical", "Categorical")</f>
        <v>Numerical</v>
      </c>
      <c r="I120" s="5" t="s">
        <v>300</v>
      </c>
    </row>
    <row r="121" customFormat="false" ht="12.75" hidden="false" customHeight="false" outlineLevel="0" collapsed="false">
      <c r="A121" s="10"/>
      <c r="B121" s="10"/>
      <c r="C121" s="10"/>
      <c r="D121" s="4" t="str">
        <f aca="false">_xlfn.CONCAT("VehicleLocalPosition","_",E121)</f>
        <v>VehicleLocalPosition_dist_bottom_valid</v>
      </c>
      <c r="E121" s="4" t="s">
        <v>301</v>
      </c>
      <c r="F121" s="4" t="s">
        <v>196</v>
      </c>
      <c r="H121" s="4" t="str">
        <f aca="false">IF(OR(F121="Float", G121&lt;&gt;""), "Numerical", "Categorical")</f>
        <v>Categorical</v>
      </c>
      <c r="I121" s="5" t="s">
        <v>302</v>
      </c>
    </row>
    <row r="122" customFormat="false" ht="23.5" hidden="false" customHeight="false" outlineLevel="0" collapsed="false">
      <c r="A122" s="10"/>
      <c r="B122" s="10"/>
      <c r="C122" s="10"/>
      <c r="D122" s="4" t="str">
        <f aca="false">_xlfn.CONCAT("VehicleLocalPosition","_",E122)</f>
        <v>VehicleLocalPosition_dist_bottom_sensor_bitfield</v>
      </c>
      <c r="E122" s="4" t="s">
        <v>303</v>
      </c>
      <c r="F122" s="4" t="s">
        <v>54</v>
      </c>
      <c r="H122" s="4" t="str">
        <f aca="false">IF(OR(F122="Float", G122&lt;&gt;""), "Numerical", "Categorical")</f>
        <v>Categorical</v>
      </c>
      <c r="I122" s="5" t="s">
        <v>304</v>
      </c>
    </row>
    <row r="123" customFormat="false" ht="12.75" hidden="false" customHeight="false" outlineLevel="0" collapsed="false">
      <c r="A123" s="10"/>
      <c r="B123" s="10"/>
      <c r="C123" s="10"/>
      <c r="D123" s="4" t="str">
        <f aca="false">_xlfn.CONCAT("VehicleLocalPosition","_",E123)</f>
        <v>VehicleLocalPosition_eph</v>
      </c>
      <c r="E123" s="4" t="s">
        <v>151</v>
      </c>
      <c r="F123" s="4" t="s">
        <v>58</v>
      </c>
      <c r="G123" s="4" t="s">
        <v>135</v>
      </c>
      <c r="H123" s="4" t="str">
        <f aca="false">IF(OR(F123="Float", G123&lt;&gt;""), "Numerical", "Categorical")</f>
        <v>Numerical</v>
      </c>
      <c r="I123" s="5" t="s">
        <v>305</v>
      </c>
    </row>
    <row r="124" customFormat="false" ht="12.75" hidden="false" customHeight="false" outlineLevel="0" collapsed="false">
      <c r="A124" s="10"/>
      <c r="B124" s="10"/>
      <c r="C124" s="10"/>
      <c r="D124" s="4" t="str">
        <f aca="false">_xlfn.CONCAT("VehicleLocalPosition","_",E124)</f>
        <v>VehicleLocalPosition_epv</v>
      </c>
      <c r="E124" s="4" t="s">
        <v>154</v>
      </c>
      <c r="F124" s="4" t="s">
        <v>58</v>
      </c>
      <c r="G124" s="4" t="s">
        <v>135</v>
      </c>
      <c r="H124" s="4" t="str">
        <f aca="false">IF(OR(F124="Float", G124&lt;&gt;""), "Numerical", "Categorical")</f>
        <v>Numerical</v>
      </c>
      <c r="I124" s="5" t="s">
        <v>306</v>
      </c>
    </row>
    <row r="125" customFormat="false" ht="12.75" hidden="false" customHeight="false" outlineLevel="0" collapsed="false">
      <c r="A125" s="10"/>
      <c r="B125" s="10"/>
      <c r="C125" s="10"/>
      <c r="D125" s="4" t="str">
        <f aca="false">_xlfn.CONCAT("VehicleLocalPosition","_",E125)</f>
        <v>VehicleLocalPosition_evh</v>
      </c>
      <c r="E125" s="4" t="s">
        <v>307</v>
      </c>
      <c r="F125" s="4" t="s">
        <v>58</v>
      </c>
      <c r="G125" s="4" t="s">
        <v>180</v>
      </c>
      <c r="H125" s="4" t="str">
        <f aca="false">IF(OR(F125="Float", G125&lt;&gt;""), "Numerical", "Categorical")</f>
        <v>Numerical</v>
      </c>
      <c r="I125" s="5" t="s">
        <v>308</v>
      </c>
    </row>
    <row r="126" customFormat="false" ht="12.75" hidden="false" customHeight="false" outlineLevel="0" collapsed="false">
      <c r="A126" s="10"/>
      <c r="B126" s="10"/>
      <c r="C126" s="10"/>
      <c r="D126" s="4" t="str">
        <f aca="false">_xlfn.CONCAT("VehicleLocalPosition","_",E126)</f>
        <v>VehicleLocalPosition_evv</v>
      </c>
      <c r="E126" s="4" t="s">
        <v>309</v>
      </c>
      <c r="F126" s="4" t="s">
        <v>58</v>
      </c>
      <c r="G126" s="4" t="s">
        <v>180</v>
      </c>
      <c r="H126" s="4" t="str">
        <f aca="false">IF(OR(F126="Float", G126&lt;&gt;""), "Numerical", "Categorical")</f>
        <v>Numerical</v>
      </c>
      <c r="I126" s="5" t="s">
        <v>310</v>
      </c>
    </row>
    <row r="127" customFormat="false" ht="12.75" hidden="false" customHeight="false" outlineLevel="0" collapsed="false">
      <c r="A127" s="10"/>
      <c r="B127" s="10"/>
      <c r="C127" s="10"/>
      <c r="D127" s="4" t="str">
        <f aca="false">_xlfn.CONCAT("VehicleLocalPosition","_",E127)</f>
        <v>VehicleLocalPosition_dead_reckoning</v>
      </c>
      <c r="E127" s="4" t="s">
        <v>311</v>
      </c>
      <c r="F127" s="4" t="s">
        <v>196</v>
      </c>
      <c r="H127" s="4" t="str">
        <f aca="false">IF(OR(F127="Float", G127&lt;&gt;""), "Numerical", "Categorical")</f>
        <v>Categorical</v>
      </c>
      <c r="I127" s="5" t="s">
        <v>312</v>
      </c>
    </row>
    <row r="128" customFormat="false" ht="12.75" hidden="false" customHeight="false" outlineLevel="0" collapsed="false">
      <c r="A128" s="10"/>
      <c r="B128" s="10"/>
      <c r="C128" s="10"/>
      <c r="D128" s="4" t="str">
        <f aca="false">_xlfn.CONCAT("VehicleLocalPosition","_",E128)</f>
        <v>VehicleLocalPosition_vxy_max</v>
      </c>
      <c r="E128" s="4" t="s">
        <v>313</v>
      </c>
      <c r="F128" s="4" t="s">
        <v>58</v>
      </c>
      <c r="G128" s="4" t="s">
        <v>180</v>
      </c>
      <c r="H128" s="4" t="str">
        <f aca="false">IF(OR(F128="Float", G128&lt;&gt;""), "Numerical", "Categorical")</f>
        <v>Numerical</v>
      </c>
      <c r="I128" s="5" t="s">
        <v>314</v>
      </c>
    </row>
    <row r="129" customFormat="false" ht="12.75" hidden="false" customHeight="false" outlineLevel="0" collapsed="false">
      <c r="A129" s="10"/>
      <c r="B129" s="10"/>
      <c r="C129" s="10"/>
      <c r="D129" s="4" t="str">
        <f aca="false">_xlfn.CONCAT("VehicleLocalPosition","_",E129)</f>
        <v>VehicleLocalPosition_vz_max</v>
      </c>
      <c r="E129" s="4" t="s">
        <v>315</v>
      </c>
      <c r="F129" s="4" t="s">
        <v>58</v>
      </c>
      <c r="G129" s="4" t="s">
        <v>180</v>
      </c>
      <c r="H129" s="4" t="str">
        <f aca="false">IF(OR(F129="Float", G129&lt;&gt;""), "Numerical", "Categorical")</f>
        <v>Numerical</v>
      </c>
      <c r="I129" s="5" t="s">
        <v>316</v>
      </c>
    </row>
    <row r="130" customFormat="false" ht="12.75" hidden="false" customHeight="false" outlineLevel="0" collapsed="false">
      <c r="A130" s="10"/>
      <c r="B130" s="10"/>
      <c r="C130" s="10"/>
      <c r="D130" s="4" t="str">
        <f aca="false">_xlfn.CONCAT("VehicleLocalPosition","_",E130)</f>
        <v>VehicleLocalPosition_hagl_min</v>
      </c>
      <c r="E130" s="4" t="s">
        <v>317</v>
      </c>
      <c r="F130" s="4" t="s">
        <v>58</v>
      </c>
      <c r="G130" s="4" t="s">
        <v>318</v>
      </c>
      <c r="H130" s="4" t="str">
        <f aca="false">IF(OR(F130="Float", G130&lt;&gt;""), "Numerical", "Categorical")</f>
        <v>Numerical</v>
      </c>
      <c r="I130" s="5" t="s">
        <v>319</v>
      </c>
    </row>
    <row r="131" customFormat="false" ht="12.75" hidden="false" customHeight="false" outlineLevel="0" collapsed="false">
      <c r="A131" s="10"/>
      <c r="B131" s="10"/>
      <c r="C131" s="10"/>
      <c r="D131" s="4" t="str">
        <f aca="false">_xlfn.CONCAT("VehicleLocalPosition","_",E131)</f>
        <v>VehicleLocalPosition_hagl_max</v>
      </c>
      <c r="E131" s="4" t="s">
        <v>320</v>
      </c>
      <c r="F131" s="4" t="s">
        <v>58</v>
      </c>
      <c r="G131" s="4" t="s">
        <v>318</v>
      </c>
      <c r="H131" s="4" t="str">
        <f aca="false">IF(OR(F131="Float", G131&lt;&gt;""), "Numerical", "Categorical")</f>
        <v>Numerical</v>
      </c>
      <c r="I131" s="5" t="s">
        <v>321</v>
      </c>
    </row>
    <row r="132" customFormat="false" ht="12.75" hidden="false" customHeight="false" outlineLevel="0" collapsed="false">
      <c r="A132" s="9" t="s">
        <v>322</v>
      </c>
      <c r="B132" s="9"/>
      <c r="C132" s="9"/>
      <c r="D132" s="9"/>
      <c r="E132" s="9"/>
      <c r="F132" s="9"/>
      <c r="G132" s="9"/>
      <c r="H132" s="9"/>
      <c r="I132" s="9"/>
    </row>
    <row r="133" customFormat="false" ht="12.75" hidden="false" customHeight="false" outlineLevel="0" collapsed="false">
      <c r="A133" s="12"/>
      <c r="B133" s="12"/>
      <c r="C133" s="12"/>
      <c r="D133" s="4" t="str">
        <f aca="false">E133</f>
        <v>timestamp</v>
      </c>
      <c r="E133" s="4" t="s">
        <v>45</v>
      </c>
      <c r="F133" s="4" t="s">
        <v>46</v>
      </c>
      <c r="G133" s="4" t="s">
        <v>47</v>
      </c>
      <c r="H133" s="4" t="str">
        <f aca="false">IF(OR(F133="Float", G133&lt;&gt;""), "Numerical", "Categorical")</f>
        <v>Numerical</v>
      </c>
      <c r="I133" s="5" t="s">
        <v>48</v>
      </c>
    </row>
    <row r="134" customFormat="false" ht="12.75" hidden="false" customHeight="false" outlineLevel="0" collapsed="false">
      <c r="A134" s="11"/>
      <c r="B134" s="11"/>
      <c r="C134" s="11"/>
      <c r="D134" s="4" t="s">
        <v>323</v>
      </c>
      <c r="E134" s="4" t="s">
        <v>50</v>
      </c>
      <c r="F134" s="4" t="s">
        <v>46</v>
      </c>
      <c r="G134" s="4" t="s">
        <v>47</v>
      </c>
      <c r="H134" s="4" t="str">
        <f aca="false">IF(OR(F134="Float", G134&lt;&gt;""), "Numerical", "Categorical")</f>
        <v>Numerical</v>
      </c>
      <c r="I134" s="5" t="s">
        <v>51</v>
      </c>
    </row>
    <row r="135" customFormat="false" ht="23.5" hidden="false" customHeight="false" outlineLevel="0" collapsed="false">
      <c r="A135" s="10"/>
      <c r="B135" s="10"/>
      <c r="C135" s="10"/>
      <c r="D135" s="4" t="s">
        <v>324</v>
      </c>
      <c r="E135" s="4" t="s">
        <v>325</v>
      </c>
      <c r="F135" s="4" t="s">
        <v>54</v>
      </c>
      <c r="H135" s="4" t="str">
        <f aca="false">IF(OR(F135="Float", G135&lt;&gt;""), "Numerical", "Categorical")</f>
        <v>Categorical</v>
      </c>
      <c r="I135" s="5" t="s">
        <v>326</v>
      </c>
    </row>
    <row r="136" customFormat="false" ht="12.75" hidden="false" customHeight="false" outlineLevel="0" collapsed="false">
      <c r="A136" s="10"/>
      <c r="B136" s="10"/>
      <c r="C136" s="10"/>
      <c r="D136" s="4" t="s">
        <v>327</v>
      </c>
      <c r="E136" s="4" t="s">
        <v>328</v>
      </c>
      <c r="F136" s="4" t="s">
        <v>58</v>
      </c>
      <c r="G136" s="4" t="s">
        <v>135</v>
      </c>
      <c r="H136" s="4" t="str">
        <f aca="false">IF(OR(F136="Float", G136&lt;&gt;""), "Numerical", "Categorical")</f>
        <v>Numerical</v>
      </c>
      <c r="I136" s="5" t="s">
        <v>329</v>
      </c>
    </row>
    <row r="137" customFormat="false" ht="12.75" hidden="false" customHeight="false" outlineLevel="0" collapsed="false">
      <c r="A137" s="10"/>
      <c r="B137" s="10"/>
      <c r="C137" s="10"/>
      <c r="D137" s="4" t="s">
        <v>330</v>
      </c>
      <c r="E137" s="4" t="s">
        <v>331</v>
      </c>
      <c r="F137" s="4" t="s">
        <v>58</v>
      </c>
      <c r="G137" s="4" t="s">
        <v>135</v>
      </c>
      <c r="H137" s="4" t="str">
        <f aca="false">IF(OR(F137="Float", G137&lt;&gt;""), "Numerical", "Categorical")</f>
        <v>Numerical</v>
      </c>
      <c r="I137" s="5" t="s">
        <v>332</v>
      </c>
    </row>
    <row r="138" customFormat="false" ht="12.75" hidden="false" customHeight="false" outlineLevel="0" collapsed="false">
      <c r="A138" s="10"/>
      <c r="B138" s="10"/>
      <c r="C138" s="10"/>
      <c r="D138" s="4" t="s">
        <v>333</v>
      </c>
      <c r="E138" s="4" t="s">
        <v>334</v>
      </c>
      <c r="F138" s="4" t="s">
        <v>58</v>
      </c>
      <c r="G138" s="4" t="s">
        <v>135</v>
      </c>
      <c r="H138" s="4" t="str">
        <f aca="false">IF(OR(F138="Float", G138&lt;&gt;""), "Numerical", "Categorical")</f>
        <v>Numerical</v>
      </c>
      <c r="I138" s="5" t="s">
        <v>335</v>
      </c>
    </row>
    <row r="139" customFormat="false" ht="12.75" hidden="false" customHeight="false" outlineLevel="0" collapsed="false">
      <c r="A139" s="10"/>
      <c r="B139" s="10"/>
      <c r="C139" s="10"/>
      <c r="D139" s="4" t="s">
        <v>336</v>
      </c>
      <c r="E139" s="4" t="s">
        <v>337</v>
      </c>
      <c r="F139" s="4" t="s">
        <v>58</v>
      </c>
      <c r="H139" s="4" t="str">
        <f aca="false">IF(OR(F139="Float", G139&lt;&gt;""), "Numerical", "Categorical")</f>
        <v>Numerical</v>
      </c>
      <c r="I139" s="5" t="s">
        <v>338</v>
      </c>
    </row>
    <row r="140" customFormat="false" ht="12.75" hidden="false" customHeight="false" outlineLevel="0" collapsed="false">
      <c r="A140" s="10"/>
      <c r="B140" s="10"/>
      <c r="C140" s="10"/>
      <c r="D140" s="4" t="s">
        <v>339</v>
      </c>
      <c r="E140" s="4" t="s">
        <v>340</v>
      </c>
      <c r="F140" s="4" t="s">
        <v>58</v>
      </c>
      <c r="H140" s="4" t="str">
        <f aca="false">IF(OR(F140="Float", G140&lt;&gt;""), "Numerical", "Categorical")</f>
        <v>Numerical</v>
      </c>
      <c r="I140" s="5" t="s">
        <v>341</v>
      </c>
    </row>
    <row r="141" customFormat="false" ht="12.75" hidden="false" customHeight="false" outlineLevel="0" collapsed="false">
      <c r="A141" s="10"/>
      <c r="B141" s="10"/>
      <c r="C141" s="10"/>
      <c r="D141" s="4" t="s">
        <v>342</v>
      </c>
      <c r="E141" s="4" t="s">
        <v>343</v>
      </c>
      <c r="F141" s="4" t="s">
        <v>58</v>
      </c>
      <c r="H141" s="4" t="str">
        <f aca="false">IF(OR(F141="Float", G141&lt;&gt;""), "Numerical", "Categorical")</f>
        <v>Numerical</v>
      </c>
      <c r="I141" s="5" t="s">
        <v>344</v>
      </c>
    </row>
    <row r="142" customFormat="false" ht="12.75" hidden="false" customHeight="false" outlineLevel="0" collapsed="false">
      <c r="A142" s="10"/>
      <c r="B142" s="10"/>
      <c r="C142" s="10"/>
      <c r="D142" s="4" t="s">
        <v>345</v>
      </c>
      <c r="E142" s="4" t="s">
        <v>346</v>
      </c>
      <c r="F142" s="4" t="s">
        <v>58</v>
      </c>
      <c r="H142" s="4" t="str">
        <f aca="false">IF(OR(F142="Float", G142&lt;&gt;""), "Numerical", "Categorical")</f>
        <v>Numerical</v>
      </c>
      <c r="I142" s="5" t="s">
        <v>347</v>
      </c>
    </row>
    <row r="143" customFormat="false" ht="23.5" hidden="false" customHeight="false" outlineLevel="0" collapsed="false">
      <c r="A143" s="10"/>
      <c r="B143" s="10"/>
      <c r="C143" s="10"/>
      <c r="D143" s="4" t="s">
        <v>348</v>
      </c>
      <c r="E143" s="4" t="s">
        <v>349</v>
      </c>
      <c r="F143" s="4" t="s">
        <v>54</v>
      </c>
      <c r="H143" s="4" t="str">
        <f aca="false">IF(OR(F143="Float", G143&lt;&gt;""), "Numerical", "Categorical")</f>
        <v>Categorical</v>
      </c>
      <c r="I143" s="5" t="s">
        <v>350</v>
      </c>
    </row>
    <row r="144" customFormat="false" ht="12.75" hidden="false" customHeight="false" outlineLevel="0" collapsed="false">
      <c r="A144" s="12"/>
      <c r="B144" s="12"/>
      <c r="C144" s="12"/>
      <c r="D144" s="4" t="str">
        <f aca="false">_xlfn.CONCAT("VehicleOdometry","_",E144)</f>
        <v>VehicleOdometry_velocity_0</v>
      </c>
      <c r="E144" s="4" t="s">
        <v>351</v>
      </c>
      <c r="F144" s="4" t="s">
        <v>58</v>
      </c>
      <c r="G144" s="4" t="s">
        <v>180</v>
      </c>
      <c r="H144" s="4" t="str">
        <f aca="false">IF(OR(F144="Float", G144&lt;&gt;""), "Numerical", "Categorical")</f>
        <v>Numerical</v>
      </c>
      <c r="I144" s="5" t="s">
        <v>352</v>
      </c>
    </row>
    <row r="145" customFormat="false" ht="12.75" hidden="false" customHeight="false" outlineLevel="0" collapsed="false">
      <c r="A145" s="12"/>
      <c r="B145" s="12"/>
      <c r="C145" s="12"/>
      <c r="D145" s="4" t="str">
        <f aca="false">_xlfn.CONCAT("VehicleOdometry","_",E145)</f>
        <v>VehicleOdometry_velocity_1</v>
      </c>
      <c r="E145" s="4" t="s">
        <v>353</v>
      </c>
      <c r="F145" s="4" t="s">
        <v>58</v>
      </c>
      <c r="G145" s="4" t="s">
        <v>180</v>
      </c>
      <c r="H145" s="4" t="str">
        <f aca="false">IF(OR(F145="Float", G145&lt;&gt;""), "Numerical", "Categorical")</f>
        <v>Numerical</v>
      </c>
      <c r="I145" s="5" t="s">
        <v>354</v>
      </c>
    </row>
    <row r="146" customFormat="false" ht="12.75" hidden="false" customHeight="false" outlineLevel="0" collapsed="false">
      <c r="A146" s="12"/>
      <c r="B146" s="12"/>
      <c r="C146" s="12"/>
      <c r="D146" s="4" t="str">
        <f aca="false">_xlfn.CONCAT("VehicleOdometry","_",E146)</f>
        <v>VehicleOdometry_velocity_2</v>
      </c>
      <c r="E146" s="4" t="s">
        <v>355</v>
      </c>
      <c r="F146" s="4" t="s">
        <v>58</v>
      </c>
      <c r="G146" s="4" t="s">
        <v>180</v>
      </c>
      <c r="H146" s="4" t="str">
        <f aca="false">IF(OR(F146="Float", G146&lt;&gt;""), "Numerical", "Categorical")</f>
        <v>Numerical</v>
      </c>
      <c r="I146" s="5" t="s">
        <v>356</v>
      </c>
    </row>
    <row r="147" customFormat="false" ht="12.75" hidden="false" customHeight="false" outlineLevel="0" collapsed="false">
      <c r="A147" s="12"/>
      <c r="B147" s="12"/>
      <c r="C147" s="12"/>
      <c r="D147" s="4" t="str">
        <f aca="false">_xlfn.CONCAT("VehicleOdometry","_",E147)</f>
        <v>VehicleOdometry_angular_velocity_0</v>
      </c>
      <c r="E147" s="4" t="s">
        <v>357</v>
      </c>
      <c r="F147" s="4" t="s">
        <v>58</v>
      </c>
      <c r="G147" s="4" t="s">
        <v>90</v>
      </c>
      <c r="H147" s="4" t="str">
        <f aca="false">IF(OR(F147="Float", G147&lt;&gt;""), "Numerical", "Categorical")</f>
        <v>Numerical</v>
      </c>
      <c r="I147" s="5" t="s">
        <v>358</v>
      </c>
    </row>
    <row r="148" customFormat="false" ht="12.75" hidden="false" customHeight="false" outlineLevel="0" collapsed="false">
      <c r="A148" s="12"/>
      <c r="B148" s="12"/>
      <c r="C148" s="12"/>
      <c r="D148" s="4" t="str">
        <f aca="false">_xlfn.CONCAT("VehicleOdometry","_",E148)</f>
        <v>VehicleOdometry_angular_velocity_1</v>
      </c>
      <c r="E148" s="4" t="s">
        <v>359</v>
      </c>
      <c r="F148" s="4" t="s">
        <v>58</v>
      </c>
      <c r="G148" s="4" t="s">
        <v>90</v>
      </c>
      <c r="H148" s="4" t="str">
        <f aca="false">IF(OR(F148="Float", G148&lt;&gt;""), "Numerical", "Categorical")</f>
        <v>Numerical</v>
      </c>
      <c r="I148" s="5" t="s">
        <v>360</v>
      </c>
    </row>
    <row r="149" customFormat="false" ht="12.75" hidden="false" customHeight="false" outlineLevel="0" collapsed="false">
      <c r="A149" s="12"/>
      <c r="B149" s="12"/>
      <c r="C149" s="12"/>
      <c r="D149" s="4" t="str">
        <f aca="false">_xlfn.CONCAT("VehicleOdometry","_",E149)</f>
        <v>VehicleOdometry_angular_velocity_2</v>
      </c>
      <c r="E149" s="4" t="s">
        <v>361</v>
      </c>
      <c r="F149" s="4" t="s">
        <v>58</v>
      </c>
      <c r="G149" s="4" t="s">
        <v>90</v>
      </c>
      <c r="H149" s="4" t="str">
        <f aca="false">IF(OR(F149="Float", G149&lt;&gt;""), "Numerical", "Categorical")</f>
        <v>Numerical</v>
      </c>
      <c r="I149" s="5" t="s">
        <v>362</v>
      </c>
    </row>
    <row r="150" customFormat="false" ht="12.75" hidden="false" customHeight="false" outlineLevel="0" collapsed="false">
      <c r="A150" s="10"/>
      <c r="B150" s="10"/>
      <c r="C150" s="10"/>
      <c r="D150" s="4" t="str">
        <f aca="false">_xlfn.CONCAT("VehicleOdometry","_",E150)</f>
        <v>VehicleOdometry_position_variance_0</v>
      </c>
      <c r="E150" s="4" t="s">
        <v>363</v>
      </c>
      <c r="F150" s="4" t="s">
        <v>58</v>
      </c>
      <c r="G150" s="4" t="s">
        <v>135</v>
      </c>
      <c r="H150" s="4" t="str">
        <f aca="false">IF(OR(F150="Float", G150&lt;&gt;""), "Numerical", "Categorical")</f>
        <v>Numerical</v>
      </c>
      <c r="I150" s="5" t="s">
        <v>364</v>
      </c>
    </row>
    <row r="151" customFormat="false" ht="12.75" hidden="false" customHeight="false" outlineLevel="0" collapsed="false">
      <c r="A151" s="10"/>
      <c r="B151" s="10"/>
      <c r="C151" s="10"/>
      <c r="D151" s="4" t="str">
        <f aca="false">_xlfn.CONCAT("VehicleOdometry","_",E151)</f>
        <v>VehicleOdometry_position_variance_1</v>
      </c>
      <c r="E151" s="4" t="s">
        <v>365</v>
      </c>
      <c r="F151" s="4" t="s">
        <v>58</v>
      </c>
      <c r="G151" s="4" t="s">
        <v>135</v>
      </c>
      <c r="H151" s="4" t="str">
        <f aca="false">IF(OR(F151="Float", G151&lt;&gt;""), "Numerical", "Categorical")</f>
        <v>Numerical</v>
      </c>
      <c r="I151" s="5" t="s">
        <v>366</v>
      </c>
    </row>
    <row r="152" customFormat="false" ht="12.75" hidden="false" customHeight="false" outlineLevel="0" collapsed="false">
      <c r="A152" s="10"/>
      <c r="B152" s="10"/>
      <c r="C152" s="10"/>
      <c r="D152" s="4" t="str">
        <f aca="false">_xlfn.CONCAT("VehicleOdometry","_",E152)</f>
        <v>VehicleOdometry_position_variance_2</v>
      </c>
      <c r="E152" s="4" t="s">
        <v>367</v>
      </c>
      <c r="F152" s="4" t="s">
        <v>58</v>
      </c>
      <c r="G152" s="4" t="s">
        <v>135</v>
      </c>
      <c r="H152" s="4" t="str">
        <f aca="false">IF(OR(F152="Float", G152&lt;&gt;""), "Numerical", "Categorical")</f>
        <v>Numerical</v>
      </c>
      <c r="I152" s="5" t="s">
        <v>368</v>
      </c>
    </row>
    <row r="153" customFormat="false" ht="12.75" hidden="false" customHeight="false" outlineLevel="0" collapsed="false">
      <c r="A153" s="10"/>
      <c r="B153" s="10"/>
      <c r="C153" s="10"/>
      <c r="D153" s="4" t="str">
        <f aca="false">_xlfn.CONCAT("VehicleOdometry","_",E153)</f>
        <v>VehicleOdometry_orientation_variance_0</v>
      </c>
      <c r="E153" s="4" t="s">
        <v>369</v>
      </c>
      <c r="F153" s="4" t="s">
        <v>58</v>
      </c>
      <c r="G153" s="4" t="s">
        <v>145</v>
      </c>
      <c r="H153" s="4" t="str">
        <f aca="false">IF(OR(F153="Float", G153&lt;&gt;""), "Numerical", "Categorical")</f>
        <v>Numerical</v>
      </c>
      <c r="I153" s="5" t="s">
        <v>370</v>
      </c>
    </row>
    <row r="154" customFormat="false" ht="12.75" hidden="false" customHeight="false" outlineLevel="0" collapsed="false">
      <c r="A154" s="10"/>
      <c r="B154" s="10"/>
      <c r="C154" s="10"/>
      <c r="D154" s="4" t="str">
        <f aca="false">_xlfn.CONCAT("VehicleOdometry","_",E154)</f>
        <v>VehicleOdometry_orientation_variance_1</v>
      </c>
      <c r="E154" s="4" t="s">
        <v>371</v>
      </c>
      <c r="F154" s="4" t="s">
        <v>58</v>
      </c>
      <c r="G154" s="4" t="s">
        <v>145</v>
      </c>
      <c r="H154" s="4" t="str">
        <f aca="false">IF(OR(F154="Float", G154&lt;&gt;""), "Numerical", "Categorical")</f>
        <v>Numerical</v>
      </c>
      <c r="I154" s="5" t="s">
        <v>372</v>
      </c>
    </row>
    <row r="155" customFormat="false" ht="12.75" hidden="false" customHeight="false" outlineLevel="0" collapsed="false">
      <c r="A155" s="10"/>
      <c r="B155" s="10"/>
      <c r="C155" s="10"/>
      <c r="D155" s="4" t="str">
        <f aca="false">_xlfn.CONCAT("VehicleOdometry","_",E155)</f>
        <v>VehicleOdometry_orientation_variance_2</v>
      </c>
      <c r="E155" s="4" t="s">
        <v>373</v>
      </c>
      <c r="F155" s="4" t="s">
        <v>58</v>
      </c>
      <c r="G155" s="4" t="s">
        <v>145</v>
      </c>
      <c r="H155" s="4" t="str">
        <f aca="false">IF(OR(F155="Float", G155&lt;&gt;""), "Numerical", "Categorical")</f>
        <v>Numerical</v>
      </c>
      <c r="I155" s="5" t="s">
        <v>374</v>
      </c>
    </row>
    <row r="156" customFormat="false" ht="12.75" hidden="false" customHeight="false" outlineLevel="0" collapsed="false">
      <c r="A156" s="10"/>
      <c r="B156" s="10"/>
      <c r="C156" s="10"/>
      <c r="D156" s="4" t="str">
        <f aca="false">_xlfn.CONCAT("VehicleOdometry","_",E156)</f>
        <v>VehicleOdometry_velocity_variance_0</v>
      </c>
      <c r="E156" s="4" t="s">
        <v>375</v>
      </c>
      <c r="F156" s="4" t="s">
        <v>58</v>
      </c>
      <c r="G156" s="4" t="s">
        <v>180</v>
      </c>
      <c r="H156" s="4" t="str">
        <f aca="false">IF(OR(F156="Float", G156&lt;&gt;""), "Numerical", "Categorical")</f>
        <v>Numerical</v>
      </c>
      <c r="I156" s="5" t="s">
        <v>376</v>
      </c>
    </row>
    <row r="157" customFormat="false" ht="12.75" hidden="false" customHeight="false" outlineLevel="0" collapsed="false">
      <c r="A157" s="10"/>
      <c r="B157" s="10"/>
      <c r="C157" s="10"/>
      <c r="D157" s="4" t="str">
        <f aca="false">_xlfn.CONCAT("VehicleOdometry","_",E157)</f>
        <v>VehicleOdometry_velocity_variance_1</v>
      </c>
      <c r="E157" s="4" t="s">
        <v>377</v>
      </c>
      <c r="F157" s="4" t="s">
        <v>58</v>
      </c>
      <c r="G157" s="4" t="s">
        <v>180</v>
      </c>
      <c r="H157" s="4" t="str">
        <f aca="false">IF(OR(F157="Float", G157&lt;&gt;""), "Numerical", "Categorical")</f>
        <v>Numerical</v>
      </c>
      <c r="I157" s="5" t="s">
        <v>378</v>
      </c>
    </row>
    <row r="158" customFormat="false" ht="12.75" hidden="false" customHeight="false" outlineLevel="0" collapsed="false">
      <c r="A158" s="10"/>
      <c r="B158" s="10"/>
      <c r="C158" s="10"/>
      <c r="D158" s="4" t="str">
        <f aca="false">_xlfn.CONCAT("VehicleOdometry","_",E158)</f>
        <v>VehicleOdometry_velocity_variance_2</v>
      </c>
      <c r="E158" s="4" t="s">
        <v>379</v>
      </c>
      <c r="F158" s="4" t="s">
        <v>58</v>
      </c>
      <c r="G158" s="4" t="s">
        <v>180</v>
      </c>
      <c r="H158" s="4" t="str">
        <f aca="false">IF(OR(F158="Float", G158&lt;&gt;""), "Numerical", "Categorical")</f>
        <v>Numerical</v>
      </c>
      <c r="I158" s="5" t="s">
        <v>380</v>
      </c>
    </row>
    <row r="159" customFormat="false" ht="12.75" hidden="false" customHeight="false" outlineLevel="0" collapsed="false">
      <c r="A159" s="10"/>
      <c r="B159" s="10"/>
      <c r="C159" s="10"/>
      <c r="D159" s="4" t="str">
        <f aca="false">_xlfn.CONCAT("VehicleOdometry","_",E159)</f>
        <v>VehicleOdometry_reset_counter</v>
      </c>
      <c r="E159" s="4" t="s">
        <v>381</v>
      </c>
      <c r="F159" s="4" t="s">
        <v>54</v>
      </c>
      <c r="H159" s="4" t="str">
        <f aca="false">IF(OR(F159="Float", G159&lt;&gt;""), "Numerical", "Categorical")</f>
        <v>Categorical</v>
      </c>
      <c r="I159" s="5" t="s">
        <v>382</v>
      </c>
    </row>
    <row r="160" customFormat="false" ht="12.75" hidden="false" customHeight="false" outlineLevel="0" collapsed="false">
      <c r="A160" s="10"/>
      <c r="B160" s="10"/>
      <c r="C160" s="10"/>
      <c r="D160" s="4" t="str">
        <f aca="false">_xlfn.CONCAT("VehicleOdometry","_",E160)</f>
        <v>VehicleOdometry_quality</v>
      </c>
      <c r="E160" s="4" t="s">
        <v>383</v>
      </c>
      <c r="F160" s="4" t="s">
        <v>54</v>
      </c>
      <c r="H160" s="4" t="str">
        <f aca="false">IF(OR(F160="Float", G160&lt;&gt;""), "Numerical", "Categorical")</f>
        <v>Categorical</v>
      </c>
    </row>
    <row r="161" customFormat="false" ht="12.75" hidden="false" customHeight="false" outlineLevel="0" collapsed="false">
      <c r="A161" s="9" t="s">
        <v>384</v>
      </c>
      <c r="B161" s="9"/>
      <c r="C161" s="9"/>
      <c r="D161" s="9"/>
      <c r="E161" s="9"/>
      <c r="F161" s="9"/>
      <c r="G161" s="9"/>
      <c r="H161" s="9"/>
      <c r="I161" s="9"/>
    </row>
    <row r="162" customFormat="false" ht="12.75" hidden="false" customHeight="false" outlineLevel="0" collapsed="false">
      <c r="A162" s="12"/>
      <c r="B162" s="12"/>
      <c r="C162" s="12"/>
      <c r="D162" s="4" t="str">
        <f aca="false">E162</f>
        <v>timestamp</v>
      </c>
      <c r="E162" s="4" t="s">
        <v>45</v>
      </c>
      <c r="F162" s="4" t="s">
        <v>46</v>
      </c>
      <c r="G162" s="4" t="s">
        <v>47</v>
      </c>
      <c r="H162" s="4" t="str">
        <f aca="false">IF(OR(F162="Float", G162&lt;&gt;""), "Numerical", "Categorical")</f>
        <v>Numerical</v>
      </c>
      <c r="I162" s="5" t="s">
        <v>48</v>
      </c>
    </row>
    <row r="163" customFormat="false" ht="12.75" hidden="false" customHeight="false" outlineLevel="0" collapsed="false">
      <c r="A163" s="10"/>
      <c r="B163" s="10"/>
      <c r="C163" s="10"/>
      <c r="D163" s="4" t="str">
        <f aca="false">_xlfn.CONCAT("VehicleGlobalPosition","_",E163)</f>
        <v>VehicleGlobalPosition_timestamp_sample</v>
      </c>
      <c r="E163" s="4" t="s">
        <v>50</v>
      </c>
      <c r="F163" s="4" t="s">
        <v>46</v>
      </c>
      <c r="G163" s="4" t="s">
        <v>47</v>
      </c>
      <c r="H163" s="4" t="str">
        <f aca="false">IF(OR(F163="Float", G163&lt;&gt;""), "Numerical", "Categorical")</f>
        <v>Numerical</v>
      </c>
      <c r="I163" s="5" t="s">
        <v>51</v>
      </c>
    </row>
    <row r="164" customFormat="false" ht="12.75" hidden="false" customHeight="false" outlineLevel="0" collapsed="false">
      <c r="A164" s="12"/>
      <c r="B164" s="12"/>
      <c r="C164" s="12"/>
      <c r="D164" s="4" t="str">
        <f aca="false">_xlfn.CONCAT("VehicleGlobalPosition","_",E164)</f>
        <v>VehicleGlobalPosition_lat</v>
      </c>
      <c r="E164" s="4" t="s">
        <v>127</v>
      </c>
      <c r="F164" s="4" t="s">
        <v>58</v>
      </c>
      <c r="G164" s="4" t="s">
        <v>128</v>
      </c>
      <c r="H164" s="4" t="str">
        <f aca="false">IF(OR(F164="Float", G164&lt;&gt;""), "Numerical", "Categorical")</f>
        <v>Numerical</v>
      </c>
      <c r="I164" s="5" t="s">
        <v>385</v>
      </c>
    </row>
    <row r="165" customFormat="false" ht="12.75" hidden="false" customHeight="false" outlineLevel="0" collapsed="false">
      <c r="A165" s="12"/>
      <c r="B165" s="12"/>
      <c r="C165" s="12"/>
      <c r="D165" s="4" t="str">
        <f aca="false">_xlfn.CONCAT("VehicleGlobalPosition","_",E165)</f>
        <v>VehicleGlobalPosition_lon</v>
      </c>
      <c r="E165" s="4" t="s">
        <v>131</v>
      </c>
      <c r="F165" s="4" t="s">
        <v>58</v>
      </c>
      <c r="G165" s="4" t="s">
        <v>128</v>
      </c>
      <c r="H165" s="4" t="str">
        <f aca="false">IF(OR(F165="Float", G165&lt;&gt;""), "Numerical", "Categorical")</f>
        <v>Numerical</v>
      </c>
      <c r="I165" s="5" t="s">
        <v>386</v>
      </c>
    </row>
    <row r="166" customFormat="false" ht="12.75" hidden="false" customHeight="false" outlineLevel="0" collapsed="false">
      <c r="A166" s="12"/>
      <c r="B166" s="12"/>
      <c r="C166" s="12"/>
      <c r="D166" s="4" t="str">
        <f aca="false">_xlfn.CONCAT("VehicleGlobalPosition","_",E166)</f>
        <v>VehicleGlobalPosition_alt</v>
      </c>
      <c r="E166" s="4" t="s">
        <v>134</v>
      </c>
      <c r="F166" s="4" t="s">
        <v>58</v>
      </c>
      <c r="G166" s="4" t="s">
        <v>135</v>
      </c>
      <c r="H166" s="4" t="str">
        <f aca="false">IF(OR(F166="Float", G166&lt;&gt;""), "Numerical", "Categorical")</f>
        <v>Numerical</v>
      </c>
      <c r="I166" s="5" t="s">
        <v>387</v>
      </c>
    </row>
    <row r="167" customFormat="false" ht="12.75" hidden="false" customHeight="false" outlineLevel="0" collapsed="false">
      <c r="A167" s="12"/>
      <c r="B167" s="12"/>
      <c r="C167" s="12"/>
      <c r="D167" s="4" t="str">
        <f aca="false">_xlfn.CONCAT("VehicleGlobalPosition","_",E167)</f>
        <v>VehicleGlobalPosition_alt_ellipsoid</v>
      </c>
      <c r="E167" s="4" t="s">
        <v>138</v>
      </c>
      <c r="F167" s="4" t="s">
        <v>58</v>
      </c>
      <c r="G167" s="4" t="s">
        <v>135</v>
      </c>
      <c r="H167" s="4" t="str">
        <f aca="false">IF(OR(F167="Float", G167&lt;&gt;""), "Numerical", "Categorical")</f>
        <v>Numerical</v>
      </c>
      <c r="I167" s="5" t="s">
        <v>139</v>
      </c>
    </row>
    <row r="168" customFormat="false" ht="12.75" hidden="false" customHeight="false" outlineLevel="0" collapsed="false">
      <c r="A168" s="10"/>
      <c r="B168" s="10"/>
      <c r="C168" s="10"/>
      <c r="D168" s="4" t="str">
        <f aca="false">_xlfn.CONCAT("VehicleGlobalPosition","_",E168)</f>
        <v>VehicleGlobalPosition_delta_alt</v>
      </c>
      <c r="E168" s="4" t="s">
        <v>388</v>
      </c>
      <c r="F168" s="4" t="s">
        <v>58</v>
      </c>
      <c r="G168" s="4" t="s">
        <v>135</v>
      </c>
      <c r="H168" s="4" t="str">
        <f aca="false">IF(OR(F168="Float", G168&lt;&gt;""), "Numerical", "Categorical")</f>
        <v>Numerical</v>
      </c>
      <c r="I168" s="5" t="s">
        <v>389</v>
      </c>
    </row>
    <row r="169" customFormat="false" ht="12.75" hidden="false" customHeight="false" outlineLevel="0" collapsed="false">
      <c r="A169" s="10"/>
      <c r="B169" s="10"/>
      <c r="C169" s="10"/>
      <c r="D169" s="4" t="str">
        <f aca="false">_xlfn.CONCAT("VehicleGlobalPosition","_",E169)</f>
        <v>VehicleGlobalPosition_lat_lon_reset_counter</v>
      </c>
      <c r="E169" s="4" t="s">
        <v>390</v>
      </c>
      <c r="F169" s="4" t="s">
        <v>54</v>
      </c>
      <c r="H169" s="4" t="str">
        <f aca="false">IF(OR(F169="Float", G169&lt;&gt;""), "Numerical", "Categorical")</f>
        <v>Categorical</v>
      </c>
      <c r="I169" s="5" t="s">
        <v>391</v>
      </c>
    </row>
    <row r="170" customFormat="false" ht="12.75" hidden="false" customHeight="false" outlineLevel="0" collapsed="false">
      <c r="A170" s="10"/>
      <c r="B170" s="10"/>
      <c r="C170" s="10"/>
      <c r="D170" s="4" t="str">
        <f aca="false">_xlfn.CONCAT("VehicleGlobalPosition","_",E170)</f>
        <v>VehicleGlobalPosition_alt_reset_counter</v>
      </c>
      <c r="E170" s="4" t="s">
        <v>392</v>
      </c>
      <c r="F170" s="4" t="s">
        <v>54</v>
      </c>
      <c r="H170" s="4" t="str">
        <f aca="false">IF(OR(F170="Float", G170&lt;&gt;""), "Numerical", "Categorical")</f>
        <v>Categorical</v>
      </c>
      <c r="I170" s="5" t="s">
        <v>393</v>
      </c>
    </row>
    <row r="171" customFormat="false" ht="12.75" hidden="false" customHeight="false" outlineLevel="0" collapsed="false">
      <c r="A171" s="10"/>
      <c r="B171" s="10"/>
      <c r="C171" s="10"/>
      <c r="D171" s="4" t="str">
        <f aca="false">_xlfn.CONCAT("VehicleGlobalPosition","_",E171)</f>
        <v>VehicleGlobalPosition_eph</v>
      </c>
      <c r="E171" s="4" t="s">
        <v>151</v>
      </c>
      <c r="F171" s="4" t="s">
        <v>58</v>
      </c>
      <c r="G171" s="4" t="s">
        <v>135</v>
      </c>
      <c r="H171" s="4" t="str">
        <f aca="false">IF(OR(F171="Float", G171&lt;&gt;""), "Numerical", "Categorical")</f>
        <v>Numerical</v>
      </c>
      <c r="I171" s="5" t="s">
        <v>305</v>
      </c>
    </row>
    <row r="172" customFormat="false" ht="12.75" hidden="false" customHeight="false" outlineLevel="0" collapsed="false">
      <c r="A172" s="10"/>
      <c r="B172" s="10"/>
      <c r="C172" s="10"/>
      <c r="D172" s="4" t="str">
        <f aca="false">_xlfn.CONCAT("VehicleGlobalPosition","_",E172)</f>
        <v>VehicleGlobalPosition_epv</v>
      </c>
      <c r="E172" s="4" t="s">
        <v>154</v>
      </c>
      <c r="F172" s="4" t="s">
        <v>58</v>
      </c>
      <c r="G172" s="4" t="s">
        <v>135</v>
      </c>
      <c r="H172" s="4" t="str">
        <f aca="false">IF(OR(F172="Float", G172&lt;&gt;""), "Numerical", "Categorical")</f>
        <v>Numerical</v>
      </c>
      <c r="I172" s="5" t="s">
        <v>306</v>
      </c>
    </row>
    <row r="173" customFormat="false" ht="12.75" hidden="false" customHeight="false" outlineLevel="0" collapsed="false">
      <c r="A173" s="10"/>
      <c r="B173" s="10"/>
      <c r="C173" s="10"/>
      <c r="D173" s="4" t="str">
        <f aca="false">_xlfn.CONCAT("VehicleGlobalPosition","_",E173)</f>
        <v>VehicleGlobalPosition_terrain_alt</v>
      </c>
      <c r="E173" s="4" t="s">
        <v>394</v>
      </c>
      <c r="F173" s="4" t="s">
        <v>58</v>
      </c>
      <c r="G173" s="4" t="s">
        <v>135</v>
      </c>
      <c r="H173" s="4" t="str">
        <f aca="false">IF(OR(F173="Float", G173&lt;&gt;""), "Numerical", "Categorical")</f>
        <v>Numerical</v>
      </c>
      <c r="I173" s="5" t="s">
        <v>395</v>
      </c>
    </row>
    <row r="174" customFormat="false" ht="12.75" hidden="false" customHeight="false" outlineLevel="0" collapsed="false">
      <c r="A174" s="10"/>
      <c r="B174" s="10"/>
      <c r="C174" s="10"/>
      <c r="D174" s="4" t="str">
        <f aca="false">_xlfn.CONCAT("VehicleGlobalPosition","_",E174)</f>
        <v>VehicleGlobalPosition_terrain_alt_valid</v>
      </c>
      <c r="E174" s="4" t="s">
        <v>396</v>
      </c>
      <c r="F174" s="4" t="s">
        <v>196</v>
      </c>
      <c r="H174" s="4" t="str">
        <f aca="false">IF(OR(F174="Float", G174&lt;&gt;""), "Numerical", "Categorical")</f>
        <v>Categorical</v>
      </c>
      <c r="I174" s="5" t="s">
        <v>397</v>
      </c>
    </row>
    <row r="175" customFormat="false" ht="12.75" hidden="false" customHeight="false" outlineLevel="0" collapsed="false">
      <c r="A175" s="10"/>
      <c r="B175" s="10"/>
      <c r="C175" s="10"/>
      <c r="D175" s="4" t="str">
        <f aca="false">_xlfn.CONCAT("VehicleGlobalPosition","_",E175)</f>
        <v>VehicleGlobalPosition_dead_reckoning</v>
      </c>
      <c r="E175" s="4" t="s">
        <v>311</v>
      </c>
      <c r="F175" s="4" t="s">
        <v>196</v>
      </c>
      <c r="H175" s="4" t="str">
        <f aca="false">IF(OR(F175="Float", G175&lt;&gt;""), "Numerical", "Categorical")</f>
        <v>Categorical</v>
      </c>
      <c r="I175" s="5" t="s">
        <v>312</v>
      </c>
    </row>
    <row r="176" customFormat="false" ht="12.75" hidden="false" customHeight="false" outlineLevel="0" collapsed="false">
      <c r="A176" s="9" t="s">
        <v>398</v>
      </c>
      <c r="B176" s="9"/>
      <c r="C176" s="9"/>
      <c r="D176" s="9"/>
      <c r="E176" s="9"/>
      <c r="F176" s="9"/>
      <c r="G176" s="9"/>
      <c r="H176" s="9"/>
      <c r="I176" s="9"/>
    </row>
    <row r="177" customFormat="false" ht="12.75" hidden="false" customHeight="false" outlineLevel="0" collapsed="false">
      <c r="A177" s="12"/>
      <c r="B177" s="12"/>
      <c r="C177" s="12"/>
      <c r="D177" s="4" t="str">
        <f aca="false">E177</f>
        <v>timestamp</v>
      </c>
      <c r="E177" s="4" t="s">
        <v>45</v>
      </c>
      <c r="F177" s="4" t="s">
        <v>46</v>
      </c>
      <c r="G177" s="4" t="s">
        <v>47</v>
      </c>
      <c r="H177" s="4" t="str">
        <f aca="false">IF(OR(F177="Float", G177&lt;&gt;""), "Numerical", "Categorical")</f>
        <v>Numerical</v>
      </c>
      <c r="I177" s="5" t="s">
        <v>48</v>
      </c>
    </row>
    <row r="178" customFormat="false" ht="12.75" hidden="false" customHeight="false" outlineLevel="0" collapsed="false">
      <c r="A178" s="10"/>
      <c r="B178" s="10"/>
      <c r="C178" s="10"/>
      <c r="D178" s="4" t="s">
        <v>399</v>
      </c>
      <c r="E178" s="4" t="s">
        <v>50</v>
      </c>
      <c r="F178" s="4" t="s">
        <v>46</v>
      </c>
      <c r="G178" s="4" t="s">
        <v>47</v>
      </c>
      <c r="H178" s="4" t="str">
        <f aca="false">IF(OR(F178="Float", G178&lt;&gt;""), "Numerical", "Categorical")</f>
        <v>Numerical</v>
      </c>
      <c r="I178" s="5" t="s">
        <v>51</v>
      </c>
    </row>
    <row r="179" customFormat="false" ht="12.75" hidden="false" customHeight="false" outlineLevel="0" collapsed="false">
      <c r="A179" s="12"/>
      <c r="B179" s="12"/>
      <c r="C179" s="12"/>
      <c r="D179" s="4" t="s">
        <v>400</v>
      </c>
      <c r="E179" s="4" t="s">
        <v>337</v>
      </c>
      <c r="F179" s="4" t="s">
        <v>58</v>
      </c>
      <c r="H179" s="4" t="str">
        <f aca="false">IF(OR(F179="Float", G179&lt;&gt;""), "Numerical", "Categorical")</f>
        <v>Numerical</v>
      </c>
      <c r="I179" s="5" t="s">
        <v>401</v>
      </c>
    </row>
    <row r="180" customFormat="false" ht="12.75" hidden="false" customHeight="false" outlineLevel="0" collapsed="false">
      <c r="A180" s="12"/>
      <c r="B180" s="12"/>
      <c r="C180" s="12"/>
      <c r="D180" s="4" t="s">
        <v>402</v>
      </c>
      <c r="E180" s="4" t="s">
        <v>340</v>
      </c>
      <c r="F180" s="4" t="s">
        <v>58</v>
      </c>
      <c r="H180" s="4" t="str">
        <f aca="false">IF(OR(F180="Float", G180&lt;&gt;""), "Numerical", "Categorical")</f>
        <v>Numerical</v>
      </c>
      <c r="I180" s="5" t="s">
        <v>403</v>
      </c>
    </row>
    <row r="181" customFormat="false" ht="12.75" hidden="false" customHeight="false" outlineLevel="0" collapsed="false">
      <c r="A181" s="12"/>
      <c r="B181" s="12"/>
      <c r="C181" s="12"/>
      <c r="D181" s="4" t="s">
        <v>404</v>
      </c>
      <c r="E181" s="4" t="s">
        <v>343</v>
      </c>
      <c r="F181" s="4" t="s">
        <v>58</v>
      </c>
      <c r="H181" s="4" t="str">
        <f aca="false">IF(OR(F181="Float", G181&lt;&gt;""), "Numerical", "Categorical")</f>
        <v>Numerical</v>
      </c>
      <c r="I181" s="5" t="s">
        <v>405</v>
      </c>
    </row>
    <row r="182" customFormat="false" ht="12.75" hidden="false" customHeight="false" outlineLevel="0" collapsed="false">
      <c r="A182" s="12"/>
      <c r="B182" s="12"/>
      <c r="C182" s="12"/>
      <c r="D182" s="4" t="s">
        <v>406</v>
      </c>
      <c r="E182" s="4" t="s">
        <v>346</v>
      </c>
      <c r="F182" s="4" t="s">
        <v>58</v>
      </c>
      <c r="H182" s="4" t="str">
        <f aca="false">IF(OR(F182="Float", G182&lt;&gt;""), "Numerical", "Categorical")</f>
        <v>Numerical</v>
      </c>
      <c r="I182" s="5" t="s">
        <v>407</v>
      </c>
    </row>
    <row r="183" customFormat="false" ht="12.75" hidden="false" customHeight="false" outlineLevel="0" collapsed="false">
      <c r="A183" s="10"/>
      <c r="B183" s="10"/>
      <c r="C183" s="10"/>
      <c r="D183" s="4" t="s">
        <v>408</v>
      </c>
      <c r="E183" s="4" t="s">
        <v>409</v>
      </c>
      <c r="F183" s="4" t="s">
        <v>58</v>
      </c>
      <c r="H183" s="4" t="str">
        <f aca="false">IF(OR(F183="Float", G183&lt;&gt;""), "Numerical", "Categorical")</f>
        <v>Numerical</v>
      </c>
      <c r="I183" s="5" t="s">
        <v>410</v>
      </c>
    </row>
    <row r="184" customFormat="false" ht="12.75" hidden="false" customHeight="false" outlineLevel="0" collapsed="false">
      <c r="A184" s="10"/>
      <c r="B184" s="10"/>
      <c r="C184" s="10"/>
      <c r="D184" s="4" t="s">
        <v>411</v>
      </c>
      <c r="E184" s="4" t="s">
        <v>412</v>
      </c>
      <c r="F184" s="4" t="s">
        <v>58</v>
      </c>
      <c r="H184" s="4" t="str">
        <f aca="false">IF(OR(F184="Float", G184&lt;&gt;""), "Numerical", "Categorical")</f>
        <v>Numerical</v>
      </c>
      <c r="I184" s="5" t="s">
        <v>413</v>
      </c>
    </row>
    <row r="185" customFormat="false" ht="12.75" hidden="false" customHeight="false" outlineLevel="0" collapsed="false">
      <c r="A185" s="10"/>
      <c r="B185" s="10"/>
      <c r="C185" s="10"/>
      <c r="D185" s="4" t="s">
        <v>414</v>
      </c>
      <c r="E185" s="4" t="s">
        <v>415</v>
      </c>
      <c r="F185" s="4" t="s">
        <v>58</v>
      </c>
      <c r="H185" s="4" t="str">
        <f aca="false">IF(OR(F185="Float", G185&lt;&gt;""), "Numerical", "Categorical")</f>
        <v>Numerical</v>
      </c>
      <c r="I185" s="5" t="s">
        <v>416</v>
      </c>
    </row>
    <row r="186" customFormat="false" ht="12.75" hidden="false" customHeight="false" outlineLevel="0" collapsed="false">
      <c r="A186" s="10"/>
      <c r="B186" s="10"/>
      <c r="C186" s="10"/>
      <c r="D186" s="4" t="s">
        <v>417</v>
      </c>
      <c r="E186" s="4" t="s">
        <v>418</v>
      </c>
      <c r="F186" s="4" t="s">
        <v>58</v>
      </c>
      <c r="H186" s="4" t="str">
        <f aca="false">IF(OR(F186="Float", G186&lt;&gt;""), "Numerical", "Categorical")</f>
        <v>Numerical</v>
      </c>
      <c r="I186" s="5" t="s">
        <v>419</v>
      </c>
    </row>
    <row r="187" customFormat="false" ht="12.75" hidden="false" customHeight="false" outlineLevel="0" collapsed="false">
      <c r="A187" s="10"/>
      <c r="B187" s="10"/>
      <c r="C187" s="10"/>
      <c r="D187" s="4" t="s">
        <v>420</v>
      </c>
      <c r="E187" s="4" t="s">
        <v>421</v>
      </c>
      <c r="F187" s="4" t="s">
        <v>54</v>
      </c>
      <c r="H187" s="4" t="str">
        <f aca="false">IF(OR(F187="Float", G187&lt;&gt;""), "Numerical", "Categorical")</f>
        <v>Categorical</v>
      </c>
      <c r="I187" s="5" t="s">
        <v>422</v>
      </c>
    </row>
    <row r="188" customFormat="false" ht="12.75" hidden="false" customHeight="false" outlineLevel="0" collapsed="false">
      <c r="A188" s="9" t="s">
        <v>423</v>
      </c>
      <c r="B188" s="9"/>
      <c r="C188" s="9"/>
      <c r="D188" s="9"/>
      <c r="E188" s="9"/>
      <c r="F188" s="9"/>
      <c r="G188" s="9"/>
      <c r="H188" s="9"/>
      <c r="I188" s="9"/>
    </row>
    <row r="189" customFormat="false" ht="12.75" hidden="false" customHeight="false" outlineLevel="0" collapsed="false">
      <c r="A189" s="12"/>
      <c r="B189" s="12"/>
      <c r="C189" s="12"/>
      <c r="D189" s="4" t="str">
        <f aca="false">E189</f>
        <v>timestamp</v>
      </c>
      <c r="E189" s="4" t="s">
        <v>45</v>
      </c>
      <c r="F189" s="4" t="s">
        <v>46</v>
      </c>
      <c r="G189" s="4" t="s">
        <v>47</v>
      </c>
      <c r="H189" s="4" t="str">
        <f aca="false">IF(OR(F189="Float", G189&lt;&gt;""), "Numerical", "Categorical")</f>
        <v>Numerical</v>
      </c>
      <c r="I189" s="5" t="s">
        <v>48</v>
      </c>
    </row>
    <row r="190" customFormat="false" ht="12.75" hidden="false" customHeight="false" outlineLevel="0" collapsed="false">
      <c r="A190" s="10"/>
      <c r="B190" s="10"/>
      <c r="C190" s="10"/>
      <c r="D190" s="4" t="s">
        <v>424</v>
      </c>
      <c r="E190" s="4" t="s">
        <v>50</v>
      </c>
      <c r="F190" s="4" t="s">
        <v>46</v>
      </c>
      <c r="G190" s="4" t="s">
        <v>47</v>
      </c>
      <c r="H190" s="4" t="str">
        <f aca="false">IF(OR(F190="Float", G190&lt;&gt;""), "Numerical", "Categorical")</f>
        <v>Numerical</v>
      </c>
      <c r="I190" s="5" t="s">
        <v>51</v>
      </c>
    </row>
    <row r="191" customFormat="false" ht="12.75" hidden="false" customHeight="false" outlineLevel="0" collapsed="false">
      <c r="A191" s="12"/>
      <c r="B191" s="12"/>
      <c r="C191" s="12"/>
      <c r="D191" s="4" t="str">
        <f aca="false">_xlfn.CONCAT("VehicleAcceleration","_",E191)</f>
        <v>VehicleAcceleration_xyz_0</v>
      </c>
      <c r="E191" s="4" t="s">
        <v>425</v>
      </c>
      <c r="F191" s="4" t="s">
        <v>58</v>
      </c>
      <c r="G191" s="4" t="s">
        <v>59</v>
      </c>
      <c r="H191" s="4" t="str">
        <f aca="false">IF(OR(F191="Float", G191&lt;&gt;""), "Numerical", "Categorical")</f>
        <v>Numerical</v>
      </c>
      <c r="I191" s="5" t="s">
        <v>426</v>
      </c>
    </row>
    <row r="192" customFormat="false" ht="12.75" hidden="false" customHeight="false" outlineLevel="0" collapsed="false">
      <c r="A192" s="12"/>
      <c r="B192" s="12"/>
      <c r="C192" s="12"/>
      <c r="D192" s="4" t="str">
        <f aca="false">_xlfn.CONCAT("VehicleAcceleration","_",E192)</f>
        <v>VehicleAcceleration_xyz_1</v>
      </c>
      <c r="E192" s="4" t="s">
        <v>427</v>
      </c>
      <c r="F192" s="4" t="s">
        <v>58</v>
      </c>
      <c r="G192" s="4" t="s">
        <v>59</v>
      </c>
      <c r="H192" s="4" t="str">
        <f aca="false">IF(OR(F192="Float", G192&lt;&gt;""), "Numerical", "Categorical")</f>
        <v>Numerical</v>
      </c>
      <c r="I192" s="5" t="s">
        <v>428</v>
      </c>
    </row>
    <row r="193" customFormat="false" ht="12.75" hidden="false" customHeight="false" outlineLevel="0" collapsed="false">
      <c r="A193" s="12"/>
      <c r="B193" s="12"/>
      <c r="C193" s="12"/>
      <c r="D193" s="4" t="str">
        <f aca="false">_xlfn.CONCAT("VehicleAcceleration","_",E193)</f>
        <v>VehicleAcceleration_xyz_2</v>
      </c>
      <c r="E193" s="4" t="s">
        <v>429</v>
      </c>
      <c r="F193" s="4" t="s">
        <v>58</v>
      </c>
      <c r="G193" s="4" t="s">
        <v>59</v>
      </c>
      <c r="H193" s="4" t="str">
        <f aca="false">IF(OR(F193="Float", G193&lt;&gt;""), "Numerical", "Categorical")</f>
        <v>Numerical</v>
      </c>
      <c r="I193" s="5" t="s">
        <v>430</v>
      </c>
    </row>
    <row r="194" customFormat="false" ht="12.75" hidden="false" customHeight="false" outlineLevel="0" collapsed="false">
      <c r="A194" s="9" t="s">
        <v>431</v>
      </c>
      <c r="B194" s="9"/>
      <c r="C194" s="9"/>
      <c r="D194" s="9"/>
      <c r="E194" s="9"/>
      <c r="F194" s="9"/>
      <c r="G194" s="9"/>
      <c r="H194" s="9"/>
      <c r="I194" s="9"/>
    </row>
    <row r="195" customFormat="false" ht="12.75" hidden="false" customHeight="false" outlineLevel="0" collapsed="false">
      <c r="A195" s="10"/>
      <c r="B195" s="10"/>
      <c r="C195" s="10"/>
      <c r="D195" s="4" t="str">
        <f aca="false">E195</f>
        <v>timestamp</v>
      </c>
      <c r="E195" s="4" t="s">
        <v>45</v>
      </c>
      <c r="F195" s="4" t="s">
        <v>46</v>
      </c>
      <c r="G195" s="4" t="s">
        <v>47</v>
      </c>
      <c r="H195" s="4" t="str">
        <f aca="false">IF(OR(F195="Float", G195&lt;&gt;""), "Numerical", "Categorical")</f>
        <v>Numerical</v>
      </c>
      <c r="I195" s="5" t="s">
        <v>48</v>
      </c>
    </row>
    <row r="196" customFormat="false" ht="12.75" hidden="false" customHeight="false" outlineLevel="0" collapsed="false">
      <c r="A196" s="10"/>
      <c r="B196" s="10"/>
      <c r="C196" s="10"/>
      <c r="D196" s="4" t="s">
        <v>432</v>
      </c>
      <c r="E196" s="4" t="s">
        <v>50</v>
      </c>
      <c r="F196" s="4" t="s">
        <v>46</v>
      </c>
      <c r="G196" s="4" t="s">
        <v>47</v>
      </c>
      <c r="H196" s="4" t="str">
        <f aca="false">IF(OR(F196="Float", G196&lt;&gt;""), "Numerical", "Categorical")</f>
        <v>Numerical</v>
      </c>
      <c r="I196" s="5" t="s">
        <v>51</v>
      </c>
    </row>
    <row r="197" customFormat="false" ht="12.75" hidden="false" customHeight="false" outlineLevel="0" collapsed="false">
      <c r="A197" s="10"/>
      <c r="B197" s="10"/>
      <c r="C197" s="10"/>
      <c r="D197" s="4" t="str">
        <f aca="false">_xlfn.CONCAT("VehicleAngularVelocity","_",E197)</f>
        <v>VehicleAngularVelocity_xyz_0</v>
      </c>
      <c r="E197" s="4" t="s">
        <v>425</v>
      </c>
      <c r="F197" s="4" t="s">
        <v>58</v>
      </c>
      <c r="G197" s="4" t="s">
        <v>90</v>
      </c>
      <c r="H197" s="4" t="str">
        <f aca="false">IF(OR(F197="Float", G197&lt;&gt;""), "Numerical", "Categorical")</f>
        <v>Numerical</v>
      </c>
      <c r="I197" s="5" t="s">
        <v>433</v>
      </c>
    </row>
    <row r="198" customFormat="false" ht="12.75" hidden="false" customHeight="false" outlineLevel="0" collapsed="false">
      <c r="A198" s="10"/>
      <c r="B198" s="10"/>
      <c r="C198" s="10"/>
      <c r="D198" s="4" t="str">
        <f aca="false">_xlfn.CONCAT("VehicleAngularVelocity","_",E198)</f>
        <v>VehicleAngularVelocity_xyz_1</v>
      </c>
      <c r="E198" s="4" t="s">
        <v>427</v>
      </c>
      <c r="F198" s="4" t="s">
        <v>58</v>
      </c>
      <c r="G198" s="4" t="s">
        <v>90</v>
      </c>
      <c r="H198" s="4" t="str">
        <f aca="false">IF(OR(F198="Float", G198&lt;&gt;""), "Numerical", "Categorical")</f>
        <v>Numerical</v>
      </c>
      <c r="I198" s="5" t="s">
        <v>434</v>
      </c>
    </row>
    <row r="199" customFormat="false" ht="12.75" hidden="false" customHeight="false" outlineLevel="0" collapsed="false">
      <c r="A199" s="10"/>
      <c r="B199" s="10"/>
      <c r="C199" s="10"/>
      <c r="D199" s="4" t="str">
        <f aca="false">_xlfn.CONCAT("VehicleAngularVelocity","_",E199)</f>
        <v>VehicleAngularVelocity_xyz_2</v>
      </c>
      <c r="E199" s="4" t="s">
        <v>429</v>
      </c>
      <c r="F199" s="4" t="s">
        <v>58</v>
      </c>
      <c r="G199" s="4" t="s">
        <v>90</v>
      </c>
      <c r="H199" s="4" t="str">
        <f aca="false">IF(OR(F199="Float", G199&lt;&gt;""), "Numerical", "Categorical")</f>
        <v>Numerical</v>
      </c>
      <c r="I199" s="5" t="s">
        <v>435</v>
      </c>
    </row>
    <row r="200" customFormat="false" ht="12.75" hidden="false" customHeight="false" outlineLevel="0" collapsed="false">
      <c r="A200" s="10"/>
      <c r="B200" s="10"/>
      <c r="C200" s="10"/>
      <c r="D200" s="4" t="str">
        <f aca="false">_xlfn.CONCAT("VehicleAngularVelocity","_",E200)</f>
        <v>VehicleAngularVelocity_xyz_derivative_0</v>
      </c>
      <c r="E200" s="4" t="s">
        <v>436</v>
      </c>
      <c r="F200" s="4" t="s">
        <v>58</v>
      </c>
      <c r="G200" s="4" t="s">
        <v>437</v>
      </c>
      <c r="H200" s="4" t="str">
        <f aca="false">IF(OR(F200="Float", G200&lt;&gt;""), "Numerical", "Categorical")</f>
        <v>Numerical</v>
      </c>
      <c r="I200" s="5" t="s">
        <v>438</v>
      </c>
    </row>
    <row r="201" customFormat="false" ht="12.75" hidden="false" customHeight="false" outlineLevel="0" collapsed="false">
      <c r="A201" s="10"/>
      <c r="B201" s="10"/>
      <c r="C201" s="10"/>
      <c r="D201" s="4" t="str">
        <f aca="false">_xlfn.CONCAT("VehicleAngularVelocity","_",E201)</f>
        <v>VehicleAngularVelocity_xyz_derivative_1</v>
      </c>
      <c r="E201" s="4" t="s">
        <v>439</v>
      </c>
      <c r="F201" s="4" t="s">
        <v>58</v>
      </c>
      <c r="G201" s="4" t="s">
        <v>437</v>
      </c>
      <c r="H201" s="4" t="str">
        <f aca="false">IF(OR(F201="Float", G201&lt;&gt;""), "Numerical", "Categorical")</f>
        <v>Numerical</v>
      </c>
      <c r="I201" s="5" t="s">
        <v>440</v>
      </c>
    </row>
    <row r="202" customFormat="false" ht="12.75" hidden="false" customHeight="false" outlineLevel="0" collapsed="false">
      <c r="A202" s="10"/>
      <c r="B202" s="10"/>
      <c r="C202" s="10"/>
      <c r="D202" s="4" t="str">
        <f aca="false">_xlfn.CONCAT("VehicleAngularVelocity","_",E202)</f>
        <v>VehicleAngularVelocity_xyz_derivative_2</v>
      </c>
      <c r="E202" s="4" t="s">
        <v>441</v>
      </c>
      <c r="F202" s="4" t="s">
        <v>58</v>
      </c>
      <c r="G202" s="4" t="s">
        <v>437</v>
      </c>
      <c r="H202" s="4" t="str">
        <f aca="false">IF(OR(F202="Float", G202&lt;&gt;""), "Numerical", "Categorical")</f>
        <v>Numerical</v>
      </c>
      <c r="I202" s="5" t="s">
        <v>442</v>
      </c>
    </row>
    <row r="203" customFormat="false" ht="12.75" hidden="false" customHeight="false" outlineLevel="0" collapsed="false">
      <c r="A203" s="9" t="s">
        <v>443</v>
      </c>
      <c r="B203" s="9"/>
      <c r="C203" s="9"/>
      <c r="D203" s="9"/>
      <c r="E203" s="9"/>
      <c r="F203" s="9"/>
      <c r="G203" s="9"/>
      <c r="H203" s="9"/>
      <c r="I203" s="9"/>
    </row>
    <row r="204" customFormat="false" ht="12.75" hidden="false" customHeight="false" outlineLevel="0" collapsed="false">
      <c r="A204" s="12"/>
      <c r="B204" s="12"/>
      <c r="C204" s="12"/>
      <c r="D204" s="4" t="str">
        <f aca="false">E204</f>
        <v>timestamp</v>
      </c>
      <c r="E204" s="4" t="s">
        <v>45</v>
      </c>
      <c r="F204" s="4" t="s">
        <v>46</v>
      </c>
      <c r="G204" s="4" t="s">
        <v>47</v>
      </c>
      <c r="H204" s="4" t="str">
        <f aca="false">IF(OR(F204="Float", G204&lt;&gt;""), "Numerical", "Categorical")</f>
        <v>Numerical</v>
      </c>
      <c r="I204" s="5" t="s">
        <v>48</v>
      </c>
    </row>
    <row r="205" customFormat="false" ht="12.75" hidden="false" customHeight="false" outlineLevel="0" collapsed="false">
      <c r="A205" s="12"/>
      <c r="B205" s="12"/>
      <c r="C205" s="12"/>
      <c r="D205" s="4" t="s">
        <v>444</v>
      </c>
      <c r="E205" s="4" t="s">
        <v>445</v>
      </c>
      <c r="F205" s="4" t="s">
        <v>54</v>
      </c>
      <c r="H205" s="4" t="str">
        <f aca="false">IF(OR(F205="Float", G205&lt;&gt;""), "Numerical", "Categorical")</f>
        <v>Categorical</v>
      </c>
      <c r="I205" s="5" t="s">
        <v>446</v>
      </c>
    </row>
    <row r="206" customFormat="false" ht="12.75" hidden="false" customHeight="false" outlineLevel="0" collapsed="false">
      <c r="A206" s="12"/>
      <c r="B206" s="12"/>
      <c r="C206" s="12"/>
      <c r="D206" s="4" t="s">
        <v>447</v>
      </c>
      <c r="E206" s="4" t="s">
        <v>448</v>
      </c>
      <c r="F206" s="4" t="s">
        <v>58</v>
      </c>
      <c r="G206" s="4" t="s">
        <v>449</v>
      </c>
      <c r="H206" s="4" t="str">
        <f aca="false">IF(OR(F206="Float", G206&lt;&gt;""), "Numerical", "Categorical")</f>
        <v>Numerical</v>
      </c>
      <c r="I206" s="5" t="s">
        <v>450</v>
      </c>
    </row>
    <row r="207" customFormat="false" ht="12.75" hidden="false" customHeight="false" outlineLevel="0" collapsed="false">
      <c r="A207" s="12"/>
      <c r="B207" s="12"/>
      <c r="C207" s="12"/>
      <c r="D207" s="4" t="s">
        <v>451</v>
      </c>
      <c r="E207" s="4" t="s">
        <v>452</v>
      </c>
      <c r="F207" s="4" t="s">
        <v>58</v>
      </c>
      <c r="G207" s="4" t="s">
        <v>449</v>
      </c>
      <c r="H207" s="4" t="str">
        <f aca="false">IF(OR(F207="Float", G207&lt;&gt;""), "Numerical", "Categorical")</f>
        <v>Numerical</v>
      </c>
      <c r="I207" s="5" t="s">
        <v>453</v>
      </c>
    </row>
    <row r="208" customFormat="false" ht="12.75" hidden="false" customHeight="false" outlineLevel="0" collapsed="false">
      <c r="A208" s="12"/>
      <c r="B208" s="12"/>
      <c r="C208" s="12"/>
      <c r="D208" s="4" t="s">
        <v>454</v>
      </c>
      <c r="E208" s="4" t="s">
        <v>455</v>
      </c>
      <c r="F208" s="4" t="s">
        <v>58</v>
      </c>
      <c r="G208" s="4" t="s">
        <v>449</v>
      </c>
      <c r="H208" s="4" t="str">
        <f aca="false">IF(OR(F208="Float", G208&lt;&gt;""), "Numerical", "Categorical")</f>
        <v>Numerical</v>
      </c>
      <c r="I208" s="5" t="s">
        <v>456</v>
      </c>
    </row>
    <row r="209" customFormat="false" ht="12.75" hidden="false" customHeight="false" outlineLevel="0" collapsed="false">
      <c r="A209" s="12"/>
      <c r="B209" s="12"/>
      <c r="C209" s="12"/>
      <c r="D209" s="4" t="s">
        <v>457</v>
      </c>
      <c r="E209" s="4" t="s">
        <v>458</v>
      </c>
      <c r="F209" s="4" t="s">
        <v>58</v>
      </c>
      <c r="G209" s="4" t="s">
        <v>449</v>
      </c>
      <c r="H209" s="4" t="str">
        <f aca="false">IF(OR(F209="Float", G209&lt;&gt;""), "Numerical", "Categorical")</f>
        <v>Numerical</v>
      </c>
      <c r="I209" s="5" t="s">
        <v>459</v>
      </c>
    </row>
    <row r="210" customFormat="false" ht="12.75" hidden="false" customHeight="false" outlineLevel="0" collapsed="false">
      <c r="A210" s="12"/>
      <c r="B210" s="12"/>
      <c r="C210" s="12"/>
      <c r="D210" s="4" t="s">
        <v>460</v>
      </c>
      <c r="E210" s="4" t="s">
        <v>461</v>
      </c>
      <c r="F210" s="4" t="s">
        <v>58</v>
      </c>
      <c r="G210" s="4" t="s">
        <v>449</v>
      </c>
      <c r="H210" s="4" t="str">
        <f aca="false">IF(OR(F210="Float", G210&lt;&gt;""), "Numerical", "Categorical")</f>
        <v>Numerical</v>
      </c>
      <c r="I210" s="5" t="s">
        <v>462</v>
      </c>
    </row>
    <row r="211" customFormat="false" ht="12.75" hidden="false" customHeight="false" outlineLevel="0" collapsed="false">
      <c r="A211" s="12"/>
      <c r="B211" s="12"/>
      <c r="C211" s="12"/>
      <c r="D211" s="4" t="s">
        <v>463</v>
      </c>
      <c r="E211" s="4" t="s">
        <v>464</v>
      </c>
      <c r="F211" s="4" t="s">
        <v>58</v>
      </c>
      <c r="G211" s="4" t="s">
        <v>449</v>
      </c>
      <c r="H211" s="4" t="str">
        <f aca="false">IF(OR(F211="Float", G211&lt;&gt;""), "Numerical", "Categorical")</f>
        <v>Numerical</v>
      </c>
      <c r="I211" s="5" t="s">
        <v>465</v>
      </c>
    </row>
    <row r="212" customFormat="false" ht="12.75" hidden="false" customHeight="false" outlineLevel="0" collapsed="false">
      <c r="A212" s="12"/>
      <c r="B212" s="12"/>
      <c r="C212" s="12"/>
      <c r="D212" s="4" t="s">
        <v>466</v>
      </c>
      <c r="E212" s="4" t="s">
        <v>467</v>
      </c>
      <c r="F212" s="4" t="s">
        <v>58</v>
      </c>
      <c r="G212" s="4" t="s">
        <v>449</v>
      </c>
      <c r="H212" s="4" t="str">
        <f aca="false">IF(OR(F212="Float", G212&lt;&gt;""), "Numerical", "Categorical")</f>
        <v>Numerical</v>
      </c>
      <c r="I212" s="5" t="s">
        <v>468</v>
      </c>
    </row>
    <row r="213" customFormat="false" ht="12.75" hidden="false" customHeight="false" outlineLevel="0" collapsed="false">
      <c r="A213" s="12"/>
      <c r="B213" s="12"/>
      <c r="C213" s="12"/>
      <c r="D213" s="4" t="s">
        <v>469</v>
      </c>
      <c r="E213" s="4" t="s">
        <v>470</v>
      </c>
      <c r="F213" s="4" t="s">
        <v>58</v>
      </c>
      <c r="G213" s="4" t="s">
        <v>449</v>
      </c>
      <c r="H213" s="4" t="str">
        <f aca="false">IF(OR(F213="Float", G213&lt;&gt;""), "Numerical", "Categorical")</f>
        <v>Numerical</v>
      </c>
      <c r="I213" s="5" t="s">
        <v>471</v>
      </c>
    </row>
    <row r="214" customFormat="false" ht="12.75" hidden="false" customHeight="false" outlineLevel="0" collapsed="false">
      <c r="A214" s="12"/>
      <c r="B214" s="12"/>
      <c r="C214" s="12"/>
      <c r="D214" s="4" t="s">
        <v>472</v>
      </c>
      <c r="E214" s="4" t="s">
        <v>473</v>
      </c>
      <c r="F214" s="4" t="s">
        <v>58</v>
      </c>
      <c r="G214" s="4" t="s">
        <v>449</v>
      </c>
      <c r="H214" s="4" t="str">
        <f aca="false">IF(OR(F214="Float", G214&lt;&gt;""), "Numerical", "Categorical")</f>
        <v>Numerical</v>
      </c>
      <c r="I214" s="5" t="s">
        <v>474</v>
      </c>
    </row>
    <row r="215" customFormat="false" ht="12.75" hidden="false" customHeight="false" outlineLevel="0" collapsed="false">
      <c r="A215" s="12"/>
      <c r="B215" s="12"/>
      <c r="C215" s="12"/>
      <c r="D215" s="4" t="s">
        <v>475</v>
      </c>
      <c r="E215" s="4" t="s">
        <v>476</v>
      </c>
      <c r="F215" s="4" t="s">
        <v>58</v>
      </c>
      <c r="G215" s="4" t="s">
        <v>449</v>
      </c>
      <c r="H215" s="4" t="str">
        <f aca="false">IF(OR(F215="Float", G215&lt;&gt;""), "Numerical", "Categorical")</f>
        <v>Numerical</v>
      </c>
      <c r="I215" s="5" t="s">
        <v>477</v>
      </c>
    </row>
    <row r="216" customFormat="false" ht="12.75" hidden="false" customHeight="false" outlineLevel="0" collapsed="false">
      <c r="A216" s="12"/>
      <c r="B216" s="12"/>
      <c r="C216" s="12"/>
      <c r="D216" s="4" t="s">
        <v>478</v>
      </c>
      <c r="E216" s="4" t="s">
        <v>479</v>
      </c>
      <c r="F216" s="4" t="s">
        <v>58</v>
      </c>
      <c r="G216" s="4" t="s">
        <v>449</v>
      </c>
      <c r="H216" s="4" t="str">
        <f aca="false">IF(OR(F216="Float", G216&lt;&gt;""), "Numerical", "Categorical")</f>
        <v>Numerical</v>
      </c>
      <c r="I216" s="5" t="s">
        <v>480</v>
      </c>
    </row>
    <row r="217" customFormat="false" ht="12.75" hidden="false" customHeight="false" outlineLevel="0" collapsed="false">
      <c r="A217" s="12"/>
      <c r="B217" s="12"/>
      <c r="C217" s="12"/>
      <c r="D217" s="4" t="s">
        <v>481</v>
      </c>
      <c r="E217" s="4" t="s">
        <v>482</v>
      </c>
      <c r="F217" s="4" t="s">
        <v>58</v>
      </c>
      <c r="G217" s="4" t="s">
        <v>449</v>
      </c>
      <c r="H217" s="4" t="str">
        <f aca="false">IF(OR(F217="Float", G217&lt;&gt;""), "Numerical", "Categorical")</f>
        <v>Numerical</v>
      </c>
      <c r="I217" s="5" t="s">
        <v>483</v>
      </c>
    </row>
    <row r="218" customFormat="false" ht="12.75" hidden="false" customHeight="false" outlineLevel="0" collapsed="false">
      <c r="A218" s="12"/>
      <c r="B218" s="12"/>
      <c r="C218" s="12"/>
      <c r="D218" s="4" t="s">
        <v>484</v>
      </c>
      <c r="E218" s="4" t="s">
        <v>485</v>
      </c>
      <c r="F218" s="4" t="s">
        <v>58</v>
      </c>
      <c r="G218" s="4" t="s">
        <v>449</v>
      </c>
      <c r="H218" s="4" t="str">
        <f aca="false">IF(OR(F218="Float", G218&lt;&gt;""), "Numerical", "Categorical")</f>
        <v>Numerical</v>
      </c>
      <c r="I218" s="5" t="s">
        <v>486</v>
      </c>
    </row>
    <row r="219" customFormat="false" ht="12.75" hidden="false" customHeight="false" outlineLevel="0" collapsed="false">
      <c r="A219" s="12"/>
      <c r="B219" s="12"/>
      <c r="C219" s="12"/>
      <c r="D219" s="4" t="s">
        <v>487</v>
      </c>
      <c r="E219" s="4" t="s">
        <v>488</v>
      </c>
      <c r="F219" s="4" t="s">
        <v>58</v>
      </c>
      <c r="G219" s="4" t="s">
        <v>449</v>
      </c>
      <c r="H219" s="4" t="str">
        <f aca="false">IF(OR(F219="Float", G219&lt;&gt;""), "Numerical", "Categorical")</f>
        <v>Numerical</v>
      </c>
      <c r="I219" s="5" t="s">
        <v>489</v>
      </c>
    </row>
    <row r="220" customFormat="false" ht="12.75" hidden="false" customHeight="false" outlineLevel="0" collapsed="false">
      <c r="A220" s="12"/>
      <c r="B220" s="12"/>
      <c r="C220" s="12"/>
      <c r="D220" s="4" t="s">
        <v>490</v>
      </c>
      <c r="E220" s="4" t="s">
        <v>491</v>
      </c>
      <c r="F220" s="4" t="s">
        <v>58</v>
      </c>
      <c r="G220" s="4" t="s">
        <v>449</v>
      </c>
      <c r="H220" s="4" t="str">
        <f aca="false">IF(OR(F220="Float", G220&lt;&gt;""), "Numerical", "Categorical")</f>
        <v>Numerical</v>
      </c>
      <c r="I220" s="5" t="s">
        <v>492</v>
      </c>
    </row>
    <row r="221" customFormat="false" ht="12.75" hidden="false" customHeight="false" outlineLevel="0" collapsed="false">
      <c r="A221" s="12"/>
      <c r="B221" s="12"/>
      <c r="C221" s="12"/>
      <c r="D221" s="4" t="s">
        <v>493</v>
      </c>
      <c r="E221" s="4" t="s">
        <v>494</v>
      </c>
      <c r="F221" s="4" t="s">
        <v>58</v>
      </c>
      <c r="G221" s="4" t="s">
        <v>449</v>
      </c>
      <c r="H221" s="4" t="str">
        <f aca="false">IF(OR(F221="Float", G221&lt;&gt;""), "Numerical", "Categorical")</f>
        <v>Numerical</v>
      </c>
      <c r="I221" s="5" t="s">
        <v>495</v>
      </c>
    </row>
    <row r="222" customFormat="false" ht="12.75" hidden="false" customHeight="false" outlineLevel="0" collapsed="false">
      <c r="A222" s="9" t="s">
        <v>496</v>
      </c>
      <c r="B222" s="9"/>
      <c r="C222" s="9"/>
      <c r="D222" s="9"/>
      <c r="E222" s="9"/>
      <c r="F222" s="9"/>
      <c r="G222" s="9"/>
      <c r="H222" s="9"/>
      <c r="I222" s="9"/>
    </row>
    <row r="223" customFormat="false" ht="12.75" hidden="false" customHeight="false" outlineLevel="0" collapsed="false">
      <c r="A223" s="12"/>
      <c r="B223" s="12"/>
      <c r="C223" s="12"/>
      <c r="D223" s="4" t="str">
        <f aca="false">E223</f>
        <v>timestamp</v>
      </c>
      <c r="E223" s="4" t="s">
        <v>45</v>
      </c>
      <c r="F223" s="4" t="s">
        <v>46</v>
      </c>
      <c r="G223" s="4" t="s">
        <v>47</v>
      </c>
      <c r="H223" s="4" t="str">
        <f aca="false">IF(OR(F223="Float", G223&lt;&gt;""), "Numerical", "Categorical")</f>
        <v>Numerical</v>
      </c>
      <c r="I223" s="5" t="s">
        <v>48</v>
      </c>
    </row>
    <row r="224" customFormat="false" ht="12.75" hidden="false" customHeight="false" outlineLevel="0" collapsed="false">
      <c r="A224" s="10"/>
      <c r="B224" s="10"/>
      <c r="C224" s="10"/>
      <c r="D224" s="4" t="s">
        <v>497</v>
      </c>
      <c r="E224" s="4" t="s">
        <v>498</v>
      </c>
      <c r="F224" s="4" t="s">
        <v>196</v>
      </c>
      <c r="H224" s="4" t="str">
        <f aca="false">IF(OR(F224="Float", G224&lt;&gt;""), "Numerical", "Categorical")</f>
        <v>Categorical</v>
      </c>
      <c r="I224" s="5" t="s">
        <v>499</v>
      </c>
    </row>
    <row r="225" customFormat="false" ht="12.75" hidden="false" customHeight="false" outlineLevel="0" collapsed="false">
      <c r="A225" s="12"/>
      <c r="B225" s="12"/>
      <c r="C225" s="12"/>
      <c r="D225" s="4" t="s">
        <v>500</v>
      </c>
      <c r="E225" s="4" t="s">
        <v>501</v>
      </c>
      <c r="F225" s="4" t="s">
        <v>58</v>
      </c>
      <c r="G225" s="4" t="s">
        <v>502</v>
      </c>
      <c r="H225" s="4" t="str">
        <f aca="false">IF(OR(F225="Float", G225&lt;&gt;""), "Numerical", "Categorical")</f>
        <v>Numerical</v>
      </c>
      <c r="I225" s="5" t="s">
        <v>503</v>
      </c>
    </row>
    <row r="226" customFormat="false" ht="12.75" hidden="false" customHeight="false" outlineLevel="0" collapsed="false">
      <c r="A226" s="12"/>
      <c r="B226" s="12"/>
      <c r="C226" s="12"/>
      <c r="D226" s="4" t="s">
        <v>504</v>
      </c>
      <c r="E226" s="4" t="s">
        <v>505</v>
      </c>
      <c r="F226" s="4" t="s">
        <v>58</v>
      </c>
      <c r="G226" s="4" t="s">
        <v>502</v>
      </c>
      <c r="H226" s="4" t="str">
        <f aca="false">IF(OR(F226="Float", G226&lt;&gt;""), "Numerical", "Categorical")</f>
        <v>Numerical</v>
      </c>
      <c r="I226" s="5" t="s">
        <v>506</v>
      </c>
    </row>
    <row r="227" customFormat="false" ht="12.75" hidden="false" customHeight="false" outlineLevel="0" collapsed="false">
      <c r="A227" s="12"/>
      <c r="B227" s="12"/>
      <c r="C227" s="12"/>
      <c r="D227" s="4" t="s">
        <v>507</v>
      </c>
      <c r="E227" s="4" t="s">
        <v>508</v>
      </c>
      <c r="F227" s="4" t="s">
        <v>58</v>
      </c>
      <c r="G227" s="4" t="s">
        <v>509</v>
      </c>
      <c r="H227" s="4" t="str">
        <f aca="false">IF(OR(F227="Float", G227&lt;&gt;""), "Numerical", "Categorical")</f>
        <v>Numerical</v>
      </c>
      <c r="I227" s="5" t="s">
        <v>510</v>
      </c>
    </row>
    <row r="228" customFormat="false" ht="12.75" hidden="false" customHeight="false" outlineLevel="0" collapsed="false">
      <c r="A228" s="12"/>
      <c r="B228" s="12"/>
      <c r="C228" s="12"/>
      <c r="D228" s="4" t="s">
        <v>511</v>
      </c>
      <c r="E228" s="4" t="s">
        <v>512</v>
      </c>
      <c r="F228" s="4" t="s">
        <v>58</v>
      </c>
      <c r="G228" s="4" t="s">
        <v>509</v>
      </c>
      <c r="H228" s="4" t="str">
        <f aca="false">IF(OR(F228="Float", G228&lt;&gt;""), "Numerical", "Categorical")</f>
        <v>Numerical</v>
      </c>
      <c r="I228" s="5" t="s">
        <v>513</v>
      </c>
    </row>
    <row r="229" customFormat="false" ht="12.75" hidden="false" customHeight="false" outlineLevel="0" collapsed="false">
      <c r="A229" s="12"/>
      <c r="B229" s="12"/>
      <c r="C229" s="12"/>
      <c r="D229" s="4" t="s">
        <v>514</v>
      </c>
      <c r="E229" s="4" t="s">
        <v>515</v>
      </c>
      <c r="F229" s="4" t="s">
        <v>58</v>
      </c>
      <c r="G229" s="4" t="s">
        <v>509</v>
      </c>
      <c r="H229" s="4" t="str">
        <f aca="false">IF(OR(F229="Float", G229&lt;&gt;""), "Numerical", "Categorical")</f>
        <v>Numerical</v>
      </c>
      <c r="I229" s="5" t="s">
        <v>516</v>
      </c>
    </row>
    <row r="230" customFormat="false" ht="12.75" hidden="false" customHeight="false" outlineLevel="0" collapsed="false">
      <c r="A230" s="12"/>
      <c r="B230" s="12"/>
      <c r="C230" s="12"/>
      <c r="D230" s="4" t="s">
        <v>517</v>
      </c>
      <c r="E230" s="4" t="s">
        <v>518</v>
      </c>
      <c r="F230" s="4" t="s">
        <v>58</v>
      </c>
      <c r="G230" s="4" t="s">
        <v>519</v>
      </c>
      <c r="H230" s="4" t="str">
        <f aca="false">IF(OR(F230="Float", G230&lt;&gt;""), "Numerical", "Categorical")</f>
        <v>Numerical</v>
      </c>
      <c r="I230" s="5" t="s">
        <v>520</v>
      </c>
    </row>
    <row r="231" customFormat="false" ht="12.75" hidden="false" customHeight="false" outlineLevel="0" collapsed="false">
      <c r="A231" s="12"/>
      <c r="B231" s="12"/>
      <c r="C231" s="12"/>
      <c r="D231" s="4" t="s">
        <v>521</v>
      </c>
      <c r="E231" s="4" t="s">
        <v>522</v>
      </c>
      <c r="F231" s="4" t="s">
        <v>58</v>
      </c>
      <c r="H231" s="4" t="str">
        <f aca="false">IF(OR(F231="Float", G231&lt;&gt;""), "Numerical", "Categorical")</f>
        <v>Numerical</v>
      </c>
      <c r="I231" s="5" t="s">
        <v>523</v>
      </c>
    </row>
    <row r="232" customFormat="false" ht="12.75" hidden="false" customHeight="false" outlineLevel="0" collapsed="false">
      <c r="A232" s="10"/>
      <c r="B232" s="10"/>
      <c r="C232" s="10"/>
      <c r="D232" s="4" t="s">
        <v>524</v>
      </c>
      <c r="E232" s="4" t="s">
        <v>525</v>
      </c>
      <c r="F232" s="4" t="s">
        <v>58</v>
      </c>
      <c r="H232" s="4" t="str">
        <f aca="false">IF(OR(F232="Float", G232&lt;&gt;""), "Numerical", "Categorical")</f>
        <v>Numerical</v>
      </c>
      <c r="I232" s="5" t="s">
        <v>526</v>
      </c>
    </row>
    <row r="233" customFormat="false" ht="12.75" hidden="false" customHeight="false" outlineLevel="0" collapsed="false">
      <c r="A233" s="12"/>
      <c r="B233" s="12"/>
      <c r="C233" s="12"/>
      <c r="D233" s="4" t="s">
        <v>527</v>
      </c>
      <c r="E233" s="4" t="s">
        <v>528</v>
      </c>
      <c r="F233" s="4" t="s">
        <v>58</v>
      </c>
      <c r="G233" s="4" t="s">
        <v>529</v>
      </c>
      <c r="H233" s="4" t="str">
        <f aca="false">IF(OR(F233="Float", G233&lt;&gt;""), "Numerical", "Categorical")</f>
        <v>Numerical</v>
      </c>
      <c r="I233" s="5" t="s">
        <v>530</v>
      </c>
    </row>
    <row r="234" customFormat="false" ht="12.75" hidden="false" customHeight="false" outlineLevel="0" collapsed="false">
      <c r="A234" s="12"/>
      <c r="B234" s="12"/>
      <c r="C234" s="12"/>
      <c r="D234" s="4" t="s">
        <v>531</v>
      </c>
      <c r="E234" s="4" t="s">
        <v>68</v>
      </c>
      <c r="F234" s="4" t="s">
        <v>58</v>
      </c>
      <c r="G234" s="4" t="s">
        <v>69</v>
      </c>
      <c r="H234" s="4" t="str">
        <f aca="false">IF(OR(F234="Float", G234&lt;&gt;""), "Numerical", "Categorical")</f>
        <v>Numerical</v>
      </c>
      <c r="I234" s="5" t="s">
        <v>532</v>
      </c>
    </row>
    <row r="235" customFormat="false" ht="12.75" hidden="false" customHeight="false" outlineLevel="0" collapsed="false">
      <c r="A235" s="10"/>
      <c r="B235" s="10"/>
      <c r="C235" s="10"/>
      <c r="D235" s="4" t="s">
        <v>533</v>
      </c>
      <c r="E235" s="4" t="s">
        <v>534</v>
      </c>
      <c r="F235" s="4" t="s">
        <v>54</v>
      </c>
      <c r="H235" s="4" t="str">
        <f aca="false">IF(OR(F235="Float", G235&lt;&gt;""), "Numerical", "Categorical")</f>
        <v>Categorical</v>
      </c>
      <c r="I235" s="5" t="s">
        <v>535</v>
      </c>
    </row>
    <row r="236" customFormat="false" ht="12.75" hidden="false" customHeight="false" outlineLevel="0" collapsed="false">
      <c r="A236" s="10"/>
      <c r="B236" s="10"/>
      <c r="C236" s="10"/>
      <c r="D236" s="4" t="s">
        <v>536</v>
      </c>
      <c r="E236" s="4" t="s">
        <v>537</v>
      </c>
      <c r="F236" s="4" t="s">
        <v>54</v>
      </c>
      <c r="H236" s="4" t="str">
        <f aca="false">IF(OR(F236="Float", G236&lt;&gt;""), "Numerical", "Categorical")</f>
        <v>Categorical</v>
      </c>
      <c r="I236" s="5" t="s">
        <v>538</v>
      </c>
    </row>
    <row r="237" customFormat="false" ht="12.75" hidden="false" customHeight="false" outlineLevel="0" collapsed="false">
      <c r="A237" s="10"/>
      <c r="B237" s="10"/>
      <c r="C237" s="10"/>
      <c r="D237" s="4" t="s">
        <v>539</v>
      </c>
      <c r="E237" s="4" t="s">
        <v>540</v>
      </c>
      <c r="F237" s="4" t="s">
        <v>54</v>
      </c>
      <c r="H237" s="4" t="str">
        <f aca="false">IF(OR(F237="Float", G237&lt;&gt;""), "Numerical", "Categorical")</f>
        <v>Categorical</v>
      </c>
      <c r="I237" s="5" t="s">
        <v>541</v>
      </c>
    </row>
    <row r="238" customFormat="false" ht="12.75" hidden="false" customHeight="false" outlineLevel="0" collapsed="false">
      <c r="A238" s="12"/>
      <c r="B238" s="12"/>
      <c r="C238" s="12"/>
      <c r="D238" s="4" t="s">
        <v>542</v>
      </c>
      <c r="E238" s="4" t="s">
        <v>543</v>
      </c>
      <c r="F238" s="4" t="s">
        <v>54</v>
      </c>
      <c r="H238" s="4" t="str">
        <f aca="false">IF(OR(F238="Float", G238&lt;&gt;""), "Numerical", "Categorical")</f>
        <v>Categorical</v>
      </c>
      <c r="I238" s="5" t="s">
        <v>544</v>
      </c>
    </row>
    <row r="239" customFormat="false" ht="12.75" hidden="false" customHeight="false" outlineLevel="0" collapsed="false">
      <c r="A239" s="12"/>
      <c r="B239" s="12"/>
      <c r="C239" s="12"/>
      <c r="D239" s="4" t="s">
        <v>545</v>
      </c>
      <c r="E239" s="4" t="s">
        <v>546</v>
      </c>
      <c r="F239" s="4" t="s">
        <v>54</v>
      </c>
      <c r="H239" s="4" t="str">
        <f aca="false">IF(OR(F239="Float", G239&lt;&gt;""), "Numerical", "Categorical")</f>
        <v>Categorical</v>
      </c>
      <c r="I239" s="5" t="s">
        <v>547</v>
      </c>
    </row>
    <row r="240" customFormat="false" ht="23.5" hidden="false" customHeight="false" outlineLevel="0" collapsed="false">
      <c r="A240" s="12"/>
      <c r="B240" s="12"/>
      <c r="C240" s="12"/>
      <c r="D240" s="4" t="s">
        <v>548</v>
      </c>
      <c r="E240" s="4" t="s">
        <v>549</v>
      </c>
      <c r="F240" s="4" t="s">
        <v>54</v>
      </c>
      <c r="G240" s="4" t="s">
        <v>550</v>
      </c>
      <c r="H240" s="4" t="str">
        <f aca="false">IF(OR(F240="Float", G240&lt;&gt;""), "Numerical", "Categorical")</f>
        <v>Numerical</v>
      </c>
      <c r="I240" s="5" t="s">
        <v>551</v>
      </c>
    </row>
    <row r="241" customFormat="false" ht="12.75" hidden="false" customHeight="false" outlineLevel="0" collapsed="false">
      <c r="A241" s="10"/>
      <c r="B241" s="10"/>
      <c r="C241" s="10"/>
      <c r="D241" s="4" t="s">
        <v>552</v>
      </c>
      <c r="E241" s="4" t="s">
        <v>553</v>
      </c>
      <c r="F241" s="4" t="s">
        <v>54</v>
      </c>
      <c r="H241" s="4" t="str">
        <f aca="false">IF(OR(F241="Float", G241&lt;&gt;""), "Numerical", "Categorical")</f>
        <v>Categorical</v>
      </c>
      <c r="I241" s="5" t="s">
        <v>554</v>
      </c>
    </row>
    <row r="242" customFormat="false" ht="23.5" hidden="false" customHeight="false" outlineLevel="0" collapsed="false">
      <c r="A242" s="10"/>
      <c r="B242" s="10"/>
      <c r="C242" s="10"/>
      <c r="D242" s="4" t="s">
        <v>555</v>
      </c>
      <c r="E242" s="4" t="s">
        <v>556</v>
      </c>
      <c r="F242" s="4" t="s">
        <v>54</v>
      </c>
      <c r="H242" s="4" t="str">
        <f aca="false">IF(OR(F242="Float", G242&lt;&gt;""), "Numerical", "Categorical")</f>
        <v>Categorical</v>
      </c>
      <c r="I242" s="5" t="s">
        <v>557</v>
      </c>
    </row>
    <row r="243" customFormat="false" ht="12.75" hidden="false" customHeight="false" outlineLevel="0" collapsed="false">
      <c r="A243" s="12"/>
      <c r="B243" s="12"/>
      <c r="C243" s="12"/>
      <c r="D243" s="4" t="s">
        <v>558</v>
      </c>
      <c r="E243" s="4" t="s">
        <v>559</v>
      </c>
      <c r="F243" s="4" t="s">
        <v>54</v>
      </c>
      <c r="G243" s="4" t="s">
        <v>560</v>
      </c>
      <c r="H243" s="4" t="str">
        <f aca="false">IF(OR(F243="Float", G243&lt;&gt;""), "Numerical", "Categorical")</f>
        <v>Numerical</v>
      </c>
      <c r="I243" s="5" t="s">
        <v>561</v>
      </c>
    </row>
    <row r="244" customFormat="false" ht="12.75" hidden="false" customHeight="false" outlineLevel="0" collapsed="false">
      <c r="A244" s="10"/>
      <c r="B244" s="10"/>
      <c r="C244" s="10"/>
      <c r="D244" s="4" t="s">
        <v>562</v>
      </c>
      <c r="E244" s="4" t="s">
        <v>563</v>
      </c>
      <c r="F244" s="4" t="s">
        <v>54</v>
      </c>
      <c r="G244" s="4" t="s">
        <v>560</v>
      </c>
      <c r="H244" s="4" t="str">
        <f aca="false">IF(OR(F244="Float", G244&lt;&gt;""), "Numerical", "Categorical")</f>
        <v>Numerical</v>
      </c>
      <c r="I244" s="5" t="s">
        <v>564</v>
      </c>
    </row>
    <row r="245" customFormat="false" ht="12.75" hidden="false" customHeight="false" outlineLevel="0" collapsed="false">
      <c r="A245" s="10"/>
      <c r="B245" s="10"/>
      <c r="C245" s="10"/>
      <c r="D245" s="4" t="s">
        <v>565</v>
      </c>
      <c r="E245" s="4" t="s">
        <v>566</v>
      </c>
      <c r="F245" s="4" t="s">
        <v>54</v>
      </c>
      <c r="H245" s="4" t="str">
        <f aca="false">IF(OR(F245="Float", G245&lt;&gt;""), "Numerical", "Categorical")</f>
        <v>Categorical</v>
      </c>
      <c r="I245" s="5" t="s">
        <v>567</v>
      </c>
    </row>
    <row r="246" customFormat="false" ht="12.75" hidden="false" customHeight="false" outlineLevel="0" collapsed="false">
      <c r="A246" s="10"/>
      <c r="B246" s="10"/>
      <c r="C246" s="10"/>
      <c r="D246" s="4" t="s">
        <v>568</v>
      </c>
      <c r="E246" s="4" t="s">
        <v>569</v>
      </c>
      <c r="F246" s="4" t="s">
        <v>54</v>
      </c>
      <c r="H246" s="4" t="str">
        <f aca="false">IF(OR(F246="Float", G246&lt;&gt;""), "Numerical", "Categorical")</f>
        <v>Categorical</v>
      </c>
      <c r="I246" s="5" t="s">
        <v>570</v>
      </c>
    </row>
    <row r="247" customFormat="false" ht="12.75" hidden="false" customHeight="false" outlineLevel="0" collapsed="false">
      <c r="A247" s="12"/>
      <c r="B247" s="12"/>
      <c r="C247" s="12"/>
      <c r="D247" s="4" t="s">
        <v>571</v>
      </c>
      <c r="E247" s="4" t="s">
        <v>572</v>
      </c>
      <c r="F247" s="4" t="s">
        <v>58</v>
      </c>
      <c r="G247" s="4" t="s">
        <v>502</v>
      </c>
      <c r="H247" s="4" t="str">
        <f aca="false">IF(OR(F247="Float", G247&lt;&gt;""), "Numerical", "Categorical")</f>
        <v>Numerical</v>
      </c>
      <c r="I247" s="5" t="s">
        <v>573</v>
      </c>
    </row>
    <row r="248" customFormat="false" ht="12.75" hidden="false" customHeight="false" outlineLevel="0" collapsed="false">
      <c r="A248" s="12"/>
      <c r="B248" s="12"/>
      <c r="C248" s="12"/>
      <c r="D248" s="4" t="s">
        <v>574</v>
      </c>
      <c r="E248" s="4" t="s">
        <v>575</v>
      </c>
      <c r="F248" s="4" t="s">
        <v>58</v>
      </c>
      <c r="G248" s="4" t="s">
        <v>502</v>
      </c>
      <c r="H248" s="4" t="str">
        <f aca="false">IF(OR(F248="Float", G248&lt;&gt;""), "Numerical", "Categorical")</f>
        <v>Numerical</v>
      </c>
      <c r="I248" s="5" t="s">
        <v>576</v>
      </c>
    </row>
    <row r="249" customFormat="false" ht="12.75" hidden="false" customHeight="false" outlineLevel="0" collapsed="false">
      <c r="A249" s="12"/>
      <c r="B249" s="12"/>
      <c r="C249" s="12"/>
      <c r="D249" s="4" t="s">
        <v>577</v>
      </c>
      <c r="E249" s="4" t="s">
        <v>578</v>
      </c>
      <c r="F249" s="4" t="s">
        <v>58</v>
      </c>
      <c r="G249" s="4" t="s">
        <v>502</v>
      </c>
      <c r="H249" s="4" t="str">
        <f aca="false">IF(OR(F249="Float", G249&lt;&gt;""), "Numerical", "Categorical")</f>
        <v>Numerical</v>
      </c>
      <c r="I249" s="5" t="s">
        <v>579</v>
      </c>
    </row>
    <row r="250" customFormat="false" ht="12.75" hidden="false" customHeight="false" outlineLevel="0" collapsed="false">
      <c r="A250" s="12"/>
      <c r="B250" s="12"/>
      <c r="C250" s="12"/>
      <c r="D250" s="4" t="s">
        <v>580</v>
      </c>
      <c r="E250" s="4" t="s">
        <v>581</v>
      </c>
      <c r="F250" s="4" t="s">
        <v>58</v>
      </c>
      <c r="G250" s="4" t="s">
        <v>502</v>
      </c>
      <c r="H250" s="4" t="str">
        <f aca="false">IF(OR(F250="Float", G250&lt;&gt;""), "Numerical", "Categorical")</f>
        <v>Numerical</v>
      </c>
      <c r="I250" s="5" t="s">
        <v>582</v>
      </c>
    </row>
    <row r="251" customFormat="false" ht="12.75" hidden="false" customHeight="false" outlineLevel="0" collapsed="false">
      <c r="A251" s="12"/>
      <c r="B251" s="12"/>
      <c r="C251" s="12"/>
      <c r="D251" s="4" t="s">
        <v>583</v>
      </c>
      <c r="E251" s="4" t="s">
        <v>584</v>
      </c>
      <c r="F251" s="4" t="s">
        <v>58</v>
      </c>
      <c r="G251" s="4" t="s">
        <v>502</v>
      </c>
      <c r="H251" s="4" t="str">
        <f aca="false">IF(OR(F251="Float", G251&lt;&gt;""), "Numerical", "Categorical")</f>
        <v>Numerical</v>
      </c>
      <c r="I251" s="5" t="s">
        <v>585</v>
      </c>
    </row>
    <row r="252" customFormat="false" ht="12.75" hidden="false" customHeight="false" outlineLevel="0" collapsed="false">
      <c r="A252" s="12"/>
      <c r="B252" s="12"/>
      <c r="C252" s="12"/>
      <c r="D252" s="4" t="s">
        <v>586</v>
      </c>
      <c r="E252" s="4" t="s">
        <v>587</v>
      </c>
      <c r="F252" s="4" t="s">
        <v>58</v>
      </c>
      <c r="G252" s="4" t="s">
        <v>502</v>
      </c>
      <c r="H252" s="4" t="str">
        <f aca="false">IF(OR(F252="Float", G252&lt;&gt;""), "Numerical", "Categorical")</f>
        <v>Numerical</v>
      </c>
      <c r="I252" s="5" t="s">
        <v>588</v>
      </c>
    </row>
    <row r="253" customFormat="false" ht="12.75" hidden="false" customHeight="false" outlineLevel="0" collapsed="false">
      <c r="A253" s="12"/>
      <c r="B253" s="12"/>
      <c r="C253" s="12"/>
      <c r="D253" s="4" t="s">
        <v>589</v>
      </c>
      <c r="E253" s="4" t="s">
        <v>590</v>
      </c>
      <c r="F253" s="4" t="s">
        <v>58</v>
      </c>
      <c r="G253" s="4" t="s">
        <v>502</v>
      </c>
      <c r="H253" s="4" t="str">
        <f aca="false">IF(OR(F253="Float", G253&lt;&gt;""), "Numerical", "Categorical")</f>
        <v>Numerical</v>
      </c>
      <c r="I253" s="5" t="s">
        <v>591</v>
      </c>
    </row>
    <row r="254" customFormat="false" ht="12.75" hidden="false" customHeight="false" outlineLevel="0" collapsed="false">
      <c r="A254" s="12"/>
      <c r="B254" s="12"/>
      <c r="C254" s="12"/>
      <c r="D254" s="4" t="s">
        <v>592</v>
      </c>
      <c r="E254" s="4" t="s">
        <v>593</v>
      </c>
      <c r="F254" s="4" t="s">
        <v>58</v>
      </c>
      <c r="G254" s="4" t="s">
        <v>502</v>
      </c>
      <c r="H254" s="4" t="str">
        <f aca="false">IF(OR(F254="Float", G254&lt;&gt;""), "Numerical", "Categorical")</f>
        <v>Numerical</v>
      </c>
      <c r="I254" s="5" t="s">
        <v>594</v>
      </c>
    </row>
    <row r="255" customFormat="false" ht="12.75" hidden="false" customHeight="false" outlineLevel="0" collapsed="false">
      <c r="A255" s="12"/>
      <c r="B255" s="12"/>
      <c r="C255" s="12"/>
      <c r="D255" s="4" t="s">
        <v>595</v>
      </c>
      <c r="E255" s="4" t="s">
        <v>596</v>
      </c>
      <c r="F255" s="4" t="s">
        <v>58</v>
      </c>
      <c r="G255" s="4" t="s">
        <v>502</v>
      </c>
      <c r="H255" s="4" t="str">
        <f aca="false">IF(OR(F255="Float", G255&lt;&gt;""), "Numerical", "Categorical")</f>
        <v>Numerical</v>
      </c>
      <c r="I255" s="5" t="s">
        <v>597</v>
      </c>
    </row>
    <row r="256" customFormat="false" ht="12.75" hidden="false" customHeight="false" outlineLevel="0" collapsed="false">
      <c r="A256" s="12"/>
      <c r="B256" s="12"/>
      <c r="C256" s="12"/>
      <c r="D256" s="4" t="s">
        <v>598</v>
      </c>
      <c r="E256" s="4" t="s">
        <v>599</v>
      </c>
      <c r="F256" s="4" t="s">
        <v>58</v>
      </c>
      <c r="G256" s="4" t="s">
        <v>502</v>
      </c>
      <c r="H256" s="4" t="str">
        <f aca="false">IF(OR(F256="Float", G256&lt;&gt;""), "Numerical", "Categorical")</f>
        <v>Numerical</v>
      </c>
      <c r="I256" s="5" t="s">
        <v>600</v>
      </c>
    </row>
    <row r="257" customFormat="false" ht="12.75" hidden="false" customHeight="false" outlineLevel="0" collapsed="false">
      <c r="A257" s="12"/>
      <c r="B257" s="12"/>
      <c r="C257" s="12"/>
      <c r="D257" s="4" t="s">
        <v>601</v>
      </c>
      <c r="E257" s="4" t="s">
        <v>602</v>
      </c>
      <c r="F257" s="4" t="s">
        <v>58</v>
      </c>
      <c r="G257" s="4" t="s">
        <v>502</v>
      </c>
      <c r="H257" s="4" t="str">
        <f aca="false">IF(OR(F257="Float", G257&lt;&gt;""), "Numerical", "Categorical")</f>
        <v>Numerical</v>
      </c>
      <c r="I257" s="5" t="s">
        <v>603</v>
      </c>
    </row>
    <row r="258" customFormat="false" ht="12.75" hidden="false" customHeight="false" outlineLevel="0" collapsed="false">
      <c r="A258" s="12"/>
      <c r="B258" s="12"/>
      <c r="C258" s="12"/>
      <c r="D258" s="4" t="s">
        <v>604</v>
      </c>
      <c r="E258" s="4" t="s">
        <v>605</v>
      </c>
      <c r="F258" s="4" t="s">
        <v>58</v>
      </c>
      <c r="G258" s="4" t="s">
        <v>502</v>
      </c>
      <c r="H258" s="4" t="str">
        <f aca="false">IF(OR(F258="Float", G258&lt;&gt;""), "Numerical", "Categorical")</f>
        <v>Numerical</v>
      </c>
      <c r="I258" s="5" t="s">
        <v>606</v>
      </c>
    </row>
    <row r="259" customFormat="false" ht="12.75" hidden="false" customHeight="false" outlineLevel="0" collapsed="false">
      <c r="A259" s="12"/>
      <c r="B259" s="12"/>
      <c r="C259" s="12"/>
      <c r="D259" s="4" t="s">
        <v>607</v>
      </c>
      <c r="E259" s="4" t="s">
        <v>608</v>
      </c>
      <c r="F259" s="4" t="s">
        <v>58</v>
      </c>
      <c r="G259" s="4" t="s">
        <v>502</v>
      </c>
      <c r="H259" s="4" t="str">
        <f aca="false">IF(OR(F259="Float", G259&lt;&gt;""), "Numerical", "Categorical")</f>
        <v>Numerical</v>
      </c>
      <c r="I259" s="5" t="s">
        <v>609</v>
      </c>
    </row>
    <row r="260" customFormat="false" ht="12.75" hidden="false" customHeight="false" outlineLevel="0" collapsed="false">
      <c r="A260" s="12"/>
      <c r="B260" s="12"/>
      <c r="C260" s="12"/>
      <c r="D260" s="4" t="s">
        <v>610</v>
      </c>
      <c r="E260" s="4" t="s">
        <v>611</v>
      </c>
      <c r="F260" s="4" t="s">
        <v>58</v>
      </c>
      <c r="G260" s="4" t="s">
        <v>502</v>
      </c>
      <c r="H260" s="4" t="str">
        <f aca="false">IF(OR(F260="Float", G260&lt;&gt;""), "Numerical", "Categorical")</f>
        <v>Numerical</v>
      </c>
      <c r="I260" s="5" t="s">
        <v>612</v>
      </c>
    </row>
    <row r="261" customFormat="false" ht="12.75" hidden="false" customHeight="false" outlineLevel="0" collapsed="false">
      <c r="A261" s="12"/>
      <c r="B261" s="12"/>
      <c r="C261" s="12"/>
      <c r="D261" s="4" t="s">
        <v>613</v>
      </c>
      <c r="E261" s="4" t="s">
        <v>614</v>
      </c>
      <c r="F261" s="4" t="s">
        <v>58</v>
      </c>
      <c r="G261" s="4" t="s">
        <v>502</v>
      </c>
      <c r="H261" s="4" t="str">
        <f aca="false">IF(OR(F261="Float", G261&lt;&gt;""), "Numerical", "Categorical")</f>
        <v>Numerical</v>
      </c>
      <c r="I261" s="5" t="s">
        <v>615</v>
      </c>
    </row>
    <row r="262" customFormat="false" ht="12.75" hidden="false" customHeight="false" outlineLevel="0" collapsed="false">
      <c r="A262" s="10"/>
      <c r="B262" s="10"/>
      <c r="C262" s="10"/>
      <c r="D262" s="4" t="s">
        <v>616</v>
      </c>
      <c r="E262" s="4" t="s">
        <v>617</v>
      </c>
      <c r="F262" s="4" t="s">
        <v>196</v>
      </c>
      <c r="H262" s="4" t="str">
        <f aca="false">IF(OR(F262="Float", G262&lt;&gt;""), "Numerical", "Categorical")</f>
        <v>Categorical</v>
      </c>
      <c r="I262" s="5" t="s">
        <v>618</v>
      </c>
    </row>
    <row r="263" customFormat="false" ht="12.75" hidden="false" customHeight="false" outlineLevel="0" collapsed="false">
      <c r="A263" s="10"/>
      <c r="B263" s="10"/>
      <c r="C263" s="10"/>
      <c r="D263" s="4" t="s">
        <v>619</v>
      </c>
      <c r="E263" s="4" t="s">
        <v>620</v>
      </c>
      <c r="F263" s="4" t="s">
        <v>196</v>
      </c>
      <c r="H263" s="4" t="str">
        <f aca="false">IF(OR(F263="Float", G263&lt;&gt;""), "Numerical", "Categorical")</f>
        <v>Categorical</v>
      </c>
      <c r="I263" s="5" t="s">
        <v>621</v>
      </c>
    </row>
    <row r="264" customFormat="false" ht="12.75" hidden="false" customHeight="false" outlineLevel="0" collapsed="false">
      <c r="A264" s="10"/>
      <c r="B264" s="10"/>
      <c r="C264" s="10"/>
      <c r="D264" s="4" t="s">
        <v>622</v>
      </c>
      <c r="E264" s="4" t="s">
        <v>623</v>
      </c>
      <c r="F264" s="4" t="s">
        <v>54</v>
      </c>
      <c r="H264" s="4" t="str">
        <f aca="false">IF(OR(F264="Float", G264&lt;&gt;""), "Numerical", "Categorical")</f>
        <v>Categorical</v>
      </c>
      <c r="I264" s="5" t="s">
        <v>624</v>
      </c>
    </row>
    <row r="265" customFormat="false" ht="23.5" hidden="false" customHeight="false" outlineLevel="0" collapsed="false">
      <c r="A265" s="10"/>
      <c r="B265" s="10"/>
      <c r="C265" s="10"/>
      <c r="D265" s="4" t="s">
        <v>625</v>
      </c>
      <c r="E265" s="4" t="s">
        <v>626</v>
      </c>
      <c r="F265" s="4" t="s">
        <v>54</v>
      </c>
      <c r="H265" s="4" t="str">
        <f aca="false">IF(OR(F265="Float", G265&lt;&gt;""), "Numerical", "Categorical")</f>
        <v>Categorical</v>
      </c>
      <c r="I265" s="5" t="s">
        <v>627</v>
      </c>
    </row>
    <row r="266" customFormat="false" ht="12.75" hidden="false" customHeight="false" outlineLevel="0" collapsed="false">
      <c r="A266" s="10"/>
      <c r="B266" s="10"/>
      <c r="C266" s="10"/>
      <c r="D266" s="4" t="s">
        <v>628</v>
      </c>
      <c r="E266" s="4" t="s">
        <v>629</v>
      </c>
      <c r="F266" s="4" t="s">
        <v>54</v>
      </c>
      <c r="H266" s="4" t="str">
        <f aca="false">IF(OR(F266="Float", G266&lt;&gt;""), "Numerical", "Categorical")</f>
        <v>Categorical</v>
      </c>
      <c r="I266" s="5" t="s">
        <v>630</v>
      </c>
    </row>
    <row r="267" customFormat="false" ht="12.75" hidden="false" customHeight="false" outlineLevel="0" collapsed="false">
      <c r="A267" s="10"/>
      <c r="B267" s="10"/>
      <c r="C267" s="10"/>
      <c r="D267" s="4" t="s">
        <v>631</v>
      </c>
      <c r="E267" s="4" t="s">
        <v>632</v>
      </c>
      <c r="F267" s="4" t="s">
        <v>54</v>
      </c>
      <c r="H267" s="4" t="str">
        <f aca="false">IF(OR(F267="Float", G267&lt;&gt;""), "Numerical", "Categorical")</f>
        <v>Categorical</v>
      </c>
      <c r="I267" s="5" t="s">
        <v>633</v>
      </c>
    </row>
    <row r="268" customFormat="false" ht="12.75" hidden="false" customHeight="false" outlineLevel="0" collapsed="false">
      <c r="A268" s="12"/>
      <c r="B268" s="12"/>
      <c r="C268" s="12"/>
      <c r="D268" s="4" t="s">
        <v>634</v>
      </c>
      <c r="E268" s="4" t="s">
        <v>635</v>
      </c>
      <c r="F268" s="4" t="s">
        <v>58</v>
      </c>
      <c r="G268" s="4" t="s">
        <v>636</v>
      </c>
      <c r="H268" s="4" t="str">
        <f aca="false">IF(OR(F268="Float", G268&lt;&gt;""), "Numerical", "Categorical")</f>
        <v>Numerical</v>
      </c>
      <c r="I268" s="5" t="s">
        <v>637</v>
      </c>
    </row>
    <row r="269" customFormat="false" ht="12.75" hidden="false" customHeight="false" outlineLevel="0" collapsed="false">
      <c r="A269" s="12"/>
      <c r="B269" s="12"/>
      <c r="C269" s="12"/>
      <c r="D269" s="4" t="s">
        <v>638</v>
      </c>
      <c r="E269" s="4" t="s">
        <v>639</v>
      </c>
      <c r="F269" s="4" t="s">
        <v>58</v>
      </c>
      <c r="G269" s="4" t="s">
        <v>640</v>
      </c>
      <c r="H269" s="4" t="str">
        <f aca="false">IF(OR(F269="Float", G269&lt;&gt;""), "Numerical", "Categorical")</f>
        <v>Numerical</v>
      </c>
      <c r="I269" s="5" t="s">
        <v>641</v>
      </c>
    </row>
    <row r="270" customFormat="false" ht="12.75" hidden="false" customHeight="false" outlineLevel="0" collapsed="false">
      <c r="A270" s="12"/>
      <c r="B270" s="12"/>
      <c r="C270" s="12"/>
      <c r="D270" s="4" t="s">
        <v>642</v>
      </c>
      <c r="E270" s="4" t="s">
        <v>643</v>
      </c>
      <c r="F270" s="4" t="s">
        <v>58</v>
      </c>
      <c r="G270" s="4" t="s">
        <v>640</v>
      </c>
      <c r="H270" s="4" t="str">
        <f aca="false">IF(OR(F270="Float", G270&lt;&gt;""), "Numerical", "Categorical")</f>
        <v>Numerical</v>
      </c>
      <c r="I270" s="5" t="s">
        <v>644</v>
      </c>
    </row>
    <row r="271" customFormat="false" ht="12.75" hidden="false" customHeight="false" outlineLevel="0" collapsed="false">
      <c r="A271" s="12"/>
      <c r="B271" s="12"/>
      <c r="C271" s="12"/>
      <c r="D271" s="4" t="s">
        <v>645</v>
      </c>
      <c r="E271" s="4" t="s">
        <v>646</v>
      </c>
      <c r="F271" s="4" t="s">
        <v>58</v>
      </c>
      <c r="G271" s="4" t="s">
        <v>640</v>
      </c>
      <c r="H271" s="4" t="str">
        <f aca="false">IF(OR(F271="Float", G271&lt;&gt;""), "Numerical", "Categorical")</f>
        <v>Numerical</v>
      </c>
      <c r="I271" s="5" t="s">
        <v>647</v>
      </c>
    </row>
    <row r="272" customFormat="false" ht="12.75" hidden="false" customHeight="false" outlineLevel="0" collapsed="false">
      <c r="A272" s="12"/>
      <c r="B272" s="12"/>
      <c r="C272" s="12"/>
      <c r="D272" s="4" t="s">
        <v>648</v>
      </c>
      <c r="E272" s="4" t="s">
        <v>649</v>
      </c>
      <c r="F272" s="4" t="s">
        <v>58</v>
      </c>
      <c r="G272" s="4" t="s">
        <v>640</v>
      </c>
      <c r="H272" s="4" t="str">
        <f aca="false">IF(OR(F272="Float", G272&lt;&gt;""), "Numerical", "Categorical")</f>
        <v>Numerical</v>
      </c>
      <c r="I272" s="5" t="s">
        <v>650</v>
      </c>
    </row>
    <row r="273" customFormat="false" ht="12.75" hidden="false" customHeight="false" outlineLevel="0" collapsed="false">
      <c r="A273" s="12"/>
      <c r="B273" s="12"/>
      <c r="C273" s="12"/>
      <c r="D273" s="4" t="s">
        <v>651</v>
      </c>
      <c r="E273" s="4" t="s">
        <v>652</v>
      </c>
      <c r="F273" s="4" t="s">
        <v>54</v>
      </c>
      <c r="G273" s="4" t="s">
        <v>550</v>
      </c>
      <c r="H273" s="4" t="str">
        <f aca="false">IF(OR(F273="Float", G273&lt;&gt;""), "Numerical", "Categorical")</f>
        <v>Numerical</v>
      </c>
      <c r="I273" s="5" t="s">
        <v>653</v>
      </c>
    </row>
    <row r="274" customFormat="false" ht="12.75" hidden="false" customHeight="false" outlineLevel="0" collapsed="false">
      <c r="A274" s="12"/>
      <c r="B274" s="12"/>
      <c r="C274" s="12"/>
      <c r="D274" s="4" t="s">
        <v>654</v>
      </c>
      <c r="E274" s="4" t="s">
        <v>655</v>
      </c>
      <c r="F274" s="4" t="s">
        <v>54</v>
      </c>
      <c r="H274" s="4" t="str">
        <f aca="false">IF(OR(F274="Float", G274&lt;&gt;""), "Numerical", "Categorical")</f>
        <v>Categorical</v>
      </c>
      <c r="I274" s="5" t="s">
        <v>656</v>
      </c>
    </row>
    <row r="275" customFormat="false" ht="12.75" hidden="false" customHeight="false" outlineLevel="0" collapsed="false">
      <c r="A275" s="12"/>
      <c r="B275" s="12"/>
      <c r="C275" s="12"/>
      <c r="D275" s="4" t="s">
        <v>657</v>
      </c>
      <c r="E275" s="4" t="s">
        <v>658</v>
      </c>
      <c r="F275" s="4" t="s">
        <v>58</v>
      </c>
      <c r="G275" s="4" t="s">
        <v>502</v>
      </c>
      <c r="H275" s="4" t="str">
        <f aca="false">IF(OR(F275="Float", G275&lt;&gt;""), "Numerical", "Categorical")</f>
        <v>Numerical</v>
      </c>
      <c r="I275" s="5" t="s">
        <v>659</v>
      </c>
    </row>
    <row r="276" customFormat="false" ht="12.75" hidden="false" customHeight="false" outlineLevel="0" collapsed="false">
      <c r="A276" s="9" t="s">
        <v>660</v>
      </c>
      <c r="B276" s="9"/>
      <c r="C276" s="9"/>
      <c r="D276" s="9"/>
      <c r="E276" s="9"/>
      <c r="F276" s="9"/>
      <c r="G276" s="9"/>
      <c r="H276" s="9"/>
      <c r="I276" s="9"/>
    </row>
    <row r="277" customFormat="false" ht="12.75" hidden="false" customHeight="false" outlineLevel="0" collapsed="false">
      <c r="A277" s="12"/>
      <c r="B277" s="12"/>
      <c r="C277" s="12"/>
      <c r="D277" s="4" t="str">
        <f aca="false">E277</f>
        <v>timestamp</v>
      </c>
      <c r="E277" s="4" t="s">
        <v>45</v>
      </c>
      <c r="F277" s="4" t="s">
        <v>54</v>
      </c>
      <c r="G277" s="4" t="s">
        <v>47</v>
      </c>
      <c r="H277" s="4" t="str">
        <f aca="false">IF(OR(F277="Float", G277&lt;&gt;""), "Numerical", "Categorical")</f>
        <v>Numerical</v>
      </c>
      <c r="I277" s="5" t="s">
        <v>48</v>
      </c>
    </row>
    <row r="278" customFormat="false" ht="12.75" hidden="false" customHeight="false" outlineLevel="0" collapsed="false">
      <c r="A278" s="12"/>
      <c r="B278" s="12"/>
      <c r="C278" s="12"/>
      <c r="D278" s="4" t="s">
        <v>661</v>
      </c>
      <c r="E278" s="4" t="s">
        <v>501</v>
      </c>
      <c r="F278" s="4" t="s">
        <v>58</v>
      </c>
      <c r="G278" s="4" t="s">
        <v>502</v>
      </c>
      <c r="H278" s="4" t="str">
        <f aca="false">IF(OR(F278="Float", G278&lt;&gt;""), "Numerical", "Categorical")</f>
        <v>Numerical</v>
      </c>
      <c r="I278" s="5" t="s">
        <v>662</v>
      </c>
    </row>
    <row r="279" customFormat="false" ht="12.75" hidden="false" customHeight="false" outlineLevel="0" collapsed="false">
      <c r="A279" s="10"/>
      <c r="B279" s="10"/>
      <c r="C279" s="10"/>
      <c r="D279" s="4" t="s">
        <v>663</v>
      </c>
      <c r="E279" s="4" t="s">
        <v>508</v>
      </c>
      <c r="F279" s="4" t="s">
        <v>58</v>
      </c>
      <c r="G279" s="4" t="s">
        <v>509</v>
      </c>
      <c r="H279" s="4" t="str">
        <f aca="false">IF(OR(F279="Float", G279&lt;&gt;""), "Numerical", "Categorical")</f>
        <v>Numerical</v>
      </c>
      <c r="I279" s="5" t="s">
        <v>664</v>
      </c>
    </row>
    <row r="280" customFormat="false" ht="12.75" hidden="false" customHeight="false" outlineLevel="0" collapsed="false">
      <c r="A280" s="10"/>
      <c r="B280" s="10"/>
      <c r="C280" s="10"/>
      <c r="D280" s="4" t="s">
        <v>665</v>
      </c>
      <c r="E280" s="4" t="s">
        <v>666</v>
      </c>
      <c r="F280" s="4" t="s">
        <v>58</v>
      </c>
      <c r="G280" s="4" t="s">
        <v>667</v>
      </c>
      <c r="H280" s="4" t="str">
        <f aca="false">IF(OR(F280="Float", G280&lt;&gt;""), "Numerical", "Categorical")</f>
        <v>Numerical</v>
      </c>
      <c r="I280" s="5" t="s">
        <v>668</v>
      </c>
    </row>
    <row r="281" customFormat="false" ht="12.75" hidden="false" customHeight="false" outlineLevel="0" collapsed="false">
      <c r="A281" s="10"/>
      <c r="B281" s="10"/>
      <c r="C281" s="10"/>
      <c r="D281" s="4" t="s">
        <v>669</v>
      </c>
      <c r="E281" s="4" t="s">
        <v>670</v>
      </c>
      <c r="F281" s="4" t="s">
        <v>54</v>
      </c>
      <c r="H281" s="4" t="str">
        <f aca="false">IF(OR(F281="Float", G281&lt;&gt;""), "Numerical", "Categorical")</f>
        <v>Categorical</v>
      </c>
    </row>
    <row r="282" customFormat="false" ht="12.75" hidden="false" customHeight="false" outlineLevel="0" collapsed="false">
      <c r="A282" s="10"/>
      <c r="B282" s="10"/>
      <c r="C282" s="10"/>
      <c r="D282" s="4" t="s">
        <v>671</v>
      </c>
      <c r="E282" s="4" t="s">
        <v>672</v>
      </c>
      <c r="F282" s="4" t="s">
        <v>54</v>
      </c>
      <c r="H282" s="4" t="str">
        <f aca="false">IF(OR(F282="Float", G282&lt;&gt;""), "Numerical", "Categorical")</f>
        <v>Categorical</v>
      </c>
    </row>
    <row r="283" customFormat="false" ht="12.75" hidden="false" customHeight="false" outlineLevel="0" collapsed="false">
      <c r="A283" s="10"/>
      <c r="B283" s="10"/>
      <c r="C283" s="10"/>
      <c r="D283" s="4" t="s">
        <v>673</v>
      </c>
      <c r="E283" s="4" t="s">
        <v>674</v>
      </c>
      <c r="F283" s="4" t="s">
        <v>54</v>
      </c>
      <c r="H283" s="4" t="str">
        <f aca="false">IF(OR(F283="Float", G283&lt;&gt;""), "Numerical", "Categorical")</f>
        <v>Categorical</v>
      </c>
    </row>
    <row r="284" customFormat="false" ht="12.75" hidden="false" customHeight="false" outlineLevel="0" collapsed="false">
      <c r="A284" s="10"/>
      <c r="B284" s="10"/>
      <c r="C284" s="10"/>
      <c r="D284" s="4" t="s">
        <v>675</v>
      </c>
      <c r="E284" s="4" t="s">
        <v>676</v>
      </c>
      <c r="F284" s="4" t="s">
        <v>54</v>
      </c>
      <c r="H284" s="4" t="str">
        <f aca="false">IF(OR(F284="Float", G284&lt;&gt;""), "Numerical", "Categorical")</f>
        <v>Categorical</v>
      </c>
    </row>
    <row r="285" customFormat="false" ht="12.75" hidden="false" customHeight="false" outlineLevel="0" collapsed="false">
      <c r="A285" s="10"/>
      <c r="B285" s="10"/>
      <c r="C285" s="10"/>
      <c r="D285" s="4" t="s">
        <v>677</v>
      </c>
      <c r="E285" s="4" t="s">
        <v>678</v>
      </c>
      <c r="F285" s="4" t="s">
        <v>54</v>
      </c>
      <c r="H285" s="4" t="str">
        <f aca="false">IF(OR(F285="Float", G285&lt;&gt;""), "Numerical", "Categorical")</f>
        <v>Categorical</v>
      </c>
    </row>
    <row r="286" customFormat="false" ht="12.75" hidden="false" customHeight="false" outlineLevel="0" collapsed="false">
      <c r="A286" s="10"/>
      <c r="B286" s="10"/>
      <c r="C286" s="10"/>
      <c r="D286" s="4" t="s">
        <v>679</v>
      </c>
      <c r="E286" s="4" t="s">
        <v>680</v>
      </c>
      <c r="F286" s="4" t="s">
        <v>54</v>
      </c>
      <c r="H286" s="4" t="str">
        <f aca="false">IF(OR(F286="Float", G286&lt;&gt;""), "Numerical", "Categorical")</f>
        <v>Categorical</v>
      </c>
    </row>
    <row r="287" customFormat="false" ht="12.75" hidden="false" customHeight="false" outlineLevel="0" collapsed="false">
      <c r="A287" s="10"/>
      <c r="B287" s="10"/>
      <c r="C287" s="10"/>
      <c r="D287" s="4" t="s">
        <v>681</v>
      </c>
      <c r="E287" s="4" t="s">
        <v>682</v>
      </c>
      <c r="F287" s="4" t="s">
        <v>54</v>
      </c>
      <c r="H287" s="4" t="str">
        <f aca="false">IF(OR(F287="Float", G287&lt;&gt;""), "Numerical", "Categorical")</f>
        <v>Categorical</v>
      </c>
    </row>
    <row r="288" customFormat="false" ht="12.75" hidden="false" customHeight="false" outlineLevel="0" collapsed="false">
      <c r="A288" s="10"/>
      <c r="B288" s="10"/>
      <c r="C288" s="10"/>
      <c r="D288" s="4" t="s">
        <v>683</v>
      </c>
      <c r="E288" s="4" t="s">
        <v>684</v>
      </c>
      <c r="F288" s="4" t="s">
        <v>54</v>
      </c>
      <c r="H288" s="4" t="str">
        <f aca="false">IF(OR(F288="Float", G288&lt;&gt;""), "Numerical", "Categorical")</f>
        <v>Categorical</v>
      </c>
    </row>
    <row r="289" customFormat="false" ht="12.75" hidden="false" customHeight="false" outlineLevel="0" collapsed="false">
      <c r="A289" s="9" t="s">
        <v>685</v>
      </c>
      <c r="B289" s="9"/>
      <c r="C289" s="9"/>
      <c r="D289" s="9"/>
      <c r="E289" s="9"/>
      <c r="F289" s="9"/>
      <c r="G289" s="9"/>
      <c r="H289" s="9"/>
      <c r="I289" s="9"/>
    </row>
    <row r="290" customFormat="false" ht="12.75" hidden="false" customHeight="false" outlineLevel="0" collapsed="false">
      <c r="A290" s="12"/>
      <c r="B290" s="12"/>
      <c r="C290" s="12"/>
      <c r="D290" s="4" t="str">
        <f aca="false">E290</f>
        <v>timestamp</v>
      </c>
      <c r="E290" s="4" t="s">
        <v>45</v>
      </c>
      <c r="F290" s="4" t="s">
        <v>46</v>
      </c>
      <c r="G290" s="4" t="s">
        <v>47</v>
      </c>
      <c r="H290" s="4" t="str">
        <f aca="false">IF(OR(F290="Float", G290&lt;&gt;""), "Numerical", "Categorical")</f>
        <v>Numerical</v>
      </c>
      <c r="I290" s="5" t="s">
        <v>48</v>
      </c>
    </row>
    <row r="291" customFormat="false" ht="12.75" hidden="false" customHeight="false" outlineLevel="0" collapsed="false">
      <c r="A291" s="10"/>
      <c r="B291" s="10"/>
      <c r="C291" s="10"/>
      <c r="D291" s="4" t="s">
        <v>686</v>
      </c>
      <c r="E291" s="4" t="s">
        <v>687</v>
      </c>
      <c r="F291" s="4" t="s">
        <v>46</v>
      </c>
      <c r="G291" s="4" t="s">
        <v>47</v>
      </c>
      <c r="H291" s="4" t="str">
        <f aca="false">IF(OR(F291="Float", G291&lt;&gt;""), "Numerical", "Categorical")</f>
        <v>Numerical</v>
      </c>
      <c r="I291" s="5" t="s">
        <v>688</v>
      </c>
    </row>
    <row r="292" customFormat="false" ht="12.75" hidden="false" customHeight="false" outlineLevel="0" collapsed="false">
      <c r="A292" s="10"/>
      <c r="B292" s="10"/>
      <c r="C292" s="10"/>
      <c r="D292" s="4" t="s">
        <v>689</v>
      </c>
      <c r="E292" s="4" t="s">
        <v>690</v>
      </c>
      <c r="F292" s="4" t="s">
        <v>46</v>
      </c>
      <c r="G292" s="4" t="s">
        <v>47</v>
      </c>
      <c r="H292" s="4" t="str">
        <f aca="false">IF(OR(F292="Float", G292&lt;&gt;""), "Numerical", "Categorical")</f>
        <v>Numerical</v>
      </c>
      <c r="I292" s="5" t="s">
        <v>691</v>
      </c>
    </row>
    <row r="293" customFormat="false" ht="12.75" hidden="false" customHeight="false" outlineLevel="0" collapsed="false">
      <c r="A293" s="12"/>
      <c r="B293" s="12"/>
      <c r="C293" s="12"/>
      <c r="D293" s="4" t="s">
        <v>692</v>
      </c>
      <c r="E293" s="4" t="s">
        <v>693</v>
      </c>
      <c r="F293" s="4" t="s">
        <v>54</v>
      </c>
      <c r="H293" s="4" t="str">
        <f aca="false">IF(OR(F293="Float", G293&lt;&gt;""), "Numerical", "Categorical")</f>
        <v>Categorical</v>
      </c>
      <c r="I293" s="5" t="s">
        <v>694</v>
      </c>
    </row>
    <row r="294" customFormat="false" ht="45.9" hidden="false" customHeight="false" outlineLevel="0" collapsed="false">
      <c r="A294" s="10"/>
      <c r="B294" s="10"/>
      <c r="C294" s="10"/>
      <c r="D294" s="4" t="s">
        <v>695</v>
      </c>
      <c r="E294" s="4" t="s">
        <v>696</v>
      </c>
      <c r="F294" s="4" t="s">
        <v>54</v>
      </c>
      <c r="H294" s="4" t="str">
        <f aca="false">IF(OR(F294="Float", G294&lt;&gt;""), "Numerical", "Categorical")</f>
        <v>Categorical</v>
      </c>
      <c r="I294" s="5" t="s">
        <v>697</v>
      </c>
    </row>
    <row r="295" customFormat="false" ht="45.9" hidden="false" customHeight="false" outlineLevel="0" collapsed="false">
      <c r="A295" s="10"/>
      <c r="B295" s="10"/>
      <c r="C295" s="10"/>
      <c r="D295" s="4" t="s">
        <v>698</v>
      </c>
      <c r="E295" s="4" t="s">
        <v>699</v>
      </c>
      <c r="F295" s="4" t="s">
        <v>54</v>
      </c>
      <c r="H295" s="4" t="str">
        <f aca="false">IF(OR(F295="Float", G295&lt;&gt;""), "Numerical", "Categorical")</f>
        <v>Categorical</v>
      </c>
      <c r="I295" s="5" t="s">
        <v>697</v>
      </c>
    </row>
    <row r="296" customFormat="false" ht="12.75" hidden="false" customHeight="false" outlineLevel="0" collapsed="false">
      <c r="A296" s="10"/>
      <c r="B296" s="10"/>
      <c r="C296" s="10"/>
      <c r="D296" s="4" t="s">
        <v>700</v>
      </c>
      <c r="E296" s="4" t="s">
        <v>701</v>
      </c>
      <c r="F296" s="4" t="s">
        <v>46</v>
      </c>
      <c r="G296" s="4" t="s">
        <v>47</v>
      </c>
      <c r="H296" s="4" t="str">
        <f aca="false">IF(OR(F296="Float", G296&lt;&gt;""), "Numerical", "Categorical")</f>
        <v>Numerical</v>
      </c>
      <c r="I296" s="5" t="s">
        <v>702</v>
      </c>
    </row>
    <row r="297" customFormat="false" ht="12.75" hidden="false" customHeight="false" outlineLevel="0" collapsed="false">
      <c r="A297" s="10"/>
      <c r="B297" s="10"/>
      <c r="C297" s="10"/>
      <c r="D297" s="4" t="s">
        <v>703</v>
      </c>
      <c r="E297" s="4" t="s">
        <v>704</v>
      </c>
      <c r="F297" s="4" t="s">
        <v>54</v>
      </c>
      <c r="H297" s="4" t="str">
        <f aca="false">IF(OR(F297="Float", G297&lt;&gt;""), "Numerical", "Categorical")</f>
        <v>Categorical</v>
      </c>
      <c r="I297" s="5" t="s">
        <v>705</v>
      </c>
    </row>
    <row r="298" customFormat="false" ht="68.3" hidden="false" customHeight="false" outlineLevel="0" collapsed="false">
      <c r="A298" s="12"/>
      <c r="B298" s="12"/>
      <c r="C298" s="12"/>
      <c r="D298" s="4" t="s">
        <v>706</v>
      </c>
      <c r="E298" s="4" t="s">
        <v>707</v>
      </c>
      <c r="F298" s="4" t="s">
        <v>54</v>
      </c>
      <c r="H298" s="4" t="str">
        <f aca="false">IF(OR(F298="Float", G298&lt;&gt;""), "Numerical", "Categorical")</f>
        <v>Categorical</v>
      </c>
      <c r="I298" s="5" t="s">
        <v>708</v>
      </c>
    </row>
    <row r="299" customFormat="false" ht="12.75" hidden="false" customHeight="false" outlineLevel="0" collapsed="false">
      <c r="A299" s="10"/>
      <c r="B299" s="10"/>
      <c r="C299" s="10"/>
      <c r="D299" s="4" t="s">
        <v>709</v>
      </c>
      <c r="E299" s="4" t="s">
        <v>710</v>
      </c>
      <c r="F299" s="4" t="s">
        <v>54</v>
      </c>
      <c r="H299" s="4" t="str">
        <f aca="false">IF(OR(F299="Float", G299&lt;&gt;""), "Numerical", "Categorical")</f>
        <v>Categorical</v>
      </c>
      <c r="I299" s="5" t="s">
        <v>711</v>
      </c>
    </row>
    <row r="300" customFormat="false" ht="12.75" hidden="false" customHeight="false" outlineLevel="0" collapsed="false">
      <c r="A300" s="10"/>
      <c r="B300" s="10"/>
      <c r="C300" s="10"/>
      <c r="D300" s="4" t="s">
        <v>712</v>
      </c>
      <c r="E300" s="4" t="s">
        <v>713</v>
      </c>
      <c r="F300" s="4" t="s">
        <v>54</v>
      </c>
      <c r="H300" s="4" t="str">
        <f aca="false">IF(OR(F300="Float", G300&lt;&gt;""), "Numerical", "Categorical")</f>
        <v>Categorical</v>
      </c>
      <c r="I300" s="5" t="s">
        <v>714</v>
      </c>
    </row>
    <row r="301" customFormat="false" ht="12.75" hidden="false" customHeight="false" outlineLevel="0" collapsed="false">
      <c r="A301" s="10"/>
      <c r="B301" s="10"/>
      <c r="C301" s="10"/>
      <c r="D301" s="4" t="s">
        <v>715</v>
      </c>
      <c r="E301" s="4" t="s">
        <v>716</v>
      </c>
      <c r="F301" s="4" t="s">
        <v>54</v>
      </c>
      <c r="H301" s="4" t="str">
        <f aca="false">IF(OR(F301="Float", G301&lt;&gt;""), "Numerical", "Categorical")</f>
        <v>Categorical</v>
      </c>
      <c r="I301" s="5" t="s">
        <v>717</v>
      </c>
    </row>
    <row r="302" customFormat="false" ht="23.5" hidden="false" customHeight="false" outlineLevel="0" collapsed="false">
      <c r="A302" s="10"/>
      <c r="B302" s="10"/>
      <c r="C302" s="10"/>
      <c r="D302" s="4" t="s">
        <v>718</v>
      </c>
      <c r="E302" s="4" t="s">
        <v>719</v>
      </c>
      <c r="F302" s="4" t="s">
        <v>54</v>
      </c>
      <c r="H302" s="4" t="str">
        <f aca="false">IF(OR(F302="Float", G302&lt;&gt;""), "Numerical", "Categorical")</f>
        <v>Categorical</v>
      </c>
      <c r="I302" s="5" t="s">
        <v>720</v>
      </c>
    </row>
    <row r="303" customFormat="false" ht="12.75" hidden="false" customHeight="false" outlineLevel="0" collapsed="false">
      <c r="A303" s="10"/>
      <c r="B303" s="10"/>
      <c r="C303" s="10"/>
      <c r="D303" s="4" t="s">
        <v>721</v>
      </c>
      <c r="E303" s="4" t="s">
        <v>722</v>
      </c>
      <c r="F303" s="4" t="s">
        <v>54</v>
      </c>
      <c r="H303" s="4" t="str">
        <f aca="false">IF(OR(F303="Float", G303&lt;&gt;""), "Numerical", "Categorical")</f>
        <v>Categorical</v>
      </c>
      <c r="I303" s="5" t="s">
        <v>723</v>
      </c>
    </row>
    <row r="304" customFormat="false" ht="23.5" hidden="false" customHeight="false" outlineLevel="0" collapsed="false">
      <c r="A304" s="12"/>
      <c r="B304" s="12"/>
      <c r="C304" s="12"/>
      <c r="D304" s="4" t="s">
        <v>724</v>
      </c>
      <c r="E304" s="4" t="s">
        <v>725</v>
      </c>
      <c r="F304" s="4" t="s">
        <v>54</v>
      </c>
      <c r="H304" s="4" t="str">
        <f aca="false">IF(OR(F304="Float", G304&lt;&gt;""), "Numerical", "Categorical")</f>
        <v>Categorical</v>
      </c>
      <c r="I304" s="5" t="s">
        <v>726</v>
      </c>
    </row>
    <row r="305" customFormat="false" ht="12.75" hidden="false" customHeight="false" outlineLevel="0" collapsed="false">
      <c r="A305" s="12"/>
      <c r="B305" s="12"/>
      <c r="C305" s="12"/>
      <c r="D305" s="4" t="s">
        <v>727</v>
      </c>
      <c r="E305" s="4" t="s">
        <v>728</v>
      </c>
      <c r="F305" s="4" t="s">
        <v>196</v>
      </c>
      <c r="H305" s="4" t="str">
        <f aca="false">IF(OR(F305="Float", G305&lt;&gt;""), "Numerical", "Categorical")</f>
        <v>Categorical</v>
      </c>
      <c r="I305" s="5" t="s">
        <v>729</v>
      </c>
    </row>
    <row r="306" customFormat="false" ht="12.75" hidden="false" customHeight="false" outlineLevel="0" collapsed="false">
      <c r="A306" s="12"/>
      <c r="B306" s="12"/>
      <c r="C306" s="12"/>
      <c r="D306" s="4" t="s">
        <v>730</v>
      </c>
      <c r="E306" s="4" t="s">
        <v>731</v>
      </c>
      <c r="F306" s="4" t="s">
        <v>196</v>
      </c>
      <c r="H306" s="4" t="str">
        <f aca="false">IF(OR(F306="Float", G306&lt;&gt;""), "Numerical", "Categorical")</f>
        <v>Categorical</v>
      </c>
      <c r="I306" s="5" t="s">
        <v>732</v>
      </c>
    </row>
    <row r="307" customFormat="false" ht="12.75" hidden="false" customHeight="false" outlineLevel="0" collapsed="false">
      <c r="A307" s="10"/>
      <c r="B307" s="10"/>
      <c r="C307" s="10"/>
      <c r="D307" s="4" t="s">
        <v>733</v>
      </c>
      <c r="E307" s="4" t="s">
        <v>734</v>
      </c>
      <c r="F307" s="4" t="s">
        <v>54</v>
      </c>
      <c r="H307" s="4" t="str">
        <f aca="false">IF(OR(F307="Float", G307&lt;&gt;""), "Numerical", "Categorical")</f>
        <v>Categorical</v>
      </c>
      <c r="I307" s="5" t="s">
        <v>735</v>
      </c>
    </row>
    <row r="308" customFormat="false" ht="12.75" hidden="false" customHeight="false" outlineLevel="0" collapsed="false">
      <c r="A308" s="10"/>
      <c r="B308" s="10"/>
      <c r="C308" s="10"/>
      <c r="D308" s="4" t="s">
        <v>736</v>
      </c>
      <c r="E308" s="4" t="s">
        <v>737</v>
      </c>
      <c r="F308" s="4" t="s">
        <v>196</v>
      </c>
      <c r="H308" s="4" t="str">
        <f aca="false">IF(OR(F308="Float", G308&lt;&gt;""), "Numerical", "Categorical")</f>
        <v>Categorical</v>
      </c>
      <c r="I308" s="5" t="s">
        <v>738</v>
      </c>
    </row>
    <row r="309" customFormat="false" ht="12.75" hidden="false" customHeight="false" outlineLevel="0" collapsed="false">
      <c r="A309" s="10"/>
      <c r="B309" s="10"/>
      <c r="C309" s="10"/>
      <c r="D309" s="4" t="s">
        <v>739</v>
      </c>
      <c r="E309" s="4" t="s">
        <v>740</v>
      </c>
      <c r="F309" s="4" t="s">
        <v>54</v>
      </c>
      <c r="H309" s="4" t="str">
        <f aca="false">IF(OR(F309="Float", G309&lt;&gt;""), "Numerical", "Categorical")</f>
        <v>Categorical</v>
      </c>
      <c r="I309" s="5" t="s">
        <v>741</v>
      </c>
    </row>
    <row r="310" customFormat="false" ht="12.75" hidden="false" customHeight="false" outlineLevel="0" collapsed="false">
      <c r="A310" s="10"/>
      <c r="B310" s="10"/>
      <c r="C310" s="10"/>
      <c r="D310" s="4" t="s">
        <v>742</v>
      </c>
      <c r="E310" s="4" t="s">
        <v>743</v>
      </c>
      <c r="F310" s="4" t="s">
        <v>196</v>
      </c>
      <c r="H310" s="4" t="str">
        <f aca="false">IF(OR(F310="Float", G310&lt;&gt;""), "Numerical", "Categorical")</f>
        <v>Categorical</v>
      </c>
      <c r="I310" s="5" t="s">
        <v>744</v>
      </c>
    </row>
    <row r="311" customFormat="false" ht="12.75" hidden="false" customHeight="false" outlineLevel="0" collapsed="false">
      <c r="A311" s="10"/>
      <c r="B311" s="10"/>
      <c r="C311" s="10"/>
      <c r="D311" s="4" t="s">
        <v>745</v>
      </c>
      <c r="E311" s="4" t="s">
        <v>746</v>
      </c>
      <c r="F311" s="4" t="s">
        <v>196</v>
      </c>
      <c r="H311" s="4" t="str">
        <f aca="false">IF(OR(F311="Float", G311&lt;&gt;""), "Numerical", "Categorical")</f>
        <v>Categorical</v>
      </c>
      <c r="I311" s="5" t="s">
        <v>747</v>
      </c>
    </row>
    <row r="312" customFormat="false" ht="12.75" hidden="false" customHeight="false" outlineLevel="0" collapsed="false">
      <c r="A312" s="10"/>
      <c r="B312" s="10"/>
      <c r="C312" s="10"/>
      <c r="D312" s="4" t="s">
        <v>748</v>
      </c>
      <c r="E312" s="4" t="s">
        <v>749</v>
      </c>
      <c r="F312" s="4" t="s">
        <v>196</v>
      </c>
      <c r="H312" s="4" t="str">
        <f aca="false">IF(OR(F312="Float", G312&lt;&gt;""), "Numerical", "Categorical")</f>
        <v>Categorical</v>
      </c>
      <c r="I312" s="5" t="s">
        <v>750</v>
      </c>
    </row>
    <row r="313" customFormat="false" ht="12.75" hidden="false" customHeight="false" outlineLevel="0" collapsed="false">
      <c r="A313" s="10"/>
      <c r="B313" s="10"/>
      <c r="C313" s="10"/>
      <c r="D313" s="4" t="s">
        <v>751</v>
      </c>
      <c r="E313" s="4" t="s">
        <v>752</v>
      </c>
      <c r="F313" s="4" t="s">
        <v>196</v>
      </c>
      <c r="H313" s="4" t="str">
        <f aca="false">IF(OR(F313="Float", G313&lt;&gt;""), "Numerical", "Categorical")</f>
        <v>Categorical</v>
      </c>
      <c r="I313" s="5" t="s">
        <v>753</v>
      </c>
    </row>
    <row r="314" customFormat="false" ht="12.75" hidden="false" customHeight="false" outlineLevel="0" collapsed="false">
      <c r="A314" s="10"/>
      <c r="B314" s="10"/>
      <c r="C314" s="10"/>
      <c r="D314" s="4" t="s">
        <v>754</v>
      </c>
      <c r="E314" s="4" t="s">
        <v>755</v>
      </c>
      <c r="F314" s="4" t="s">
        <v>196</v>
      </c>
      <c r="H314" s="4" t="str">
        <f aca="false">IF(OR(F314="Float", G314&lt;&gt;""), "Numerical", "Categorical")</f>
        <v>Categorical</v>
      </c>
      <c r="I314" s="5" t="s">
        <v>756</v>
      </c>
    </row>
    <row r="315" customFormat="false" ht="12.75" hidden="false" customHeight="false" outlineLevel="0" collapsed="false">
      <c r="A315" s="10"/>
      <c r="B315" s="10"/>
      <c r="C315" s="10"/>
      <c r="D315" s="4" t="s">
        <v>757</v>
      </c>
      <c r="E315" s="4" t="s">
        <v>758</v>
      </c>
      <c r="F315" s="4" t="s">
        <v>54</v>
      </c>
      <c r="H315" s="4" t="str">
        <f aca="false">IF(OR(F315="Float", G315&lt;&gt;""), "Numerical", "Categorical")</f>
        <v>Categorical</v>
      </c>
      <c r="I315" s="5" t="s">
        <v>759</v>
      </c>
    </row>
    <row r="316" customFormat="false" ht="12.75" hidden="false" customHeight="false" outlineLevel="0" collapsed="false">
      <c r="A316" s="10"/>
      <c r="B316" s="10"/>
      <c r="C316" s="10"/>
      <c r="D316" s="4" t="s">
        <v>760</v>
      </c>
      <c r="E316" s="4" t="s">
        <v>761</v>
      </c>
      <c r="F316" s="4" t="s">
        <v>54</v>
      </c>
      <c r="H316" s="4" t="str">
        <f aca="false">IF(OR(F316="Float", G316&lt;&gt;""), "Numerical", "Categorical")</f>
        <v>Categorical</v>
      </c>
      <c r="I316" s="5" t="s">
        <v>762</v>
      </c>
    </row>
    <row r="317" customFormat="false" ht="12.75" hidden="false" customHeight="false" outlineLevel="0" collapsed="false">
      <c r="A317" s="10"/>
      <c r="B317" s="10"/>
      <c r="C317" s="10"/>
      <c r="D317" s="4" t="s">
        <v>763</v>
      </c>
      <c r="E317" s="4" t="s">
        <v>764</v>
      </c>
      <c r="F317" s="4" t="s">
        <v>54</v>
      </c>
      <c r="H317" s="4" t="str">
        <f aca="false">IF(OR(F317="Float", G317&lt;&gt;""), "Numerical", "Categorical")</f>
        <v>Categorical</v>
      </c>
      <c r="I317" s="5" t="s">
        <v>765</v>
      </c>
    </row>
    <row r="318" customFormat="false" ht="12.75" hidden="false" customHeight="false" outlineLevel="0" collapsed="false">
      <c r="A318" s="10"/>
      <c r="B318" s="10"/>
      <c r="C318" s="10"/>
      <c r="D318" s="4" t="s">
        <v>766</v>
      </c>
      <c r="E318" s="4" t="s">
        <v>767</v>
      </c>
      <c r="F318" s="4" t="s">
        <v>196</v>
      </c>
      <c r="H318" s="4" t="str">
        <f aca="false">IF(OR(F318="Float", G318&lt;&gt;""), "Numerical", "Categorical")</f>
        <v>Categorical</v>
      </c>
      <c r="I318" s="5" t="s">
        <v>768</v>
      </c>
    </row>
    <row r="319" customFormat="false" ht="12.75" hidden="false" customHeight="false" outlineLevel="0" collapsed="false">
      <c r="A319" s="10"/>
      <c r="B319" s="10"/>
      <c r="C319" s="10"/>
      <c r="D319" s="4" t="s">
        <v>769</v>
      </c>
      <c r="E319" s="4" t="s">
        <v>770</v>
      </c>
      <c r="F319" s="4" t="s">
        <v>196</v>
      </c>
      <c r="H319" s="4" t="str">
        <f aca="false">IF(OR(F319="Float", G319&lt;&gt;""), "Numerical", "Categorical")</f>
        <v>Categorical</v>
      </c>
      <c r="I319" s="5" t="s">
        <v>771</v>
      </c>
    </row>
    <row r="320" customFormat="false" ht="12.75" hidden="false" customHeight="false" outlineLevel="0" collapsed="false">
      <c r="A320" s="10"/>
      <c r="B320" s="10"/>
      <c r="C320" s="10"/>
      <c r="D320" s="4" t="s">
        <v>772</v>
      </c>
      <c r="E320" s="4" t="s">
        <v>773</v>
      </c>
      <c r="F320" s="4" t="s">
        <v>196</v>
      </c>
      <c r="H320" s="4" t="str">
        <f aca="false">IF(OR(F320="Float", G320&lt;&gt;""), "Numerical", "Categorical")</f>
        <v>Categorical</v>
      </c>
      <c r="I320" s="5" t="s">
        <v>774</v>
      </c>
    </row>
    <row r="321" customFormat="false" ht="12.75" hidden="false" customHeight="false" outlineLevel="0" collapsed="false">
      <c r="A321" s="10"/>
      <c r="B321" s="10"/>
      <c r="C321" s="10"/>
      <c r="D321" s="4" t="s">
        <v>775</v>
      </c>
      <c r="E321" s="4" t="s">
        <v>776</v>
      </c>
      <c r="F321" s="4" t="s">
        <v>196</v>
      </c>
      <c r="H321" s="4" t="str">
        <f aca="false">IF(OR(F321="Float", G321&lt;&gt;""), "Numerical", "Categorical")</f>
        <v>Categorical</v>
      </c>
      <c r="I321" s="5" t="s">
        <v>777</v>
      </c>
    </row>
    <row r="322" customFormat="false" ht="12.75" hidden="false" customHeight="false" outlineLevel="0" collapsed="false">
      <c r="A322" s="10"/>
      <c r="B322" s="10"/>
      <c r="C322" s="10"/>
      <c r="D322" s="4" t="s">
        <v>778</v>
      </c>
      <c r="E322" s="4" t="s">
        <v>779</v>
      </c>
      <c r="F322" s="4" t="s">
        <v>196</v>
      </c>
      <c r="H322" s="4" t="str">
        <f aca="false">IF(OR(F322="Float", G322&lt;&gt;""), "Numerical", "Categorical")</f>
        <v>Categorical</v>
      </c>
      <c r="I322" s="5" t="s">
        <v>780</v>
      </c>
    </row>
    <row r="323" customFormat="false" ht="12.75" hidden="false" customHeight="false" outlineLevel="0" collapsed="false">
      <c r="A323" s="10"/>
      <c r="B323" s="10"/>
      <c r="C323" s="10"/>
      <c r="D323" s="4" t="s">
        <v>781</v>
      </c>
      <c r="E323" s="4" t="s">
        <v>782</v>
      </c>
      <c r="F323" s="4" t="s">
        <v>196</v>
      </c>
      <c r="H323" s="4" t="str">
        <f aca="false">IF(OR(F323="Float", G323&lt;&gt;""), "Numerical", "Categorical")</f>
        <v>Categorical</v>
      </c>
      <c r="I323" s="5" t="s">
        <v>783</v>
      </c>
    </row>
    <row r="324" customFormat="false" ht="12.75" hidden="false" customHeight="false" outlineLevel="0" collapsed="false">
      <c r="A324" s="10"/>
      <c r="B324" s="10"/>
      <c r="C324" s="10"/>
      <c r="D324" s="4" t="s">
        <v>784</v>
      </c>
      <c r="E324" s="4" t="s">
        <v>785</v>
      </c>
      <c r="F324" s="4" t="s">
        <v>196</v>
      </c>
      <c r="H324" s="4" t="str">
        <f aca="false">IF(OR(F324="Float", G324&lt;&gt;""), "Numerical", "Categorical")</f>
        <v>Categorical</v>
      </c>
      <c r="I324" s="5" t="s">
        <v>786</v>
      </c>
    </row>
    <row r="325" customFormat="false" ht="12.75" hidden="false" customHeight="false" outlineLevel="0" collapsed="false">
      <c r="A325" s="10"/>
      <c r="B325" s="10"/>
      <c r="C325" s="10"/>
      <c r="D325" s="4" t="s">
        <v>787</v>
      </c>
      <c r="E325" s="4" t="s">
        <v>788</v>
      </c>
      <c r="F325" s="4" t="s">
        <v>196</v>
      </c>
      <c r="H325" s="4" t="str">
        <f aca="false">IF(OR(F325="Float", G325&lt;&gt;""), "Numerical", "Categorical")</f>
        <v>Categorical</v>
      </c>
      <c r="I325" s="5" t="s">
        <v>789</v>
      </c>
    </row>
    <row r="326" customFormat="false" ht="12.75" hidden="false" customHeight="false" outlineLevel="0" collapsed="false">
      <c r="A326" s="10"/>
      <c r="B326" s="10"/>
      <c r="C326" s="10"/>
      <c r="D326" s="4" t="s">
        <v>790</v>
      </c>
      <c r="E326" s="4" t="s">
        <v>791</v>
      </c>
      <c r="F326" s="4" t="s">
        <v>196</v>
      </c>
      <c r="H326" s="4" t="str">
        <f aca="false">IF(OR(F326="Float", G326&lt;&gt;""), "Numerical", "Categorical")</f>
        <v>Categorical</v>
      </c>
      <c r="I326" s="5" t="s">
        <v>792</v>
      </c>
    </row>
    <row r="327" customFormat="false" ht="12.75" hidden="false" customHeight="false" outlineLevel="0" collapsed="false">
      <c r="A327" s="10"/>
      <c r="B327" s="10"/>
      <c r="C327" s="10"/>
      <c r="D327" s="4" t="s">
        <v>793</v>
      </c>
      <c r="E327" s="4" t="s">
        <v>794</v>
      </c>
      <c r="F327" s="4" t="s">
        <v>196</v>
      </c>
      <c r="H327" s="4" t="str">
        <f aca="false">IF(OR(F327="Float", G327&lt;&gt;""), "Numerical", "Categorical")</f>
        <v>Categorical</v>
      </c>
      <c r="I327" s="5" t="s">
        <v>789</v>
      </c>
    </row>
    <row r="328" customFormat="false" ht="12.75" hidden="false" customHeight="false" outlineLevel="0" collapsed="false">
      <c r="A328" s="10"/>
      <c r="B328" s="10"/>
      <c r="C328" s="10"/>
      <c r="D328" s="4" t="s">
        <v>795</v>
      </c>
      <c r="E328" s="4" t="s">
        <v>796</v>
      </c>
      <c r="F328" s="4" t="s">
        <v>196</v>
      </c>
      <c r="H328" s="4" t="str">
        <f aca="false">IF(OR(F328="Float", G328&lt;&gt;""), "Numerical", "Categorical")</f>
        <v>Categorical</v>
      </c>
      <c r="I328" s="5" t="s">
        <v>797</v>
      </c>
    </row>
    <row r="329" customFormat="false" ht="12.75" hidden="false" customHeight="false" outlineLevel="0" collapsed="false">
      <c r="A329" s="10"/>
      <c r="B329" s="10"/>
      <c r="C329" s="10"/>
      <c r="D329" s="4" t="s">
        <v>798</v>
      </c>
      <c r="E329" s="4" t="s">
        <v>799</v>
      </c>
      <c r="F329" s="4" t="s">
        <v>196</v>
      </c>
      <c r="H329" s="4" t="str">
        <f aca="false">IF(OR(F329="Float", G329&lt;&gt;""), "Numerical", "Categorical")</f>
        <v>Categorical</v>
      </c>
      <c r="I329" s="5" t="s">
        <v>800</v>
      </c>
    </row>
    <row r="330" customFormat="false" ht="12.75" hidden="false" customHeight="false" outlineLevel="0" collapsed="false">
      <c r="A330" s="10"/>
      <c r="B330" s="10"/>
      <c r="C330" s="10"/>
      <c r="D330" s="4" t="s">
        <v>801</v>
      </c>
      <c r="E330" s="4" t="s">
        <v>802</v>
      </c>
      <c r="F330" s="4" t="s">
        <v>196</v>
      </c>
      <c r="H330" s="4" t="str">
        <f aca="false">IF(OR(F330="Float", G330&lt;&gt;""), "Numerical", "Categorical")</f>
        <v>Categorical</v>
      </c>
      <c r="I330" s="5" t="s">
        <v>803</v>
      </c>
    </row>
    <row r="331" customFormat="false" ht="12.75" hidden="false" customHeight="false" outlineLevel="0" collapsed="false">
      <c r="A331" s="9" t="s">
        <v>34</v>
      </c>
      <c r="B331" s="9"/>
      <c r="C331" s="9"/>
      <c r="D331" s="9"/>
      <c r="E331" s="9"/>
      <c r="F331" s="9"/>
      <c r="G331" s="9"/>
      <c r="H331" s="9"/>
      <c r="I331" s="9"/>
    </row>
    <row r="332" customFormat="false" ht="12.75" hidden="false" customHeight="false" outlineLevel="0" collapsed="false">
      <c r="A332" s="12"/>
      <c r="B332" s="12"/>
      <c r="C332" s="12"/>
      <c r="D332" s="4" t="str">
        <f aca="false">E332</f>
        <v>timestamp</v>
      </c>
      <c r="E332" s="4" t="s">
        <v>45</v>
      </c>
      <c r="F332" s="4" t="s">
        <v>46</v>
      </c>
      <c r="G332" s="4" t="s">
        <v>47</v>
      </c>
      <c r="H332" s="4" t="str">
        <f aca="false">IF(OR(F332="Float", G332&lt;&gt;""), "Numerical", "Categorical")</f>
        <v>Numerical</v>
      </c>
      <c r="I332" s="5" t="s">
        <v>48</v>
      </c>
    </row>
    <row r="333" customFormat="false" ht="12.75" hidden="false" customHeight="false" outlineLevel="0" collapsed="false">
      <c r="A333" s="12"/>
      <c r="B333" s="12"/>
      <c r="C333" s="12"/>
      <c r="D333" s="4" t="s">
        <v>804</v>
      </c>
      <c r="E333" s="4" t="s">
        <v>805</v>
      </c>
      <c r="F333" s="4" t="s">
        <v>58</v>
      </c>
      <c r="G333" s="4" t="s">
        <v>806</v>
      </c>
      <c r="H333" s="4" t="str">
        <f aca="false">IF(OR(F333="Float", G333&lt;&gt;""), "Numerical", "Categorical")</f>
        <v>Numerical</v>
      </c>
      <c r="I333" s="5" t="s">
        <v>807</v>
      </c>
    </row>
    <row r="334" customFormat="false" ht="12.75" hidden="false" customHeight="false" outlineLevel="0" collapsed="false">
      <c r="A334" s="12"/>
      <c r="B334" s="12"/>
      <c r="C334" s="12"/>
      <c r="D334" s="4" t="s">
        <v>808</v>
      </c>
      <c r="E334" s="4" t="s">
        <v>809</v>
      </c>
      <c r="F334" s="4" t="s">
        <v>58</v>
      </c>
      <c r="G334" s="4" t="s">
        <v>806</v>
      </c>
      <c r="H334" s="4" t="str">
        <f aca="false">IF(OR(F334="Float", G334&lt;&gt;""), "Numerical", "Categorical")</f>
        <v>Numerical</v>
      </c>
      <c r="I334" s="5" t="s">
        <v>810</v>
      </c>
    </row>
    <row r="335" customFormat="false" ht="12.75" hidden="false" customHeight="false" outlineLevel="0" collapsed="false">
      <c r="A335" s="9" t="s">
        <v>811</v>
      </c>
      <c r="B335" s="9"/>
      <c r="C335" s="9"/>
      <c r="D335" s="9"/>
      <c r="E335" s="9"/>
      <c r="F335" s="9"/>
      <c r="G335" s="9"/>
      <c r="H335" s="9"/>
      <c r="I335" s="9"/>
    </row>
    <row r="336" customFormat="false" ht="12.75" hidden="false" customHeight="false" outlineLevel="0" collapsed="false">
      <c r="A336" s="10"/>
      <c r="B336" s="10"/>
      <c r="C336" s="10"/>
      <c r="D336" s="4" t="s">
        <v>45</v>
      </c>
      <c r="E336" s="4" t="s">
        <v>45</v>
      </c>
      <c r="F336" s="4" t="s">
        <v>46</v>
      </c>
      <c r="G336" s="4" t="s">
        <v>47</v>
      </c>
      <c r="H336" s="4" t="str">
        <f aca="false">IF(OR(F336="Float", G336&lt;&gt;""), "Numerical", "Categorical")</f>
        <v>Numerical</v>
      </c>
      <c r="I336" s="5" t="s">
        <v>48</v>
      </c>
    </row>
    <row r="337" customFormat="false" ht="23.5" hidden="false" customHeight="false" outlineLevel="0" collapsed="false">
      <c r="A337" s="10"/>
      <c r="B337" s="10"/>
      <c r="C337" s="10"/>
      <c r="D337" s="4" t="str">
        <f aca="false">_xlfn.CONCAT($A$335,"_",E337)</f>
        <v>SensorCombined_gyro_rad_0</v>
      </c>
      <c r="E337" s="4" t="s">
        <v>812</v>
      </c>
      <c r="F337" s="4" t="s">
        <v>58</v>
      </c>
      <c r="G337" s="4" t="s">
        <v>90</v>
      </c>
      <c r="H337" s="4" t="str">
        <f aca="false">IF(OR(F337="Float", G337&lt;&gt;""), "Numerical", "Categorical")</f>
        <v>Numerical</v>
      </c>
      <c r="I337" s="5" t="s">
        <v>813</v>
      </c>
    </row>
    <row r="338" customFormat="false" ht="23.5" hidden="false" customHeight="false" outlineLevel="0" collapsed="false">
      <c r="A338" s="10"/>
      <c r="B338" s="10"/>
      <c r="C338" s="10"/>
      <c r="D338" s="4" t="str">
        <f aca="false">_xlfn.CONCAT($A$335,"_",E338)</f>
        <v>SensorCombined_gyro_rad_1</v>
      </c>
      <c r="E338" s="4" t="s">
        <v>814</v>
      </c>
      <c r="F338" s="4" t="s">
        <v>58</v>
      </c>
      <c r="G338" s="4" t="s">
        <v>90</v>
      </c>
      <c r="H338" s="4" t="str">
        <f aca="false">IF(OR(F338="Float", G338&lt;&gt;""), "Numerical", "Categorical")</f>
        <v>Numerical</v>
      </c>
      <c r="I338" s="5" t="s">
        <v>815</v>
      </c>
    </row>
    <row r="339" customFormat="false" ht="23.5" hidden="false" customHeight="false" outlineLevel="0" collapsed="false">
      <c r="A339" s="10"/>
      <c r="B339" s="10"/>
      <c r="C339" s="10"/>
      <c r="D339" s="4" t="str">
        <f aca="false">_xlfn.CONCAT($A$335,"_",E339)</f>
        <v>SensorCombined_gyro_rad_2</v>
      </c>
      <c r="E339" s="4" t="s">
        <v>816</v>
      </c>
      <c r="F339" s="4" t="s">
        <v>58</v>
      </c>
      <c r="G339" s="4" t="s">
        <v>90</v>
      </c>
      <c r="H339" s="4" t="str">
        <f aca="false">IF(OR(F339="Float", G339&lt;&gt;""), "Numerical", "Categorical")</f>
        <v>Numerical</v>
      </c>
      <c r="I339" s="5" t="s">
        <v>817</v>
      </c>
    </row>
    <row r="340" customFormat="false" ht="12.75" hidden="false" customHeight="false" outlineLevel="0" collapsed="false">
      <c r="A340" s="10"/>
      <c r="B340" s="10"/>
      <c r="C340" s="10"/>
      <c r="D340" s="4" t="str">
        <f aca="false">_xlfn.CONCAT($A$335,"_",E340)</f>
        <v>SensorCombined_gyro_integral_dt</v>
      </c>
      <c r="E340" s="4" t="s">
        <v>818</v>
      </c>
      <c r="F340" s="4" t="s">
        <v>54</v>
      </c>
      <c r="G340" s="4" t="s">
        <v>47</v>
      </c>
      <c r="H340" s="4" t="str">
        <f aca="false">IF(OR(F340="Float", G340&lt;&gt;""), "Numerical", "Categorical")</f>
        <v>Numerical</v>
      </c>
      <c r="I340" s="5" t="s">
        <v>819</v>
      </c>
    </row>
    <row r="341" customFormat="false" ht="12.8" hidden="false" customHeight="false" outlineLevel="0" collapsed="false">
      <c r="A341" s="10"/>
      <c r="B341" s="10"/>
      <c r="C341" s="10"/>
      <c r="D341" s="4" t="str">
        <f aca="false">_xlfn.CONCAT($A$335,"_",E341)</f>
        <v>SensorCombined_accelerometer_timestamp_relative</v>
      </c>
      <c r="E341" s="16" t="s">
        <v>820</v>
      </c>
      <c r="F341" s="4" t="s">
        <v>46</v>
      </c>
      <c r="G341" s="4" t="s">
        <v>47</v>
      </c>
      <c r="H341" s="4" t="str">
        <f aca="false">IF(OR(F341="Float", G341&lt;&gt;""), "Numerical", "Categorical")</f>
        <v>Numerical</v>
      </c>
      <c r="I341" s="5" t="s">
        <v>821</v>
      </c>
    </row>
    <row r="342" customFormat="false" ht="23.5" hidden="false" customHeight="false" outlineLevel="0" collapsed="false">
      <c r="A342" s="10"/>
      <c r="B342" s="10"/>
      <c r="C342" s="10"/>
      <c r="D342" s="4" t="str">
        <f aca="false">_xlfn.CONCAT($A$335,"_",E342)</f>
        <v>SensorCombined_accelerometer_m_s2_0</v>
      </c>
      <c r="E342" s="16" t="s">
        <v>822</v>
      </c>
      <c r="F342" s="4" t="s">
        <v>58</v>
      </c>
      <c r="G342" s="4" t="s">
        <v>59</v>
      </c>
      <c r="H342" s="4" t="str">
        <f aca="false">IF(OR(F342="Float", G342&lt;&gt;""), "Numerical", "Categorical")</f>
        <v>Numerical</v>
      </c>
      <c r="I342" s="5" t="s">
        <v>823</v>
      </c>
    </row>
    <row r="343" customFormat="false" ht="23.5" hidden="false" customHeight="false" outlineLevel="0" collapsed="false">
      <c r="A343" s="10"/>
      <c r="B343" s="10"/>
      <c r="C343" s="10"/>
      <c r="D343" s="4" t="str">
        <f aca="false">_xlfn.CONCAT($A$335,"_",E343)</f>
        <v>SensorCombined_accelerometer_m_s2_1</v>
      </c>
      <c r="E343" s="16" t="s">
        <v>824</v>
      </c>
      <c r="F343" s="4" t="s">
        <v>58</v>
      </c>
      <c r="G343" s="4" t="s">
        <v>59</v>
      </c>
      <c r="H343" s="4" t="str">
        <f aca="false">IF(OR(F343="Float", G343&lt;&gt;""), "Numerical", "Categorical")</f>
        <v>Numerical</v>
      </c>
      <c r="I343" s="5" t="s">
        <v>825</v>
      </c>
    </row>
    <row r="344" customFormat="false" ht="23.5" hidden="false" customHeight="false" outlineLevel="0" collapsed="false">
      <c r="A344" s="10"/>
      <c r="B344" s="10"/>
      <c r="C344" s="10"/>
      <c r="D344" s="4" t="str">
        <f aca="false">_xlfn.CONCAT($A$335,"_",E344)</f>
        <v>SensorCombined_accelerometer_m_s2_2</v>
      </c>
      <c r="E344" s="4" t="s">
        <v>826</v>
      </c>
      <c r="F344" s="4" t="s">
        <v>58</v>
      </c>
      <c r="G344" s="4" t="s">
        <v>59</v>
      </c>
      <c r="H344" s="4" t="str">
        <f aca="false">IF(OR(F344="Float", G344&lt;&gt;""), "Numerical", "Categorical")</f>
        <v>Numerical</v>
      </c>
      <c r="I344" s="5" t="s">
        <v>827</v>
      </c>
    </row>
    <row r="345" customFormat="false" ht="12.75" hidden="false" customHeight="false" outlineLevel="0" collapsed="false">
      <c r="A345" s="10"/>
      <c r="B345" s="10"/>
      <c r="C345" s="10"/>
      <c r="D345" s="4" t="str">
        <f aca="false">_xlfn.CONCAT($A$335,"_",E345)</f>
        <v>SensorCombined_accelerometer_integral_dt</v>
      </c>
      <c r="E345" s="4" t="s">
        <v>828</v>
      </c>
      <c r="F345" s="4" t="s">
        <v>54</v>
      </c>
      <c r="G345" s="4" t="s">
        <v>47</v>
      </c>
      <c r="H345" s="4" t="str">
        <f aca="false">IF(OR(F345="Float", G345&lt;&gt;""), "Numerical", "Categorical")</f>
        <v>Numerical</v>
      </c>
      <c r="I345" s="5" t="s">
        <v>829</v>
      </c>
    </row>
    <row r="346" customFormat="false" ht="23.5" hidden="false" customHeight="false" outlineLevel="0" collapsed="false">
      <c r="A346" s="10"/>
      <c r="B346" s="10"/>
      <c r="C346" s="10"/>
      <c r="D346" s="4" t="str">
        <f aca="false">_xlfn.CONCAT($A$335,"_",E346)</f>
        <v>SensorCombined_accelerometer_clipping</v>
      </c>
      <c r="E346" s="4" t="s">
        <v>830</v>
      </c>
      <c r="F346" s="4" t="s">
        <v>54</v>
      </c>
      <c r="H346" s="4" t="str">
        <f aca="false">IF(OR(F346="Float", G346&lt;&gt;""), "Numerical", "Categorical")</f>
        <v>Categorical</v>
      </c>
      <c r="I346" s="5" t="s">
        <v>831</v>
      </c>
    </row>
    <row r="347" customFormat="false" ht="23.5" hidden="false" customHeight="false" outlineLevel="0" collapsed="false">
      <c r="A347" s="10"/>
      <c r="B347" s="10"/>
      <c r="C347" s="10"/>
      <c r="D347" s="4" t="str">
        <f aca="false">_xlfn.CONCAT($A$335,"_",E347)</f>
        <v>SensorCombined_gyro_clipping</v>
      </c>
      <c r="E347" s="4" t="s">
        <v>832</v>
      </c>
      <c r="F347" s="4" t="s">
        <v>54</v>
      </c>
      <c r="H347" s="4" t="str">
        <f aca="false">IF(OR(F347="Float", G347&lt;&gt;""), "Numerical", "Categorical")</f>
        <v>Categorical</v>
      </c>
      <c r="I347" s="5" t="s">
        <v>833</v>
      </c>
    </row>
    <row r="348" customFormat="false" ht="23.5" hidden="false" customHeight="false" outlineLevel="0" collapsed="false">
      <c r="A348" s="10"/>
      <c r="B348" s="10"/>
      <c r="C348" s="10"/>
      <c r="D348" s="4" t="str">
        <f aca="false">_xlfn.CONCAT($A$335,"_",E348)</f>
        <v>SensorCombined_accel_calibration_count</v>
      </c>
      <c r="E348" s="4" t="s">
        <v>834</v>
      </c>
      <c r="F348" s="4" t="s">
        <v>54</v>
      </c>
      <c r="H348" s="4" t="str">
        <f aca="false">IF(OR(F348="Float", G348&lt;&gt;""), "Numerical", "Categorical")</f>
        <v>Categorical</v>
      </c>
      <c r="I348" s="5" t="s">
        <v>835</v>
      </c>
    </row>
    <row r="349" customFormat="false" ht="23.5" hidden="false" customHeight="false" outlineLevel="0" collapsed="false">
      <c r="A349" s="10"/>
      <c r="B349" s="10"/>
      <c r="C349" s="10"/>
      <c r="D349" s="4" t="str">
        <f aca="false">_xlfn.CONCAT($A$335,"_",E349)</f>
        <v>SensorCombined_gyro_calibration_count</v>
      </c>
      <c r="E349" s="4" t="s">
        <v>836</v>
      </c>
      <c r="F349" s="4" t="s">
        <v>54</v>
      </c>
      <c r="H349" s="4" t="str">
        <f aca="false">IF(OR(F349="Float", G349&lt;&gt;""), "Numerical", "Categorical")</f>
        <v>Categorical</v>
      </c>
      <c r="I349" s="5" t="s">
        <v>837</v>
      </c>
    </row>
  </sheetData>
  <mergeCells count="348">
    <mergeCell ref="A2:I2"/>
    <mergeCell ref="A3:C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I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  <mergeCell ref="A28:I28"/>
    <mergeCell ref="A29:C29"/>
    <mergeCell ref="A30:C30"/>
    <mergeCell ref="A31:C31"/>
    <mergeCell ref="A32:C32"/>
    <mergeCell ref="A33:C33"/>
    <mergeCell ref="A34:C34"/>
    <mergeCell ref="A35:C35"/>
    <mergeCell ref="A36:C36"/>
    <mergeCell ref="A37:I37"/>
    <mergeCell ref="A38:C38"/>
    <mergeCell ref="A39:C39"/>
    <mergeCell ref="A40:C40"/>
    <mergeCell ref="A41:C41"/>
    <mergeCell ref="A42:C42"/>
    <mergeCell ref="A43:C43"/>
    <mergeCell ref="A44:I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61:C61"/>
    <mergeCell ref="A62:C62"/>
    <mergeCell ref="A63:C63"/>
    <mergeCell ref="A64:C64"/>
    <mergeCell ref="A65:C65"/>
    <mergeCell ref="A66:C66"/>
    <mergeCell ref="A67:C67"/>
    <mergeCell ref="A68:C68"/>
    <mergeCell ref="A69:C69"/>
    <mergeCell ref="A70:C70"/>
    <mergeCell ref="A71:C71"/>
    <mergeCell ref="A72:C72"/>
    <mergeCell ref="A73:C73"/>
    <mergeCell ref="A74:C74"/>
    <mergeCell ref="A75:C75"/>
    <mergeCell ref="A76:C76"/>
    <mergeCell ref="A77:C77"/>
    <mergeCell ref="A78:C78"/>
    <mergeCell ref="A79:C79"/>
    <mergeCell ref="A80:I80"/>
    <mergeCell ref="A81:C81"/>
    <mergeCell ref="A82:C82"/>
    <mergeCell ref="A83:C83"/>
    <mergeCell ref="A84:C84"/>
    <mergeCell ref="A85:C85"/>
    <mergeCell ref="A86:C86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98:C98"/>
    <mergeCell ref="A99:C99"/>
    <mergeCell ref="A100:C100"/>
    <mergeCell ref="A101:C101"/>
    <mergeCell ref="A102:C102"/>
    <mergeCell ref="A103:C103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117:C117"/>
    <mergeCell ref="A118:C118"/>
    <mergeCell ref="A119:C119"/>
    <mergeCell ref="A120:C120"/>
    <mergeCell ref="A121:C121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I132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55:C155"/>
    <mergeCell ref="A156:C156"/>
    <mergeCell ref="A157:C157"/>
    <mergeCell ref="A158:C158"/>
    <mergeCell ref="A159:C159"/>
    <mergeCell ref="A160:C160"/>
    <mergeCell ref="A161:I161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72:C172"/>
    <mergeCell ref="A173:C173"/>
    <mergeCell ref="A174:C174"/>
    <mergeCell ref="A175:C175"/>
    <mergeCell ref="A176:I176"/>
    <mergeCell ref="A177:C177"/>
    <mergeCell ref="A178:C178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I188"/>
    <mergeCell ref="A189:C189"/>
    <mergeCell ref="A190:C190"/>
    <mergeCell ref="A191:C191"/>
    <mergeCell ref="A192:C192"/>
    <mergeCell ref="A193:C193"/>
    <mergeCell ref="A194:I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I203"/>
    <mergeCell ref="A204:C204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16:C216"/>
    <mergeCell ref="A217:C217"/>
    <mergeCell ref="A218:C218"/>
    <mergeCell ref="A219:C219"/>
    <mergeCell ref="A220:C220"/>
    <mergeCell ref="A221:C221"/>
    <mergeCell ref="A222:I222"/>
    <mergeCell ref="A223:C223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243:C243"/>
    <mergeCell ref="A244:C244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73:C273"/>
    <mergeCell ref="A274:C274"/>
    <mergeCell ref="A275:C275"/>
    <mergeCell ref="A276:I276"/>
    <mergeCell ref="A277:C277"/>
    <mergeCell ref="A278:C278"/>
    <mergeCell ref="A279:C279"/>
    <mergeCell ref="A280:C280"/>
    <mergeCell ref="A281:C281"/>
    <mergeCell ref="A282:C282"/>
    <mergeCell ref="A283:C283"/>
    <mergeCell ref="A284:C284"/>
    <mergeCell ref="A285:C285"/>
    <mergeCell ref="A286:C286"/>
    <mergeCell ref="A287:C287"/>
    <mergeCell ref="A288:C288"/>
    <mergeCell ref="A289:I289"/>
    <mergeCell ref="A290:C290"/>
    <mergeCell ref="A291:C291"/>
    <mergeCell ref="A292:C292"/>
    <mergeCell ref="A293:C293"/>
    <mergeCell ref="A294:C294"/>
    <mergeCell ref="A295:C295"/>
    <mergeCell ref="A296:C296"/>
    <mergeCell ref="A297:C297"/>
    <mergeCell ref="A298:C298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307:C307"/>
    <mergeCell ref="A308:C308"/>
    <mergeCell ref="A309:C309"/>
    <mergeCell ref="A310:C310"/>
    <mergeCell ref="A311:C311"/>
    <mergeCell ref="A312:C312"/>
    <mergeCell ref="A313:C313"/>
    <mergeCell ref="A314:C314"/>
    <mergeCell ref="A315:C315"/>
    <mergeCell ref="A316:C316"/>
    <mergeCell ref="A317:C317"/>
    <mergeCell ref="A318:C318"/>
    <mergeCell ref="A319:C319"/>
    <mergeCell ref="A320:C320"/>
    <mergeCell ref="A321:C321"/>
    <mergeCell ref="A322:C322"/>
    <mergeCell ref="A323:C323"/>
    <mergeCell ref="A324:C324"/>
    <mergeCell ref="A325:C325"/>
    <mergeCell ref="A326:C326"/>
    <mergeCell ref="A327:C327"/>
    <mergeCell ref="A328:C328"/>
    <mergeCell ref="A329:C329"/>
    <mergeCell ref="A330:C330"/>
    <mergeCell ref="A331:I331"/>
    <mergeCell ref="A332:C332"/>
    <mergeCell ref="A333:C333"/>
    <mergeCell ref="A334:C334"/>
    <mergeCell ref="A335:I335"/>
    <mergeCell ref="A336:C336"/>
    <mergeCell ref="A337:C337"/>
    <mergeCell ref="A338:C338"/>
    <mergeCell ref="A339:C339"/>
    <mergeCell ref="A340:C340"/>
    <mergeCell ref="A341:C341"/>
    <mergeCell ref="A342:C342"/>
    <mergeCell ref="A343:C343"/>
    <mergeCell ref="A344:C344"/>
    <mergeCell ref="A345:C345"/>
    <mergeCell ref="A346:C346"/>
    <mergeCell ref="A347:C347"/>
    <mergeCell ref="A348:C348"/>
    <mergeCell ref="A349:C34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2024-04-04T09:41:55Z</dcterms:created>
  <dc:creator/>
  <dc:description/>
  <dc:language>en-US</dc:language>
  <cp:lastModifiedBy/>
  <dcterms:modified xsi:type="dcterms:W3CDTF">2024-05-29T11:05:37Z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