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" sheetId="1" state="visible" r:id="rId2"/>
    <sheet name="Inhibit" sheetId="2" state="visible" r:id="rId3"/>
    <sheet name="PermuteTokenDemo" sheetId="3" state="visible" r:id="rId4"/>
    <sheet name="POS Tag Count" sheetId="4" state="visible" r:id="rId5"/>
    <sheet name="Sheet5" sheetId="5" state="visible" r:id="rId6"/>
    <sheet name="Sheet6" sheetId="6" state="visible" r:id="rId7"/>
  </sheets>
  <definedNames>
    <definedName function="false" hidden="true" localSheetId="1" name="_xlnm._FilterDatabase" vbProcedure="false">Inhibit!$A$1:$K$45</definedName>
    <definedName function="false" hidden="true" localSheetId="0" name="_xlnm._FilterDatabase" vbProcedure="false">Merge!$A$1:$AJ$93</definedName>
    <definedName function="false" hidden="false" localSheetId="0" name="_xlnm._FilterDatabase" vbProcedure="false">Merge!$A$1:$O$86</definedName>
    <definedName function="false" hidden="false" localSheetId="0" name="_xlnm._FilterDatabase_0" vbProcedure="false">Merge!$A$1:$O$70</definedName>
    <definedName function="false" hidden="false" localSheetId="0" name="_xlnm._FilterDatabase_0_0" vbProcedure="false">Merge!$A$1:$O$58</definedName>
    <definedName function="false" hidden="false" localSheetId="0" name="_xlnm._FilterDatabase_0_0_0" vbProcedure="false">Merge!$A$1:$O$51</definedName>
    <definedName function="false" hidden="false" localSheetId="0" name="_xlnm._FilterDatabase_0_0_0_0" vbProcedure="false">Merge!$A$1:$O$37</definedName>
    <definedName function="false" hidden="false" localSheetId="0" name="_xlnm._FilterDatabase_0_0_0_0_0" vbProcedure="false">Merge!$A$1:$O$34</definedName>
    <definedName function="false" hidden="false" localSheetId="0" name="_xlnm._FilterDatabase_0_0_0_0_0_0" vbProcedure="false">Merge!$A$1:$O$30</definedName>
    <definedName function="false" hidden="false" localSheetId="0" name="_xlnm._FilterDatabase_0_0_0_0_0_0_0" vbProcedure="false">Merge!$A$1:$O$30</definedName>
    <definedName function="false" hidden="false" localSheetId="0" name="_xlnm._FilterDatabase_0_0_0_0_0_0_0_0" vbProcedure="false">Merge!$A$1:$O$28</definedName>
    <definedName function="false" hidden="false" localSheetId="0" name="_xlnm._FilterDatabase_0_0_0_0_0_0_0_0_0" vbProcedure="false">Merge!$A$1:$O$20</definedName>
    <definedName function="false" hidden="false" localSheetId="0" name="_xlnm._FilterDatabase_0_0_0_0_0_0_0_0_0_0" vbProcedure="false">Merge!$A$1:$O$20</definedName>
    <definedName function="false" hidden="false" localSheetId="0" name="_xlnm._FilterDatabase_0_0_0_0_0_0_0_0_0_0_0" vbProcedure="false">Merge!$A$1:$O$19</definedName>
    <definedName function="false" hidden="false" localSheetId="1" name="_xlnm._FilterDatabase" vbProcedure="false">Inhibit!$A$1:$K$36</definedName>
    <definedName function="false" hidden="false" localSheetId="1" name="_xlnm._FilterDatabase_0_0" vbProcedure="false">Inhibit!$A$1:$K$24</definedName>
    <definedName function="false" hidden="false" localSheetId="1" name="_xlnm._FilterDatabase_0_0_0" vbProcedure="false">Inhibit!$A$1:$K$28</definedName>
    <definedName function="false" hidden="false" localSheetId="1" name="_xlnm._FilterDatabase_0_0_0_0" vbProcedure="false">Inhibit!$A$1:$K$18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<sst xmlns="http://schemas.openxmlformats.org/spreadsheetml/2006/main" count="634" uniqueCount="241">
  <si>
    <t xml:space="preserve">JobID</t>
  </si>
  <si>
    <t xml:space="preserve">minMerge</t>
  </si>
  <si>
    <t xml:space="preserve">maxMerge</t>
  </si>
  <si>
    <t xml:space="preserve">MergeOnTag</t>
  </si>
  <si>
    <t xml:space="preserve">Permute Token</t>
  </si>
  <si>
    <t xml:space="preserve">Seqlen</t>
  </si>
  <si>
    <t xml:space="preserve">Learn ?</t>
  </si>
  <si>
    <t xml:space="preserve">Total Epoch(36HRS)</t>
  </si>
  <si>
    <t xml:space="preserve">Epoch Start to Learn</t>
  </si>
  <si>
    <t xml:space="preserve">Accy (mean)</t>
  </si>
  <si>
    <t xml:space="preserve">Accy(q25)</t>
  </si>
  <si>
    <t xml:space="preserve">Accy(Median)</t>
  </si>
  <si>
    <t xml:space="preserve">Accy(q75)</t>
  </si>
  <si>
    <t xml:space="preserve">compare to No Merge BaseCase</t>
  </si>
  <si>
    <t xml:space="preserve">Training Merg Statistic (Top 10 Most Common)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</si>
  <si>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</si>
  <si>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</si>
  <si>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</si>
  <si>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</si>
  <si>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</si>
  <si>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</si>
  <si>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</si>
  <si>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</si>
  <si>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</si>
  <si>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</si>
  <si>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</si>
  <si>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</si>
  <si>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</si>
  <si>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</si>
  <si>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</si>
  <si>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</si>
  <si>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</si>
  <si>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</si>
  <si>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</si>
  <si>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</si>
  <si>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Sum</t>
  </si>
  <si>
    <t xml:space="preserve">No</t>
  </si>
  <si>
    <t xml:space="preserve">Yes</t>
  </si>
  <si>
    <t xml:space="preserve">9 – 10</t>
  </si>
  <si>
    <t xml:space="preserve">90 -100
(100-end)</t>
  </si>
  <si>
    <t xml:space="preserve">('NOUN_NOUN', 1299403), 
('NOUN_ADJ', 794882),
('VERB_NOUN', 782272),
('NOUN_VERB', 684696),
('ADJ_NOUN', 501560), 
('NOUN_NOUN_NOUN', 433874), 
('NOUN_NOUN_ADJ', 388947), 
('NOUN_VERB_NOUN', 296444), 
('ADJ_DET', 191582),
('VERB_NOUN_NOUN', 148550)</t>
  </si>
  <si>
    <t xml:space="preserve">4,0,2,3,1</t>
  </si>
  <si>
    <t xml:space="preserve">~28
(all)</t>
  </si>
  <si>
    <t xml:space="preserve">('NOUN_NOUN', 1682083), 
('VERB_NOUN', 849697), 
('NOUN_VERB', 818788), 
('ADJ_NOUN', 790543), 
('NOUN_ADJ', 687495), 
('NOUN_NOUN_NOUN', 563759), 
('VERB_VERB', 313287), 
('NOUN_NOUN_VERB', 309880), 
('ADJ_NOUN_ADJ', 291557), 
('DET_NOUN', 216735)</t>
  </si>
  <si>
    <t xml:space="preserve">180-200
(200-end)</t>
  </si>
  <si>
    <t xml:space="preserve">('NOUN_NOUN', 1581747),
('NOUN_ADJ', 950184), 
('VERB_NOUN', 945710), 
('NOUN_VERB', 826342), 
('ADJ_NOUN', 608707), 
('NOUN_NOUN_NOUN', 421467), 
('NOUN_NOUN_ADJ', 363881), 
('ADJ_VERB', 313833), 
('ADJ_DET', 212202), 
('NOUN_VERB_NOUN', 190839)</t>
  </si>
  <si>
    <t xml:space="preserve">69
(from69-end)</t>
  </si>
  <si>
    <t xml:space="preserve">
('NOUN_NOUN', 475763), 
('NOUN_ADJ', 283650), 
('VERB_NOUN', 281623), 
('NOUN_VERB', 245782), 
('ADJ_NOUN', 181346), 
('NOUN_NOUN_NOUN', 123610), 
('NOUN_NOUN_ADJ', 96148), 
('ADJ_VERB', 92520), 
('PROPN_PROPN', 61729), 
('ADJ_DET', 54572)</t>
  </si>
  <si>
    <t xml:space="preserve">41572234 (ConvPredict)</t>
  </si>
  <si>
    <t xml:space="preserve">~170
(170-end)</t>
  </si>
  <si>
    <t xml:space="preserve">('NOUN_NOUN', 1481482),
('NOUN_ADJ', 881132), 
('VERB_NOUN', 878744), 
('NOUN_VERB', 767791), 
('ADJ_NOUN', 563418), ('NOUN_NOUN_NOUN', 387718), ('NOUN_NOUN_ADJ', 303151), 
('ADJ_VERB', 294537), 
('ADJ_DET', 182882), 
('PROPN_PROPN', 159136)</t>
  </si>
  <si>
    <t xml:space="preserve">~40
(all)</t>
  </si>
  <si>
    <t xml:space="preserve">('NOUN_NOUN', 2027390),
('VERB_NOUN', 1022216), 
('NOUN_VERB', 999250), 
('ADJ_NOUN', 972959), 
('NOUN_ADJ', 809209), 
('NOUN_NOUN_NOUN', 559566), 
('VERB_VERB', 472555),
('ADJ_NOUN_ADJ', 309681), 
('NOUN_PROPN', 211062), 
('NOUN_NOUN_VERB', 152366)</t>
  </si>
  <si>
    <t xml:space="preserve">NA</t>
  </si>
  <si>
    <t xml:space="preserve">('NOUN_NOUN', 821852), 
('NOUN_ADJ', 490765), 
('VERB_NOUN', 478951),
('NOUN_VERB', 418979), 
('ADJ_NOUN', 308385), 
('NOUN_NOUN_NOUN', 200459), 
('ADJ_VERB', 145971), 
('NOUN_NOUN_ADJ', 126121), 
('PROPN_PROPN', 107097), 
('ADJ_DET', 90450)</t>
  </si>
  <si>
    <t xml:space="preserve">('NOUN_NOUN', 944826), 
('NOUN_ADJ', 557062), 
('VERB_NOUN', 554000), 
('NOUN_VERB', 482521), 
('ADJ_NOUN', 354236), 
('NOUN_NOUN_NOUN', 197150), 
('ADJ_VERB', 196031), 
('PROPN_PROPN', 143934), 
('VERB_VERB', 129324), 
('NOUN_NOUN_ADJ', 103692)</t>
  </si>
  <si>
    <t xml:space="preserve">VERB(2,3)</t>
  </si>
  <si>
    <t xml:space="preserve">~107
(107-end)</t>
  </si>
  <si>
    <t xml:space="preserve">('VERB_NOUN', 357093),
('NOUN_VERB', 194516), 
('NOUN_VERB_NOUN', 183396), 
('VERB_ADJ', 173642), 
('NOUN_VERB_ADJ', 89735), 
('NOUN_NOUN_VERB', 82042), 
('VERB_VERB', 64036), 
('VERB_VERB_NOUN', 60684), 
('VERB_PROPN', 54170), 
('ADJ_NOUN_VERB', 41724)</t>
  </si>
  <si>
    <t xml:space="preserve">ADJ(2,3)</t>
  </si>
  <si>
    <t xml:space="preserve">30-40
(30-end)</t>
  </si>
  <si>
    <t xml:space="preserve">('ADJ_NOUN', 488611),
('NOUN_ADJ_NOUN', 170547), 
('ADJ_ADJ_NOUN', 129940), 
('NOUN_ADJ', 115156), 
('VERB_ADJ_NOUN', 103952),
('ADJ_VERB', 68300), 
('VERB_ADJ', 64247), 
('DET_ADJ', 49249), 
('NOUN_NOUN_ADJ', 47922), 
('ADJ_ADJ', 46580)</t>
  </si>
  <si>
    <t xml:space="preserve">ADV(2,3)</t>
  </si>
  <si>
    <t xml:space="preserve">~20
(20-end)</t>
  </si>
  <si>
    <t xml:space="preserve">('ADV_VERB', 118413),
('ADV_ADJ', 107609), 
('ADV_NOUN', 70210), 
('NOUN_ADV_VERB', 55958), 
('NOUN_ADV_ADJ', 46021), 
('NOUN_ADV', 41005), 
('NOUN_ADV_NOUN', 28194), 
('NOUN_NOUN_ADV', 21069), 
('VERB_ADV_VERB', 13349), 
('VERB_ADV_ADJ', 12714)</t>
  </si>
  <si>
    <t xml:space="preserve">43(43-end)</t>
  </si>
  <si>
    <t xml:space="preserve">('VERB_NOUN', 950666), 
('NOUN_VERB', 515525), 
('NOUN_VERB_NOUN', 487765), 
('VERB_ADJ', 458385), 
('NOUN_VERB_ADJ', 238641), 
('NOUN_NOUN_VERB', 217254), 
('VERB_VERB', 169922), 
('VERB_VERB_NOUN', 161630), 
('VERB_PROPN', 143639), 
('ADJ_NOUN_VERB', 109972)</t>
  </si>
  <si>
    <t xml:space="preserve">48(48-end)</t>
  </si>
  <si>
    <t xml:space="preserve">('ADJ_NOUN', 1351363), 
('NOUN_ADJ_NOUN', 472580), 
('ADJ_ADJ_NOUN', 357838), 
('NOUN_ADJ', 320209), 
('VERB_ADJ_NOUN', 288369), 
('ADJ_VERB', 187992), 
('VERB_ADJ', 177767), 
('DET_ADJ', 136353), 
('NOUN_NOUN_ADJ', 134046), 
('ADJ_ADJ', 128284)</t>
  </si>
  <si>
    <t xml:space="preserve">INTJ(2,3)</t>
  </si>
  <si>
    <t xml:space="preserve">('INTJ_NOUN', 15637), 
('INTJ_VERB', 13108), 
('INTJ_ADJ', 8298), 
('NOUN_INTJ_NOUN', 5757), 
('NOUN_INTJ', 4401), 
('NOUN_INTJ_VERB', 4354), 
('INTJ_PROPN', 4157), 
('INTJ_ADV', 2380), 
('NOUN_INTJ_ADJ', 2293), 
('NOUN_NOUN_INTJ', 1264)</t>
  </si>
  <si>
    <t xml:space="preserve">62
(62-end)</t>
  </si>
  <si>
    <t xml:space="preserve">('NOUN_NOUN', 3601416), 
('NOUN_ADJ', 2117987), 
('VERB_NOUN', 2100124), 
('NOUN_VERB', 1835163), 
('NOUN_NOUN_NOUN', 1464204), 
('ADJ_ADJ_ADJ', 1282335), 
('ADJ_NOUN', 1264767), 
('ADJ_ADJ', 1259963), 
('NOUN_NOUN_ADJ', 1150268), 
('NOUN_VERB_NOUN', 967013)</t>
  </si>
  <si>
    <t xml:space="preserve">('VERB_NOUN', 485884), 
('NOUN_VERB', 344905),
('NOUN_VERB_NOUN', 330561), 
('VERB_ADJ', 223415), 
('NOUN_NOUN_VERB', 171043), 
('NOUN_VERB_ADJ', 159936), 
('NOUN_NOUN', 135403), 
('VERB_VERB', 112617), 
('VERB_VERB_NOUN', 107749), 
('ADJ_NOUN_VERB', 85696)</t>
  </si>
  <si>
    <t xml:space="preserve">('ADJ_NOUN', 714480), 
('NOUN_ADJ_NOUN', 322060), 
('ADJ_ADJ', 286377), 
('ADJ_ADJ_NOUN', 261822), 
('ADJ_ADJ_ADJ', 259596), 
('NOUN_ADJ', 205724), 
('VERB_ADJ_NOUN', 202709), 
('VERB_ADJ', 113753), 
('NOUN_NOUN_ADJ', 97044), 
('ADJ_VERB', 94847)</t>
  </si>
  <si>
    <t xml:space="preserve">'9', '4', '7', '3', '5', '2', '6', '0', '8', '1'</t>
  </si>
  <si>
    <t xml:space="preserve">94
Training POS Diff(0.51) 
Validation POS Diff (0.54)</t>
  </si>
  <si>
    <t xml:space="preserve">('NOUN_NOUN', 3035858), 
('ADJ_NOUN', 1897175), 
('NOUN_VERB', 1454476), 
('VERB_NOUN', 1446730), 
('NOUN_NOUN_NOUN', 1364964), 
('NOUN_ADJ', 1182940), 
('ADJ_ADJ', 997001), 
('ADJ_ADJ_ADJ', 852180), 
('VERB_NOUN_NOUN', 617614), 
('NOUN_NOUN_VERB', 388118)</t>
  </si>
  <si>
    <t xml:space="preserve">170
(170-end)</t>
  </si>
  <si>
    <t xml:space="preserve">('ADJ_ADJ_ADJ', 4748367), 
('ADJ_ADJ', 3725680), 
('NOUN_NOUN', 3126343), 
('NOUN_ADJ', 1781641), 
('VERB_NOUN', 1771679), 
('NOUN_VERB', 1507486), 
('NOUN_NOUN_NOUN', 1481755), 
('NOUN_NOUN_ADJ', 1118719),
('NOUN_VERB_NOUN', 979389), 
('ADJ_NOUN', 872810)</t>
  </si>
  <si>
    <t xml:space="preserve">'6', '7', '19', '23', '22', '0', '9', '2', '8', '15', '3', '5', '24', '11', '12', '10', '4', '21', '18', '16', '14', '17', '13', '1', '20'</t>
  </si>
  <si>
    <t xml:space="preserve">no
Training POS Diff(0.6)
Validation POS Diff (0.735)</t>
  </si>
  <si>
    <t xml:space="preserve">('ADJ_ADJ_ADJ', 2024917), 
('ADJ_ADJ', 1949787), 
('NOUN_NOUN', 1570234), 
('NOUN_NOUN_NOUN', 897755), 
('NOUN_ADJ', 794348), 
('VERB_NOUN', 791152), 
('NOUN_VERB', 768926), 
('ADJ_NOUN', 750503), 
('NOUN_ADJ_ADJ', 258257), 
('ADJ_NOUN_ADJ', 248789)</t>
  </si>
  <si>
    <t xml:space="preserve">11', '24', '4', '8', '5', '12', '20', '6', '1', '19', '10', '16', '21', '0', '23', '9', '14', '13', '2', '3', '7', '15', '22', '18', '17'</t>
  </si>
  <si>
    <t xml:space="preserve">no
Training POS Diff(0.6)
Validation POS Diff (0.74)</t>
  </si>
  <si>
    <t xml:space="preserve">('ADJ_ADJ_ADJ', 2587686), 
('ADJ_ADJ', 2273824), 
('NOUN_NOUN', 1874404), 
('NOUN_NOUN_NOUN', 1083664), 
('NOUN_ADJ', 946752), 
('ADJ_NOUN', 936430), 
('NOUN_VERB', 927666), 
('VERB_NOUN', 909404), 
('ADJ_ADJ_NOUN', 366819), 
('NOUN_VERB_NOUN', 171771)</t>
  </si>
  <si>
    <t xml:space="preserve">('ADJ_ADJ_ADJ', 1097587), 
('ADJ_ADJ', 835424), 
('ADJ_NOUN', 428131), 
('ADJ_ADJ_NOUN', 209148), 
('NOUN_ADJ_NOUN', 192217), 
('NOUN_ADJ', 149194), 
('NOUN_NOUN', 144732), 
('VERB_ADJ_NOUN', 119374), 
('DET_ADJ', 93600), 
('NOUN_VERB', 90103)</t>
  </si>
  <si>
    <t xml:space="preserve">('VERB_NOUN', 267256), 
('NOUN_VERB', 236822), 
('NOUN_NOUN', 197189), 
('NOUN_VERB_NOUN', 196690), 
('NOUN_NOUN_VERB', 136516), 
('ADJ_NOUN', 120172), 
('VERB_ADJ', 114957), 
('NOUN_NOUN_NOUN', 100277), 
('NOUN_VERB_ADJ', 85699), 
('ADJ_NOUN_VERB', 44875)</t>
  </si>
  <si>
    <t xml:space="preserve">'2', '0', '4', '1', '6', '3', '8', '5', '10', '7', '12', '9', '14', '11', '16', '13', '18', '15', '20', '17', '22', '19', '24', '21', '23'</t>
  </si>
  <si>
    <t xml:space="preserve">181
(181-end)</t>
  </si>
  <si>
    <t xml:space="preserve">580
(580-end)</t>
  </si>
  <si>
    <t xml:space="preserve">('ADJ_ADJ_ADJ', 2982635), 
('ADJ_ADJ', 2366392), 
('NOUN_NOUN', 2052730), 
('NOUN_NOUN_NOUN', 1179219), 
('NOUN_ADJ', 1112394), 
('VERB_NOUN', 1003530), 
('NOUN_VERB', 988599), 
('ADJ_NOUN', 747813), 
('NOUN_ADJ_NOUN', 629503), 
('DET_ADJ', 270990)</t>
  </si>
  <si>
    <t xml:space="preserve">60
(60-end)</t>
  </si>
  <si>
    <t xml:space="preserve">0.53 (399-end)</t>
  </si>
  <si>
    <t xml:space="preserve">('ADJ_ADJ', 3636404), 
('ADJ_ADJ_ADJ_ADJ', 2615621), 
('ADJ_ADJ_ADJ', 2301002), 
('NOUN_NOUN', 1332617), 
('NOUN_ADJ', 729882), 
('VERB_NOUN', 728888), 
('NOUN_VERB', 631904), 
('ADJ_NOUN', 438928), 
('ADJ_DET', 186991), 
('NOUN_NOUN_ADJ', 177143)</t>
  </si>
  <si>
    <t xml:space="preserve">('ADJ_ADJ_ADJ', 10363850), 
('ADJ_ADJ', 7736299), 
('NOUN_NOUN', 2755665),
('NOUN_ADJ', 1518711), 
('VERB_NOUN', 1514225), 
('NOUN_NOUN_NOUN', 1336086), 
('NOUN_VERB', 1255874), 
('NOUN_NOUN_ADJ', 982196), 
('NOUN_VERB_NOUN', 818357), 
('ADJ_NOUN', 611868)</t>
  </si>
  <si>
    <t xml:space="preserve">142
(142-end)</t>
  </si>
  <si>
    <t xml:space="preserve">('NOUN_NOUN', 167494), 
('VERB_NOUN', 154050), 
('NOUN_VERB', 151069), 
('NOUN_VERB_NOUN', 115665), 
('ADJ_NOUN', 103188), 
('NOUN_NOUN_NOUN', 92758), 
('NOUN_NOUN_VERB', 90105), 
('VERB_ADJ', 59115), 
('NOUN_ADJ', 46968), 
('ADJ_NOUN_NOUN', 36294)</t>
  </si>
  <si>
    <t xml:space="preserve">('ADJ_ADJ_ADJ', 2131074), 
('ADJ_ADJ', 1516601), 
('ADJ_NOUN', 260508), 
('ADJ_ADJ_NOUN', 156022), 
('NOUN_NOUN', 136952), 
('NOUN_ADJ_NOUN', 105874), 
('NOUN_ADJ', 93044), 
('NOUN_VERB', 87431), 
('DET_ADJ', 79607), 
('NOUN_NOUN_NOUN', 56365)</t>
  </si>
  <si>
    <t xml:space="preserve">'43', '1', '42', '27', '9', '11', '39', '19', '21', '49', '15', '22', '4', '26', '46', '8', '3', '7', '34', '40', '24', '0', '14', '38', '18', '25', '35', '47', '30', '48', '32', '10', '33', '13', '37', '17', '36', '23', '29', '20', '45', '28', '44', '2', '6', '31', '16', '5', '12', '41'</t>
  </si>
  <si>
    <t xml:space="preserve">80
(80-end)
Training POS Diff(0.537) 
Validation POS Diff(0.824)</t>
  </si>
  <si>
    <t xml:space="preserve">418
(418-end)</t>
  </si>
  <si>
    <t xml:space="preserve">('ADJ_ADJ_ADJ', 2525081), 
('ADJ_ADJ', 2169285), 
('NOUN_NOUN', 1743603), 
('ADJ_NOUN', 1001315), 
('NOUN_VERB', 997751), 
('VERB_NOUN', 851977), 
('NOUN_NOUN_NOUN', 800637), 
('ADJ_NOUN_NOUN', 608130), 
('NOUN_VERB_NOUN', 523584), 
('NOUN_ADJ', 510386)</t>
  </si>
  <si>
    <t xml:space="preserve">323
(323-end)</t>
  </si>
  <si>
    <t xml:space="preserve">('ADJ_ADJ_ADJ', 2570891), 
('ADJ_ADJ', 2218170), 
('NOUN_NOUN', 1831703), 
('ADJ_NOUN', 1034579), 
('NOUN_VERB', 1029865), 
('VERB_NOUN', 891613), 
('NOUN_NOUN_NOUN', 809324), 
('ADJ_NOUN_NOUN', 562545), 
('NOUN_ADJ', 559994), 
('NOUN_VERB_NOUN', 525434)</t>
  </si>
  <si>
    <t xml:space="preserve">247
(247-end)</t>
  </si>
  <si>
    <t xml:space="preserve">('ADJ_NOUN', 3324460), 
('ADJ_ADJ_ADJ', 3272643), 
('ADJ_ADJ', 2648355), 
('NOUN_ADJ_NOUN', 1532834), 
('ADJ_ADJ_NOUN', 1005117), 
('VERB_ADJ_NOUN', 946823), 
('ADJ_VERB', 451922), 
('NOUN_ADJ', 403528), 
('DET_ADJ', 289694), 
('ADV_ADJ_NOUN', 287335)]</t>
  </si>
  <si>
    <t xml:space="preserve">426
(426-end)</t>
  </si>
  <si>
    <t xml:space="preserve">('VERB_NOUN', 2390185), 
('NOUN_VERB_NOUN', 1566496), 
('VERB_ADJ', 1110663), 
('NOUN_VERB_ADJ', 760877), 
('NOUN_VERB', 646221), 
('VERB_VERB_NOUN', 514704), 
('VERB_PROPN', 356238), 
('NOUN_NOUN_VERB', 343226), 
('VERB_ADV', 274882), 
('ADV_VERB_NOUN', 184267)</t>
  </si>
  <si>
    <t xml:space="preserve">PROPN(2,3)</t>
  </si>
  <si>
    <t xml:space="preserve">168
(168-end)</t>
  </si>
  <si>
    <t xml:space="preserve">('PROPN_NOUN', 601409), 
('PROPN_VERB', 448675), 
('PROPN_PROPN_NOUN', 289174), 
('PROPN_ADJ', 274862), 
('PROPN_PROPN_VERB', 255770), 
('PROPN_PROPN', 237951), 
('NOUN_PROPN_NOUN', 231613), 
('NOUN_PROPN', 213773), 
('PROPN_PROPN_ADJ', 174127), 
('NOUN_PROPN_VERB', 170518)</t>
  </si>
  <si>
    <t xml:space="preserve">ADJ_NOUN</t>
  </si>
  <si>
    <t xml:space="preserve">('ADJ_NOUN', 7921254)</t>
  </si>
  <si>
    <t xml:space="preserve">NOUN_VERB</t>
  </si>
  <si>
    <t xml:space="preserve">('NOUN_VERB', 8218738)</t>
  </si>
  <si>
    <t xml:space="preserve">NOUN_VERB_ADJ</t>
  </si>
  <si>
    <t xml:space="preserve">('NOUN_VERB_ADJ', 1585048)</t>
  </si>
  <si>
    <t xml:space="preserve">ADJ_ADJ</t>
  </si>
  <si>
    <t xml:space="preserve">('ADJ_ADJ', 10579143)</t>
  </si>
  <si>
    <t xml:space="preserve">NOUN_ADJ</t>
  </si>
  <si>
    <t xml:space="preserve">('NOUN_ADJ', 4367303)</t>
  </si>
  <si>
    <t xml:space="preserve">VERB_NOUN</t>
  </si>
  <si>
    <t xml:space="preserve">('VERB_NOUN', 6296079)</t>
  </si>
  <si>
    <t xml:space="preserve">NOUN_PROPN</t>
  </si>
  <si>
    <t xml:space="preserve">('NOUN_PROPN', 1950028)</t>
  </si>
  <si>
    <t xml:space="preserve">CCONJ(2,3)</t>
  </si>
  <si>
    <t xml:space="preserve">('CCONJ_NOUN', 5763), 
('NOUN_CCONJ_NOUN', 4180), 
('CCONJ_ADJ', 2846), 
('CCONJ_VERB', 2752), 
('NOUN_CCONJ_VERB', 1666), 
('NOUN_CCONJ_ADJ', 1571), 
('CCONJ_PROPN', 1147), 
('ADJ_CCONJ_NOUN', 827), 
('ADJ_CCONJ_ADJ', 628), 
('VERB_CCONJ_VERB', 543)</t>
  </si>
  <si>
    <t xml:space="preserve">SCONJ(2,3)</t>
  </si>
  <si>
    <t xml:space="preserve">('SCONJ_NOUN', 18218), 
('SCONJ_VERB', 17171), 
('VERB_SCONJ_VERB', 10785), ('NOUN_SCONJ_NOUN', 9482), 
('SCONJ_ADJ', 9373), 
('VERB_SCONJ_NOUN', 7855), 
('NOUN_SCONJ_VERB', 7353), 
('NOUN_SCONJ_ADJ', 5044), 
('VERB_SCONJ_ADJ', 3316), 
('SCONJ_PROPN', 1649)</t>
  </si>
  <si>
    <t xml:space="preserve">42007695</t>
  </si>
  <si>
    <t xml:space="preserve">('NOUN_NOUN', 1603589), 
('ADJ_NOUN', 943927), 
('NOUN_VERB', 939153), 
('VERB_NOUN', 817440), 
('NOUN_NOUN_NOUN', 613482), 
('ADJ_ADJ', 595587), 
('NOUN_ADJ', 576604), 
('ADJ_ADJ_ADJ', 517313), 
('ADJ_NOUN_NOUN', 478535), 
('NOUN_VERB_NOUN', 379350)</t>
  </si>
  <si>
    <t xml:space="preserve">('NOUN_NOUN', 1718655), 
('ADJ_NOUN', 1008740), 
('NOUN_VERB', 1002630), 
('VERB_NOUN', 876812), 
('NOUN_NOUN_NOUN', 659585), 
('NOUN_ADJ', 620641), 
('ADJ_ADJ', 611317), 
('ADJ_ADJ_ADJ', 585802), 
('ADJ_NOUN_NOUN', 511620), 
('NOUN_VERB_NOUN', 420386)</t>
  </si>
  <si>
    <t xml:space="preserve">('ADJ_ADJ_ADJ', 6086486), 
('ADJ_ADJ', 4647670), 
('NOUN_NOUN', 1687169), 
('ADJ_NOUN', 945023), 
('NOUN_VERB', 942099), 
('VERB_NOUN', 806159), 
('NOUN_NOUN_NOUN', 776265), 
('ADJ_NOUN_NOUN', 574842), 
('NOUN_VERB_NOUN', 459027), 
('NOUN_ADJ', 417571)</t>
  </si>
  <si>
    <t xml:space="preserve">('ADJ_ADJ_ADJ', 7215057), 
('ADJ_ADJ', 5650379), 
('NOUN_NOUN', 2010983), 
('NOUN_VERB', 1124269), 
('ADJ_NOUN', 1123816), 
('VERB_NOUN', 957550),
('NOUN_NOUN_NOUN', 930631), 
('ADJ_NOUN_NOUN', 703688), 
('NOUN_VERB_NOUN', 534241), 
('NOUN_ADJ', 516427)</t>
  </si>
  <si>
    <t xml:space="preserve">('ADJ_NOUN', 6972159)</t>
  </si>
  <si>
    <t xml:space="preserve">('VERB_NOUN', 5660644)</t>
  </si>
  <si>
    <t xml:space="preserve">('NOUN_VERB_ADJ', 1143695)</t>
  </si>
  <si>
    <t xml:space="preserve">('ADJ_NOUN', 4003061), 
('ADJ_ADJ_ADJ', 3941122),
('ADJ_ADJ', 3191754), 
('NOUN_ADJ_NOUN', 1845931), 
('ADJ_ADJ_NOUN', 1213402), 
('VERB_ADJ_NOUN', 1141638), 
('ADJ_VERB', 544418), 
('NOUN_ADJ', 486600), 
('ADV_ADJ_NOUN', 353722), 
('DET_ADJ', 347588)</t>
  </si>
  <si>
    <t xml:space="preserve">('ADJ_NOUN', 4300373), 
('ADJ_ADJ_ADJ', 4232601), 
('ADJ_ADJ', 3431350), 
('NOUN_ADJ_NOUN', 1981660), 
('ADJ_ADJ_NOUN', 1302519), 
('VERB_ADJ_NOUN', 1225777), 
('ADJ_VERB', 583469), 
('NOUN_ADJ', 522385), 
('DET_ADJ', 373749), 
('ADV_ADJ_NOUN', 372554)</t>
  </si>
  <si>
    <t xml:space="preserve">NOUN(2,3)</t>
  </si>
  <si>
    <t xml:space="preserve">('NOUN_VERB', 2901262), 
('NOUN_NOUN', 2461058), 
('NOUN_ADJ', 1609682), 
('NOUN_NOUN_VERB', 1520947), 
('ADJ_NOUN', 1390425), 
('VERB_NOUN', 1213504), 
('ADJ_NOUN_NOUN', 1118063), 
('NOUN_NOUN_NOUN', 1080027), 
('NOUN_PROPN', 945454), 
('ADJ_NOUN_VERB', 856794)</t>
  </si>
  <si>
    <t xml:space="preserve">('NOUN_VERB', 2825522), 
('NOUN_NOUN', 2395266), 
('NOUN_ADJ', 1566895), 
('NOUN_NOUN_VERB', 1480082), 
('ADJ_NOUN', 1353061), 
('VERB_NOUN', 1181617), 
('ADJ_NOUN_NOUN', 1088158), 
('NOUN_NOUN_NOUN', 1052338), 
('NOUN_PROPN', 916505), 
('ADJ_NOUN_VERB', 838112)</t>
  </si>
  <si>
    <t xml:space="preserve">('VERB_NOUN', 2972236), 
('NOUN_VERB_NOUN', 1950348), 
('VERB_ADJ', 1381709), 
('NOUN_VERB_ADJ', 948754), 
('NOUN_VERB', 804894), 
('VERB_VERB_NOUN', 641102), 
('VERB_PROPN', 443009), 
('NOUN_NOUN_VERB', 426631), 
('VERB_ADV', 340958), 
('ADV_VERB_NOUN', 228374)</t>
  </si>
  <si>
    <t xml:space="preserve">331-531</t>
  </si>
  <si>
    <t xml:space="preserve">('VERB_NOUN', 3033414), 
('NOUN_VERB_NOUN', 1990094), 
('VERB_ADJ', 1409986),
('NOUN_VERB_ADJ', 965896), 
('NOUN_VERB', 821854), 
('VERB_VERB_NOUN', 652915), 
('VERB_PROPN', 453289), 
('NOUN_NOUN_VERB', 436182), 
('VERB_ADV', 346293), 
('ADV_VERB_NOUN', 227335)</t>
  </si>
  <si>
    <t xml:space="preserve">('PROPN_NOUN', 757159), 
('PROPN_VERB', 565592), 
('PROPN_PROPN_NOUN', 364817), 
('PROPN_ADJ', 347779), 
('PROPN_PROPN_VERB', 322491),
('PROPN_PROPN', 300169), 
('NOUN_PROPN_NOUN', 292106), 
('NOUN_PROPN', 269189),
('PROPN_PROPN_ADJ', 218892), 
('NOUN_PROPN_VERB', 215641)</t>
  </si>
  <si>
    <t xml:space="preserve">('ADJ_NOUN', 7485623)</t>
  </si>
  <si>
    <t xml:space="preserve">VERB_ADJ</t>
  </si>
  <si>
    <t xml:space="preserve">('VERB_ADJ', 2938342)</t>
  </si>
  <si>
    <t xml:space="preserve">('SCONJ_NOUN', 14005),
('SCONJ_VERB', 13302), 
('VERB_SCONJ_VERB', 8250), 
('NOUN_SCONJ_NOUN', 7228), 
('SCONJ_ADJ', 6959), 
('VERB_SCONJ_NOUN', 6020),
('NOUN_SCONJ_VERB', 5765), 
('NOUN_SCONJ_ADJ', 3966), 
('VERB_SCONJ_ADJ', 2547), 
('SCONJ_PROPN', 1229)</t>
  </si>
  <si>
    <t xml:space="preserve">('CCONJ_NOUN', 5717), 
('NOUN_CCONJ_NOUN', 4258), 
('CCONJ_ADJ', 2927), 
('CCONJ_VERB', 2858), 
('NOUN_CCONJ_VERB', 1695), 
('NOUN_CCONJ_ADJ', 1601), 
('CCONJ_PROPN', 1051), 
('ADJ_CCONJ_NOUN', 794), 
('ADJ_CCONJ_ADJ', 670), 
('VERB_CCONJ_VERB', 534)</t>
  </si>
  <si>
    <t xml:space="preserve">('INTJ_NOUN', 31451), 
('INTJ_VERB', 26654), 
('NOUN_INTJ_NOUN', 17801), 
('INTJ_ADJ', 16912), 
('NOUN_INTJ_VERB', 13523),
('NOUN_INTJ_ADJ', 8599), 
('INTJ_PROPN', 7991), 
('VERB_INTJ_NOUN', 4687), 
('VERB_INTJ_VERB', 4320),
('INTJ_ADV', 4273)</t>
  </si>
  <si>
    <t xml:space="preserve">('VERB_NOUN', 2011035), 
('NOUN_VERB_NOUN', 1391883), 
('VERB_ADJ', 931768), 
('NOUN_VERB_ADJ', 673225), 
('NOUN_VERB', 507395), 
('VERB_VERB_NOUN', 452252), 
('VERB_PROPN', 304462), 
('NOUN_NOUN_VERB', 280597), 
('VERB_ADV', 196707), 
('ADV_VERB_NOUN', 174383)</t>
  </si>
  <si>
    <t xml:space="preserve">('NOUN_VERB', 1921241), 
('NOUN_NOUN', 1630407), 
('NOUN_NOUN_VERB', 1063674), 
('NOUN_ADJ', 1052569), 
('ADJ_NOUN', 896992), 
('ADJ_NOUN_NOUN', 790086), 
('VERB_NOUN', 785958), 
('NOUN_NOUN_NOUN', 734842), 
('NOUN_PROPN', 636143), 
('ADJ_NOUN_VERB', 598160)</t>
  </si>
  <si>
    <t xml:space="preserve">('PROPN_NOUN', 512290), 
('PROPN_VERB', 387412), 
('PROPN_PROPN_NOUN', 260429), 
('PROPN_ADJ', 233130), 
('PROPN_PROPN_VERB', 230953), 
('NOUN_PROPN_NOUN', 208530), 
('PROPN_PROPN', 194158), 
('NOUN_PROPN', 175012), 
('NOUN_PROPN_VERB', 155814), 
('PROPN_PROPN_ADJ', 154624)</t>
  </si>
  <si>
    <t xml:space="preserve">('ADJ_ADJ_ADJ', 7369348), 
('ADJ_ADJ', 5633598), 
('ADJ_NOUN', 2895869), 
('NOUN_ADJ_NOUN', 1380999), 
('ADJ_ADJ_NOUN', 940689), 
('VERB_ADJ_NOUN', 859269), 
('ADJ_VERB', 381371), 
('NOUN_ADJ', 317736), 
('DET_ADJ', 288071), 
('ADV_ADJ_NOUN', 262885)</t>
  </si>
  <si>
    <t xml:space="preserve">('ADJ_NOUN', 6753769)</t>
  </si>
  <si>
    <t xml:space="preserve">('VERB_ADJ', 1849108)</t>
  </si>
  <si>
    <t xml:space="preserve">('NOUN_VERB', 2462837), 
('NOUN_NOUN', 2187463), 
('NOUN_ADJ', 1384610), 
('ADJ_NOUN', 1264063), 
('VERB_NOUN', 1105593), 
('NOUN_NOUN_VERB', 1102691), 
('ADJ_NOUN_NOUN', 873280), 
('NOUN_NOUN_NOUN', 855419), 
('NOUN_PROPN', 780880), 
('NOUN_ADV', 517398)</t>
  </si>
  <si>
    <t xml:space="preserve">('PROPN_NOUN', 643527), 
('PROPN_VERB', 476356), 
('PROPN_PROPN', 296643), 
('PROPN_ADJ', 295366), 
('PROPN_PROPN_NOUN', 260456), 
('NOUN_PROPN', 253752), 
('PROPN_PROPN_VERB', 231879),
('NOUN_PROPN_NOUN', 211195), 
('PROPN_PROPN_ADJ', 146107), 
('NOUN_PROPN_VERB', 131089)</t>
  </si>
  <si>
    <t xml:space="preserve">('VERB_NOUN', 2243583), 
('NOUN_VERB_NOUN', 1251678), 
('VERB_ADJ', 1038201),
('NOUN_VERB', 734680), 
('NOUN_VERB_ADJ', 605545), 
('VERB_VERB_NOUN', 411232), 
('NOUN_NOUN_VERB', 355238), 
('VERB_PROPN', 331847), 
('VERB_ADV', 258680), 
('VERB_VERB', 241333)</t>
  </si>
  <si>
    <t xml:space="preserve">239-442</t>
  </si>
  <si>
    <t xml:space="preserve">('ADJ_NOUN', 2975177), 
('NOUN_ADJ_NOUN', 1180557), 
('ADJ_ADJ_NOUN', 791782), 
('VERB_ADJ_NOUN', 726230), 
('ADJ_ADJ', 713469),
('ADJ_ADJ_ADJ', 628631), 
('NOUN_ADJ', 449305), 
('ADJ_VERB', 412922), 
('VERB_ADJ', 239358), 
('ADV_ADJ_NOUN', 190155)</t>
  </si>
  <si>
    <t xml:space="preserve">('VERB_ADJ', 1957104)</t>
  </si>
  <si>
    <t xml:space="preserve">('NOUN_VERB', 6389599)</t>
  </si>
  <si>
    <t xml:space="preserve">ADJ_VERB</t>
  </si>
  <si>
    <t xml:space="preserve">('ADJ_VERB', 818161)</t>
  </si>
  <si>
    <t xml:space="preserve">('NOUN_ADJ', 4512345)</t>
  </si>
  <si>
    <t xml:space="preserve">('ADJ_VERB', 1316460)</t>
  </si>
  <si>
    <t xml:space="preserve">('NOUN_ADJ', 3700459)</t>
  </si>
  <si>
    <t xml:space="preserve">('PROPN_NOUN', 524773), 
('PROPN_VERB', 384168),
('PROPN_PROPN', 310886),
('NOUN_PROPN', 254077), 
('PROPN_ADJ', 237961),
('PROPN_PROPN_NOUN', 152165),
('PROPN_PROPN_VERB', 132926), 
('NOUN_PROPN_NOUN', 123099), 
('VERB_PROPN', 102640), 
('PROPN_PROPN_PROPN', 78064)</t>
  </si>
  <si>
    <t xml:space="preserve">('NOUN_NOUN', 2175297)
('NOUN_VERB', 2131079)
('ADJ_NOUN', 1284888)
('NOUN_ADJ', 1223917)
('VERB_NOUN', 1120026)
('NOUN_NOUN_VERB', 649117)
('NOUN_PROPN', 647231)
('ADJ_NOUN_NOUN', 646092)
('NOUN_NOUN_NOUN', 592268)
('NOUN_ADV', 572597)
</t>
  </si>
  <si>
    <t xml:space="preserve">('NOUN_NOUN', 2220528)
('NOUN_VERB', 2179200)
('ADJ_NOUN', 1309592)
('NOUN_ADJ', 1247268)
('VERB_NOUN', 1143740)
('NOUN_NOUN_VERB', 662274)
('ADJ_NOUN_NOUN', 659661)
('NOUN_PROPN', 658380)
('NOUN_NOUN_NOUN', 602702)
('NOUN_ADV', 584429)
</t>
  </si>
  <si>
    <t xml:space="preserve">('NOUN_VERB', 2154530)
('NOUN_NOUN', 1913403)
('NOUN_ADJ', 1209018)
('ADJ_NOUN', 1104925)
('VERB_NOUN', 967697)
('NOUN_NOUN_VERB', 963670)
('ADJ_NOUN_NOUN', 765293)
('NOUN_NOUN_NOUN', 747418)
('NOUN_PROPN', 685124)
('NOUN_ADV', 463187)
</t>
  </si>
  <si>
    <t xml:space="preserve">('PROPN_NOUN', 588158)
('PROPN_VERB', 433745)
('PROPN_ADJ', 270347)
('PROPN_PROPN', 270073)
('PROPN_PROPN_NOUN', 238007)
('NOUN_PROPN', 232482)
('PROPN_PROPN_VERB', 211623)
('NOUN_PROPN_NOUN', 192311)
('PROPN_PROPN_ADJ', 133060)
('NOUN_PROPN_VERB', 119717)]
</t>
  </si>
  <si>
    <t xml:space="preserve">('NOUN_VERB', 2064476)
('NOUN_NOUN', 1752885)
('NOUN_NOUN_VERB', 1138766)
('NOUN_ADJ', 1131169)
('ADJ_NOUN', 964660)
('ADJ_NOUN_NOUN', 849296)
('VERB_NOUN', 845146)
('NOUN_NOUN_NOUN', 789645)
('NOUN_PROPN', 683660)
('ADJ_NOUN_VERB', 650564)
</t>
  </si>
  <si>
    <t xml:space="preserve">('PROPN_NOUN', 534031)
('PROPN_VERB', 405444)
('PROPN_PROPN_NOUN', 271370)
('PROPN_ADJ', 244158)
('PROPN_PROPN_VERB', 241776)
('NOUN_PROPN_NOUN', 217157)
('PROPN_PROPN', 202750)
('NOUN_PROPN', 183514)
('NOUN_PROPN_VERB', 163833)
('PROPN_PROPN_ADJ', 161955)
</t>
  </si>
  <si>
    <t xml:space="preserve">Inhibit</t>
  </si>
  <si>
    <t xml:space="preserve">Accy (q25)</t>
  </si>
  <si>
    <t xml:space="preserve">Accy (median)</t>
  </si>
  <si>
    <t xml:space="preserve">Accy (q75)</t>
  </si>
  <si>
    <t xml:space="preserve">BaseCaseRatio</t>
  </si>
  <si>
    <t xml:space="preserve">yes</t>
  </si>
  <si>
    <t xml:space="preserve">'ADJ', 'ADV', 'INTJ', 'NOUN', 'PROPN', 'VERB'</t>
  </si>
  <si>
    <t xml:space="preserve">NOUN</t>
  </si>
  <si>
    <t xml:space="preserve">VERB</t>
  </si>
  <si>
    <t xml:space="preserve">ADJ</t>
  </si>
  <si>
    <t xml:space="preserve">PROPN</t>
  </si>
  <si>
    <t xml:space="preserve">ADV</t>
  </si>
  <si>
    <t xml:space="preserve">INTJ</t>
  </si>
  <si>
    <t xml:space="preserve">NOUN,VERB</t>
  </si>
  <si>
    <t xml:space="preserve">ADJ,NOUN</t>
  </si>
  <si>
    <t xml:space="preserve">46
(46-end)</t>
  </si>
  <si>
    <t xml:space="preserve">167
(167-end)</t>
  </si>
  <si>
    <t xml:space="preserve">VERB,NOUN</t>
  </si>
  <si>
    <t xml:space="preserve">VERB,ADJ</t>
  </si>
  <si>
    <t xml:space="preserve">100
(100-end)</t>
  </si>
  <si>
    <t xml:space="preserve">40
(40-end)</t>
  </si>
  <si>
    <t xml:space="preserve">75
(75-end)</t>
  </si>
  <si>
    <t xml:space="preserve">ADJ,VERB</t>
  </si>
  <si>
    <t xml:space="preserve">131
(131-end)</t>
  </si>
  <si>
    <t xml:space="preserve">ADJ,PROPN</t>
  </si>
  <si>
    <t xml:space="preserve">ADJ,ADV</t>
  </si>
  <si>
    <t xml:space="preserve">ADJ,NOUN,VERB</t>
  </si>
  <si>
    <t xml:space="preserve">yYes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</si>
  <si>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</si>
  <si>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</si>
  <si>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</si>
  <si>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</si>
  <si>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</si>
  <si>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PermuteIDX</t>
  </si>
  <si>
    <t xml:space="preserve">Merge 2</t>
  </si>
  <si>
    <t xml:space="preserve">Merge 3</t>
  </si>
  <si>
    <t xml:space="preserve">Merge</t>
  </si>
  <si>
    <t xml:space="preserve">IS1 (max idx 4)</t>
  </si>
  <si>
    <t xml:space="preserve">IS2 (max idx 3)</t>
  </si>
  <si>
    <t xml:space="preserve">Merge Result</t>
  </si>
  <si>
    <t xml:space="preserve">IS2</t>
  </si>
  <si>
    <t xml:space="preserve">IS1</t>
  </si>
  <si>
    <t xml:space="preserve">LSTM Input</t>
  </si>
  <si>
    <t xml:space="preserve">Base Case Avg Accy</t>
  </si>
  <si>
    <t xml:space="preserve">0.5 Threshold over Base Case</t>
  </si>
  <si>
    <t xml:space="preserve">Avg Accy Ratio Comparison ( vs base case)</t>
  </si>
  <si>
    <t xml:space="preserve">                                           Seq len
Method</t>
  </si>
  <si>
    <t xml:space="preserve">Random Permute Token</t>
  </si>
  <si>
    <t xml:space="preserve">Random Merge Token</t>
  </si>
  <si>
    <t xml:space="preserve">Merge ADJ Token</t>
  </si>
  <si>
    <t xml:space="preserve">Merge VERB Token</t>
  </si>
  <si>
    <t xml:space="preserve">PermuteToken+Random Merge Token</t>
  </si>
  <si>
    <t xml:space="preserve">?</t>
  </si>
  <si>
    <t xml:space="preserve">'ADJ_NOUN' </t>
  </si>
  <si>
    <t xml:space="preserve">'ADJ_ADJ_ADJ'</t>
  </si>
  <si>
    <t xml:space="preserve">'ADJ_ADJ' </t>
  </si>
  <si>
    <t xml:space="preserve">'NOUN_ADJ_NOUN' </t>
  </si>
  <si>
    <t xml:space="preserve">'ADJ_ADJ_NOUN' </t>
  </si>
  <si>
    <t xml:space="preserve">'VERB_ADJ_NOUN' </t>
  </si>
  <si>
    <t xml:space="preserve">'ADJ_VERB' </t>
  </si>
  <si>
    <t xml:space="preserve">'NOUN_ADJ' </t>
  </si>
  <si>
    <t xml:space="preserve">'ADV_ADJ_NOUN' </t>
  </si>
  <si>
    <t xml:space="preserve">'DET_ADJ'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</si>
</sst>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10D0C"/>
      <name val="Arial"/>
      <family val="2"/>
      <charset val="1"/>
    </font>
    <font>
      <b val="true"/>
      <sz val="10"/>
      <color rgb="FF8D1D75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428"/>
        <bgColor rgb="FFFFFF00"/>
      </patternFill>
    </fill>
    <fill>
      <patternFill patternType="solid">
        <fgColor rgb="FF81D41A"/>
        <bgColor rgb="FF3FAF46"/>
      </patternFill>
    </fill>
    <fill>
      <patternFill patternType="solid">
        <fgColor rgb="FF729FCF"/>
        <bgColor rgb="FF969696"/>
      </patternFill>
    </fill>
    <fill>
      <patternFill patternType="solid">
        <fgColor rgb="FFFF972F"/>
        <bgColor rgb="FFFF8080"/>
      </patternFill>
    </fill>
    <fill>
      <patternFill patternType="solid">
        <fgColor rgb="FFB2B2B2"/>
        <bgColor rgb="FF969696"/>
      </patternFill>
    </fill>
    <fill>
      <patternFill patternType="solid">
        <fgColor rgb="FF8D1D75"/>
        <bgColor rgb="FF993366"/>
      </patternFill>
    </fill>
    <fill>
      <patternFill patternType="solid">
        <fgColor rgb="FF3FAF46"/>
        <bgColor rgb="FF81D41A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true">
      <left style="hair"/>
      <right style="hair"/>
      <top style="hair"/>
      <bottom style="hair"/>
      <diagonal style="thin"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8D1D7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D428"/>
      <rgbColor rgb="FFFF972F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387000</xdr:colOff>
      <xdr:row>8</xdr:row>
      <xdr:rowOff>153000</xdr:rowOff>
    </xdr:from>
    <xdr:to>
      <xdr:col>4</xdr:col>
      <xdr:colOff>506880</xdr:colOff>
      <xdr:row>12</xdr:row>
      <xdr:rowOff>88200</xdr:rowOff>
    </xdr:to>
    <xdr:sp>
      <xdr:nvSpPr>
        <xdr:cNvPr id="0" name="CustomShape 1"/>
        <xdr:cNvSpPr/>
      </xdr:nvSpPr>
      <xdr:spPr>
        <a:xfrm>
          <a:off x="1228320" y="1453320"/>
          <a:ext cx="2643840" cy="585360"/>
        </a:xfrm>
        <a:custGeom>
          <a:avLst/>
          <a:gdLst/>
          <a:ahLst/>
          <a:rect l="l" t="t" r="r" b="b"/>
          <a:pathLst>
            <a:path w="7132" h="1693">
              <a:moveTo>
                <a:pt x="0" y="0"/>
              </a:moveTo>
              <a:cubicBezTo>
                <a:pt x="214" y="296"/>
                <a:pt x="384" y="621"/>
                <a:pt x="660" y="877"/>
              </a:cubicBezTo>
              <a:cubicBezTo>
                <a:pt x="931" y="1128"/>
                <a:pt x="1236" y="1381"/>
                <a:pt x="1597" y="1435"/>
              </a:cubicBezTo>
              <a:cubicBezTo>
                <a:pt x="1937" y="1486"/>
                <a:pt x="2238" y="1631"/>
                <a:pt x="2588" y="1594"/>
              </a:cubicBezTo>
              <a:cubicBezTo>
                <a:pt x="2917" y="1559"/>
                <a:pt x="3247" y="1634"/>
                <a:pt x="3579" y="1621"/>
              </a:cubicBezTo>
              <a:cubicBezTo>
                <a:pt x="3908" y="1608"/>
                <a:pt x="4247" y="1692"/>
                <a:pt x="4570" y="1621"/>
              </a:cubicBezTo>
              <a:cubicBezTo>
                <a:pt x="4900" y="1548"/>
                <a:pt x="5214" y="1541"/>
                <a:pt x="5534" y="1435"/>
              </a:cubicBezTo>
              <a:cubicBezTo>
                <a:pt x="5864" y="1326"/>
                <a:pt x="6176" y="1155"/>
                <a:pt x="6415" y="903"/>
              </a:cubicBezTo>
              <a:cubicBezTo>
                <a:pt x="6651" y="654"/>
                <a:pt x="7067" y="554"/>
                <a:pt x="7131" y="160"/>
              </a:cubicBezTo>
              <a:lnTo>
                <a:pt x="7131" y="53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307440</xdr:colOff>
      <xdr:row>8</xdr:row>
      <xdr:rowOff>133920</xdr:rowOff>
    </xdr:from>
    <xdr:to>
      <xdr:col>2</xdr:col>
      <xdr:colOff>338400</xdr:colOff>
      <xdr:row>11</xdr:row>
      <xdr:rowOff>106920</xdr:rowOff>
    </xdr:to>
    <xdr:sp>
      <xdr:nvSpPr>
        <xdr:cNvPr id="1" name="CustomShape 1"/>
        <xdr:cNvSpPr/>
      </xdr:nvSpPr>
      <xdr:spPr>
        <a:xfrm>
          <a:off x="307440" y="1434240"/>
          <a:ext cx="1713600" cy="460800"/>
        </a:xfrm>
        <a:custGeom>
          <a:avLst/>
          <a:gdLst/>
          <a:ahLst/>
          <a:rect l="l" t="t" r="r" b="b"/>
          <a:pathLst>
            <a:path w="4626" h="1359">
              <a:moveTo>
                <a:pt x="0" y="53"/>
              </a:moveTo>
              <a:cubicBezTo>
                <a:pt x="300" y="366"/>
                <a:pt x="511" y="760"/>
                <a:pt x="881" y="1010"/>
              </a:cubicBezTo>
              <a:cubicBezTo>
                <a:pt x="1168" y="1204"/>
                <a:pt x="1512" y="1244"/>
                <a:pt x="1844" y="1275"/>
              </a:cubicBezTo>
              <a:cubicBezTo>
                <a:pt x="2129" y="1301"/>
                <a:pt x="2443" y="1358"/>
                <a:pt x="2698" y="1169"/>
              </a:cubicBezTo>
              <a:cubicBezTo>
                <a:pt x="2976" y="963"/>
                <a:pt x="3360" y="963"/>
                <a:pt x="3606" y="717"/>
              </a:cubicBezTo>
              <a:cubicBezTo>
                <a:pt x="3878" y="445"/>
                <a:pt x="4227" y="318"/>
                <a:pt x="4515" y="80"/>
              </a:cubicBezTo>
              <a:lnTo>
                <a:pt x="4625" y="0"/>
              </a:lnTo>
            </a:path>
          </a:pathLst>
        </a:custGeom>
        <a:noFill/>
        <a:ln w="0">
          <a:solidFill>
            <a:srgbClr val="a1467e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327240</xdr:colOff>
      <xdr:row>8</xdr:row>
      <xdr:rowOff>153000</xdr:rowOff>
    </xdr:from>
    <xdr:to>
      <xdr:col>3</xdr:col>
      <xdr:colOff>635760</xdr:colOff>
      <xdr:row>10</xdr:row>
      <xdr:rowOff>87480</xdr:rowOff>
    </xdr:to>
    <xdr:sp>
      <xdr:nvSpPr>
        <xdr:cNvPr id="2" name="CustomShape 1"/>
        <xdr:cNvSpPr/>
      </xdr:nvSpPr>
      <xdr:spPr>
        <a:xfrm>
          <a:off x="2009880" y="1453320"/>
          <a:ext cx="1149840" cy="259560"/>
        </a:xfrm>
        <a:custGeom>
          <a:avLst/>
          <a:gdLst/>
          <a:ahLst/>
          <a:rect l="l" t="t" r="r" b="b"/>
          <a:pathLst>
            <a:path w="3140" h="756">
              <a:moveTo>
                <a:pt x="0" y="53"/>
              </a:moveTo>
              <a:cubicBezTo>
                <a:pt x="385" y="169"/>
                <a:pt x="613" y="476"/>
                <a:pt x="1019" y="611"/>
              </a:cubicBezTo>
              <a:cubicBezTo>
                <a:pt x="1445" y="752"/>
                <a:pt x="1843" y="729"/>
                <a:pt x="2258" y="744"/>
              </a:cubicBezTo>
              <a:cubicBezTo>
                <a:pt x="2576" y="755"/>
                <a:pt x="2878" y="602"/>
                <a:pt x="3139" y="425"/>
              </a:cubicBezTo>
              <a:lnTo>
                <a:pt x="3056" y="107"/>
              </a:lnTo>
              <a:lnTo>
                <a:pt x="3029" y="0"/>
              </a:lnTo>
            </a:path>
          </a:pathLst>
        </a:custGeom>
        <a:noFill/>
        <a:ln w="0">
          <a:solidFill>
            <a:srgbClr val="a1467e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54000</xdr:colOff>
      <xdr:row>37</xdr:row>
      <xdr:rowOff>128880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6759360" cy="6143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MJ93"/>
  <sheetViews>
    <sheetView showFormulas="false" showGridLines="true" showRowColHeaders="true" showZeros="true" rightToLeft="false" tabSelected="true" showOutlineSymbols="true" defaultGridColor="true" view="normal" topLeftCell="AB1" colorId="64" zoomScale="76" zoomScaleNormal="76" zoomScalePageLayoutView="100" workbookViewId="0">
      <selection pane="topLeft" activeCell="AJ33" activeCellId="0" sqref="AJ33:AJ55"/>
    </sheetView>
  </sheetViews>
  <sheetFormatPr defaultColWidth="11.94140625" defaultRowHeight="18.65" zeroHeight="false" outlineLevelRow="0" outlineLevelCol="0"/>
  <cols>
    <col collapsed="false" customWidth="true" hidden="false" outlineLevel="0" max="1" min="1" style="1" width="18.77"/>
    <col collapsed="false" customWidth="true" hidden="false" outlineLevel="0" max="2" min="2" style="1" width="8.01"/>
    <col collapsed="false" customWidth="true" hidden="false" outlineLevel="0" max="3" min="3" style="1" width="10.31"/>
    <col collapsed="false" customWidth="true" hidden="false" outlineLevel="0" max="4" min="4" style="2" width="17.47"/>
    <col collapsed="false" customWidth="true" hidden="false" outlineLevel="0" max="5" min="5" style="1" width="17.96"/>
    <col collapsed="false" customWidth="true" hidden="false" outlineLevel="0" max="7" min="6" style="2" width="11.52"/>
    <col collapsed="false" customWidth="true" hidden="false" outlineLevel="0" max="8" min="8" style="2" width="18.24"/>
    <col collapsed="false" customWidth="true" hidden="false" outlineLevel="0" max="9" min="9" style="2" width="24.54"/>
    <col collapsed="false" customWidth="true" hidden="false" outlineLevel="0" max="10" min="10" style="3" width="16.67"/>
    <col collapsed="false" customWidth="true" hidden="false" outlineLevel="0" max="11" min="11" style="4" width="6.39"/>
    <col collapsed="false" customWidth="true" hidden="false" outlineLevel="0" max="12" min="12" style="3" width="8.11"/>
    <col collapsed="false" customWidth="true" hidden="false" outlineLevel="0" max="13" min="13" style="4" width="6.39"/>
    <col collapsed="false" customWidth="true" hidden="false" outlineLevel="0" max="14" min="14" style="3" width="15.74"/>
    <col collapsed="false" customWidth="true" hidden="false" outlineLevel="0" max="15" min="15" style="5" width="39.7"/>
    <col collapsed="false" customWidth="true" hidden="false" outlineLevel="0" max="16" min="16" style="3" width="7.68"/>
    <col collapsed="false" customWidth="true" hidden="false" outlineLevel="0" max="25" min="17" style="3" width="6.32"/>
    <col collapsed="false" customWidth="false" hidden="false" outlineLevel="0" max="35" min="26" style="3" width="11.9"/>
    <col collapsed="false" customWidth="true" hidden="false" outlineLevel="0" max="36" min="36" style="0" width="18.2"/>
    <col collapsed="false" customWidth="true" hidden="false" outlineLevel="0" max="1024" min="979" style="0" width="11.52"/>
  </cols>
  <sheetData>
    <row r="1" customFormat="false" ht="18.65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9" t="s">
        <v>10</v>
      </c>
      <c r="L1" s="8" t="s">
        <v>11</v>
      </c>
      <c r="M1" s="9" t="s">
        <v>12</v>
      </c>
      <c r="N1" s="8" t="s">
        <v>13</v>
      </c>
      <c r="O1" s="10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11" t="s">
        <v>35</v>
      </c>
    </row>
    <row r="2" customFormat="false" ht="18.65" hidden="true" customHeight="true" outlineLevel="0" collapsed="false">
      <c r="A2" s="12" t="n">
        <v>41566874</v>
      </c>
      <c r="B2" s="12" t="n">
        <v>0</v>
      </c>
      <c r="C2" s="12" t="n">
        <v>0</v>
      </c>
      <c r="D2" s="6" t="s">
        <v>36</v>
      </c>
      <c r="E2" s="6" t="s">
        <v>36</v>
      </c>
      <c r="F2" s="12" t="n">
        <v>5</v>
      </c>
      <c r="G2" s="12" t="s">
        <v>37</v>
      </c>
      <c r="H2" s="12" t="n">
        <v>631</v>
      </c>
      <c r="I2" s="13" t="s">
        <v>38</v>
      </c>
      <c r="J2" s="14" t="n">
        <v>0.66</v>
      </c>
      <c r="K2" s="14" t="n">
        <v>0.656</v>
      </c>
      <c r="L2" s="14" t="n">
        <v>0.668</v>
      </c>
      <c r="M2" s="14" t="n">
        <v>0.679</v>
      </c>
      <c r="N2" s="14" t="n">
        <f aca="false">J2/$J$2</f>
        <v>1</v>
      </c>
      <c r="O2" s="10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5"/>
    </row>
    <row r="3" customFormat="false" ht="18.65" hidden="true" customHeight="true" outlineLevel="0" collapsed="false">
      <c r="A3" s="12" t="n">
        <v>41566865</v>
      </c>
      <c r="B3" s="12" t="n">
        <v>1</v>
      </c>
      <c r="C3" s="12" t="n">
        <v>3</v>
      </c>
      <c r="D3" s="12" t="s">
        <v>36</v>
      </c>
      <c r="E3" s="6" t="s">
        <v>36</v>
      </c>
      <c r="F3" s="12" t="n">
        <v>5</v>
      </c>
      <c r="G3" s="12" t="s">
        <v>37</v>
      </c>
      <c r="H3" s="12" t="n">
        <v>340</v>
      </c>
      <c r="I3" s="16" t="s">
        <v>39</v>
      </c>
      <c r="J3" s="14" t="n">
        <v>0.6</v>
      </c>
      <c r="K3" s="14" t="n">
        <v>0.566</v>
      </c>
      <c r="L3" s="14" t="n">
        <v>0.615</v>
      </c>
      <c r="M3" s="14" t="n">
        <v>0.643</v>
      </c>
      <c r="N3" s="14" t="n">
        <f aca="false">J3/0.66</f>
        <v>0.909090909090909</v>
      </c>
      <c r="O3" s="17" t="s">
        <v>40</v>
      </c>
      <c r="P3" s="14" t="n">
        <v>0.235304886992708</v>
      </c>
      <c r="Q3" s="14" t="n">
        <v>0.143942733072447</v>
      </c>
      <c r="R3" s="14" t="n">
        <v>0.141659227012374</v>
      </c>
      <c r="S3" s="14" t="n">
        <v>0.123989489715168</v>
      </c>
      <c r="T3" s="14" t="n">
        <v>0.0908259555504047</v>
      </c>
      <c r="U3" s="14" t="n">
        <v>0.0785689062893298</v>
      </c>
      <c r="V3" s="14" t="n">
        <v>0.0704332142385023</v>
      </c>
      <c r="W3" s="14" t="n">
        <v>0.053682130886004</v>
      </c>
      <c r="X3" s="14" t="n">
        <v>0.0346929942903294</v>
      </c>
      <c r="Y3" s="14" t="n">
        <v>0.0269004619527327</v>
      </c>
      <c r="Z3" s="14" t="n">
        <v>3821.77352941176</v>
      </c>
      <c r="AA3" s="14" t="n">
        <v>2337.88823529412</v>
      </c>
      <c r="AB3" s="14" t="n">
        <v>2300.8</v>
      </c>
      <c r="AC3" s="14" t="n">
        <v>2013.81176470588</v>
      </c>
      <c r="AD3" s="14" t="n">
        <v>1475.17647058824</v>
      </c>
      <c r="AE3" s="14" t="n">
        <v>1276.1</v>
      </c>
      <c r="AF3" s="14" t="n">
        <v>1143.96176470588</v>
      </c>
      <c r="AG3" s="14" t="n">
        <v>871.894117647059</v>
      </c>
      <c r="AH3" s="14" t="n">
        <v>563.476470588235</v>
      </c>
      <c r="AI3" s="14" t="n">
        <v>436.911764705882</v>
      </c>
      <c r="AJ3" s="15" t="n">
        <v>16241.7941176471</v>
      </c>
    </row>
    <row r="4" customFormat="false" ht="18.65" hidden="true" customHeight="true" outlineLevel="0" collapsed="false">
      <c r="A4" s="12" t="n">
        <v>41566876</v>
      </c>
      <c r="B4" s="12" t="n">
        <v>1</v>
      </c>
      <c r="C4" s="12" t="n">
        <v>3</v>
      </c>
      <c r="D4" s="12" t="s">
        <v>36</v>
      </c>
      <c r="E4" s="6" t="s">
        <v>41</v>
      </c>
      <c r="F4" s="12" t="n">
        <v>5</v>
      </c>
      <c r="G4" s="12" t="s">
        <v>37</v>
      </c>
      <c r="H4" s="12" t="n">
        <v>434</v>
      </c>
      <c r="I4" s="16" t="s">
        <v>42</v>
      </c>
      <c r="J4" s="14" t="n">
        <v>0.614</v>
      </c>
      <c r="K4" s="14" t="n">
        <v>0.59375</v>
      </c>
      <c r="L4" s="14" t="n">
        <v>0.636</v>
      </c>
      <c r="M4" s="14" t="n">
        <v>0.65525</v>
      </c>
      <c r="N4" s="14" t="n">
        <f aca="false">J4/0.66</f>
        <v>0.93030303030303</v>
      </c>
      <c r="O4" s="17" t="s">
        <v>43</v>
      </c>
      <c r="P4" s="14" t="n">
        <v>0.257836968011399</v>
      </c>
      <c r="Q4" s="14" t="n">
        <v>0.130245236536117</v>
      </c>
      <c r="R4" s="14" t="n">
        <v>0.125507371136928</v>
      </c>
      <c r="S4" s="14" t="n">
        <v>0.121177855196584</v>
      </c>
      <c r="T4" s="14" t="n">
        <v>0.105382211414655</v>
      </c>
      <c r="U4" s="14" t="n">
        <v>0.0864154213847584</v>
      </c>
      <c r="V4" s="14" t="n">
        <v>0.0480219883307704</v>
      </c>
      <c r="W4" s="14" t="n">
        <v>0.0474997486136965</v>
      </c>
      <c r="X4" s="14" t="n">
        <v>0.044691119809486</v>
      </c>
      <c r="Y4" s="14" t="n">
        <v>0.0332220795656045</v>
      </c>
      <c r="Z4" s="14" t="n">
        <v>3875.76728110599</v>
      </c>
      <c r="AA4" s="14" t="n">
        <v>1957.82718894009</v>
      </c>
      <c r="AB4" s="14" t="n">
        <v>1886.60829493088</v>
      </c>
      <c r="AC4" s="14" t="n">
        <v>1821.52764976959</v>
      </c>
      <c r="AD4" s="14" t="n">
        <v>1584.08986175115</v>
      </c>
      <c r="AE4" s="14" t="n">
        <v>1298.98387096774</v>
      </c>
      <c r="AF4" s="14" t="n">
        <v>721.859447004608</v>
      </c>
      <c r="AG4" s="14" t="n">
        <v>714.009216589862</v>
      </c>
      <c r="AH4" s="14" t="n">
        <v>671.790322580645</v>
      </c>
      <c r="AI4" s="14" t="n">
        <v>499.389400921659</v>
      </c>
      <c r="AJ4" s="15" t="n">
        <v>15031.8525345622</v>
      </c>
    </row>
    <row r="5" customFormat="false" ht="18.65" hidden="true" customHeight="true" outlineLevel="0" collapsed="false">
      <c r="A5" s="12" t="n">
        <v>41566864</v>
      </c>
      <c r="B5" s="12" t="n">
        <v>2</v>
      </c>
      <c r="C5" s="12" t="n">
        <v>3</v>
      </c>
      <c r="D5" s="12" t="s">
        <v>36</v>
      </c>
      <c r="E5" s="6" t="s">
        <v>36</v>
      </c>
      <c r="F5" s="12" t="n">
        <v>5</v>
      </c>
      <c r="G5" s="12" t="s">
        <v>37</v>
      </c>
      <c r="H5" s="12" t="n">
        <v>340</v>
      </c>
      <c r="I5" s="16" t="s">
        <v>44</v>
      </c>
      <c r="J5" s="14" t="n">
        <v>0.57</v>
      </c>
      <c r="K5" s="14" t="n">
        <v>0.52</v>
      </c>
      <c r="L5" s="14" t="n">
        <v>0.596</v>
      </c>
      <c r="M5" s="14" t="n">
        <v>0.638</v>
      </c>
      <c r="N5" s="14" t="n">
        <f aca="false">J5/0.66</f>
        <v>0.863636363636364</v>
      </c>
      <c r="O5" s="17" t="s">
        <v>45</v>
      </c>
      <c r="P5" s="14" t="n">
        <v>0.246573452605429</v>
      </c>
      <c r="Q5" s="14" t="n">
        <v>0.148121127772291</v>
      </c>
      <c r="R5" s="14" t="n">
        <v>0.147423690301597</v>
      </c>
      <c r="S5" s="14" t="n">
        <v>0.128815796693704</v>
      </c>
      <c r="T5" s="14" t="n">
        <v>0.0948893765027486</v>
      </c>
      <c r="U5" s="14" t="n">
        <v>0.0657011351052049</v>
      </c>
      <c r="V5" s="14" t="n">
        <v>0.0567242387736574</v>
      </c>
      <c r="W5" s="14" t="n">
        <v>0.0489224170183473</v>
      </c>
      <c r="X5" s="14" t="n">
        <v>0.0330794872946036</v>
      </c>
      <c r="Y5" s="14" t="n">
        <v>0.0297492779324175</v>
      </c>
      <c r="Z5" s="14" t="n">
        <v>4652.19705882353</v>
      </c>
      <c r="AA5" s="14" t="n">
        <v>2794.65882352941</v>
      </c>
      <c r="AB5" s="14" t="n">
        <v>2781.5</v>
      </c>
      <c r="AC5" s="14" t="n">
        <v>2430.41764705882</v>
      </c>
      <c r="AD5" s="14" t="n">
        <v>1790.31470588235</v>
      </c>
      <c r="AE5" s="14" t="n">
        <v>1239.60882352941</v>
      </c>
      <c r="AF5" s="14" t="n">
        <v>1070.23823529412</v>
      </c>
      <c r="AG5" s="14" t="n">
        <v>923.038235294118</v>
      </c>
      <c r="AH5" s="14" t="n">
        <v>624.123529411765</v>
      </c>
      <c r="AI5" s="14" t="n">
        <v>561.291176470588</v>
      </c>
      <c r="AJ5" s="15" t="n">
        <v>18867.3882352941</v>
      </c>
    </row>
    <row r="6" s="19" customFormat="true" ht="18.65" hidden="true" customHeight="true" outlineLevel="0" collapsed="false">
      <c r="A6" s="12" t="n">
        <v>41575620</v>
      </c>
      <c r="B6" s="12" t="n">
        <v>2</v>
      </c>
      <c r="C6" s="12" t="n">
        <v>3</v>
      </c>
      <c r="D6" s="12" t="s">
        <v>36</v>
      </c>
      <c r="E6" s="6" t="s">
        <v>36</v>
      </c>
      <c r="F6" s="12" t="n">
        <v>5</v>
      </c>
      <c r="G6" s="12" t="s">
        <v>37</v>
      </c>
      <c r="H6" s="12" t="n">
        <v>462</v>
      </c>
      <c r="I6" s="16" t="s">
        <v>46</v>
      </c>
      <c r="J6" s="14" t="n">
        <v>0.624</v>
      </c>
      <c r="K6" s="14" t="n">
        <v>0.60925</v>
      </c>
      <c r="L6" s="14" t="n">
        <v>0.635</v>
      </c>
      <c r="M6" s="14" t="n">
        <v>0.65375</v>
      </c>
      <c r="N6" s="14" t="n">
        <f aca="false">J6/0.66</f>
        <v>0.945454545454545</v>
      </c>
      <c r="O6" s="17" t="s">
        <v>47</v>
      </c>
      <c r="P6" s="14" t="n">
        <v>0.250831557042783</v>
      </c>
      <c r="Q6" s="14" t="n">
        <v>0.149545826714531</v>
      </c>
      <c r="R6" s="14" t="n">
        <v>0.148477152676984</v>
      </c>
      <c r="S6" s="14" t="n">
        <v>0.129581076613964</v>
      </c>
      <c r="T6" s="14" t="n">
        <v>0.095609157381891</v>
      </c>
      <c r="U6" s="14" t="n">
        <v>0.0651696091668719</v>
      </c>
      <c r="V6" s="14" t="n">
        <v>0.0506911057533888</v>
      </c>
      <c r="W6" s="14" t="n">
        <v>0.0487783532086319</v>
      </c>
      <c r="X6" s="14" t="n">
        <v>0.0325447358972723</v>
      </c>
      <c r="Y6" s="14" t="n">
        <v>0.028771425543682</v>
      </c>
      <c r="Z6" s="18" t="n">
        <v>1029.79004329004</v>
      </c>
      <c r="AA6" s="18" t="n">
        <v>613.961038961039</v>
      </c>
      <c r="AB6" s="18" t="n">
        <v>609.573593073593</v>
      </c>
      <c r="AC6" s="18" t="n">
        <v>531.995670995671</v>
      </c>
      <c r="AD6" s="18" t="n">
        <v>392.523809523809</v>
      </c>
      <c r="AE6" s="18" t="n">
        <v>267.554112554113</v>
      </c>
      <c r="AF6" s="18" t="n">
        <v>208.112554112554</v>
      </c>
      <c r="AG6" s="18" t="n">
        <v>200.25974025974</v>
      </c>
      <c r="AH6" s="18" t="n">
        <v>133.612554112554</v>
      </c>
      <c r="AI6" s="18" t="n">
        <v>118.121212121212</v>
      </c>
      <c r="AJ6" s="15" t="n">
        <v>4105.50432900433</v>
      </c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8.65" hidden="true" customHeight="true" outlineLevel="0" collapsed="false">
      <c r="A7" s="16" t="s">
        <v>48</v>
      </c>
      <c r="B7" s="12" t="n">
        <v>2</v>
      </c>
      <c r="C7" s="12" t="n">
        <v>3</v>
      </c>
      <c r="D7" s="12" t="s">
        <v>36</v>
      </c>
      <c r="E7" s="6" t="s">
        <v>36</v>
      </c>
      <c r="F7" s="12" t="n">
        <v>5</v>
      </c>
      <c r="G7" s="12" t="s">
        <v>37</v>
      </c>
      <c r="H7" s="12" t="n">
        <v>316</v>
      </c>
      <c r="I7" s="16" t="s">
        <v>49</v>
      </c>
      <c r="J7" s="14" t="n">
        <v>0.574</v>
      </c>
      <c r="K7" s="14" t="n">
        <v>0.5145</v>
      </c>
      <c r="L7" s="14" t="n">
        <v>0.584</v>
      </c>
      <c r="M7" s="14" t="n">
        <v>0.633</v>
      </c>
      <c r="N7" s="14" t="n">
        <f aca="false">J7/0.66</f>
        <v>0.86969696969697</v>
      </c>
      <c r="O7" s="17" t="s">
        <v>50</v>
      </c>
      <c r="P7" s="14" t="n">
        <v>0.251099027100211</v>
      </c>
      <c r="Q7" s="14" t="n">
        <v>0.14934463459351</v>
      </c>
      <c r="R7" s="14" t="n">
        <v>0.148939888213389</v>
      </c>
      <c r="S7" s="14" t="n">
        <v>0.130134266306508</v>
      </c>
      <c r="T7" s="14" t="n">
        <v>0.0954947219411013</v>
      </c>
      <c r="U7" s="14" t="n">
        <v>0.0657150154974813</v>
      </c>
      <c r="V7" s="14" t="n">
        <v>0.0513816038024465</v>
      </c>
      <c r="W7" s="14" t="n">
        <v>0.0499216015753244</v>
      </c>
      <c r="X7" s="14" t="n">
        <v>0.0309969964360963</v>
      </c>
      <c r="Y7" s="14" t="n">
        <v>0.0269722445339323</v>
      </c>
      <c r="Z7" s="14" t="n">
        <v>4688.23417721519</v>
      </c>
      <c r="AA7" s="14" t="n">
        <v>2788.39240506329</v>
      </c>
      <c r="AB7" s="14" t="n">
        <v>2780.83544303797</v>
      </c>
      <c r="AC7" s="14" t="n">
        <v>2429.71835443038</v>
      </c>
      <c r="AD7" s="14" t="n">
        <v>1782.96835443038</v>
      </c>
      <c r="AE7" s="14" t="n">
        <v>1226.95569620253</v>
      </c>
      <c r="AF7" s="14" t="n">
        <v>959.338607594937</v>
      </c>
      <c r="AG7" s="14" t="n">
        <v>932.079113924051</v>
      </c>
      <c r="AH7" s="14" t="n">
        <v>578.740506329114</v>
      </c>
      <c r="AI7" s="14" t="n">
        <v>503.594936708861</v>
      </c>
      <c r="AJ7" s="15" t="n">
        <v>18670.8575949367</v>
      </c>
    </row>
    <row r="8" s="20" customFormat="true" ht="18.65" hidden="true" customHeight="true" outlineLevel="0" collapsed="false">
      <c r="A8" s="12" t="n">
        <v>41567949</v>
      </c>
      <c r="B8" s="12" t="n">
        <v>2</v>
      </c>
      <c r="C8" s="12" t="n">
        <v>3</v>
      </c>
      <c r="D8" s="12" t="s">
        <v>36</v>
      </c>
      <c r="E8" s="6" t="s">
        <v>41</v>
      </c>
      <c r="F8" s="12" t="n">
        <v>5</v>
      </c>
      <c r="G8" s="12" t="s">
        <v>37</v>
      </c>
      <c r="H8" s="12" t="n">
        <v>435</v>
      </c>
      <c r="I8" s="16" t="s">
        <v>51</v>
      </c>
      <c r="J8" s="14" t="n">
        <v>0.629</v>
      </c>
      <c r="K8" s="14" t="n">
        <v>0.61975</v>
      </c>
      <c r="L8" s="14" t="n">
        <v>0.654</v>
      </c>
      <c r="M8" s="14" t="n">
        <v>0.671</v>
      </c>
      <c r="N8" s="14" t="n">
        <f aca="false">J8/$J$2</f>
        <v>0.953030303030303</v>
      </c>
      <c r="O8" s="17" t="s">
        <v>52</v>
      </c>
      <c r="P8" s="14" t="n">
        <v>0.269018268227159</v>
      </c>
      <c r="Q8" s="14" t="n">
        <v>0.13563980194935</v>
      </c>
      <c r="R8" s="14" t="n">
        <v>0.132592399353843</v>
      </c>
      <c r="S8" s="14" t="n">
        <v>0.129103796130014</v>
      </c>
      <c r="T8" s="14" t="n">
        <v>0.107375494509606</v>
      </c>
      <c r="U8" s="14" t="n">
        <v>0.0742498859512962</v>
      </c>
      <c r="V8" s="14" t="n">
        <v>0.062704229448742</v>
      </c>
      <c r="W8" s="14" t="n">
        <v>0.0410921659487592</v>
      </c>
      <c r="X8" s="14" t="n">
        <v>0.0280062216586649</v>
      </c>
      <c r="Y8" s="14" t="n">
        <v>0.0202177368225646</v>
      </c>
      <c r="Z8" s="18" t="n">
        <v>4660.66666666667</v>
      </c>
      <c r="AA8" s="18" t="n">
        <v>2349.92183908046</v>
      </c>
      <c r="AB8" s="18" t="n">
        <v>2297.12643678161</v>
      </c>
      <c r="AC8" s="18" t="n">
        <v>2236.68735632184</v>
      </c>
      <c r="AD8" s="18" t="n">
        <v>1860.25057471264</v>
      </c>
      <c r="AE8" s="18" t="n">
        <v>1286.35862068966</v>
      </c>
      <c r="AF8" s="18" t="n">
        <v>1086.33333333333</v>
      </c>
      <c r="AG8" s="18" t="n">
        <v>711.910344827586</v>
      </c>
      <c r="AH8" s="18" t="n">
        <v>485.2</v>
      </c>
      <c r="AI8" s="18" t="n">
        <v>350.266666666667</v>
      </c>
      <c r="AJ8" s="15" t="n">
        <v>17324.7218390805</v>
      </c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20" customFormat="true" ht="18.65" hidden="true" customHeight="true" outlineLevel="0" collapsed="false">
      <c r="A9" s="12" t="n">
        <v>41571741</v>
      </c>
      <c r="B9" s="12" t="n">
        <v>1</v>
      </c>
      <c r="C9" s="12" t="n">
        <v>4</v>
      </c>
      <c r="D9" s="12" t="s">
        <v>36</v>
      </c>
      <c r="E9" s="6" t="s">
        <v>36</v>
      </c>
      <c r="F9" s="12" t="n">
        <v>5</v>
      </c>
      <c r="G9" s="12" t="s">
        <v>36</v>
      </c>
      <c r="H9" s="12" t="n">
        <v>291</v>
      </c>
      <c r="I9" s="12" t="s">
        <v>36</v>
      </c>
      <c r="J9" s="14" t="n">
        <v>0.0034</v>
      </c>
      <c r="K9" s="14" t="s">
        <v>53</v>
      </c>
      <c r="L9" s="14" t="s">
        <v>53</v>
      </c>
      <c r="M9" s="14" t="s">
        <v>53</v>
      </c>
      <c r="N9" s="14" t="n">
        <f aca="false">J9/0.66</f>
        <v>0.00515151515151515</v>
      </c>
      <c r="O9" s="17" t="s">
        <v>54</v>
      </c>
      <c r="P9" s="14" t="n">
        <v>0.25771221970317</v>
      </c>
      <c r="Q9" s="14" t="n">
        <v>0.153891622217414</v>
      </c>
      <c r="R9" s="14" t="n">
        <v>0.150187047472115</v>
      </c>
      <c r="S9" s="14" t="n">
        <v>0.131381329118886</v>
      </c>
      <c r="T9" s="14" t="n">
        <v>0.0967018184212754</v>
      </c>
      <c r="U9" s="14" t="n">
        <v>0.0628589257548534</v>
      </c>
      <c r="V9" s="14" t="n">
        <v>0.0457728525601829</v>
      </c>
      <c r="W9" s="14" t="n">
        <v>0.039548389322145</v>
      </c>
      <c r="X9" s="14" t="n">
        <v>0.0335829390128033</v>
      </c>
      <c r="Y9" s="14" t="n">
        <v>0.0283628564171551</v>
      </c>
      <c r="Z9" s="18" t="n">
        <v>2824.23367697595</v>
      </c>
      <c r="AA9" s="18" t="n">
        <v>1686.47766323024</v>
      </c>
      <c r="AB9" s="18" t="n">
        <v>1645.87972508591</v>
      </c>
      <c r="AC9" s="18" t="n">
        <v>1439.79037800687</v>
      </c>
      <c r="AD9" s="18" t="n">
        <v>1059.74226804124</v>
      </c>
      <c r="AE9" s="18" t="n">
        <v>688.862542955327</v>
      </c>
      <c r="AF9" s="18" t="n">
        <v>501.618556701031</v>
      </c>
      <c r="AG9" s="18" t="n">
        <v>433.405498281787</v>
      </c>
      <c r="AH9" s="18" t="n">
        <v>368.030927835052</v>
      </c>
      <c r="AI9" s="18" t="n">
        <v>310.824742268041</v>
      </c>
      <c r="AJ9" s="15" t="n">
        <v>10958.8659793814</v>
      </c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0" customFormat="true" ht="18.65" hidden="true" customHeight="true" outlineLevel="0" collapsed="false">
      <c r="A10" s="12" t="n">
        <v>41571742</v>
      </c>
      <c r="B10" s="12" t="n">
        <v>2</v>
      </c>
      <c r="C10" s="12" t="n">
        <v>4</v>
      </c>
      <c r="D10" s="12" t="s">
        <v>36</v>
      </c>
      <c r="E10" s="6" t="s">
        <v>36</v>
      </c>
      <c r="F10" s="12" t="n">
        <v>5</v>
      </c>
      <c r="G10" s="12" t="s">
        <v>36</v>
      </c>
      <c r="H10" s="12" t="n">
        <v>275</v>
      </c>
      <c r="I10" s="12" t="s">
        <v>36</v>
      </c>
      <c r="J10" s="14" t="n">
        <v>0.0087</v>
      </c>
      <c r="K10" s="14" t="s">
        <v>53</v>
      </c>
      <c r="L10" s="14" t="s">
        <v>53</v>
      </c>
      <c r="M10" s="14" t="s">
        <v>53</v>
      </c>
      <c r="N10" s="14" t="n">
        <f aca="false">J10/$J$2</f>
        <v>0.0131818181818182</v>
      </c>
      <c r="O10" s="17" t="s">
        <v>55</v>
      </c>
      <c r="P10" s="14" t="n">
        <v>0.257953530327817</v>
      </c>
      <c r="Q10" s="14" t="n">
        <v>0.152087378534751</v>
      </c>
      <c r="R10" s="14" t="n">
        <v>0.151251400577049</v>
      </c>
      <c r="S10" s="14" t="n">
        <v>0.131736420682018</v>
      </c>
      <c r="T10" s="14" t="n">
        <v>0.0967124388715008</v>
      </c>
      <c r="U10" s="14" t="n">
        <v>0.0538252953497566</v>
      </c>
      <c r="V10" s="14" t="n">
        <v>0.0535197893619484</v>
      </c>
      <c r="W10" s="14" t="n">
        <v>0.0392964243513663</v>
      </c>
      <c r="X10" s="14" t="n">
        <v>0.0353076464408416</v>
      </c>
      <c r="Y10" s="14" t="n">
        <v>0.0283096755029519</v>
      </c>
      <c r="Z10" s="18" t="n">
        <v>3435.73090909091</v>
      </c>
      <c r="AA10" s="18" t="n">
        <v>2025.68</v>
      </c>
      <c r="AB10" s="18" t="n">
        <v>2014.54545454545</v>
      </c>
      <c r="AC10" s="18" t="n">
        <v>1754.62181818182</v>
      </c>
      <c r="AD10" s="18" t="n">
        <v>1288.13090909091</v>
      </c>
      <c r="AE10" s="18" t="n">
        <v>716.909090909091</v>
      </c>
      <c r="AF10" s="18" t="n">
        <v>712.84</v>
      </c>
      <c r="AG10" s="18" t="n">
        <v>523.396363636364</v>
      </c>
      <c r="AH10" s="18" t="n">
        <v>470.269090909091</v>
      </c>
      <c r="AI10" s="18" t="n">
        <v>377.061818181818</v>
      </c>
      <c r="AJ10" s="15" t="n">
        <v>13319.1854545455</v>
      </c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20" customFormat="true" ht="18.65" hidden="true" customHeight="true" outlineLevel="0" collapsed="false">
      <c r="A11" s="12" t="n">
        <v>41566870</v>
      </c>
      <c r="B11" s="12" t="n">
        <v>1</v>
      </c>
      <c r="C11" s="12" t="n">
        <v>1</v>
      </c>
      <c r="D11" s="12" t="s">
        <v>56</v>
      </c>
      <c r="E11" s="6" t="s">
        <v>36</v>
      </c>
      <c r="F11" s="12" t="n">
        <v>5</v>
      </c>
      <c r="G11" s="12" t="s">
        <v>37</v>
      </c>
      <c r="H11" s="12" t="n">
        <v>120</v>
      </c>
      <c r="I11" s="16" t="s">
        <v>57</v>
      </c>
      <c r="J11" s="14" t="n">
        <v>0.59</v>
      </c>
      <c r="K11" s="14" t="n">
        <v>0.555</v>
      </c>
      <c r="L11" s="14" t="n">
        <v>0.616</v>
      </c>
      <c r="M11" s="14" t="n">
        <v>0.627</v>
      </c>
      <c r="N11" s="14" t="n">
        <f aca="false">J11/$J$2</f>
        <v>0.893939393939394</v>
      </c>
      <c r="O11" s="17" t="s">
        <v>58</v>
      </c>
      <c r="P11" s="14" t="n">
        <v>0.274467771118138</v>
      </c>
      <c r="Q11" s="14" t="n">
        <v>0.149508315667951</v>
      </c>
      <c r="R11" s="14" t="n">
        <v>0.14096129398219</v>
      </c>
      <c r="S11" s="14" t="n">
        <v>0.133464203197754</v>
      </c>
      <c r="T11" s="14" t="n">
        <v>0.0689718517060993</v>
      </c>
      <c r="U11" s="14" t="n">
        <v>0.0630588806783507</v>
      </c>
      <c r="V11" s="14" t="n">
        <v>0.0492191619307046</v>
      </c>
      <c r="W11" s="14" t="n">
        <v>0.0466427575520469</v>
      </c>
      <c r="X11" s="14" t="n">
        <v>0.0416359860357653</v>
      </c>
      <c r="Y11" s="14" t="n">
        <v>0.032069778131</v>
      </c>
      <c r="Z11" s="18" t="n">
        <v>2975.775</v>
      </c>
      <c r="AA11" s="18" t="n">
        <v>1620.96666666667</v>
      </c>
      <c r="AB11" s="18" t="n">
        <v>1528.3</v>
      </c>
      <c r="AC11" s="18" t="n">
        <v>1447.01666666667</v>
      </c>
      <c r="AD11" s="18" t="n">
        <v>747.791666666667</v>
      </c>
      <c r="AE11" s="18" t="n">
        <v>683.683333333333</v>
      </c>
      <c r="AF11" s="18" t="n">
        <v>533.633333333333</v>
      </c>
      <c r="AG11" s="18" t="n">
        <v>505.7</v>
      </c>
      <c r="AH11" s="18" t="n">
        <v>451.416666666667</v>
      </c>
      <c r="AI11" s="18" t="n">
        <v>347.7</v>
      </c>
      <c r="AJ11" s="15" t="n">
        <f aca="false">SUM(Z11:AI11)</f>
        <v>10841.9833333333</v>
      </c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8.65" hidden="true" customHeight="true" outlineLevel="0" collapsed="false">
      <c r="A12" s="12" t="n">
        <v>41566872</v>
      </c>
      <c r="B12" s="12" t="n">
        <v>1</v>
      </c>
      <c r="C12" s="12" t="n">
        <v>1</v>
      </c>
      <c r="D12" s="12" t="s">
        <v>59</v>
      </c>
      <c r="E12" s="6" t="s">
        <v>36</v>
      </c>
      <c r="F12" s="12" t="n">
        <v>5</v>
      </c>
      <c r="G12" s="12" t="s">
        <v>37</v>
      </c>
      <c r="H12" s="12" t="n">
        <v>117</v>
      </c>
      <c r="I12" s="16" t="s">
        <v>60</v>
      </c>
      <c r="J12" s="14" t="n">
        <v>0.589</v>
      </c>
      <c r="K12" s="14" t="n">
        <v>0.56825</v>
      </c>
      <c r="L12" s="14" t="n">
        <v>0.602</v>
      </c>
      <c r="M12" s="14" t="n">
        <v>0.63475</v>
      </c>
      <c r="N12" s="14" t="n">
        <f aca="false">J12/$J$2</f>
        <v>0.892424242424242</v>
      </c>
      <c r="O12" s="17" t="s">
        <v>61</v>
      </c>
      <c r="P12" s="14" t="n">
        <v>0.380388850482365</v>
      </c>
      <c r="Q12" s="14" t="n">
        <v>0.132772649987855</v>
      </c>
      <c r="R12" s="14" t="n">
        <v>0.101159669413252</v>
      </c>
      <c r="S12" s="14" t="n">
        <v>0.0896501684696972</v>
      </c>
      <c r="T12" s="14" t="n">
        <v>0.0809277355306017</v>
      </c>
      <c r="U12" s="14" t="n">
        <v>0.0531722750571427</v>
      </c>
      <c r="V12" s="14" t="n">
        <v>0.0500169715314238</v>
      </c>
      <c r="W12" s="14" t="n">
        <v>0.038340869316094</v>
      </c>
      <c r="X12" s="14" t="n">
        <v>0.0373077857289662</v>
      </c>
      <c r="Y12" s="14" t="n">
        <v>0.0362630244826018</v>
      </c>
      <c r="Z12" s="14" t="n">
        <v>4176.16239316239</v>
      </c>
      <c r="AA12" s="14" t="n">
        <v>1457.66666666667</v>
      </c>
      <c r="AB12" s="14" t="n">
        <v>1110.59829059829</v>
      </c>
      <c r="AC12" s="14" t="n">
        <v>984.239316239316</v>
      </c>
      <c r="AD12" s="14" t="n">
        <v>888.478632478632</v>
      </c>
      <c r="AE12" s="14" t="n">
        <v>583.760683760684</v>
      </c>
      <c r="AF12" s="14" t="n">
        <v>549.119658119658</v>
      </c>
      <c r="AG12" s="14" t="n">
        <v>420.931623931624</v>
      </c>
      <c r="AH12" s="14" t="n">
        <v>409.589743589744</v>
      </c>
      <c r="AI12" s="14" t="n">
        <v>398.119658119658</v>
      </c>
      <c r="AJ12" s="15" t="n">
        <f aca="false">SUM(Z12:AI12)</f>
        <v>10978.6666666667</v>
      </c>
    </row>
    <row r="13" customFormat="false" ht="18.65" hidden="true" customHeight="true" outlineLevel="0" collapsed="false">
      <c r="A13" s="12" t="n">
        <v>41566873</v>
      </c>
      <c r="B13" s="12" t="n">
        <v>1</v>
      </c>
      <c r="C13" s="12" t="n">
        <v>1</v>
      </c>
      <c r="D13" s="12" t="s">
        <v>62</v>
      </c>
      <c r="E13" s="6" t="s">
        <v>36</v>
      </c>
      <c r="F13" s="12" t="n">
        <v>5</v>
      </c>
      <c r="G13" s="12" t="s">
        <v>37</v>
      </c>
      <c r="H13" s="12" t="n">
        <v>120</v>
      </c>
      <c r="I13" s="16" t="s">
        <v>63</v>
      </c>
      <c r="J13" s="14" t="n">
        <v>0.629</v>
      </c>
      <c r="K13" s="14" t="n">
        <v>0.611</v>
      </c>
      <c r="L13" s="14" t="n">
        <v>0.643</v>
      </c>
      <c r="M13" s="14" t="n">
        <v>0.66</v>
      </c>
      <c r="N13" s="14" t="n">
        <f aca="false">J13/$J$2</f>
        <v>0.953030303030303</v>
      </c>
      <c r="O13" s="17" t="s">
        <v>64</v>
      </c>
      <c r="P13" s="14" t="n">
        <v>0.230132817146122</v>
      </c>
      <c r="Q13" s="14" t="n">
        <v>0.209135503029879</v>
      </c>
      <c r="R13" s="14" t="n">
        <v>0.136451446140451</v>
      </c>
      <c r="S13" s="14" t="n">
        <v>0.108753026963785</v>
      </c>
      <c r="T13" s="14" t="n">
        <v>0.0894407064923758</v>
      </c>
      <c r="U13" s="14" t="n">
        <v>0.0796922311492551</v>
      </c>
      <c r="V13" s="14" t="n">
        <v>0.0547943608101963</v>
      </c>
      <c r="W13" s="14" t="n">
        <v>0.0409470946978089</v>
      </c>
      <c r="X13" s="14" t="n">
        <v>0.0259434603977907</v>
      </c>
      <c r="Y13" s="14" t="n">
        <v>0.0247093531723358</v>
      </c>
      <c r="Z13" s="14" t="n">
        <v>986.775</v>
      </c>
      <c r="AA13" s="14" t="n">
        <v>896.741666666667</v>
      </c>
      <c r="AB13" s="14" t="n">
        <v>585.083333333333</v>
      </c>
      <c r="AC13" s="14" t="n">
        <v>466.316666666667</v>
      </c>
      <c r="AD13" s="14" t="n">
        <v>383.508333333333</v>
      </c>
      <c r="AE13" s="14" t="n">
        <v>341.708333333333</v>
      </c>
      <c r="AF13" s="14" t="n">
        <v>234.95</v>
      </c>
      <c r="AG13" s="14" t="n">
        <v>175.575</v>
      </c>
      <c r="AH13" s="14" t="n">
        <v>111.241666666667</v>
      </c>
      <c r="AI13" s="14" t="n">
        <v>105.95</v>
      </c>
      <c r="AJ13" s="15" t="n">
        <v>4287.85</v>
      </c>
    </row>
    <row r="14" customFormat="false" ht="18.65" hidden="true" customHeight="true" outlineLevel="0" collapsed="false">
      <c r="A14" s="12" t="n">
        <v>41614469</v>
      </c>
      <c r="B14" s="12" t="n">
        <v>1</v>
      </c>
      <c r="C14" s="12" t="n">
        <v>1</v>
      </c>
      <c r="D14" s="6" t="s">
        <v>56</v>
      </c>
      <c r="E14" s="6" t="s">
        <v>36</v>
      </c>
      <c r="F14" s="6" t="n">
        <v>5</v>
      </c>
      <c r="G14" s="6" t="s">
        <v>37</v>
      </c>
      <c r="H14" s="16" t="n">
        <v>323</v>
      </c>
      <c r="I14" s="6" t="s">
        <v>65</v>
      </c>
      <c r="J14" s="14" t="n">
        <v>0.600573476702509</v>
      </c>
      <c r="K14" s="14" t="n">
        <v>0.576</v>
      </c>
      <c r="L14" s="14" t="n">
        <v>0.607</v>
      </c>
      <c r="M14" s="14" t="n">
        <v>0.632</v>
      </c>
      <c r="N14" s="14" t="n">
        <f aca="false">J14/0.66</f>
        <v>0.90995981318562</v>
      </c>
      <c r="O14" s="17" t="s">
        <v>66</v>
      </c>
      <c r="P14" s="14" t="n">
        <v>0.275284147589085</v>
      </c>
      <c r="Q14" s="14" t="n">
        <v>0.149280462524023</v>
      </c>
      <c r="R14" s="14" t="n">
        <v>0.141242005340246</v>
      </c>
      <c r="S14" s="14" t="n">
        <v>0.132734445107559</v>
      </c>
      <c r="T14" s="14" t="n">
        <v>0.0691032226510751</v>
      </c>
      <c r="U14" s="14" t="n">
        <v>0.0629101936961237</v>
      </c>
      <c r="V14" s="14" t="n">
        <v>0.0492042767140432</v>
      </c>
      <c r="W14" s="14" t="n">
        <v>0.0468031640711079</v>
      </c>
      <c r="X14" s="14" t="n">
        <v>0.0415935141001662</v>
      </c>
      <c r="Y14" s="14" t="n">
        <v>0.0318445682065698</v>
      </c>
      <c r="Z14" s="14" t="n">
        <v>2943.23839009288</v>
      </c>
      <c r="AA14" s="14" t="n">
        <v>1596.05263157895</v>
      </c>
      <c r="AB14" s="14" t="n">
        <v>1510.10835913313</v>
      </c>
      <c r="AC14" s="14" t="n">
        <v>1419.14860681115</v>
      </c>
      <c r="AD14" s="14" t="n">
        <v>738.826625386997</v>
      </c>
      <c r="AE14" s="14" t="n">
        <v>672.613003095975</v>
      </c>
      <c r="AF14" s="14" t="n">
        <v>526.074303405573</v>
      </c>
      <c r="AG14" s="14" t="n">
        <v>500.402476780186</v>
      </c>
      <c r="AH14" s="14" t="n">
        <v>444.702786377709</v>
      </c>
      <c r="AI14" s="14" t="n">
        <v>340.470588235294</v>
      </c>
      <c r="AJ14" s="15" t="n">
        <f aca="false">SUM(Z14:AI14)</f>
        <v>10691.6377708978</v>
      </c>
    </row>
    <row r="15" s="20" customFormat="true" ht="18.65" hidden="true" customHeight="true" outlineLevel="0" collapsed="false">
      <c r="A15" s="12" t="n">
        <v>41614471</v>
      </c>
      <c r="B15" s="12" t="n">
        <v>1</v>
      </c>
      <c r="C15" s="12" t="n">
        <v>1</v>
      </c>
      <c r="D15" s="6" t="s">
        <v>59</v>
      </c>
      <c r="E15" s="6" t="s">
        <v>36</v>
      </c>
      <c r="F15" s="6" t="n">
        <v>5</v>
      </c>
      <c r="G15" s="6" t="s">
        <v>37</v>
      </c>
      <c r="H15" s="16" t="n">
        <v>325</v>
      </c>
      <c r="I15" s="6" t="s">
        <v>67</v>
      </c>
      <c r="J15" s="14" t="n">
        <v>0.605812949640288</v>
      </c>
      <c r="K15" s="14" t="n">
        <v>0.58125</v>
      </c>
      <c r="L15" s="14" t="n">
        <v>0.6145</v>
      </c>
      <c r="M15" s="14" t="n">
        <v>0.634</v>
      </c>
      <c r="N15" s="14" t="n">
        <f aca="false">J15/0.66</f>
        <v>0.917898408545891</v>
      </c>
      <c r="O15" s="17" t="s">
        <v>68</v>
      </c>
      <c r="P15" s="14" t="n">
        <v>0.380151519030179</v>
      </c>
      <c r="Q15" s="14" t="n">
        <v>0.132941337644498</v>
      </c>
      <c r="R15" s="14" t="n">
        <v>0.100663300139727</v>
      </c>
      <c r="S15" s="14" t="n">
        <v>0.0900778974688035</v>
      </c>
      <c r="T15" s="14" t="n">
        <v>0.0811209966465071</v>
      </c>
      <c r="U15" s="14" t="n">
        <v>0.0528839729706389</v>
      </c>
      <c r="V15" s="14" t="n">
        <v>0.0500075812963932</v>
      </c>
      <c r="W15" s="14" t="n">
        <v>0.0383574214140257</v>
      </c>
      <c r="X15" s="14" t="n">
        <v>0.0377084399379881</v>
      </c>
      <c r="Y15" s="14" t="n">
        <v>0.0360875334512396</v>
      </c>
      <c r="Z15" s="18" t="n">
        <v>4158.04</v>
      </c>
      <c r="AA15" s="18" t="n">
        <v>1454.09230769231</v>
      </c>
      <c r="AB15" s="18" t="n">
        <v>1101.04</v>
      </c>
      <c r="AC15" s="18" t="n">
        <v>985.258461538462</v>
      </c>
      <c r="AD15" s="18" t="n">
        <v>887.289230769231</v>
      </c>
      <c r="AE15" s="18" t="n">
        <v>578.436923076923</v>
      </c>
      <c r="AF15" s="18" t="n">
        <v>546.975384615385</v>
      </c>
      <c r="AG15" s="18" t="n">
        <v>419.547692307692</v>
      </c>
      <c r="AH15" s="18" t="n">
        <v>412.449230769231</v>
      </c>
      <c r="AI15" s="18" t="n">
        <v>394.72</v>
      </c>
      <c r="AJ15" s="15" t="n">
        <f aca="false">SUM(Z15:AI15)</f>
        <v>10937.8492307692</v>
      </c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8.65" hidden="true" customHeight="true" outlineLevel="0" collapsed="false">
      <c r="A16" s="12" t="n">
        <v>41614472</v>
      </c>
      <c r="B16" s="12" t="n">
        <v>1</v>
      </c>
      <c r="C16" s="12" t="n">
        <v>1</v>
      </c>
      <c r="D16" s="6" t="s">
        <v>69</v>
      </c>
      <c r="E16" s="6" t="s">
        <v>36</v>
      </c>
      <c r="F16" s="6" t="n">
        <v>5</v>
      </c>
      <c r="G16" s="6" t="s">
        <v>37</v>
      </c>
      <c r="H16" s="6" t="n">
        <v>315</v>
      </c>
      <c r="I16" s="12" t="n">
        <v>17</v>
      </c>
      <c r="J16" s="14" t="n">
        <v>0.600183544303797</v>
      </c>
      <c r="K16" s="14" t="n">
        <v>0.58475</v>
      </c>
      <c r="L16" s="14" t="n">
        <v>0.6125</v>
      </c>
      <c r="M16" s="14" t="n">
        <v>0.63</v>
      </c>
      <c r="N16" s="14" t="n">
        <f aca="false">J16/0.66</f>
        <v>0.909369006520904</v>
      </c>
      <c r="O16" s="17" t="s">
        <v>70</v>
      </c>
      <c r="P16" s="14" t="n">
        <v>0.253645639020909</v>
      </c>
      <c r="Q16" s="14" t="n">
        <v>0.212623075800094</v>
      </c>
      <c r="R16" s="14" t="n">
        <v>0.134600723450502</v>
      </c>
      <c r="S16" s="14" t="n">
        <v>0.0933835098703953</v>
      </c>
      <c r="T16" s="14" t="n">
        <v>0.0713880192703856</v>
      </c>
      <c r="U16" s="14" t="n">
        <v>0.0706256386964914</v>
      </c>
      <c r="V16" s="14" t="n">
        <v>0.0674301286314458</v>
      </c>
      <c r="W16" s="14" t="n">
        <v>0.0386056545929374</v>
      </c>
      <c r="X16" s="14" t="n">
        <v>0.0371944394880696</v>
      </c>
      <c r="Y16" s="14" t="n">
        <v>0.0205031711787701</v>
      </c>
      <c r="Z16" s="14" t="n">
        <v>49.6412698412698</v>
      </c>
      <c r="AA16" s="14" t="n">
        <v>41.6126984126984</v>
      </c>
      <c r="AB16" s="14" t="n">
        <v>26.3428571428571</v>
      </c>
      <c r="AC16" s="14" t="n">
        <v>18.2761904761905</v>
      </c>
      <c r="AD16" s="14" t="n">
        <v>13.9714285714286</v>
      </c>
      <c r="AE16" s="14" t="n">
        <v>13.8222222222222</v>
      </c>
      <c r="AF16" s="14" t="n">
        <v>13.1968253968254</v>
      </c>
      <c r="AG16" s="14" t="n">
        <v>7.55555555555556</v>
      </c>
      <c r="AH16" s="14" t="n">
        <v>7.27936507936508</v>
      </c>
      <c r="AI16" s="14" t="n">
        <v>4.01269841269841</v>
      </c>
      <c r="AJ16" s="15" t="n">
        <v>195.711111111111</v>
      </c>
    </row>
    <row r="17" customFormat="false" ht="18.65" hidden="true" customHeight="true" outlineLevel="0" collapsed="false">
      <c r="A17" s="12" t="n">
        <v>41716237</v>
      </c>
      <c r="B17" s="12" t="n">
        <v>0</v>
      </c>
      <c r="C17" s="12" t="n">
        <v>0</v>
      </c>
      <c r="D17" s="6" t="s">
        <v>36</v>
      </c>
      <c r="E17" s="6" t="s">
        <v>41</v>
      </c>
      <c r="F17" s="12" t="n">
        <v>5</v>
      </c>
      <c r="G17" s="12" t="s">
        <v>37</v>
      </c>
      <c r="H17" s="12" t="n">
        <v>312</v>
      </c>
      <c r="I17" s="12" t="n">
        <v>12</v>
      </c>
      <c r="J17" s="14" t="n">
        <v>0.64682428115016</v>
      </c>
      <c r="K17" s="14" t="n">
        <v>0.632</v>
      </c>
      <c r="L17" s="14" t="n">
        <v>0.666</v>
      </c>
      <c r="M17" s="14" t="n">
        <v>0.677</v>
      </c>
      <c r="N17" s="14" t="n">
        <f aca="false">J17/0.66</f>
        <v>0.980036789621454</v>
      </c>
      <c r="O17" s="10" t="s">
        <v>53</v>
      </c>
      <c r="P17" s="14" t="n">
        <v>0</v>
      </c>
      <c r="Q17" s="14" t="n">
        <v>0</v>
      </c>
      <c r="R17" s="14" t="n">
        <v>0</v>
      </c>
      <c r="S17" s="14" t="n">
        <v>0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4" t="n">
        <v>0</v>
      </c>
      <c r="AA17" s="14" t="n">
        <v>0</v>
      </c>
      <c r="AB17" s="14" t="n">
        <v>0</v>
      </c>
      <c r="AC17" s="14" t="n">
        <v>0</v>
      </c>
      <c r="AD17" s="14" t="n">
        <v>0</v>
      </c>
      <c r="AE17" s="14" t="n">
        <v>0</v>
      </c>
      <c r="AF17" s="14" t="n">
        <v>0</v>
      </c>
      <c r="AG17" s="14" t="n">
        <v>0</v>
      </c>
      <c r="AH17" s="14" t="n">
        <v>0</v>
      </c>
      <c r="AI17" s="14" t="n">
        <v>0</v>
      </c>
      <c r="AJ17" s="15" t="n">
        <v>0</v>
      </c>
    </row>
    <row r="18" customFormat="false" ht="18.65" hidden="true" customHeight="true" outlineLevel="0" collapsed="false">
      <c r="A18" s="6" t="n">
        <v>41614551</v>
      </c>
      <c r="B18" s="12" t="n">
        <v>0</v>
      </c>
      <c r="C18" s="12" t="n">
        <v>0</v>
      </c>
      <c r="D18" s="6" t="s">
        <v>36</v>
      </c>
      <c r="E18" s="6" t="s">
        <v>36</v>
      </c>
      <c r="F18" s="12" t="n">
        <v>10</v>
      </c>
      <c r="G18" s="12" t="s">
        <v>37</v>
      </c>
      <c r="H18" s="12" t="n">
        <v>688</v>
      </c>
      <c r="I18" s="6" t="n">
        <v>30</v>
      </c>
      <c r="J18" s="14" t="n">
        <v>0.681</v>
      </c>
      <c r="K18" s="14" t="n">
        <v>0.683</v>
      </c>
      <c r="L18" s="14" t="n">
        <v>0.701</v>
      </c>
      <c r="M18" s="14" t="n">
        <v>0.713</v>
      </c>
      <c r="N18" s="14" t="n">
        <f aca="false">J18/J18</f>
        <v>1</v>
      </c>
      <c r="O18" s="10" t="n">
        <f aca="false">M18-K18</f>
        <v>0.0299999999999999</v>
      </c>
      <c r="P18" s="14" t="n">
        <v>0</v>
      </c>
      <c r="Q18" s="14" t="n">
        <v>0</v>
      </c>
      <c r="R18" s="14" t="n">
        <v>0</v>
      </c>
      <c r="S18" s="14" t="n">
        <v>0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4" t="n">
        <v>0</v>
      </c>
      <c r="AA18" s="14" t="n">
        <v>0</v>
      </c>
      <c r="AB18" s="14" t="n">
        <v>0</v>
      </c>
      <c r="AC18" s="14" t="n">
        <v>0</v>
      </c>
      <c r="AD18" s="14" t="n">
        <v>0</v>
      </c>
      <c r="AE18" s="14" t="n">
        <v>0</v>
      </c>
      <c r="AF18" s="14" t="n">
        <v>0</v>
      </c>
      <c r="AG18" s="14" t="n">
        <v>0</v>
      </c>
      <c r="AH18" s="14" t="n">
        <v>0</v>
      </c>
      <c r="AI18" s="14" t="n">
        <v>0</v>
      </c>
      <c r="AJ18" s="15" t="n">
        <v>0</v>
      </c>
    </row>
    <row r="19" customFormat="false" ht="18.65" hidden="true" customHeight="true" outlineLevel="0" collapsed="false">
      <c r="A19" s="12" t="n">
        <v>41614408</v>
      </c>
      <c r="B19" s="12" t="n">
        <v>2</v>
      </c>
      <c r="C19" s="12" t="n">
        <v>3</v>
      </c>
      <c r="D19" s="6" t="s">
        <v>36</v>
      </c>
      <c r="E19" s="6" t="s">
        <v>36</v>
      </c>
      <c r="F19" s="12" t="n">
        <v>10</v>
      </c>
      <c r="G19" s="12" t="s">
        <v>37</v>
      </c>
      <c r="H19" s="12" t="n">
        <v>999</v>
      </c>
      <c r="I19" s="16" t="s">
        <v>71</v>
      </c>
      <c r="J19" s="14" t="n">
        <v>0.623150319829424</v>
      </c>
      <c r="K19" s="14" t="n">
        <v>0.60225</v>
      </c>
      <c r="L19" s="14" t="n">
        <v>0.634</v>
      </c>
      <c r="M19" s="14" t="n">
        <v>0.657</v>
      </c>
      <c r="N19" s="14" t="n">
        <f aca="false">J19/0.681</f>
        <v>0.915051864654073</v>
      </c>
      <c r="O19" s="17" t="s">
        <v>72</v>
      </c>
      <c r="P19" s="14" t="n">
        <v>0.211310525463468</v>
      </c>
      <c r="Q19" s="14" t="n">
        <v>0.12427138267137</v>
      </c>
      <c r="R19" s="14" t="n">
        <v>0.123223283835703</v>
      </c>
      <c r="S19" s="14" t="n">
        <v>0.107676885380949</v>
      </c>
      <c r="T19" s="14" t="n">
        <v>0.0859111295739542</v>
      </c>
      <c r="U19" s="14" t="n">
        <v>0.0752400951931675</v>
      </c>
      <c r="V19" s="14" t="n">
        <v>0.0742093052729411</v>
      </c>
      <c r="W19" s="14" t="n">
        <v>0.0739274339855567</v>
      </c>
      <c r="X19" s="14" t="n">
        <v>0.0674911577845527</v>
      </c>
      <c r="Y19" s="14" t="n">
        <v>0.0567388008383383</v>
      </c>
      <c r="Z19" s="14" t="n">
        <v>3605.02102102102</v>
      </c>
      <c r="AA19" s="14" t="n">
        <v>2120.10710710711</v>
      </c>
      <c r="AB19" s="14" t="n">
        <v>2102.22622622623</v>
      </c>
      <c r="AC19" s="14" t="n">
        <v>1837</v>
      </c>
      <c r="AD19" s="14" t="n">
        <v>1465.66966966967</v>
      </c>
      <c r="AE19" s="14" t="n">
        <v>1283.61861861862</v>
      </c>
      <c r="AF19" s="14" t="n">
        <v>1266.03303303303</v>
      </c>
      <c r="AG19" s="14" t="n">
        <v>1261.22422422422</v>
      </c>
      <c r="AH19" s="14" t="n">
        <v>1151.41941941942</v>
      </c>
      <c r="AI19" s="14" t="n">
        <v>967.980980980981</v>
      </c>
      <c r="AJ19" s="15" t="n">
        <v>17060.3003003003</v>
      </c>
    </row>
    <row r="20" s="21" customFormat="true" ht="18.65" hidden="true" customHeight="true" outlineLevel="0" collapsed="false">
      <c r="A20" s="12" t="n">
        <v>41614473</v>
      </c>
      <c r="B20" s="12" t="n">
        <v>1</v>
      </c>
      <c r="C20" s="12" t="n">
        <v>1</v>
      </c>
      <c r="D20" s="6" t="s">
        <v>56</v>
      </c>
      <c r="E20" s="6" t="s">
        <v>36</v>
      </c>
      <c r="F20" s="12" t="n">
        <v>10</v>
      </c>
      <c r="G20" s="12" t="s">
        <v>37</v>
      </c>
      <c r="H20" s="12" t="n">
        <v>254</v>
      </c>
      <c r="I20" s="12" t="n">
        <v>33</v>
      </c>
      <c r="J20" s="14" t="n">
        <v>0.60243137254902</v>
      </c>
      <c r="K20" s="14" t="n">
        <v>0.5915</v>
      </c>
      <c r="L20" s="14" t="n">
        <v>0.634</v>
      </c>
      <c r="M20" s="14" t="n">
        <v>0.653</v>
      </c>
      <c r="N20" s="14" t="n">
        <f aca="false">J20/0.681</f>
        <v>0.884627566151277</v>
      </c>
      <c r="O20" s="17" t="s">
        <v>73</v>
      </c>
      <c r="P20" s="14" t="n">
        <v>0.225237332126836</v>
      </c>
      <c r="Q20" s="14" t="n">
        <v>0.159884832670362</v>
      </c>
      <c r="R20" s="14" t="n">
        <v>0.153235500130029</v>
      </c>
      <c r="S20" s="14" t="n">
        <v>0.103566691961697</v>
      </c>
      <c r="T20" s="14" t="n">
        <v>0.0792890257735806</v>
      </c>
      <c r="U20" s="14" t="n">
        <v>0.0741402432494951</v>
      </c>
      <c r="V20" s="14" t="n">
        <v>0.0627676780506664</v>
      </c>
      <c r="W20" s="14" t="n">
        <v>0.0522049555699054</v>
      </c>
      <c r="X20" s="14" t="n">
        <v>0.04994833602122</v>
      </c>
      <c r="Y20" s="14" t="n">
        <v>0.039725404446208</v>
      </c>
      <c r="Z20" s="8" t="n">
        <v>1912.92913385827</v>
      </c>
      <c r="AA20" s="8" t="n">
        <v>1357.8937007874</v>
      </c>
      <c r="AB20" s="8" t="n">
        <v>1301.42125984252</v>
      </c>
      <c r="AC20" s="8" t="n">
        <v>879.586614173228</v>
      </c>
      <c r="AD20" s="8" t="n">
        <v>673.397637795276</v>
      </c>
      <c r="AE20" s="8" t="n">
        <v>629.669291338583</v>
      </c>
      <c r="AF20" s="8" t="n">
        <v>533.082677165354</v>
      </c>
      <c r="AG20" s="8" t="n">
        <v>443.374015748031</v>
      </c>
      <c r="AH20" s="8" t="n">
        <v>424.208661417323</v>
      </c>
      <c r="AI20" s="8" t="n">
        <v>337.385826771654</v>
      </c>
      <c r="AJ20" s="15" t="n">
        <f aca="false">SUM(Z20:AI20)</f>
        <v>8492.94881889764</v>
      </c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8.65" hidden="true" customHeight="true" outlineLevel="0" collapsed="false">
      <c r="A21" s="12" t="n">
        <v>41614474</v>
      </c>
      <c r="B21" s="12" t="n">
        <v>1</v>
      </c>
      <c r="C21" s="12" t="n">
        <v>1</v>
      </c>
      <c r="D21" s="6" t="s">
        <v>59</v>
      </c>
      <c r="E21" s="6" t="s">
        <v>36</v>
      </c>
      <c r="F21" s="12" t="n">
        <v>10</v>
      </c>
      <c r="G21" s="12" t="s">
        <v>37</v>
      </c>
      <c r="H21" s="12" t="n">
        <v>245</v>
      </c>
      <c r="I21" s="12" t="n">
        <v>45</v>
      </c>
      <c r="J21" s="14" t="n">
        <v>0.604766169154228</v>
      </c>
      <c r="K21" s="14" t="n">
        <v>0.588</v>
      </c>
      <c r="L21" s="14" t="n">
        <v>0.612</v>
      </c>
      <c r="M21" s="14" t="n">
        <v>0.629</v>
      </c>
      <c r="N21" s="14" t="n">
        <f aca="false">J21/0.681</f>
        <v>0.888056048684623</v>
      </c>
      <c r="O21" s="17" t="s">
        <v>74</v>
      </c>
      <c r="P21" s="14" t="n">
        <v>0.279266982800268</v>
      </c>
      <c r="Q21" s="14" t="n">
        <v>0.125882774158345</v>
      </c>
      <c r="R21" s="14" t="n">
        <v>0.111935450584191</v>
      </c>
      <c r="S21" s="14" t="n">
        <v>0.102337700104596</v>
      </c>
      <c r="T21" s="14" t="n">
        <v>0.1014676291387</v>
      </c>
      <c r="U21" s="14" t="n">
        <v>0.0804108173351282</v>
      </c>
      <c r="V21" s="14" t="n">
        <v>0.0792323519433149</v>
      </c>
      <c r="W21" s="14" t="n">
        <v>0.0444623461741111</v>
      </c>
      <c r="X21" s="14" t="n">
        <v>0.0379313417854513</v>
      </c>
      <c r="Y21" s="14" t="n">
        <v>0.0370726059758944</v>
      </c>
      <c r="Z21" s="14" t="n">
        <v>2916.24489795918</v>
      </c>
      <c r="AA21" s="14" t="n">
        <v>1314.5306122449</v>
      </c>
      <c r="AB21" s="14" t="n">
        <v>1168.88571428571</v>
      </c>
      <c r="AC21" s="14" t="n">
        <v>1068.6612244898</v>
      </c>
      <c r="AD21" s="14" t="n">
        <v>1059.57551020408</v>
      </c>
      <c r="AE21" s="14" t="n">
        <v>839.689795918367</v>
      </c>
      <c r="AF21" s="14" t="n">
        <v>827.383673469388</v>
      </c>
      <c r="AG21" s="14" t="n">
        <v>464.297959183674</v>
      </c>
      <c r="AH21" s="14" t="n">
        <v>396.097959183673</v>
      </c>
      <c r="AI21" s="14" t="n">
        <v>387.130612244898</v>
      </c>
      <c r="AJ21" s="15" t="n">
        <f aca="false">SUM(Z21:AI21)</f>
        <v>10442.4979591837</v>
      </c>
    </row>
    <row r="22" customFormat="false" ht="18.65" hidden="true" customHeight="true" outlineLevel="0" collapsed="false">
      <c r="A22" s="12" t="n">
        <v>41614483</v>
      </c>
      <c r="B22" s="12" t="n">
        <v>2</v>
      </c>
      <c r="C22" s="12" t="n">
        <v>3</v>
      </c>
      <c r="D22" s="6" t="s">
        <v>36</v>
      </c>
      <c r="E22" s="6" t="s">
        <v>75</v>
      </c>
      <c r="F22" s="12" t="n">
        <v>10</v>
      </c>
      <c r="G22" s="12" t="s">
        <v>37</v>
      </c>
      <c r="H22" s="12" t="n">
        <v>843</v>
      </c>
      <c r="I22" s="16" t="s">
        <v>76</v>
      </c>
      <c r="J22" s="14" t="n">
        <v>0.5911</v>
      </c>
      <c r="K22" s="14" t="n">
        <v>0.57</v>
      </c>
      <c r="L22" s="14" t="n">
        <v>0.605</v>
      </c>
      <c r="M22" s="14" t="n">
        <v>0.631</v>
      </c>
      <c r="N22" s="14" t="n">
        <f aca="false">J22/0.681</f>
        <v>0.86798825256975</v>
      </c>
      <c r="O22" s="17" t="s">
        <v>77</v>
      </c>
      <c r="P22" s="14" t="n">
        <v>0.229345407317156</v>
      </c>
      <c r="Q22" s="14" t="n">
        <v>0.143323031949098</v>
      </c>
      <c r="R22" s="14" t="n">
        <v>0.109879115114418</v>
      </c>
      <c r="S22" s="14" t="n">
        <v>0.109293939679639</v>
      </c>
      <c r="T22" s="14" t="n">
        <v>0.103116886413414</v>
      </c>
      <c r="U22" s="14" t="n">
        <v>0.0893657925145893</v>
      </c>
      <c r="V22" s="14" t="n">
        <v>0.0753189379874196</v>
      </c>
      <c r="W22" s="14" t="n">
        <v>0.0643783632856127</v>
      </c>
      <c r="X22" s="14" t="n">
        <v>0.046657957781549</v>
      </c>
      <c r="Y22" s="14" t="n">
        <v>0.0293205679571047</v>
      </c>
      <c r="Z22" s="14" t="n">
        <v>3601.25504151839</v>
      </c>
      <c r="AA22" s="14" t="n">
        <v>2250.50415183867</v>
      </c>
      <c r="AB22" s="14" t="n">
        <v>1725.35705812574</v>
      </c>
      <c r="AC22" s="14" t="n">
        <v>1716.1684460261</v>
      </c>
      <c r="AD22" s="14" t="n">
        <v>1619.1743772242</v>
      </c>
      <c r="AE22" s="14" t="n">
        <v>1403.25029655991</v>
      </c>
      <c r="AF22" s="14" t="n">
        <v>1182.68208778173</v>
      </c>
      <c r="AG22" s="14" t="n">
        <v>1010.8896797153</v>
      </c>
      <c r="AH22" s="14" t="n">
        <v>732.638196915777</v>
      </c>
      <c r="AI22" s="14" t="n">
        <v>460.400948991696</v>
      </c>
      <c r="AJ22" s="15" t="n">
        <v>15702.3202846975</v>
      </c>
    </row>
    <row r="23" customFormat="false" ht="18.65" hidden="true" customHeight="true" outlineLevel="0" collapsed="false">
      <c r="A23" s="12" t="n">
        <v>41716234</v>
      </c>
      <c r="B23" s="12" t="n">
        <v>0</v>
      </c>
      <c r="C23" s="12" t="n">
        <v>0</v>
      </c>
      <c r="D23" s="6" t="s">
        <v>36</v>
      </c>
      <c r="E23" s="6" t="s">
        <v>75</v>
      </c>
      <c r="F23" s="12" t="n">
        <v>10</v>
      </c>
      <c r="G23" s="12" t="s">
        <v>37</v>
      </c>
      <c r="H23" s="12" t="n">
        <v>313</v>
      </c>
      <c r="I23" s="12" t="n">
        <v>24</v>
      </c>
      <c r="J23" s="14" t="n">
        <v>0.656335877862596</v>
      </c>
      <c r="K23" s="14" t="n">
        <v>0.649</v>
      </c>
      <c r="L23" s="14" t="n">
        <v>0.67</v>
      </c>
      <c r="M23" s="14" t="n">
        <v>0.68</v>
      </c>
      <c r="N23" s="14" t="n">
        <f aca="false">J23/0.681</f>
        <v>0.963782493190302</v>
      </c>
      <c r="O23" s="10" t="s">
        <v>53</v>
      </c>
      <c r="P23" s="14" t="n">
        <v>0</v>
      </c>
      <c r="Q23" s="14" t="n">
        <v>0</v>
      </c>
      <c r="R23" s="14" t="n">
        <v>0</v>
      </c>
      <c r="S23" s="14" t="n">
        <v>0</v>
      </c>
      <c r="T23" s="14" t="n">
        <v>0</v>
      </c>
      <c r="U23" s="14" t="n">
        <v>0</v>
      </c>
      <c r="V23" s="14" t="n">
        <v>0</v>
      </c>
      <c r="W23" s="14" t="n">
        <v>0</v>
      </c>
      <c r="X23" s="14" t="n">
        <v>0</v>
      </c>
      <c r="Y23" s="14" t="n">
        <v>0</v>
      </c>
      <c r="Z23" s="14" t="n">
        <v>0</v>
      </c>
      <c r="AA23" s="14" t="n">
        <v>0</v>
      </c>
      <c r="AB23" s="14" t="n">
        <v>0</v>
      </c>
      <c r="AC23" s="14" t="n">
        <v>0</v>
      </c>
      <c r="AD23" s="14" t="n">
        <v>0</v>
      </c>
      <c r="AE23" s="14" t="n">
        <v>0</v>
      </c>
      <c r="AF23" s="14" t="n">
        <v>0</v>
      </c>
      <c r="AG23" s="14" t="n">
        <v>0</v>
      </c>
      <c r="AH23" s="14" t="n">
        <v>0</v>
      </c>
      <c r="AI23" s="14" t="n">
        <v>0</v>
      </c>
      <c r="AJ23" s="15" t="n">
        <v>0</v>
      </c>
    </row>
    <row r="24" customFormat="false" ht="18.65" hidden="true" customHeight="true" outlineLevel="0" collapsed="false">
      <c r="A24" s="6" t="n">
        <v>41614552</v>
      </c>
      <c r="B24" s="12" t="n">
        <v>0</v>
      </c>
      <c r="C24" s="12" t="n">
        <v>0</v>
      </c>
      <c r="D24" s="6" t="s">
        <v>36</v>
      </c>
      <c r="E24" s="6" t="s">
        <v>36</v>
      </c>
      <c r="F24" s="12" t="n">
        <v>25</v>
      </c>
      <c r="G24" s="12" t="s">
        <v>37</v>
      </c>
      <c r="H24" s="12" t="n">
        <v>678</v>
      </c>
      <c r="I24" s="6" t="n">
        <v>29</v>
      </c>
      <c r="J24" s="14" t="n">
        <v>0.708</v>
      </c>
      <c r="K24" s="14" t="n">
        <v>0.73</v>
      </c>
      <c r="L24" s="14" t="n">
        <v>0.74</v>
      </c>
      <c r="M24" s="14" t="n">
        <v>0.745</v>
      </c>
      <c r="N24" s="14" t="n">
        <f aca="false">J24/J24</f>
        <v>1</v>
      </c>
      <c r="O24" s="10"/>
      <c r="P24" s="14" t="n">
        <v>0</v>
      </c>
      <c r="Q24" s="14" t="n">
        <v>0</v>
      </c>
      <c r="R24" s="14" t="n">
        <v>0</v>
      </c>
      <c r="S24" s="14" t="n">
        <v>0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4" t="n">
        <v>0</v>
      </c>
      <c r="AA24" s="14" t="n">
        <v>0</v>
      </c>
      <c r="AB24" s="14" t="n">
        <v>0</v>
      </c>
      <c r="AC24" s="14" t="n">
        <v>0</v>
      </c>
      <c r="AD24" s="14" t="n">
        <v>0</v>
      </c>
      <c r="AE24" s="14" t="n">
        <v>0</v>
      </c>
      <c r="AF24" s="14" t="n">
        <v>0</v>
      </c>
      <c r="AG24" s="14" t="n">
        <v>0</v>
      </c>
      <c r="AH24" s="14" t="n">
        <v>0</v>
      </c>
      <c r="AI24" s="14" t="n">
        <v>0</v>
      </c>
      <c r="AJ24" s="15" t="n">
        <v>0</v>
      </c>
    </row>
    <row r="25" customFormat="false" ht="18.65" hidden="true" customHeight="true" outlineLevel="0" collapsed="false">
      <c r="A25" s="12" t="n">
        <v>41614439</v>
      </c>
      <c r="B25" s="12" t="n">
        <v>2</v>
      </c>
      <c r="C25" s="12" t="n">
        <v>3</v>
      </c>
      <c r="D25" s="6" t="s">
        <v>36</v>
      </c>
      <c r="E25" s="6" t="s">
        <v>36</v>
      </c>
      <c r="F25" s="12" t="n">
        <v>25</v>
      </c>
      <c r="G25" s="12" t="s">
        <v>37</v>
      </c>
      <c r="H25" s="12" t="n">
        <v>999</v>
      </c>
      <c r="I25" s="16" t="s">
        <v>78</v>
      </c>
      <c r="J25" s="14" t="n">
        <v>0.667</v>
      </c>
      <c r="K25" s="14" t="n">
        <v>0.661</v>
      </c>
      <c r="L25" s="14" t="n">
        <v>0.6795</v>
      </c>
      <c r="M25" s="14" t="n">
        <v>0.691</v>
      </c>
      <c r="N25" s="14" t="n">
        <f aca="false">J25/0.708</f>
        <v>0.942090395480226</v>
      </c>
      <c r="O25" s="17" t="s">
        <v>79</v>
      </c>
      <c r="P25" s="14" t="n">
        <v>0.224893268022076</v>
      </c>
      <c r="Q25" s="14" t="n">
        <v>0.176456527223883</v>
      </c>
      <c r="R25" s="14" t="n">
        <v>0.148070588104909</v>
      </c>
      <c r="S25" s="14" t="n">
        <v>0.0843824975896175</v>
      </c>
      <c r="T25" s="14" t="n">
        <v>0.0839106750165022</v>
      </c>
      <c r="U25" s="14" t="n">
        <v>0.0713979043821859</v>
      </c>
      <c r="V25" s="14" t="n">
        <v>0.0701792267442788</v>
      </c>
      <c r="W25" s="14" t="n">
        <v>0.0529850308344719</v>
      </c>
      <c r="X25" s="14" t="n">
        <v>0.0463860507991217</v>
      </c>
      <c r="Y25" s="14" t="n">
        <v>0.0413382312829544</v>
      </c>
      <c r="Z25" s="14" t="n">
        <v>4753.12012012012</v>
      </c>
      <c r="AA25" s="14" t="n">
        <v>3729.40940940941</v>
      </c>
      <c r="AB25" s="14" t="n">
        <v>3129.47247247247</v>
      </c>
      <c r="AC25" s="14" t="n">
        <v>1783.42442442442</v>
      </c>
      <c r="AD25" s="14" t="n">
        <v>1773.45245245245</v>
      </c>
      <c r="AE25" s="14" t="n">
        <v>1508.994994995</v>
      </c>
      <c r="AF25" s="14" t="n">
        <v>1483.23823823824</v>
      </c>
      <c r="AG25" s="14" t="n">
        <v>1119.83883883884</v>
      </c>
      <c r="AH25" s="14" t="n">
        <v>980.369369369369</v>
      </c>
      <c r="AI25" s="14" t="n">
        <v>873.683683683684</v>
      </c>
      <c r="AJ25" s="15" t="n">
        <v>21135.004004004</v>
      </c>
    </row>
    <row r="26" customFormat="false" ht="18.65" hidden="true" customHeight="true" outlineLevel="0" collapsed="false">
      <c r="A26" s="12" t="n">
        <v>41614497</v>
      </c>
      <c r="B26" s="12" t="n">
        <v>2</v>
      </c>
      <c r="C26" s="12" t="n">
        <v>3</v>
      </c>
      <c r="D26" s="6" t="s">
        <v>36</v>
      </c>
      <c r="E26" s="6" t="s">
        <v>80</v>
      </c>
      <c r="F26" s="12" t="n">
        <v>25</v>
      </c>
      <c r="G26" s="12" t="s">
        <v>36</v>
      </c>
      <c r="H26" s="12" t="n">
        <v>528</v>
      </c>
      <c r="I26" s="16" t="s">
        <v>81</v>
      </c>
      <c r="J26" s="14" t="n">
        <v>0.4173</v>
      </c>
      <c r="K26" s="14" t="n">
        <v>0.393</v>
      </c>
      <c r="L26" s="14" t="n">
        <v>0.432</v>
      </c>
      <c r="M26" s="14" t="n">
        <v>0.477</v>
      </c>
      <c r="N26" s="14" t="n">
        <f aca="false">J26/0.708</f>
        <v>0.589406779661017</v>
      </c>
      <c r="O26" s="17" t="s">
        <v>82</v>
      </c>
      <c r="P26" s="14" t="n">
        <v>0</v>
      </c>
      <c r="Q26" s="14" t="n">
        <v>0</v>
      </c>
      <c r="R26" s="14" t="n">
        <v>0</v>
      </c>
      <c r="S26" s="14" t="n">
        <v>0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4" t="n">
        <v>0</v>
      </c>
      <c r="AA26" s="14" t="n">
        <v>0</v>
      </c>
      <c r="AB26" s="14" t="n">
        <v>0</v>
      </c>
      <c r="AC26" s="14" t="n">
        <v>0</v>
      </c>
      <c r="AD26" s="14" t="n">
        <v>0</v>
      </c>
      <c r="AE26" s="14" t="n">
        <v>0</v>
      </c>
      <c r="AF26" s="14" t="n">
        <v>0</v>
      </c>
      <c r="AG26" s="14" t="n">
        <v>0</v>
      </c>
      <c r="AH26" s="14" t="n">
        <v>0</v>
      </c>
      <c r="AI26" s="14" t="n">
        <v>0</v>
      </c>
      <c r="AJ26" s="15" t="n">
        <v>0</v>
      </c>
    </row>
    <row r="27" customFormat="false" ht="18.65" hidden="true" customHeight="true" outlineLevel="0" collapsed="false">
      <c r="A27" s="12" t="n">
        <v>41618032</v>
      </c>
      <c r="B27" s="12" t="n">
        <v>2</v>
      </c>
      <c r="C27" s="12" t="n">
        <v>3</v>
      </c>
      <c r="D27" s="6" t="s">
        <v>36</v>
      </c>
      <c r="E27" s="6" t="s">
        <v>83</v>
      </c>
      <c r="F27" s="12" t="n">
        <v>25</v>
      </c>
      <c r="G27" s="12" t="s">
        <v>36</v>
      </c>
      <c r="H27" s="12" t="n">
        <v>625</v>
      </c>
      <c r="I27" s="16" t="s">
        <v>84</v>
      </c>
      <c r="J27" s="14" t="n">
        <v>0.4558</v>
      </c>
      <c r="K27" s="14" t="n">
        <v>0.3915</v>
      </c>
      <c r="L27" s="14" t="n">
        <v>0.4935</v>
      </c>
      <c r="M27" s="14" t="n">
        <v>0.542</v>
      </c>
      <c r="N27" s="14" t="n">
        <f aca="false">J27/0.708</f>
        <v>0.643785310734463</v>
      </c>
      <c r="O27" s="17" t="s">
        <v>85</v>
      </c>
      <c r="P27" s="14" t="n">
        <v>0</v>
      </c>
      <c r="Q27" s="14" t="n">
        <v>0</v>
      </c>
      <c r="R27" s="14" t="n">
        <v>0</v>
      </c>
      <c r="S27" s="14" t="n">
        <v>0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4" t="n">
        <v>0</v>
      </c>
      <c r="AA27" s="14" t="n">
        <v>0</v>
      </c>
      <c r="AB27" s="14" t="n">
        <v>0</v>
      </c>
      <c r="AC27" s="14" t="n">
        <v>0</v>
      </c>
      <c r="AD27" s="14" t="n">
        <v>0</v>
      </c>
      <c r="AE27" s="14" t="n">
        <v>0</v>
      </c>
      <c r="AF27" s="14" t="n">
        <v>0</v>
      </c>
      <c r="AG27" s="14" t="n">
        <v>0</v>
      </c>
      <c r="AH27" s="14" t="n">
        <v>0</v>
      </c>
      <c r="AI27" s="14" t="n">
        <v>0</v>
      </c>
      <c r="AJ27" s="15" t="n">
        <v>0</v>
      </c>
    </row>
    <row r="28" customFormat="false" ht="18.65" hidden="true" customHeight="true" outlineLevel="0" collapsed="false">
      <c r="A28" s="22" t="n">
        <v>41629890</v>
      </c>
      <c r="B28" s="22" t="n">
        <v>1</v>
      </c>
      <c r="C28" s="22" t="n">
        <v>1</v>
      </c>
      <c r="D28" s="23" t="s">
        <v>59</v>
      </c>
      <c r="E28" s="23" t="s">
        <v>36</v>
      </c>
      <c r="F28" s="22" t="n">
        <v>25</v>
      </c>
      <c r="G28" s="22" t="s">
        <v>36</v>
      </c>
      <c r="H28" s="22" t="n">
        <v>240</v>
      </c>
      <c r="I28" s="22" t="s">
        <v>36</v>
      </c>
      <c r="J28" s="24" t="n">
        <v>0.448696721311474</v>
      </c>
      <c r="K28" s="24" t="n">
        <v>0.489</v>
      </c>
      <c r="L28" s="24" t="n">
        <v>0.49</v>
      </c>
      <c r="M28" s="24" t="n">
        <v>0.49</v>
      </c>
      <c r="N28" s="24" t="n">
        <f aca="false">J28/0.708</f>
        <v>0.633752431230896</v>
      </c>
      <c r="O28" s="25" t="s">
        <v>86</v>
      </c>
      <c r="P28" s="14" t="n">
        <v>0</v>
      </c>
      <c r="Q28" s="14" t="n">
        <v>0</v>
      </c>
      <c r="R28" s="14" t="n">
        <v>0</v>
      </c>
      <c r="S28" s="14" t="n">
        <v>0</v>
      </c>
      <c r="T28" s="14" t="n">
        <v>0</v>
      </c>
      <c r="U28" s="14" t="n">
        <v>0</v>
      </c>
      <c r="V28" s="14" t="n">
        <v>0</v>
      </c>
      <c r="W28" s="14" t="n">
        <v>0</v>
      </c>
      <c r="X28" s="14" t="n">
        <v>0</v>
      </c>
      <c r="Y28" s="14" t="n">
        <v>0</v>
      </c>
      <c r="Z28" s="14" t="n">
        <v>0</v>
      </c>
      <c r="AA28" s="14" t="n">
        <v>0</v>
      </c>
      <c r="AB28" s="14" t="n">
        <v>0</v>
      </c>
      <c r="AC28" s="14" t="n">
        <v>0</v>
      </c>
      <c r="AD28" s="14" t="n">
        <v>0</v>
      </c>
      <c r="AE28" s="14" t="n">
        <v>0</v>
      </c>
      <c r="AF28" s="14" t="n">
        <v>0</v>
      </c>
      <c r="AG28" s="14" t="n">
        <v>0</v>
      </c>
      <c r="AH28" s="14" t="n">
        <v>0</v>
      </c>
      <c r="AI28" s="14" t="n">
        <v>0</v>
      </c>
      <c r="AJ28" s="15" t="n">
        <v>0</v>
      </c>
    </row>
    <row r="29" customFormat="false" ht="18.65" hidden="true" customHeight="true" outlineLevel="0" collapsed="false">
      <c r="A29" s="22" t="n">
        <v>41629741</v>
      </c>
      <c r="B29" s="22" t="n">
        <v>1</v>
      </c>
      <c r="C29" s="22" t="n">
        <v>1</v>
      </c>
      <c r="D29" s="23" t="s">
        <v>56</v>
      </c>
      <c r="E29" s="23" t="s">
        <v>36</v>
      </c>
      <c r="F29" s="22" t="n">
        <v>25</v>
      </c>
      <c r="G29" s="22" t="s">
        <v>37</v>
      </c>
      <c r="H29" s="22" t="n">
        <v>240</v>
      </c>
      <c r="I29" s="22" t="n">
        <v>154</v>
      </c>
      <c r="J29" s="24" t="n">
        <v>0.611264367816092</v>
      </c>
      <c r="K29" s="24" t="n">
        <v>0.5785</v>
      </c>
      <c r="L29" s="24" t="n">
        <v>0.619</v>
      </c>
      <c r="M29" s="24" t="n">
        <v>0.649</v>
      </c>
      <c r="N29" s="24" t="n">
        <f aca="false">J29/0.708</f>
        <v>0.863367751152672</v>
      </c>
      <c r="O29" s="25" t="s">
        <v>87</v>
      </c>
      <c r="P29" s="14" t="n">
        <v>0</v>
      </c>
      <c r="Q29" s="14" t="n">
        <v>0</v>
      </c>
      <c r="R29" s="14" t="n">
        <v>0</v>
      </c>
      <c r="S29" s="14" t="n">
        <v>0</v>
      </c>
      <c r="T29" s="14" t="n">
        <v>0</v>
      </c>
      <c r="U29" s="14" t="n">
        <v>0</v>
      </c>
      <c r="V29" s="14" t="n">
        <v>0</v>
      </c>
      <c r="W29" s="14" t="n">
        <v>0</v>
      </c>
      <c r="X29" s="14" t="n">
        <v>0</v>
      </c>
      <c r="Y29" s="14" t="n">
        <v>0</v>
      </c>
      <c r="Z29" s="14" t="n">
        <v>0</v>
      </c>
      <c r="AA29" s="14" t="n">
        <v>0</v>
      </c>
      <c r="AB29" s="14" t="n">
        <v>0</v>
      </c>
      <c r="AC29" s="14" t="n">
        <v>0</v>
      </c>
      <c r="AD29" s="14" t="n">
        <v>0</v>
      </c>
      <c r="AE29" s="14" t="n">
        <v>0</v>
      </c>
      <c r="AF29" s="14" t="n">
        <v>0</v>
      </c>
      <c r="AG29" s="14" t="n">
        <v>0</v>
      </c>
      <c r="AH29" s="14" t="n">
        <v>0</v>
      </c>
      <c r="AI29" s="14" t="n">
        <v>0</v>
      </c>
      <c r="AJ29" s="15" t="n">
        <v>0</v>
      </c>
    </row>
    <row r="30" customFormat="false" ht="18.65" hidden="true" customHeight="true" outlineLevel="0" collapsed="false">
      <c r="A30" s="12" t="n">
        <v>41716236</v>
      </c>
      <c r="B30" s="12" t="n">
        <v>0</v>
      </c>
      <c r="C30" s="12" t="n">
        <v>0</v>
      </c>
      <c r="D30" s="6" t="s">
        <v>36</v>
      </c>
      <c r="E30" s="6" t="s">
        <v>88</v>
      </c>
      <c r="F30" s="12" t="n">
        <v>25</v>
      </c>
      <c r="G30" s="12" t="s">
        <v>37</v>
      </c>
      <c r="H30" s="12" t="n">
        <v>318</v>
      </c>
      <c r="I30" s="16" t="s">
        <v>89</v>
      </c>
      <c r="J30" s="14" t="n">
        <v>0.662297101449275</v>
      </c>
      <c r="K30" s="14" t="n">
        <v>0.64225</v>
      </c>
      <c r="L30" s="14" t="n">
        <v>0.692</v>
      </c>
      <c r="M30" s="14" t="n">
        <v>0.704</v>
      </c>
      <c r="N30" s="14" t="n">
        <f aca="false">J30/0.708</f>
        <v>0.935447883402931</v>
      </c>
      <c r="O30" s="10" t="s">
        <v>53</v>
      </c>
      <c r="P30" s="14" t="n">
        <v>0</v>
      </c>
      <c r="Q30" s="14" t="n">
        <v>0</v>
      </c>
      <c r="R30" s="14" t="n">
        <v>0</v>
      </c>
      <c r="S30" s="14" t="n">
        <v>0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4" t="n">
        <v>0</v>
      </c>
      <c r="AA30" s="14" t="n">
        <v>0</v>
      </c>
      <c r="AB30" s="14" t="n">
        <v>0</v>
      </c>
      <c r="AC30" s="14" t="n">
        <v>0</v>
      </c>
      <c r="AD30" s="14" t="n">
        <v>0</v>
      </c>
      <c r="AE30" s="14" t="n">
        <v>0</v>
      </c>
      <c r="AF30" s="14" t="n">
        <v>0</v>
      </c>
      <c r="AG30" s="14" t="n">
        <v>0</v>
      </c>
      <c r="AH30" s="14" t="n">
        <v>0</v>
      </c>
      <c r="AI30" s="14" t="n">
        <v>0</v>
      </c>
      <c r="AJ30" s="15" t="n">
        <v>0</v>
      </c>
    </row>
    <row r="31" customFormat="false" ht="18.65" hidden="true" customHeight="true" outlineLevel="0" collapsed="false">
      <c r="A31" s="12" t="n">
        <v>41657087</v>
      </c>
      <c r="B31" s="12" t="n">
        <v>2</v>
      </c>
      <c r="C31" s="12" t="n">
        <v>3</v>
      </c>
      <c r="D31" s="6" t="s">
        <v>36</v>
      </c>
      <c r="E31" s="6" t="s">
        <v>88</v>
      </c>
      <c r="F31" s="12" t="n">
        <v>25</v>
      </c>
      <c r="G31" s="12" t="s">
        <v>37</v>
      </c>
      <c r="H31" s="12" t="n">
        <v>689</v>
      </c>
      <c r="I31" s="16" t="s">
        <v>90</v>
      </c>
      <c r="J31" s="14" t="n">
        <v>0.556945454545455</v>
      </c>
      <c r="K31" s="14" t="n">
        <v>0.54625</v>
      </c>
      <c r="L31" s="14" t="n">
        <v>0.5605</v>
      </c>
      <c r="M31" s="14" t="n">
        <v>0.57075</v>
      </c>
      <c r="N31" s="14" t="n">
        <f aca="false">J31/0.708</f>
        <v>0.786646122239343</v>
      </c>
      <c r="O31" s="17" t="s">
        <v>91</v>
      </c>
      <c r="P31" s="14" t="n">
        <v>0</v>
      </c>
      <c r="Q31" s="14" t="n">
        <v>0</v>
      </c>
      <c r="R31" s="14" t="n">
        <v>0</v>
      </c>
      <c r="S31" s="14" t="n">
        <v>0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0</v>
      </c>
      <c r="Z31" s="14" t="n">
        <v>0</v>
      </c>
      <c r="AA31" s="14" t="n">
        <v>0</v>
      </c>
      <c r="AB31" s="14" t="n">
        <v>0</v>
      </c>
      <c r="AC31" s="14" t="n">
        <v>0</v>
      </c>
      <c r="AD31" s="14" t="n">
        <v>0</v>
      </c>
      <c r="AE31" s="14" t="n">
        <v>0</v>
      </c>
      <c r="AF31" s="14" t="n">
        <v>0</v>
      </c>
      <c r="AG31" s="14" t="n">
        <v>0</v>
      </c>
      <c r="AH31" s="14" t="n">
        <v>0</v>
      </c>
      <c r="AI31" s="14" t="n">
        <v>0</v>
      </c>
      <c r="AJ31" s="15" t="n">
        <v>0</v>
      </c>
    </row>
    <row r="32" customFormat="false" ht="18.65" hidden="false" customHeight="true" outlineLevel="0" collapsed="false">
      <c r="A32" s="6" t="n">
        <v>41619683</v>
      </c>
      <c r="B32" s="12" t="n">
        <v>0</v>
      </c>
      <c r="C32" s="12" t="n">
        <v>0</v>
      </c>
      <c r="D32" s="6" t="s">
        <v>36</v>
      </c>
      <c r="E32" s="6" t="s">
        <v>36</v>
      </c>
      <c r="F32" s="12" t="n">
        <v>50</v>
      </c>
      <c r="G32" s="12" t="s">
        <v>37</v>
      </c>
      <c r="H32" s="12" t="n">
        <v>754</v>
      </c>
      <c r="I32" s="16" t="s">
        <v>92</v>
      </c>
      <c r="J32" s="14" t="n">
        <v>0.761568345323738</v>
      </c>
      <c r="K32" s="14" t="n">
        <v>0.773</v>
      </c>
      <c r="L32" s="14" t="n">
        <v>0.778</v>
      </c>
      <c r="M32" s="14" t="n">
        <v>0.781</v>
      </c>
      <c r="N32" s="14" t="n">
        <f aca="false">J32/J32</f>
        <v>1</v>
      </c>
      <c r="O32" s="10"/>
      <c r="P32" s="14" t="n">
        <v>0</v>
      </c>
      <c r="Q32" s="14" t="n">
        <v>0</v>
      </c>
      <c r="R32" s="14" t="n">
        <v>0</v>
      </c>
      <c r="S32" s="14" t="n">
        <v>0</v>
      </c>
      <c r="T32" s="14" t="n">
        <v>0</v>
      </c>
      <c r="U32" s="14" t="n">
        <v>0</v>
      </c>
      <c r="V32" s="14" t="n">
        <v>0</v>
      </c>
      <c r="W32" s="14" t="n">
        <v>0</v>
      </c>
      <c r="X32" s="14" t="n">
        <v>0</v>
      </c>
      <c r="Y32" s="14" t="n">
        <v>0</v>
      </c>
      <c r="Z32" s="14" t="n">
        <v>0</v>
      </c>
      <c r="AA32" s="14" t="n">
        <v>0</v>
      </c>
      <c r="AB32" s="14" t="n">
        <v>0</v>
      </c>
      <c r="AC32" s="14" t="n">
        <v>0</v>
      </c>
      <c r="AD32" s="14" t="n">
        <v>0</v>
      </c>
      <c r="AE32" s="14" t="n">
        <v>0</v>
      </c>
      <c r="AF32" s="14" t="n">
        <v>0</v>
      </c>
      <c r="AG32" s="14" t="n">
        <v>0</v>
      </c>
      <c r="AH32" s="14" t="n">
        <v>0</v>
      </c>
      <c r="AI32" s="14" t="n">
        <v>0</v>
      </c>
      <c r="AJ32" s="15" t="n">
        <v>0</v>
      </c>
    </row>
    <row r="33" customFormat="false" ht="18.65" hidden="false" customHeight="true" outlineLevel="0" collapsed="false">
      <c r="A33" s="12" t="n">
        <v>41571744</v>
      </c>
      <c r="B33" s="12" t="n">
        <v>2</v>
      </c>
      <c r="C33" s="12" t="n">
        <v>4</v>
      </c>
      <c r="D33" s="12" t="s">
        <v>36</v>
      </c>
      <c r="E33" s="6" t="s">
        <v>36</v>
      </c>
      <c r="F33" s="12" t="n">
        <v>50</v>
      </c>
      <c r="G33" s="12" t="s">
        <v>37</v>
      </c>
      <c r="H33" s="12" t="n">
        <v>536</v>
      </c>
      <c r="I33" s="12" t="n">
        <v>399</v>
      </c>
      <c r="J33" s="8" t="s">
        <v>93</v>
      </c>
      <c r="K33" s="26" t="n">
        <v>0.5125</v>
      </c>
      <c r="L33" s="8" t="n">
        <v>0.545</v>
      </c>
      <c r="M33" s="26" t="n">
        <v>0.5765</v>
      </c>
      <c r="N33" s="14" t="n">
        <f aca="false">K33/0.762</f>
        <v>0.67257217847769</v>
      </c>
      <c r="O33" s="17" t="s">
        <v>94</v>
      </c>
      <c r="P33" s="14" t="n">
        <v>0.28455245872648</v>
      </c>
      <c r="Q33" s="14" t="n">
        <v>0.204675109434104</v>
      </c>
      <c r="R33" s="14" t="n">
        <v>0.180055839954677</v>
      </c>
      <c r="S33" s="14" t="n">
        <v>0.10427868957649</v>
      </c>
      <c r="T33" s="14" t="n">
        <v>0.0571140383962289</v>
      </c>
      <c r="U33" s="14" t="n">
        <v>0.0570362568450113</v>
      </c>
      <c r="V33" s="14" t="n">
        <v>0.0494471562783171</v>
      </c>
      <c r="W33" s="14" t="n">
        <v>0.0343465801940313</v>
      </c>
      <c r="X33" s="14" t="n">
        <v>0.014632243504771</v>
      </c>
      <c r="Y33" s="14" t="n">
        <v>0.0138616270898901</v>
      </c>
      <c r="Z33" s="14" t="n">
        <v>6784.33582089552</v>
      </c>
      <c r="AA33" s="14" t="n">
        <v>4879.88992537313</v>
      </c>
      <c r="AB33" s="14" t="n">
        <v>4292.91417910448</v>
      </c>
      <c r="AC33" s="14" t="n">
        <v>2486.22574626866</v>
      </c>
      <c r="AD33" s="14" t="n">
        <v>1361.72014925373</v>
      </c>
      <c r="AE33" s="14" t="n">
        <v>1359.86567164179</v>
      </c>
      <c r="AF33" s="14" t="n">
        <v>1178.92537313433</v>
      </c>
      <c r="AG33" s="14" t="n">
        <v>818.89552238806</v>
      </c>
      <c r="AH33" s="14" t="n">
        <v>348.863805970149</v>
      </c>
      <c r="AI33" s="14" t="n">
        <v>330.490671641791</v>
      </c>
      <c r="AJ33" s="15" t="n">
        <v>23842.1268656716</v>
      </c>
    </row>
    <row r="34" customFormat="false" ht="18.65" hidden="false" customHeight="true" outlineLevel="0" collapsed="false">
      <c r="A34" s="12" t="n">
        <v>41614406</v>
      </c>
      <c r="B34" s="12" t="n">
        <v>2</v>
      </c>
      <c r="C34" s="12" t="n">
        <v>3</v>
      </c>
      <c r="D34" s="6" t="s">
        <v>36</v>
      </c>
      <c r="E34" s="6" t="s">
        <v>36</v>
      </c>
      <c r="F34" s="12" t="n">
        <v>50</v>
      </c>
      <c r="G34" s="12" t="s">
        <v>37</v>
      </c>
      <c r="H34" s="12" t="n">
        <v>999</v>
      </c>
      <c r="I34" s="16" t="s">
        <v>78</v>
      </c>
      <c r="J34" s="14" t="n">
        <v>0.69</v>
      </c>
      <c r="K34" s="14" t="n">
        <v>0.689</v>
      </c>
      <c r="L34" s="14" t="n">
        <v>0.704</v>
      </c>
      <c r="M34" s="14" t="n">
        <v>0.712</v>
      </c>
      <c r="N34" s="14" t="n">
        <f aca="false">J34/0.762</f>
        <v>0.905511811023622</v>
      </c>
      <c r="O34" s="17" t="s">
        <v>95</v>
      </c>
      <c r="P34" s="14" t="n">
        <v>0.358695982100382</v>
      </c>
      <c r="Q34" s="14" t="n">
        <v>0.267755647527435</v>
      </c>
      <c r="R34" s="14" t="n">
        <v>0.095374398849332</v>
      </c>
      <c r="S34" s="14" t="n">
        <v>0.0525630469055084</v>
      </c>
      <c r="T34" s="14" t="n">
        <v>0.0524077850891272</v>
      </c>
      <c r="U34" s="14" t="n">
        <v>0.0462423404372479</v>
      </c>
      <c r="V34" s="14" t="n">
        <v>0.0434661788644505</v>
      </c>
      <c r="W34" s="14" t="n">
        <v>0.0339941005355217</v>
      </c>
      <c r="X34" s="14" t="n">
        <v>0.028323583207372</v>
      </c>
      <c r="Y34" s="14" t="n">
        <v>0.021176936483623</v>
      </c>
      <c r="Z34" s="14" t="n">
        <v>10374.2242242242</v>
      </c>
      <c r="AA34" s="14" t="n">
        <v>7744.04304304304</v>
      </c>
      <c r="AB34" s="14" t="n">
        <v>2758.42342342342</v>
      </c>
      <c r="AC34" s="14" t="n">
        <v>1520.23123123123</v>
      </c>
      <c r="AD34" s="14" t="n">
        <v>1515.74074074074</v>
      </c>
      <c r="AE34" s="14" t="n">
        <v>1337.42342342342</v>
      </c>
      <c r="AF34" s="14" t="n">
        <v>1257.13113113113</v>
      </c>
      <c r="AG34" s="14" t="n">
        <v>983.179179179179</v>
      </c>
      <c r="AH34" s="14" t="n">
        <v>819.176176176176</v>
      </c>
      <c r="AI34" s="14" t="n">
        <v>612.480480480481</v>
      </c>
      <c r="AJ34" s="15" t="n">
        <v>28922.0530530531</v>
      </c>
    </row>
    <row r="35" customFormat="false" ht="18.65" hidden="true" customHeight="true" outlineLevel="0" collapsed="false">
      <c r="A35" s="22" t="n">
        <v>41630476</v>
      </c>
      <c r="B35" s="22" t="n">
        <v>1</v>
      </c>
      <c r="C35" s="22" t="n">
        <v>1</v>
      </c>
      <c r="D35" s="23" t="s">
        <v>56</v>
      </c>
      <c r="E35" s="23" t="s">
        <v>36</v>
      </c>
      <c r="F35" s="22" t="n">
        <v>50</v>
      </c>
      <c r="G35" s="22" t="s">
        <v>37</v>
      </c>
      <c r="H35" s="22" t="n">
        <v>201</v>
      </c>
      <c r="I35" s="27" t="s">
        <v>96</v>
      </c>
      <c r="J35" s="24" t="n">
        <v>0.65085</v>
      </c>
      <c r="K35" s="24" t="n">
        <v>0.6385</v>
      </c>
      <c r="L35" s="24" t="n">
        <v>0.671</v>
      </c>
      <c r="M35" s="24" t="n">
        <v>0.6845</v>
      </c>
      <c r="N35" s="24" t="n">
        <f aca="false">J35/0.762</f>
        <v>0.854133858267717</v>
      </c>
      <c r="O35" s="25" t="s">
        <v>97</v>
      </c>
      <c r="P35" s="14" t="n">
        <v>0</v>
      </c>
      <c r="Q35" s="14" t="n">
        <v>0</v>
      </c>
      <c r="R35" s="14" t="n">
        <v>0</v>
      </c>
      <c r="S35" s="14" t="n">
        <v>0</v>
      </c>
      <c r="T35" s="14" t="n">
        <v>0</v>
      </c>
      <c r="U35" s="14" t="n">
        <v>0</v>
      </c>
      <c r="V35" s="14" t="n">
        <v>0</v>
      </c>
      <c r="W35" s="14" t="n">
        <v>0</v>
      </c>
      <c r="X35" s="14" t="n">
        <v>0</v>
      </c>
      <c r="Y35" s="14" t="n">
        <v>0</v>
      </c>
      <c r="Z35" s="14" t="n">
        <v>0</v>
      </c>
      <c r="AA35" s="14" t="n">
        <v>0</v>
      </c>
      <c r="AB35" s="14" t="n">
        <v>0</v>
      </c>
      <c r="AC35" s="14" t="n">
        <v>0</v>
      </c>
      <c r="AD35" s="14" t="n">
        <v>0</v>
      </c>
      <c r="AE35" s="14" t="n">
        <v>0</v>
      </c>
      <c r="AF35" s="14" t="n">
        <v>0</v>
      </c>
      <c r="AG35" s="14" t="n">
        <v>0</v>
      </c>
      <c r="AH35" s="14" t="n">
        <v>0</v>
      </c>
      <c r="AI35" s="14" t="n">
        <v>0</v>
      </c>
      <c r="AJ35" s="15" t="n">
        <v>0</v>
      </c>
    </row>
    <row r="36" customFormat="false" ht="18.65" hidden="true" customHeight="true" outlineLevel="0" collapsed="false">
      <c r="A36" s="12" t="n">
        <v>41630469</v>
      </c>
      <c r="B36" s="12" t="n">
        <v>1</v>
      </c>
      <c r="C36" s="12" t="n">
        <v>1</v>
      </c>
      <c r="D36" s="6" t="s">
        <v>59</v>
      </c>
      <c r="E36" s="6" t="s">
        <v>36</v>
      </c>
      <c r="F36" s="12" t="n">
        <v>50</v>
      </c>
      <c r="G36" s="12" t="s">
        <v>36</v>
      </c>
      <c r="H36" s="12" t="n">
        <v>207</v>
      </c>
      <c r="I36" s="12" t="s">
        <v>36</v>
      </c>
      <c r="J36" s="14" t="n">
        <v>0.398475961538462</v>
      </c>
      <c r="K36" s="14" t="n">
        <v>0.34875</v>
      </c>
      <c r="L36" s="14" t="n">
        <v>0.487</v>
      </c>
      <c r="M36" s="14" t="n">
        <v>0.49</v>
      </c>
      <c r="N36" s="14" t="n">
        <f aca="false">J36/0.762</f>
        <v>0.52293433272764</v>
      </c>
      <c r="O36" s="17" t="s">
        <v>98</v>
      </c>
      <c r="P36" s="14" t="n">
        <v>0.460924438269199</v>
      </c>
      <c r="Q36" s="14" t="n">
        <v>0.328021675457307</v>
      </c>
      <c r="R36" s="14" t="n">
        <v>0.056344595994617</v>
      </c>
      <c r="S36" s="14" t="n">
        <v>0.0337455915222263</v>
      </c>
      <c r="T36" s="14" t="n">
        <v>0.0296209909509681</v>
      </c>
      <c r="U36" s="14" t="n">
        <v>0.0228992113729102</v>
      </c>
      <c r="V36" s="14" t="n">
        <v>0.0201242441296357</v>
      </c>
      <c r="W36" s="14" t="n">
        <v>0.0189102229966272</v>
      </c>
      <c r="X36" s="14" t="n">
        <v>0.0172179904392321</v>
      </c>
      <c r="Y36" s="14" t="n">
        <v>0.012191038867277</v>
      </c>
      <c r="Z36" s="14" t="n">
        <v>10295.0434782609</v>
      </c>
      <c r="AA36" s="14" t="n">
        <v>7326.57487922705</v>
      </c>
      <c r="AB36" s="14" t="n">
        <v>1258.49275362319</v>
      </c>
      <c r="AC36" s="14" t="n">
        <v>753.729468599034</v>
      </c>
      <c r="AD36" s="14" t="n">
        <v>661.6038647343</v>
      </c>
      <c r="AE36" s="14" t="n">
        <v>511.468599033816</v>
      </c>
      <c r="AF36" s="14" t="n">
        <v>449.487922705314</v>
      </c>
      <c r="AG36" s="14" t="n">
        <v>422.371980676329</v>
      </c>
      <c r="AH36" s="14" t="n">
        <v>384.574879227053</v>
      </c>
      <c r="AI36" s="14" t="n">
        <v>272.294685990338</v>
      </c>
      <c r="AJ36" s="15" t="n">
        <v>22335.6425120773</v>
      </c>
    </row>
    <row r="37" customFormat="false" ht="18.65" hidden="true" customHeight="true" outlineLevel="0" collapsed="false">
      <c r="A37" s="12" t="n">
        <v>41725011</v>
      </c>
      <c r="B37" s="12" t="n">
        <v>0</v>
      </c>
      <c r="C37" s="12" t="n">
        <v>0</v>
      </c>
      <c r="D37" s="6" t="s">
        <v>36</v>
      </c>
      <c r="E37" s="12" t="s">
        <v>99</v>
      </c>
      <c r="F37" s="12" t="n">
        <v>50</v>
      </c>
      <c r="G37" s="12" t="s">
        <v>37</v>
      </c>
      <c r="H37" s="12" t="n">
        <v>180</v>
      </c>
      <c r="I37" s="16" t="s">
        <v>100</v>
      </c>
      <c r="J37" s="14" t="n">
        <v>0.634118811881188</v>
      </c>
      <c r="K37" s="14" t="n">
        <v>0.591</v>
      </c>
      <c r="L37" s="14" t="n">
        <v>0.677</v>
      </c>
      <c r="M37" s="14" t="n">
        <v>0.716</v>
      </c>
      <c r="N37" s="14" t="n">
        <f aca="false">J37/0.762</f>
        <v>0.832176918479249</v>
      </c>
      <c r="O37" s="17" t="s">
        <v>53</v>
      </c>
      <c r="P37" s="14" t="n">
        <v>0</v>
      </c>
      <c r="Q37" s="14" t="n">
        <v>0</v>
      </c>
      <c r="R37" s="14" t="n">
        <v>0</v>
      </c>
      <c r="S37" s="14" t="n">
        <v>0</v>
      </c>
      <c r="T37" s="14" t="n">
        <v>0</v>
      </c>
      <c r="U37" s="14" t="n">
        <v>0</v>
      </c>
      <c r="V37" s="14" t="n">
        <v>0</v>
      </c>
      <c r="W37" s="14" t="n">
        <v>0</v>
      </c>
      <c r="X37" s="14" t="n">
        <v>0</v>
      </c>
      <c r="Y37" s="14" t="n">
        <v>0</v>
      </c>
      <c r="Z37" s="14" t="n">
        <v>0</v>
      </c>
      <c r="AA37" s="14" t="n">
        <v>0</v>
      </c>
      <c r="AB37" s="14" t="n">
        <v>0</v>
      </c>
      <c r="AC37" s="14" t="n">
        <v>0</v>
      </c>
      <c r="AD37" s="14" t="n">
        <v>0</v>
      </c>
      <c r="AE37" s="14" t="n">
        <v>0</v>
      </c>
      <c r="AF37" s="14" t="n">
        <v>0</v>
      </c>
      <c r="AG37" s="14" t="n">
        <v>0</v>
      </c>
      <c r="AH37" s="14" t="n">
        <v>0</v>
      </c>
      <c r="AI37" s="14" t="n">
        <v>0</v>
      </c>
      <c r="AJ37" s="15" t="n">
        <v>0</v>
      </c>
    </row>
    <row r="38" customFormat="false" ht="18.65" hidden="true" customHeight="true" outlineLevel="0" collapsed="false">
      <c r="A38" s="12" t="n">
        <v>42007511</v>
      </c>
      <c r="B38" s="12" t="n">
        <v>2</v>
      </c>
      <c r="C38" s="12" t="n">
        <v>3</v>
      </c>
      <c r="D38" s="6" t="s">
        <v>36</v>
      </c>
      <c r="E38" s="12" t="s">
        <v>36</v>
      </c>
      <c r="F38" s="12" t="n">
        <v>25</v>
      </c>
      <c r="G38" s="12" t="s">
        <v>37</v>
      </c>
      <c r="H38" s="12" t="n">
        <v>545</v>
      </c>
      <c r="I38" s="16" t="s">
        <v>101</v>
      </c>
      <c r="J38" s="14" t="n">
        <v>0.56865625</v>
      </c>
      <c r="K38" s="14" t="n">
        <v>0.538</v>
      </c>
      <c r="L38" s="14" t="n">
        <v>0.5815</v>
      </c>
      <c r="M38" s="14" t="n">
        <v>0.624</v>
      </c>
      <c r="N38" s="14" t="n">
        <f aca="false">J38/0.708</f>
        <v>0.803186793785311</v>
      </c>
      <c r="O38" s="17" t="s">
        <v>102</v>
      </c>
      <c r="P38" s="14" t="n">
        <v>0.215234829862112</v>
      </c>
      <c r="Q38" s="14" t="n">
        <v>0.184907212044854</v>
      </c>
      <c r="R38" s="14" t="n">
        <v>0.148622596681876</v>
      </c>
      <c r="S38" s="14" t="n">
        <v>0.0853508713832865</v>
      </c>
      <c r="T38" s="14" t="n">
        <v>0.0850470803628683</v>
      </c>
      <c r="U38" s="14" t="n">
        <v>0.0726214820995574</v>
      </c>
      <c r="V38" s="14" t="n">
        <v>0.0682453230119397</v>
      </c>
      <c r="W38" s="14" t="n">
        <v>0.0518362607314561</v>
      </c>
      <c r="X38" s="14" t="n">
        <v>0.0446296626359804</v>
      </c>
      <c r="Y38" s="14" t="n">
        <v>0.0435046811860704</v>
      </c>
      <c r="Z38" s="14" t="n">
        <v>4633.17614678899</v>
      </c>
      <c r="AA38" s="14" t="n">
        <v>3980.33944954128</v>
      </c>
      <c r="AB38" s="14" t="n">
        <v>3199.27155963303</v>
      </c>
      <c r="AC38" s="14" t="n">
        <v>1837.2752293578</v>
      </c>
      <c r="AD38" s="14" t="n">
        <v>1830.73577981651</v>
      </c>
      <c r="AE38" s="14" t="n">
        <v>1563.26055045872</v>
      </c>
      <c r="AF38" s="14" t="n">
        <v>1469.05871559633</v>
      </c>
      <c r="AG38" s="14" t="n">
        <v>1115.83486238532</v>
      </c>
      <c r="AH38" s="14" t="n">
        <v>960.704587155963</v>
      </c>
      <c r="AI38" s="14" t="n">
        <v>936.488073394495</v>
      </c>
      <c r="AJ38" s="15" t="n">
        <v>21526.1449541284</v>
      </c>
    </row>
    <row r="39" customFormat="false" ht="18.65" hidden="true" customHeight="true" outlineLevel="0" collapsed="false">
      <c r="A39" s="12" t="n">
        <v>42007542</v>
      </c>
      <c r="B39" s="12" t="n">
        <v>2</v>
      </c>
      <c r="C39" s="12" t="n">
        <v>3</v>
      </c>
      <c r="D39" s="6" t="s">
        <v>36</v>
      </c>
      <c r="E39" s="12" t="s">
        <v>36</v>
      </c>
      <c r="F39" s="12" t="n">
        <v>25</v>
      </c>
      <c r="G39" s="12" t="s">
        <v>37</v>
      </c>
      <c r="H39" s="12" t="n">
        <v>556</v>
      </c>
      <c r="I39" s="16" t="s">
        <v>103</v>
      </c>
      <c r="J39" s="14" t="n">
        <v>0.61191452991453</v>
      </c>
      <c r="K39" s="14" t="n">
        <v>0.58425</v>
      </c>
      <c r="L39" s="14" t="n">
        <v>0.651</v>
      </c>
      <c r="M39" s="14" t="n">
        <v>0.651</v>
      </c>
      <c r="N39" s="14" t="n">
        <f aca="false">J39/0.708</f>
        <v>0.864286059201314</v>
      </c>
      <c r="O39" s="17" t="s">
        <v>104</v>
      </c>
      <c r="P39" s="14" t="n">
        <v>0.213633520960988</v>
      </c>
      <c r="Q39" s="14" t="n">
        <v>0.184323437745915</v>
      </c>
      <c r="R39" s="14" t="n">
        <v>0.152209160654732</v>
      </c>
      <c r="S39" s="14" t="n">
        <v>0.0859704882401851</v>
      </c>
      <c r="T39" s="14" t="n">
        <v>0.0855787686309873</v>
      </c>
      <c r="U39" s="14" t="n">
        <v>0.0740904318870731</v>
      </c>
      <c r="V39" s="14" t="n">
        <v>0.0672524567234591</v>
      </c>
      <c r="W39" s="14" t="n">
        <v>0.0467458437751732</v>
      </c>
      <c r="X39" s="14" t="n">
        <v>0.0465338631381211</v>
      </c>
      <c r="Y39" s="14" t="n">
        <v>0.0436620282433661</v>
      </c>
      <c r="Z39" s="14" t="n">
        <v>4623.90467625899</v>
      </c>
      <c r="AA39" s="14" t="n">
        <v>3989.51438848921</v>
      </c>
      <c r="AB39" s="14" t="n">
        <v>3294.42985611511</v>
      </c>
      <c r="AC39" s="14" t="n">
        <v>1860.7535971223</v>
      </c>
      <c r="AD39" s="14" t="n">
        <v>1852.27517985612</v>
      </c>
      <c r="AE39" s="14" t="n">
        <v>1603.62050359712</v>
      </c>
      <c r="AF39" s="14" t="n">
        <v>1455.61870503597</v>
      </c>
      <c r="AG39" s="14" t="n">
        <v>1011.77158273381</v>
      </c>
      <c r="AH39" s="14" t="n">
        <v>1007.18345323741</v>
      </c>
      <c r="AI39" s="14" t="n">
        <v>945.025179856115</v>
      </c>
      <c r="AJ39" s="15" t="n">
        <v>21644.0971223022</v>
      </c>
    </row>
    <row r="40" customFormat="false" ht="18.65" hidden="true" customHeight="true" outlineLevel="0" collapsed="false">
      <c r="A40" s="12" t="n">
        <v>42008015</v>
      </c>
      <c r="B40" s="12" t="n">
        <v>1</v>
      </c>
      <c r="C40" s="12" t="n">
        <v>1</v>
      </c>
      <c r="D40" s="6" t="s">
        <v>59</v>
      </c>
      <c r="E40" s="12" t="s">
        <v>36</v>
      </c>
      <c r="F40" s="12" t="n">
        <v>25</v>
      </c>
      <c r="G40" s="12" t="s">
        <v>37</v>
      </c>
      <c r="H40" s="12" t="n">
        <v>746</v>
      </c>
      <c r="I40" s="16" t="s">
        <v>105</v>
      </c>
      <c r="J40" s="14" t="n">
        <v>0.5669</v>
      </c>
      <c r="K40" s="14" t="n">
        <v>0.544</v>
      </c>
      <c r="L40" s="14" t="n">
        <v>0.575</v>
      </c>
      <c r="M40" s="14" t="n">
        <v>0.59625</v>
      </c>
      <c r="N40" s="14" t="n">
        <f aca="false">J40/0.708</f>
        <v>0.800706214689265</v>
      </c>
      <c r="O40" s="17" t="s">
        <v>106</v>
      </c>
      <c r="P40" s="14" t="n">
        <v>0.234733307768548</v>
      </c>
      <c r="Q40" s="14" t="n">
        <v>0.231074615587369</v>
      </c>
      <c r="R40" s="14" t="n">
        <v>0.186994919263692</v>
      </c>
      <c r="S40" s="14" t="n">
        <v>0.108230267496103</v>
      </c>
      <c r="T40" s="14" t="n">
        <v>0.0709692515790233</v>
      </c>
      <c r="U40" s="14" t="n">
        <v>0.0668532317011905</v>
      </c>
      <c r="V40" s="14" t="n">
        <v>0.0319092862941283</v>
      </c>
      <c r="W40" s="14" t="n">
        <v>0.0284922851281792</v>
      </c>
      <c r="X40" s="14" t="n">
        <v>0.0204546996687287</v>
      </c>
      <c r="Y40" s="14" t="n">
        <v>0.0202881355130384</v>
      </c>
      <c r="Z40" s="14" t="n">
        <v>4456.38069705094</v>
      </c>
      <c r="AA40" s="14" t="n">
        <v>4386.92091152815</v>
      </c>
      <c r="AB40" s="14" t="n">
        <v>3550.07372654156</v>
      </c>
      <c r="AC40" s="14" t="n">
        <v>2054.73726541555</v>
      </c>
      <c r="AD40" s="14" t="n">
        <v>1347.3418230563</v>
      </c>
      <c r="AE40" s="14" t="n">
        <v>1269.19973190349</v>
      </c>
      <c r="AF40" s="14" t="n">
        <v>605.793565683646</v>
      </c>
      <c r="AG40" s="14" t="n">
        <v>540.922252010724</v>
      </c>
      <c r="AH40" s="14" t="n">
        <v>388.329758713137</v>
      </c>
      <c r="AI40" s="14" t="n">
        <v>385.167560321716</v>
      </c>
      <c r="AJ40" s="15" t="n">
        <v>18984.8672922252</v>
      </c>
    </row>
    <row r="41" customFormat="false" ht="18.65" hidden="true" customHeight="true" outlineLevel="0" collapsed="false">
      <c r="A41" s="12" t="n">
        <v>42008030</v>
      </c>
      <c r="B41" s="12" t="n">
        <v>1</v>
      </c>
      <c r="C41" s="12" t="n">
        <v>1</v>
      </c>
      <c r="D41" s="6" t="s">
        <v>56</v>
      </c>
      <c r="E41" s="12" t="s">
        <v>36</v>
      </c>
      <c r="F41" s="12" t="n">
        <v>25</v>
      </c>
      <c r="G41" s="12" t="s">
        <v>37</v>
      </c>
      <c r="H41" s="12" t="n">
        <v>715</v>
      </c>
      <c r="I41" s="16" t="s">
        <v>107</v>
      </c>
      <c r="J41" s="14" t="n">
        <v>0.602344827586207</v>
      </c>
      <c r="K41" s="14" t="n">
        <v>0.5575</v>
      </c>
      <c r="L41" s="14" t="n">
        <v>0.6125</v>
      </c>
      <c r="M41" s="14" t="n">
        <v>0.64975</v>
      </c>
      <c r="N41" s="14" t="n">
        <f aca="false">J41/0.708</f>
        <v>0.850769530488993</v>
      </c>
      <c r="O41" s="17" t="s">
        <v>108</v>
      </c>
      <c r="P41" s="14" t="n">
        <v>0.293354896726818</v>
      </c>
      <c r="Q41" s="14" t="n">
        <v>0.192260964027041</v>
      </c>
      <c r="R41" s="14" t="n">
        <v>0.136315151196789</v>
      </c>
      <c r="S41" s="14" t="n">
        <v>0.0933848190649723</v>
      </c>
      <c r="T41" s="14" t="n">
        <v>0.0793127288129165</v>
      </c>
      <c r="U41" s="14" t="n">
        <v>0.0631712351825821</v>
      </c>
      <c r="V41" s="14" t="n">
        <v>0.0437222063146443</v>
      </c>
      <c r="W41" s="14" t="n">
        <v>0.0421252027704796</v>
      </c>
      <c r="X41" s="14" t="n">
        <v>0.0337371294364499</v>
      </c>
      <c r="Y41" s="14" t="n">
        <v>0.0226156664673071</v>
      </c>
      <c r="Z41" s="14" t="n">
        <v>3342.91608391608</v>
      </c>
      <c r="AA41" s="14" t="n">
        <v>2190.9034965035</v>
      </c>
      <c r="AB41" s="14" t="n">
        <v>1553.37482517483</v>
      </c>
      <c r="AC41" s="14" t="n">
        <v>1064.16363636364</v>
      </c>
      <c r="AD41" s="14" t="n">
        <v>903.805594405594</v>
      </c>
      <c r="AE41" s="14" t="n">
        <v>719.865734265734</v>
      </c>
      <c r="AF41" s="14" t="n">
        <v>498.234965034965</v>
      </c>
      <c r="AG41" s="14" t="n">
        <v>480.036363636364</v>
      </c>
      <c r="AH41" s="14" t="n">
        <v>384.45034965035</v>
      </c>
      <c r="AI41" s="14" t="n">
        <v>257.716083916084</v>
      </c>
      <c r="AJ41" s="15" t="n">
        <v>11395.4671328671</v>
      </c>
    </row>
    <row r="42" customFormat="false" ht="18.65" hidden="true" customHeight="true" outlineLevel="0" collapsed="false">
      <c r="A42" s="12" t="n">
        <v>42008043</v>
      </c>
      <c r="B42" s="12" t="n">
        <v>1</v>
      </c>
      <c r="C42" s="12" t="n">
        <v>1</v>
      </c>
      <c r="D42" s="6" t="s">
        <v>109</v>
      </c>
      <c r="E42" s="12" t="s">
        <v>36</v>
      </c>
      <c r="F42" s="12" t="n">
        <v>25</v>
      </c>
      <c r="G42" s="12" t="s">
        <v>37</v>
      </c>
      <c r="H42" s="12" t="n">
        <v>705</v>
      </c>
      <c r="I42" s="16" t="s">
        <v>110</v>
      </c>
      <c r="J42" s="14" t="n">
        <v>0.599113594040968</v>
      </c>
      <c r="K42" s="14" t="n">
        <v>0.565</v>
      </c>
      <c r="L42" s="14" t="n">
        <v>0.619</v>
      </c>
      <c r="M42" s="14" t="n">
        <v>0.639</v>
      </c>
      <c r="N42" s="14" t="n">
        <f aca="false">J42/0.708</f>
        <v>0.846205641300802</v>
      </c>
      <c r="O42" s="17" t="s">
        <v>111</v>
      </c>
      <c r="P42" s="14" t="n">
        <v>0.207534701325662</v>
      </c>
      <c r="Q42" s="14" t="n">
        <v>0.154829129789031</v>
      </c>
      <c r="R42" s="14" t="n">
        <v>0.099788396450913</v>
      </c>
      <c r="S42" s="14" t="n">
        <v>0.0948495999823319</v>
      </c>
      <c r="T42" s="14" t="n">
        <v>0.088261317270052</v>
      </c>
      <c r="U42" s="14" t="n">
        <v>0.0821123224214182</v>
      </c>
      <c r="V42" s="14" t="n">
        <v>0.0799252002848987</v>
      </c>
      <c r="W42" s="14" t="n">
        <v>0.0737689587393784</v>
      </c>
      <c r="X42" s="14" t="n">
        <v>0.0600878851791936</v>
      </c>
      <c r="Y42" s="14" t="n">
        <v>0.0588424885571205</v>
      </c>
      <c r="Z42" s="14" t="n">
        <v>853.062411347518</v>
      </c>
      <c r="AA42" s="14" t="n">
        <v>636.418439716312</v>
      </c>
      <c r="AB42" s="14" t="n">
        <v>410.175886524823</v>
      </c>
      <c r="AC42" s="14" t="n">
        <v>389.875177304965</v>
      </c>
      <c r="AD42" s="14" t="n">
        <v>362.794326241135</v>
      </c>
      <c r="AE42" s="14" t="n">
        <v>337.51914893617</v>
      </c>
      <c r="AF42" s="14" t="n">
        <v>328.529078014184</v>
      </c>
      <c r="AG42" s="14" t="n">
        <v>303.224113475177</v>
      </c>
      <c r="AH42" s="14" t="n">
        <v>246.98865248227</v>
      </c>
      <c r="AI42" s="14" t="n">
        <v>241.869503546099</v>
      </c>
      <c r="AJ42" s="15" t="n">
        <v>4110.45673758865</v>
      </c>
    </row>
    <row r="43" customFormat="false" ht="18.65" hidden="true" customHeight="true" outlineLevel="0" collapsed="false">
      <c r="A43" s="12" t="n">
        <v>42008131</v>
      </c>
      <c r="B43" s="12" t="n">
        <v>1</v>
      </c>
      <c r="C43" s="12" t="n">
        <v>1</v>
      </c>
      <c r="D43" s="6" t="s">
        <v>112</v>
      </c>
      <c r="E43" s="12" t="s">
        <v>36</v>
      </c>
      <c r="F43" s="12" t="n">
        <v>25</v>
      </c>
      <c r="G43" s="12" t="s">
        <v>36</v>
      </c>
      <c r="H43" s="12" t="n">
        <v>709</v>
      </c>
      <c r="I43" s="12" t="s">
        <v>36</v>
      </c>
      <c r="J43" s="14" t="n">
        <v>0.388918309859156</v>
      </c>
      <c r="K43" s="14" t="n">
        <v>0.362</v>
      </c>
      <c r="L43" s="14" t="n">
        <v>0.49</v>
      </c>
      <c r="M43" s="14" t="n">
        <v>0.49</v>
      </c>
      <c r="N43" s="14" t="n">
        <f aca="false">J43/0.708</f>
        <v>0.549319646693723</v>
      </c>
      <c r="O43" s="10" t="s">
        <v>113</v>
      </c>
      <c r="P43" s="14" t="n">
        <v>0</v>
      </c>
      <c r="Q43" s="14" t="n">
        <v>0</v>
      </c>
      <c r="R43" s="14" t="n">
        <v>0</v>
      </c>
      <c r="S43" s="14" t="n">
        <v>0</v>
      </c>
      <c r="T43" s="14" t="n">
        <v>0</v>
      </c>
      <c r="U43" s="14" t="n">
        <v>0</v>
      </c>
      <c r="V43" s="14" t="n">
        <v>0</v>
      </c>
      <c r="W43" s="14" t="n">
        <v>0</v>
      </c>
      <c r="X43" s="14" t="n">
        <v>0</v>
      </c>
      <c r="Y43" s="14" t="n">
        <v>0</v>
      </c>
      <c r="Z43" s="14" t="n">
        <v>0</v>
      </c>
      <c r="AA43" s="14" t="n">
        <v>0</v>
      </c>
      <c r="AB43" s="14" t="n">
        <v>0</v>
      </c>
      <c r="AC43" s="14" t="n">
        <v>0</v>
      </c>
      <c r="AD43" s="14" t="n">
        <v>0</v>
      </c>
      <c r="AE43" s="14" t="n">
        <v>0</v>
      </c>
      <c r="AF43" s="14" t="n">
        <v>0</v>
      </c>
      <c r="AG43" s="14" t="n">
        <v>0</v>
      </c>
      <c r="AH43" s="14" t="n">
        <v>0</v>
      </c>
      <c r="AI43" s="14" t="n">
        <v>0</v>
      </c>
      <c r="AJ43" s="15" t="n">
        <v>0</v>
      </c>
    </row>
    <row r="44" customFormat="false" ht="18.65" hidden="true" customHeight="true" outlineLevel="0" collapsed="false">
      <c r="A44" s="12" t="n">
        <v>42008170</v>
      </c>
      <c r="B44" s="12" t="n">
        <v>1</v>
      </c>
      <c r="C44" s="12" t="n">
        <v>1</v>
      </c>
      <c r="D44" s="6" t="s">
        <v>114</v>
      </c>
      <c r="E44" s="12" t="s">
        <v>36</v>
      </c>
      <c r="F44" s="12" t="n">
        <v>25</v>
      </c>
      <c r="G44" s="12" t="s">
        <v>36</v>
      </c>
      <c r="H44" s="12" t="n">
        <v>793</v>
      </c>
      <c r="I44" s="12" t="s">
        <v>36</v>
      </c>
      <c r="J44" s="14" t="n">
        <v>0.426632241813602</v>
      </c>
      <c r="K44" s="14" t="n">
        <v>0.37025</v>
      </c>
      <c r="L44" s="14" t="n">
        <v>0.465</v>
      </c>
      <c r="M44" s="14" t="n">
        <v>0.491</v>
      </c>
      <c r="N44" s="14" t="n">
        <f aca="false">J44/0.708</f>
        <v>0.602587912166104</v>
      </c>
      <c r="O44" s="10" t="s">
        <v>115</v>
      </c>
      <c r="P44" s="14" t="n">
        <v>0</v>
      </c>
      <c r="Q44" s="14" t="n">
        <v>0</v>
      </c>
      <c r="R44" s="14" t="n">
        <v>0</v>
      </c>
      <c r="S44" s="14" t="n">
        <v>0</v>
      </c>
      <c r="T44" s="14" t="n">
        <v>0</v>
      </c>
      <c r="U44" s="14" t="n">
        <v>0</v>
      </c>
      <c r="V44" s="14" t="n">
        <v>0</v>
      </c>
      <c r="W44" s="14" t="n">
        <v>0</v>
      </c>
      <c r="X44" s="14" t="n">
        <v>0</v>
      </c>
      <c r="Y44" s="14" t="n">
        <v>0</v>
      </c>
      <c r="Z44" s="14" t="n">
        <v>0</v>
      </c>
      <c r="AA44" s="14" t="n">
        <v>0</v>
      </c>
      <c r="AB44" s="14" t="n">
        <v>0</v>
      </c>
      <c r="AC44" s="14" t="n">
        <v>0</v>
      </c>
      <c r="AD44" s="14" t="n">
        <v>0</v>
      </c>
      <c r="AE44" s="14" t="n">
        <v>0</v>
      </c>
      <c r="AF44" s="14" t="n">
        <v>0</v>
      </c>
      <c r="AG44" s="14" t="n">
        <v>0</v>
      </c>
      <c r="AH44" s="14" t="n">
        <v>0</v>
      </c>
      <c r="AI44" s="14" t="n">
        <v>0</v>
      </c>
      <c r="AJ44" s="15" t="n">
        <v>0</v>
      </c>
    </row>
    <row r="45" customFormat="false" ht="18.65" hidden="true" customHeight="true" outlineLevel="0" collapsed="false">
      <c r="A45" s="12" t="n">
        <v>42008156</v>
      </c>
      <c r="B45" s="12" t="n">
        <v>1</v>
      </c>
      <c r="C45" s="12" t="n">
        <v>1</v>
      </c>
      <c r="D45" s="6" t="s">
        <v>116</v>
      </c>
      <c r="E45" s="12" t="s">
        <v>36</v>
      </c>
      <c r="F45" s="12" t="n">
        <v>25</v>
      </c>
      <c r="G45" s="12" t="s">
        <v>36</v>
      </c>
      <c r="H45" s="12" t="n">
        <v>800</v>
      </c>
      <c r="I45" s="12" t="s">
        <v>36</v>
      </c>
      <c r="J45" s="14" t="n">
        <v>0.458214731585521</v>
      </c>
      <c r="K45" s="14" t="n">
        <v>0.489</v>
      </c>
      <c r="L45" s="14" t="n">
        <v>0.493</v>
      </c>
      <c r="M45" s="14" t="n">
        <v>0.499</v>
      </c>
      <c r="N45" s="14" t="n">
        <f aca="false">J45/0.708</f>
        <v>0.64719594856712</v>
      </c>
      <c r="O45" s="10" t="s">
        <v>117</v>
      </c>
      <c r="P45" s="14" t="n">
        <v>0</v>
      </c>
      <c r="Q45" s="14" t="n">
        <v>0</v>
      </c>
      <c r="R45" s="14" t="n">
        <v>0</v>
      </c>
      <c r="S45" s="14" t="n">
        <v>0</v>
      </c>
      <c r="T45" s="14" t="n">
        <v>0</v>
      </c>
      <c r="U45" s="14" t="n">
        <v>0</v>
      </c>
      <c r="V45" s="14" t="n">
        <v>0</v>
      </c>
      <c r="W45" s="14" t="n">
        <v>0</v>
      </c>
      <c r="X45" s="14" t="n">
        <v>0</v>
      </c>
      <c r="Y45" s="14" t="n">
        <v>0</v>
      </c>
      <c r="Z45" s="14" t="n">
        <v>0</v>
      </c>
      <c r="AA45" s="14" t="n">
        <v>0</v>
      </c>
      <c r="AB45" s="14" t="n">
        <v>0</v>
      </c>
      <c r="AC45" s="14" t="n">
        <v>0</v>
      </c>
      <c r="AD45" s="14" t="n">
        <v>0</v>
      </c>
      <c r="AE45" s="14" t="n">
        <v>0</v>
      </c>
      <c r="AF45" s="14" t="n">
        <v>0</v>
      </c>
      <c r="AG45" s="14" t="n">
        <v>0</v>
      </c>
      <c r="AH45" s="14" t="n">
        <v>0</v>
      </c>
      <c r="AI45" s="14" t="n">
        <v>0</v>
      </c>
      <c r="AJ45" s="15" t="n">
        <v>0</v>
      </c>
    </row>
    <row r="46" customFormat="false" ht="18.65" hidden="true" customHeight="true" outlineLevel="0" collapsed="false">
      <c r="A46" s="12" t="n">
        <v>42008191</v>
      </c>
      <c r="B46" s="12" t="n">
        <v>1</v>
      </c>
      <c r="C46" s="12" t="n">
        <v>1</v>
      </c>
      <c r="D46" s="6" t="s">
        <v>118</v>
      </c>
      <c r="E46" s="12" t="s">
        <v>36</v>
      </c>
      <c r="F46" s="12" t="n">
        <v>25</v>
      </c>
      <c r="G46" s="12" t="s">
        <v>36</v>
      </c>
      <c r="H46" s="12" t="n">
        <v>805</v>
      </c>
      <c r="I46" s="12" t="s">
        <v>36</v>
      </c>
      <c r="J46" s="14" t="n">
        <v>0.44033870967742</v>
      </c>
      <c r="K46" s="14" t="n">
        <v>0.4595</v>
      </c>
      <c r="L46" s="14" t="n">
        <v>0.49</v>
      </c>
      <c r="M46" s="14" t="n">
        <v>0.493</v>
      </c>
      <c r="N46" s="14" t="n">
        <f aca="false">J46/0.708</f>
        <v>0.621947330052853</v>
      </c>
      <c r="O46" s="17" t="s">
        <v>119</v>
      </c>
      <c r="P46" s="14" t="n">
        <v>0</v>
      </c>
      <c r="Q46" s="14" t="n">
        <v>0</v>
      </c>
      <c r="R46" s="14" t="n">
        <v>0</v>
      </c>
      <c r="S46" s="14" t="n">
        <v>0</v>
      </c>
      <c r="T46" s="14" t="n">
        <v>0</v>
      </c>
      <c r="U46" s="14" t="n">
        <v>0</v>
      </c>
      <c r="V46" s="14" t="n">
        <v>0</v>
      </c>
      <c r="W46" s="14" t="n">
        <v>0</v>
      </c>
      <c r="X46" s="14" t="n">
        <v>0</v>
      </c>
      <c r="Y46" s="14" t="n">
        <v>0</v>
      </c>
      <c r="Z46" s="14" t="n">
        <v>0</v>
      </c>
      <c r="AA46" s="14" t="n">
        <v>0</v>
      </c>
      <c r="AB46" s="14" t="n">
        <v>0</v>
      </c>
      <c r="AC46" s="14" t="n">
        <v>0</v>
      </c>
      <c r="AD46" s="14" t="n">
        <v>0</v>
      </c>
      <c r="AE46" s="14" t="n">
        <v>0</v>
      </c>
      <c r="AF46" s="14" t="n">
        <v>0</v>
      </c>
      <c r="AG46" s="14" t="n">
        <v>0</v>
      </c>
      <c r="AH46" s="14" t="n">
        <v>0</v>
      </c>
      <c r="AI46" s="14" t="n">
        <v>0</v>
      </c>
      <c r="AJ46" s="15" t="n">
        <v>0</v>
      </c>
    </row>
    <row r="47" customFormat="false" ht="18.65" hidden="true" customHeight="true" outlineLevel="0" collapsed="false">
      <c r="A47" s="12" t="n">
        <v>42093553</v>
      </c>
      <c r="B47" s="12" t="n">
        <v>1</v>
      </c>
      <c r="C47" s="12" t="n">
        <v>1</v>
      </c>
      <c r="D47" s="6" t="s">
        <v>120</v>
      </c>
      <c r="E47" s="12" t="s">
        <v>36</v>
      </c>
      <c r="F47" s="12" t="n">
        <v>25</v>
      </c>
      <c r="G47" s="12" t="s">
        <v>36</v>
      </c>
      <c r="H47" s="12" t="n">
        <v>659</v>
      </c>
      <c r="I47" s="12" t="s">
        <v>36</v>
      </c>
      <c r="J47" s="14" t="n">
        <v>0.361412121212121</v>
      </c>
      <c r="K47" s="28" t="n">
        <v>0.1745</v>
      </c>
      <c r="L47" s="14" t="n">
        <v>0.49</v>
      </c>
      <c r="M47" s="28" t="n">
        <v>0.499</v>
      </c>
      <c r="N47" s="14" t="n">
        <f aca="false">J47/0.708</f>
        <v>0.510469097757233</v>
      </c>
      <c r="O47" s="10" t="s">
        <v>121</v>
      </c>
      <c r="P47" s="14" t="n">
        <v>0</v>
      </c>
      <c r="Q47" s="14" t="n">
        <v>0</v>
      </c>
      <c r="R47" s="14" t="n">
        <v>0</v>
      </c>
      <c r="S47" s="14" t="n">
        <v>0</v>
      </c>
      <c r="T47" s="14" t="n">
        <v>0</v>
      </c>
      <c r="U47" s="14" t="n">
        <v>0</v>
      </c>
      <c r="V47" s="14" t="n">
        <v>0</v>
      </c>
      <c r="W47" s="14" t="n">
        <v>0</v>
      </c>
      <c r="X47" s="14" t="n">
        <v>0</v>
      </c>
      <c r="Y47" s="14" t="n">
        <v>0</v>
      </c>
      <c r="Z47" s="14" t="n">
        <v>0</v>
      </c>
      <c r="AA47" s="14" t="n">
        <v>0</v>
      </c>
      <c r="AB47" s="14" t="n">
        <v>0</v>
      </c>
      <c r="AC47" s="14" t="n">
        <v>0</v>
      </c>
      <c r="AD47" s="14" t="n">
        <v>0</v>
      </c>
      <c r="AE47" s="14" t="n">
        <v>0</v>
      </c>
      <c r="AF47" s="14" t="n">
        <v>0</v>
      </c>
      <c r="AG47" s="14" t="n">
        <v>0</v>
      </c>
      <c r="AH47" s="14" t="n">
        <v>0</v>
      </c>
      <c r="AI47" s="14" t="n">
        <v>0</v>
      </c>
      <c r="AJ47" s="15" t="n">
        <v>0</v>
      </c>
    </row>
    <row r="48" customFormat="false" ht="18.65" hidden="true" customHeight="true" outlineLevel="0" collapsed="false">
      <c r="A48" s="12" t="n">
        <v>42094377</v>
      </c>
      <c r="B48" s="12" t="n">
        <v>1</v>
      </c>
      <c r="C48" s="12" t="n">
        <v>1</v>
      </c>
      <c r="D48" s="7" t="s">
        <v>122</v>
      </c>
      <c r="E48" s="7" t="s">
        <v>36</v>
      </c>
      <c r="F48" s="29" t="n">
        <v>25</v>
      </c>
      <c r="G48" s="29" t="s">
        <v>36</v>
      </c>
      <c r="H48" s="29" t="n">
        <v>705</v>
      </c>
      <c r="I48" s="29" t="s">
        <v>36</v>
      </c>
      <c r="J48" s="14" t="n">
        <v>0.3696388101983</v>
      </c>
      <c r="K48" s="28" t="n">
        <v>0.2715</v>
      </c>
      <c r="L48" s="14" t="n">
        <v>0.4445</v>
      </c>
      <c r="M48" s="28" t="n">
        <v>0.49</v>
      </c>
      <c r="N48" s="14" t="n">
        <f aca="false">J48/0.708</f>
        <v>0.52208871496935</v>
      </c>
      <c r="O48" s="10" t="s">
        <v>123</v>
      </c>
      <c r="P48" s="14" t="n">
        <v>0</v>
      </c>
      <c r="Q48" s="14" t="n">
        <v>0</v>
      </c>
      <c r="R48" s="14" t="n">
        <v>0</v>
      </c>
      <c r="S48" s="14" t="n">
        <v>0</v>
      </c>
      <c r="T48" s="14" t="n">
        <v>0</v>
      </c>
      <c r="U48" s="14" t="n">
        <v>0</v>
      </c>
      <c r="V48" s="14" t="n">
        <v>0</v>
      </c>
      <c r="W48" s="14" t="n">
        <v>0</v>
      </c>
      <c r="X48" s="14" t="n">
        <v>0</v>
      </c>
      <c r="Y48" s="14" t="n">
        <v>0</v>
      </c>
      <c r="Z48" s="14" t="n">
        <v>0</v>
      </c>
      <c r="AA48" s="14" t="n">
        <v>0</v>
      </c>
      <c r="AB48" s="14" t="n">
        <v>0</v>
      </c>
      <c r="AC48" s="14" t="n">
        <v>0</v>
      </c>
      <c r="AD48" s="14" t="n">
        <v>0</v>
      </c>
      <c r="AE48" s="14" t="n">
        <v>0</v>
      </c>
      <c r="AF48" s="14" t="n">
        <v>0</v>
      </c>
      <c r="AG48" s="14" t="n">
        <v>0</v>
      </c>
      <c r="AH48" s="14" t="n">
        <v>0</v>
      </c>
      <c r="AI48" s="14" t="n">
        <v>0</v>
      </c>
      <c r="AJ48" s="15" t="n">
        <v>0</v>
      </c>
    </row>
    <row r="49" customFormat="false" ht="18.65" hidden="true" customHeight="true" outlineLevel="0" collapsed="false">
      <c r="A49" s="12" t="n">
        <v>42094396</v>
      </c>
      <c r="B49" s="12" t="n">
        <v>1</v>
      </c>
      <c r="C49" s="12" t="n">
        <v>1</v>
      </c>
      <c r="D49" s="7" t="s">
        <v>124</v>
      </c>
      <c r="E49" s="7" t="s">
        <v>36</v>
      </c>
      <c r="F49" s="29" t="n">
        <v>25</v>
      </c>
      <c r="G49" s="29" t="s">
        <v>36</v>
      </c>
      <c r="H49" s="29" t="n">
        <v>699</v>
      </c>
      <c r="I49" s="29" t="s">
        <v>36</v>
      </c>
      <c r="J49" s="14" t="n">
        <v>0.446691428571429</v>
      </c>
      <c r="K49" s="28" t="n">
        <v>0.4525</v>
      </c>
      <c r="L49" s="14" t="n">
        <v>0.49</v>
      </c>
      <c r="M49" s="28" t="n">
        <v>0.49</v>
      </c>
      <c r="N49" s="14" t="n">
        <f aca="false">J49/0.708</f>
        <v>0.630920096852301</v>
      </c>
      <c r="O49" s="10" t="s">
        <v>125</v>
      </c>
      <c r="P49" s="14" t="n">
        <v>0</v>
      </c>
      <c r="Q49" s="14" t="n">
        <v>0</v>
      </c>
      <c r="R49" s="14" t="n">
        <v>0</v>
      </c>
      <c r="S49" s="14" t="n">
        <v>0</v>
      </c>
      <c r="T49" s="14" t="n">
        <v>0</v>
      </c>
      <c r="U49" s="14" t="n">
        <v>0</v>
      </c>
      <c r="V49" s="14" t="n">
        <v>0</v>
      </c>
      <c r="W49" s="14" t="n">
        <v>0</v>
      </c>
      <c r="X49" s="14" t="n">
        <v>0</v>
      </c>
      <c r="Y49" s="14" t="n">
        <v>0</v>
      </c>
      <c r="Z49" s="14" t="n">
        <v>0</v>
      </c>
      <c r="AA49" s="14" t="n">
        <v>0</v>
      </c>
      <c r="AB49" s="14" t="n">
        <v>0</v>
      </c>
      <c r="AC49" s="14" t="n">
        <v>0</v>
      </c>
      <c r="AD49" s="14" t="n">
        <v>0</v>
      </c>
      <c r="AE49" s="14" t="n">
        <v>0</v>
      </c>
      <c r="AF49" s="14" t="n">
        <v>0</v>
      </c>
      <c r="AG49" s="14" t="n">
        <v>0</v>
      </c>
      <c r="AH49" s="14" t="n">
        <v>0</v>
      </c>
      <c r="AI49" s="14" t="n">
        <v>0</v>
      </c>
      <c r="AJ49" s="15" t="n">
        <v>0</v>
      </c>
    </row>
    <row r="50" customFormat="false" ht="18.65" hidden="true" customHeight="true" outlineLevel="0" collapsed="false">
      <c r="A50" s="12" t="n">
        <v>42094610</v>
      </c>
      <c r="B50" s="12" t="n">
        <v>1</v>
      </c>
      <c r="C50" s="12" t="n">
        <v>1</v>
      </c>
      <c r="D50" s="6" t="s">
        <v>126</v>
      </c>
      <c r="E50" s="12" t="s">
        <v>36</v>
      </c>
      <c r="F50" s="12" t="n">
        <v>25</v>
      </c>
      <c r="G50" s="12" t="s">
        <v>36</v>
      </c>
      <c r="H50" s="12" t="n">
        <v>725</v>
      </c>
      <c r="I50" s="12" t="s">
        <v>36</v>
      </c>
      <c r="J50" s="14" t="n">
        <v>0.449260330578516</v>
      </c>
      <c r="K50" s="14" t="n">
        <v>0.447</v>
      </c>
      <c r="L50" s="14" t="n">
        <v>0.49</v>
      </c>
      <c r="M50" s="14" t="n">
        <v>0.492</v>
      </c>
      <c r="N50" s="14" t="n">
        <f aca="false">J50/0.708</f>
        <v>0.634548489517678</v>
      </c>
      <c r="O50" s="17" t="s">
        <v>127</v>
      </c>
      <c r="P50" s="14" t="n">
        <v>0.262874606577567</v>
      </c>
      <c r="Q50" s="14" t="n">
        <v>0.190667335674862</v>
      </c>
      <c r="R50" s="14" t="n">
        <v>0.129817999361401</v>
      </c>
      <c r="S50" s="14" t="n">
        <v>0.125530265018474</v>
      </c>
      <c r="T50" s="14" t="n">
        <v>0.0759932490991196</v>
      </c>
      <c r="U50" s="14" t="n">
        <v>0.0716599005610546</v>
      </c>
      <c r="V50" s="14" t="n">
        <v>0.0523194818227432</v>
      </c>
      <c r="W50" s="14" t="n">
        <v>0.0377229393787347</v>
      </c>
      <c r="X50" s="14" t="n">
        <v>0.0286457145463668</v>
      </c>
      <c r="Y50" s="14" t="n">
        <v>0.0247685079596771</v>
      </c>
      <c r="Z50" s="14" t="n">
        <v>7.94896551724138</v>
      </c>
      <c r="AA50" s="14" t="n">
        <v>5.76551724137931</v>
      </c>
      <c r="AB50" s="14" t="n">
        <v>3.92551724137931</v>
      </c>
      <c r="AC50" s="14" t="n">
        <v>3.79586206896552</v>
      </c>
      <c r="AD50" s="14" t="n">
        <v>2.29793103448276</v>
      </c>
      <c r="AE50" s="14" t="n">
        <v>2.16689655172414</v>
      </c>
      <c r="AF50" s="14" t="n">
        <v>1.58206896551724</v>
      </c>
      <c r="AG50" s="14" t="n">
        <v>1.14068965517241</v>
      </c>
      <c r="AH50" s="14" t="n">
        <v>0.866206896551724</v>
      </c>
      <c r="AI50" s="14" t="n">
        <v>0.748965517241379</v>
      </c>
      <c r="AJ50" s="15" t="n">
        <v>30.2386206896552</v>
      </c>
    </row>
    <row r="51" customFormat="false" ht="18.65" hidden="true" customHeight="true" outlineLevel="0" collapsed="false">
      <c r="A51" s="12" t="n">
        <v>42094621</v>
      </c>
      <c r="B51" s="12" t="n">
        <v>1</v>
      </c>
      <c r="C51" s="12" t="n">
        <v>1</v>
      </c>
      <c r="D51" s="6" t="s">
        <v>128</v>
      </c>
      <c r="E51" s="12" t="s">
        <v>36</v>
      </c>
      <c r="F51" s="12" t="n">
        <v>25</v>
      </c>
      <c r="G51" s="12" t="s">
        <v>36</v>
      </c>
      <c r="H51" s="12" t="n">
        <v>737</v>
      </c>
      <c r="I51" s="12" t="s">
        <v>36</v>
      </c>
      <c r="J51" s="14" t="n">
        <v>0.456894308943092</v>
      </c>
      <c r="K51" s="14" t="n">
        <v>0.483</v>
      </c>
      <c r="L51" s="14" t="n">
        <v>0.49</v>
      </c>
      <c r="M51" s="14" t="n">
        <v>0.49</v>
      </c>
      <c r="N51" s="14" t="n">
        <f aca="false">J51/0.708</f>
        <v>0.645330944834876</v>
      </c>
      <c r="O51" s="17" t="s">
        <v>129</v>
      </c>
      <c r="P51" s="14" t="n">
        <v>0.229269704634978</v>
      </c>
      <c r="Q51" s="14" t="n">
        <v>0.216093429481129</v>
      </c>
      <c r="R51" s="14" t="n">
        <v>0.119328978995985</v>
      </c>
      <c r="S51" s="14" t="n">
        <v>0.117957236883503</v>
      </c>
      <c r="T51" s="14" t="n">
        <v>0.0988535256289249</v>
      </c>
      <c r="U51" s="14" t="n">
        <v>0.0925359610374901</v>
      </c>
      <c r="V51" s="14" t="n">
        <v>0.0634776808748946</v>
      </c>
      <c r="W51" s="14" t="n">
        <v>0.0417311637155334</v>
      </c>
      <c r="X51" s="14" t="n">
        <v>0.0207523187475617</v>
      </c>
      <c r="Y51" s="14" t="n">
        <v>0</v>
      </c>
      <c r="Z51" s="14" t="n">
        <v>24.719131614654</v>
      </c>
      <c r="AA51" s="14" t="n">
        <v>23.2985074626866</v>
      </c>
      <c r="AB51" s="14" t="n">
        <v>12.865671641791</v>
      </c>
      <c r="AC51" s="14" t="n">
        <v>12.7177747625509</v>
      </c>
      <c r="AD51" s="14" t="n">
        <v>10.6580732700136</v>
      </c>
      <c r="AE51" s="14" t="n">
        <v>9.97693351424695</v>
      </c>
      <c r="AF51" s="14" t="n">
        <v>6.84396200814111</v>
      </c>
      <c r="AG51" s="14" t="n">
        <v>4.49932157394844</v>
      </c>
      <c r="AH51" s="14" t="n">
        <v>2.23744911804613</v>
      </c>
      <c r="AI51" s="14" t="n">
        <v>0</v>
      </c>
      <c r="AJ51" s="15" t="n">
        <v>107.816824966079</v>
      </c>
    </row>
    <row r="52" customFormat="false" ht="18.65" hidden="true" customHeight="true" outlineLevel="0" collapsed="false">
      <c r="A52" s="6" t="s">
        <v>130</v>
      </c>
      <c r="B52" s="6" t="n">
        <v>2</v>
      </c>
      <c r="C52" s="6" t="n">
        <v>3</v>
      </c>
      <c r="D52" s="6" t="s">
        <v>36</v>
      </c>
      <c r="E52" s="6" t="s">
        <v>36</v>
      </c>
      <c r="F52" s="6" t="n">
        <v>10</v>
      </c>
      <c r="G52" s="6" t="s">
        <v>37</v>
      </c>
      <c r="H52" s="6" t="n">
        <v>427</v>
      </c>
      <c r="I52" s="6" t="n">
        <v>155</v>
      </c>
      <c r="J52" s="14" t="n">
        <v>0.531218181818182</v>
      </c>
      <c r="K52" s="14" t="n">
        <v>0.494</v>
      </c>
      <c r="L52" s="14" t="n">
        <v>0.529</v>
      </c>
      <c r="M52" s="14" t="n">
        <v>0.579</v>
      </c>
      <c r="N52" s="14" t="n">
        <f aca="false">J52/0.681</f>
        <v>0.780056067280737</v>
      </c>
      <c r="O52" s="17" t="s">
        <v>131</v>
      </c>
      <c r="P52" s="14" t="n">
        <v>0.214814909082141</v>
      </c>
      <c r="Q52" s="14" t="n">
        <v>0.126447358197879</v>
      </c>
      <c r="R52" s="14" t="n">
        <v>0.125807838735</v>
      </c>
      <c r="S52" s="14" t="n">
        <v>0.109503307443556</v>
      </c>
      <c r="T52" s="14" t="n">
        <v>0.0821813320330396</v>
      </c>
      <c r="U52" s="14" t="n">
        <v>0.0797841387384829</v>
      </c>
      <c r="V52" s="14" t="n">
        <v>0.0772411982349585</v>
      </c>
      <c r="W52" s="14" t="n">
        <v>0.0692986451403755</v>
      </c>
      <c r="X52" s="14" t="n">
        <v>0.0641039895619278</v>
      </c>
      <c r="Y52" s="14" t="n">
        <v>0.0508172828326399</v>
      </c>
      <c r="Z52" s="14" t="n">
        <v>3755.47775175644</v>
      </c>
      <c r="AA52" s="14" t="n">
        <v>2210.6018735363</v>
      </c>
      <c r="AB52" s="14" t="n">
        <v>2199.42154566745</v>
      </c>
      <c r="AC52" s="14" t="n">
        <v>1914.3793911007</v>
      </c>
      <c r="AD52" s="14" t="n">
        <v>1436.72599531616</v>
      </c>
      <c r="AE52" s="14" t="n">
        <v>1394.81733021077</v>
      </c>
      <c r="AF52" s="14" t="n">
        <v>1350.36065573771</v>
      </c>
      <c r="AG52" s="14" t="n">
        <v>1211.50585480094</v>
      </c>
      <c r="AH52" s="14" t="n">
        <v>1120.69086651054</v>
      </c>
      <c r="AI52" s="14" t="n">
        <v>888.407494145199</v>
      </c>
      <c r="AJ52" s="15" t="n">
        <v>17482.3887587822</v>
      </c>
    </row>
    <row r="53" customFormat="false" ht="18.65" hidden="true" customHeight="true" outlineLevel="0" collapsed="false">
      <c r="A53" s="6" t="n">
        <v>42007669</v>
      </c>
      <c r="B53" s="6" t="n">
        <v>2</v>
      </c>
      <c r="C53" s="6" t="n">
        <v>3</v>
      </c>
      <c r="D53" s="6" t="s">
        <v>36</v>
      </c>
      <c r="E53" s="6" t="s">
        <v>36</v>
      </c>
      <c r="F53" s="6" t="n">
        <v>10</v>
      </c>
      <c r="G53" s="6" t="s">
        <v>37</v>
      </c>
      <c r="H53" s="6" t="n">
        <v>459</v>
      </c>
      <c r="I53" s="6" t="n">
        <v>90</v>
      </c>
      <c r="J53" s="14" t="n">
        <v>0.642991891891892</v>
      </c>
      <c r="K53" s="14" t="n">
        <v>0.61825</v>
      </c>
      <c r="L53" s="14" t="n">
        <v>0.6545</v>
      </c>
      <c r="M53" s="14" t="n">
        <v>0.67475</v>
      </c>
      <c r="N53" s="14" t="n">
        <f aca="false">J53/0.681</f>
        <v>0.944187800134937</v>
      </c>
      <c r="O53" s="17" t="s">
        <v>132</v>
      </c>
      <c r="P53" s="14" t="n">
        <v>0.214398040564917</v>
      </c>
      <c r="Q53" s="14" t="n">
        <v>0.125837867075972</v>
      </c>
      <c r="R53" s="14" t="n">
        <v>0.125075659403198</v>
      </c>
      <c r="S53" s="14" t="n">
        <v>0.109380169227568</v>
      </c>
      <c r="T53" s="14" t="n">
        <v>0.0822816281254881</v>
      </c>
      <c r="U53" s="14" t="n">
        <v>0.0774234586314593</v>
      </c>
      <c r="V53" s="14" t="n">
        <v>0.0762603122581457</v>
      </c>
      <c r="W53" s="14" t="n">
        <v>0.0730773779257672</v>
      </c>
      <c r="X53" s="14" t="n">
        <v>0.0638233534443055</v>
      </c>
      <c r="Y53" s="14" t="n">
        <v>0.0524421333431801</v>
      </c>
      <c r="Z53" s="14" t="n">
        <v>3744.34640522876</v>
      </c>
      <c r="AA53" s="14" t="n">
        <v>2197.69063180828</v>
      </c>
      <c r="AB53" s="14" t="n">
        <v>2184.37908496732</v>
      </c>
      <c r="AC53" s="14" t="n">
        <v>1910.26579520697</v>
      </c>
      <c r="AD53" s="14" t="n">
        <v>1437.00435729848</v>
      </c>
      <c r="AE53" s="14" t="n">
        <v>1352.15904139434</v>
      </c>
      <c r="AF53" s="14" t="n">
        <v>1331.84531590414</v>
      </c>
      <c r="AG53" s="14" t="n">
        <v>1276.25708061002</v>
      </c>
      <c r="AH53" s="14" t="n">
        <v>1114.64052287582</v>
      </c>
      <c r="AI53" s="14" t="n">
        <v>915.873638344227</v>
      </c>
      <c r="AJ53" s="15" t="n">
        <v>17464.4618736383</v>
      </c>
    </row>
    <row r="54" customFormat="false" ht="18.65" hidden="false" customHeight="true" outlineLevel="0" collapsed="false">
      <c r="A54" s="6" t="n">
        <v>42007739</v>
      </c>
      <c r="B54" s="6" t="n">
        <v>2</v>
      </c>
      <c r="C54" s="6" t="n">
        <v>3</v>
      </c>
      <c r="D54" s="6" t="s">
        <v>36</v>
      </c>
      <c r="E54" s="6" t="s">
        <v>36</v>
      </c>
      <c r="F54" s="6" t="n">
        <v>50</v>
      </c>
      <c r="G54" s="6" t="s">
        <v>37</v>
      </c>
      <c r="H54" s="6" t="n">
        <v>590</v>
      </c>
      <c r="I54" s="6" t="n">
        <v>308</v>
      </c>
      <c r="J54" s="14" t="n">
        <v>0.677845614035088</v>
      </c>
      <c r="K54" s="14" t="n">
        <v>0.673</v>
      </c>
      <c r="L54" s="14" t="n">
        <v>0.703</v>
      </c>
      <c r="M54" s="14" t="n">
        <v>0.718</v>
      </c>
      <c r="N54" s="14" t="n">
        <f aca="false">J54/0.762</f>
        <v>0.889561173274394</v>
      </c>
      <c r="O54" s="17" t="s">
        <v>133</v>
      </c>
      <c r="P54" s="14" t="n">
        <v>0.350961645192501</v>
      </c>
      <c r="Q54" s="14" t="n">
        <v>0.267996001224981</v>
      </c>
      <c r="R54" s="14" t="n">
        <v>0.0972862843942771</v>
      </c>
      <c r="S54" s="14" t="n">
        <v>0.0544923338071841</v>
      </c>
      <c r="T54" s="14" t="n">
        <v>0.0543237288271442</v>
      </c>
      <c r="U54" s="14" t="n">
        <v>0.0464850964787796</v>
      </c>
      <c r="V54" s="14" t="n">
        <v>0.0447613354413953</v>
      </c>
      <c r="W54" s="14" t="n">
        <v>0.0331467934117892</v>
      </c>
      <c r="X54" s="14" t="n">
        <v>0.0264686177061408</v>
      </c>
      <c r="Y54" s="14" t="n">
        <v>0.0240781635158082</v>
      </c>
      <c r="Z54" s="14" t="n">
        <v>10316.0779661017</v>
      </c>
      <c r="AA54" s="14" t="n">
        <v>7877.40677966102</v>
      </c>
      <c r="AB54" s="14" t="n">
        <v>2859.60847457627</v>
      </c>
      <c r="AC54" s="14" t="n">
        <v>1601.73389830508</v>
      </c>
      <c r="AD54" s="14" t="n">
        <v>1596.7779661017</v>
      </c>
      <c r="AE54" s="14" t="n">
        <v>1366.37118644068</v>
      </c>
      <c r="AF54" s="14" t="n">
        <v>1315.70338983051</v>
      </c>
      <c r="AG54" s="14" t="n">
        <v>974.308474576271</v>
      </c>
      <c r="AH54" s="14" t="n">
        <v>778.01186440678</v>
      </c>
      <c r="AI54" s="14" t="n">
        <v>707.747457627119</v>
      </c>
      <c r="AJ54" s="15" t="n">
        <v>29393.7474576271</v>
      </c>
    </row>
    <row r="55" customFormat="false" ht="18.65" hidden="false" customHeight="true" outlineLevel="0" collapsed="false">
      <c r="A55" s="6" t="n">
        <v>42007757</v>
      </c>
      <c r="B55" s="6" t="n">
        <v>2</v>
      </c>
      <c r="C55" s="6" t="n">
        <v>3</v>
      </c>
      <c r="D55" s="6" t="s">
        <v>36</v>
      </c>
      <c r="E55" s="6" t="s">
        <v>36</v>
      </c>
      <c r="F55" s="6" t="n">
        <v>50</v>
      </c>
      <c r="G55" s="6" t="s">
        <v>37</v>
      </c>
      <c r="H55" s="6" t="n">
        <v>706</v>
      </c>
      <c r="I55" s="6" t="n">
        <v>235</v>
      </c>
      <c r="J55" s="14" t="n">
        <v>0.651002118644068</v>
      </c>
      <c r="K55" s="14" t="n">
        <v>0.64475</v>
      </c>
      <c r="L55" s="14" t="n">
        <v>0.675</v>
      </c>
      <c r="M55" s="14" t="n">
        <v>0.686</v>
      </c>
      <c r="N55" s="14" t="n">
        <f aca="false">J55/0.762</f>
        <v>0.85433348903421</v>
      </c>
      <c r="O55" s="17" t="s">
        <v>134</v>
      </c>
      <c r="P55" s="14" t="n">
        <v>0.347428263853286</v>
      </c>
      <c r="Q55" s="14" t="n">
        <v>0.27208397190529</v>
      </c>
      <c r="R55" s="14" t="n">
        <v>0.0968353170776713</v>
      </c>
      <c r="S55" s="14" t="n">
        <v>0.0541371782335288</v>
      </c>
      <c r="T55" s="30" t="n">
        <v>0.054115364822557</v>
      </c>
      <c r="U55" s="14" t="n">
        <v>0.0461091206975515</v>
      </c>
      <c r="V55" s="14" t="n">
        <v>0.0448128840309989</v>
      </c>
      <c r="W55" s="30" t="n">
        <v>0.0338848466664076</v>
      </c>
      <c r="X55" s="14" t="n">
        <v>0.0257254271323488</v>
      </c>
      <c r="Y55" s="14" t="n">
        <v>0.0248676255803607</v>
      </c>
      <c r="Z55" s="14" t="n">
        <v>10219.6274787535</v>
      </c>
      <c r="AA55" s="14" t="n">
        <v>8003.36968838527</v>
      </c>
      <c r="AB55" s="14" t="n">
        <v>2848.4178470255</v>
      </c>
      <c r="AC55" s="14" t="n">
        <v>1592.44900849858</v>
      </c>
      <c r="AD55" s="14" t="n">
        <v>1591.80736543909</v>
      </c>
      <c r="AE55" s="14" t="n">
        <v>1356.30311614731</v>
      </c>
      <c r="AF55" s="14" t="n">
        <v>1318.17422096317</v>
      </c>
      <c r="AG55" s="14" t="n">
        <v>996.725212464589</v>
      </c>
      <c r="AH55" s="14" t="n">
        <v>756.715297450425</v>
      </c>
      <c r="AI55" s="14" t="n">
        <v>731.483002832861</v>
      </c>
      <c r="AJ55" s="15" t="n">
        <v>29415.0722379603</v>
      </c>
    </row>
    <row r="56" customFormat="false" ht="18.65" hidden="true" customHeight="true" outlineLevel="0" collapsed="false">
      <c r="A56" s="6" t="n">
        <v>42117369</v>
      </c>
      <c r="B56" s="6" t="n">
        <v>1</v>
      </c>
      <c r="C56" s="6" t="n">
        <v>1</v>
      </c>
      <c r="D56" s="7" t="s">
        <v>112</v>
      </c>
      <c r="E56" s="7" t="s">
        <v>36</v>
      </c>
      <c r="F56" s="7" t="n">
        <v>10</v>
      </c>
      <c r="G56" s="7" t="s">
        <v>37</v>
      </c>
      <c r="H56" s="7" t="n">
        <v>616</v>
      </c>
      <c r="I56" s="7" t="n">
        <v>196</v>
      </c>
      <c r="J56" s="14" t="n">
        <v>0.549848699763593</v>
      </c>
      <c r="K56" s="28" t="n">
        <v>0.509</v>
      </c>
      <c r="L56" s="14" t="n">
        <v>0.541</v>
      </c>
      <c r="M56" s="28" t="n">
        <v>0.593</v>
      </c>
      <c r="N56" s="14" t="n">
        <f aca="false">J56/0.681</f>
        <v>0.807413656040518</v>
      </c>
      <c r="O56" s="17" t="s">
        <v>135</v>
      </c>
      <c r="P56" s="14" t="n">
        <v>0</v>
      </c>
      <c r="Q56" s="14" t="n">
        <v>0</v>
      </c>
      <c r="R56" s="14" t="n">
        <v>0</v>
      </c>
      <c r="S56" s="14" t="n">
        <v>0</v>
      </c>
      <c r="T56" s="14" t="n">
        <v>0</v>
      </c>
      <c r="U56" s="14" t="n">
        <v>0</v>
      </c>
      <c r="V56" s="14" t="n">
        <v>0</v>
      </c>
      <c r="W56" s="14" t="n">
        <v>0</v>
      </c>
      <c r="X56" s="14" t="n">
        <v>0</v>
      </c>
      <c r="Y56" s="14" t="n">
        <v>0</v>
      </c>
      <c r="Z56" s="14" t="n">
        <v>0</v>
      </c>
      <c r="AA56" s="14" t="n">
        <v>0</v>
      </c>
      <c r="AB56" s="14" t="n">
        <v>0</v>
      </c>
      <c r="AC56" s="14" t="n">
        <v>0</v>
      </c>
      <c r="AD56" s="14" t="n">
        <v>0</v>
      </c>
      <c r="AE56" s="14" t="n">
        <v>0</v>
      </c>
      <c r="AF56" s="14" t="n">
        <v>0</v>
      </c>
      <c r="AG56" s="14" t="n">
        <v>0</v>
      </c>
      <c r="AH56" s="14" t="n">
        <v>0</v>
      </c>
      <c r="AI56" s="14" t="n">
        <v>0</v>
      </c>
      <c r="AJ56" s="15" t="n">
        <v>0</v>
      </c>
    </row>
    <row r="57" customFormat="false" ht="18.65" hidden="true" customHeight="true" outlineLevel="0" collapsed="false">
      <c r="A57" s="6" t="n">
        <v>42117368</v>
      </c>
      <c r="B57" s="6" t="n">
        <v>1</v>
      </c>
      <c r="C57" s="6" t="n">
        <v>1</v>
      </c>
      <c r="D57" s="7" t="s">
        <v>122</v>
      </c>
      <c r="E57" s="7" t="s">
        <v>36</v>
      </c>
      <c r="F57" s="7" t="n">
        <v>10</v>
      </c>
      <c r="G57" s="7" t="s">
        <v>36</v>
      </c>
      <c r="H57" s="7" t="n">
        <v>627</v>
      </c>
      <c r="I57" s="7" t="s">
        <v>36</v>
      </c>
      <c r="J57" s="14" t="n">
        <v>0.460566878980894</v>
      </c>
      <c r="K57" s="28" t="n">
        <v>0.46</v>
      </c>
      <c r="L57" s="14" t="n">
        <v>0.49</v>
      </c>
      <c r="M57" s="28" t="n">
        <v>0.49</v>
      </c>
      <c r="N57" s="14" t="n">
        <f aca="false">J57/0.681</f>
        <v>0.676309660764896</v>
      </c>
      <c r="O57" s="17" t="s">
        <v>136</v>
      </c>
      <c r="P57" s="14" t="n">
        <v>0</v>
      </c>
      <c r="Q57" s="14" t="n">
        <v>0</v>
      </c>
      <c r="R57" s="14" t="n">
        <v>0</v>
      </c>
      <c r="S57" s="14" t="n">
        <v>0</v>
      </c>
      <c r="T57" s="14" t="n">
        <v>0</v>
      </c>
      <c r="U57" s="14" t="n">
        <v>0</v>
      </c>
      <c r="V57" s="14" t="n">
        <v>0</v>
      </c>
      <c r="W57" s="14" t="n">
        <v>0</v>
      </c>
      <c r="X57" s="14" t="n">
        <v>0</v>
      </c>
      <c r="Y57" s="14" t="n">
        <v>0</v>
      </c>
      <c r="Z57" s="14" t="n">
        <v>0</v>
      </c>
      <c r="AA57" s="14" t="n">
        <v>0</v>
      </c>
      <c r="AB57" s="14" t="n">
        <v>0</v>
      </c>
      <c r="AC57" s="14" t="n">
        <v>0</v>
      </c>
      <c r="AD57" s="14" t="n">
        <v>0</v>
      </c>
      <c r="AE57" s="14" t="n">
        <v>0</v>
      </c>
      <c r="AF57" s="14" t="n">
        <v>0</v>
      </c>
      <c r="AG57" s="14" t="n">
        <v>0</v>
      </c>
      <c r="AH57" s="14" t="n">
        <v>0</v>
      </c>
      <c r="AI57" s="14" t="n">
        <v>0</v>
      </c>
      <c r="AJ57" s="15" t="n">
        <v>0</v>
      </c>
    </row>
    <row r="58" customFormat="false" ht="18.65" hidden="true" customHeight="true" outlineLevel="0" collapsed="false">
      <c r="A58" s="6" t="n">
        <v>42117346</v>
      </c>
      <c r="B58" s="6" t="n">
        <v>1</v>
      </c>
      <c r="C58" s="6" t="n">
        <v>1</v>
      </c>
      <c r="D58" s="7" t="s">
        <v>116</v>
      </c>
      <c r="E58" s="7" t="s">
        <v>36</v>
      </c>
      <c r="F58" s="7" t="n">
        <v>10</v>
      </c>
      <c r="G58" s="7" t="s">
        <v>37</v>
      </c>
      <c r="H58" s="7" t="n">
        <v>619</v>
      </c>
      <c r="I58" s="7" t="n">
        <v>194</v>
      </c>
      <c r="J58" s="14" t="n">
        <v>0.519051643192489</v>
      </c>
      <c r="K58" s="28" t="n">
        <v>0.501</v>
      </c>
      <c r="L58" s="14" t="n">
        <v>0.514</v>
      </c>
      <c r="M58" s="28" t="n">
        <v>0.529</v>
      </c>
      <c r="N58" s="14" t="n">
        <f aca="false">J58/0.681</f>
        <v>0.762190371795138</v>
      </c>
      <c r="O58" s="17" t="s">
        <v>137</v>
      </c>
      <c r="P58" s="14" t="n">
        <v>0</v>
      </c>
      <c r="Q58" s="14" t="n">
        <v>0</v>
      </c>
      <c r="R58" s="14" t="n">
        <v>0</v>
      </c>
      <c r="S58" s="14" t="n">
        <v>0</v>
      </c>
      <c r="T58" s="14" t="n">
        <v>0</v>
      </c>
      <c r="U58" s="14" t="n">
        <v>0</v>
      </c>
      <c r="V58" s="14" t="n">
        <v>0</v>
      </c>
      <c r="W58" s="14" t="n">
        <v>0</v>
      </c>
      <c r="X58" s="14" t="n">
        <v>0</v>
      </c>
      <c r="Y58" s="14" t="n">
        <v>0</v>
      </c>
      <c r="Z58" s="14" t="n">
        <v>0</v>
      </c>
      <c r="AA58" s="14" t="n">
        <v>0</v>
      </c>
      <c r="AB58" s="14" t="n">
        <v>0</v>
      </c>
      <c r="AC58" s="14" t="n">
        <v>0</v>
      </c>
      <c r="AD58" s="14" t="n">
        <v>0</v>
      </c>
      <c r="AE58" s="14" t="n">
        <v>0</v>
      </c>
      <c r="AF58" s="14" t="n">
        <v>0</v>
      </c>
      <c r="AG58" s="14" t="n">
        <v>0</v>
      </c>
      <c r="AH58" s="14" t="n">
        <v>0</v>
      </c>
      <c r="AI58" s="14" t="n">
        <v>0</v>
      </c>
      <c r="AJ58" s="15" t="n">
        <v>0</v>
      </c>
    </row>
    <row r="59" customFormat="false" ht="18.65" hidden="true" customHeight="true" outlineLevel="0" collapsed="false">
      <c r="A59" s="12" t="n">
        <v>42286421</v>
      </c>
      <c r="B59" s="12" t="n">
        <v>1</v>
      </c>
      <c r="C59" s="12" t="n">
        <v>1</v>
      </c>
      <c r="D59" s="12" t="s">
        <v>59</v>
      </c>
      <c r="E59" s="12" t="s">
        <v>36</v>
      </c>
      <c r="F59" s="12" t="n">
        <v>25</v>
      </c>
      <c r="G59" s="12" t="s">
        <v>36</v>
      </c>
      <c r="H59" s="12" t="n">
        <v>900</v>
      </c>
      <c r="I59" s="12" t="s">
        <v>36</v>
      </c>
      <c r="J59" s="14" t="n">
        <v>0.447554938956715</v>
      </c>
      <c r="K59" s="14" t="n">
        <v>0.473</v>
      </c>
      <c r="L59" s="14" t="n">
        <v>0.49</v>
      </c>
      <c r="M59" s="14" t="n">
        <v>0.49</v>
      </c>
      <c r="N59" s="14" t="n">
        <f aca="false">J59/0.708</f>
        <v>0.632139744289146</v>
      </c>
      <c r="O59" s="17" t="s">
        <v>138</v>
      </c>
      <c r="P59" s="30" t="n">
        <v>0.234519049358741</v>
      </c>
      <c r="Q59" s="14" t="n">
        <v>0.230890357365731</v>
      </c>
      <c r="R59" s="14" t="n">
        <v>0.186988685375256</v>
      </c>
      <c r="S59" s="31" t="n">
        <v>0.108143738829318</v>
      </c>
      <c r="T59" s="30" t="n">
        <v>0.0710870715010326</v>
      </c>
      <c r="U59" s="30" t="n">
        <v>0.066882782568593</v>
      </c>
      <c r="V59" s="14" t="n">
        <v>0.0318946905415099</v>
      </c>
      <c r="W59" s="31" t="n">
        <v>0.0285074270459439</v>
      </c>
      <c r="X59" s="30" t="n">
        <v>0.0207227786879272</v>
      </c>
      <c r="Y59" s="14" t="n">
        <v>0.0203634187259465</v>
      </c>
      <c r="Z59" s="14" t="n">
        <v>4447.84555555556</v>
      </c>
      <c r="AA59" s="14" t="n">
        <v>4379.02444444444</v>
      </c>
      <c r="AB59" s="14" t="n">
        <v>3546.39333333333</v>
      </c>
      <c r="AC59" s="14" t="n">
        <v>2051.03444444444</v>
      </c>
      <c r="AD59" s="14" t="n">
        <v>1348.22444444444</v>
      </c>
      <c r="AE59" s="14" t="n">
        <v>1268.48666666667</v>
      </c>
      <c r="AF59" s="14" t="n">
        <v>604.908888888889</v>
      </c>
      <c r="AG59" s="14" t="n">
        <v>540.666666666667</v>
      </c>
      <c r="AH59" s="14" t="n">
        <v>393.024444444444</v>
      </c>
      <c r="AI59" s="14" t="n">
        <v>386.208888888889</v>
      </c>
      <c r="AJ59" s="15" t="n">
        <v>18965.8177777778</v>
      </c>
    </row>
    <row r="60" customFormat="false" ht="18.65" hidden="true" customHeight="true" outlineLevel="0" collapsed="false">
      <c r="A60" s="12" t="n">
        <v>42286510</v>
      </c>
      <c r="B60" s="12" t="n">
        <v>1</v>
      </c>
      <c r="C60" s="12" t="n">
        <v>1</v>
      </c>
      <c r="D60" s="12" t="s">
        <v>59</v>
      </c>
      <c r="E60" s="12" t="s">
        <v>36</v>
      </c>
      <c r="F60" s="12" t="n">
        <v>25</v>
      </c>
      <c r="G60" s="12" t="s">
        <v>36</v>
      </c>
      <c r="H60" s="12" t="n">
        <v>966</v>
      </c>
      <c r="I60" s="12" t="s">
        <v>36</v>
      </c>
      <c r="J60" s="14" t="n">
        <v>0.453205791106514</v>
      </c>
      <c r="K60" s="14" t="n">
        <v>0.488</v>
      </c>
      <c r="L60" s="14" t="n">
        <v>0.49</v>
      </c>
      <c r="M60" s="14" t="n">
        <v>0.49</v>
      </c>
      <c r="N60" s="14" t="n">
        <f aca="false">J60/0.708</f>
        <v>0.640121173879257</v>
      </c>
      <c r="O60" s="17" t="s">
        <v>139</v>
      </c>
      <c r="P60" s="14" t="n">
        <v>0.23465406832763</v>
      </c>
      <c r="Q60" s="14" t="n">
        <v>0.230956022711889</v>
      </c>
      <c r="R60" s="14" t="n">
        <v>0.187234976444139</v>
      </c>
      <c r="S60" s="14" t="n">
        <v>0.108131220487649</v>
      </c>
      <c r="T60" s="14" t="n">
        <v>0.0710732260722583</v>
      </c>
      <c r="U60" s="14" t="n">
        <v>0.0668857236133789</v>
      </c>
      <c r="V60" s="14" t="n">
        <v>0.0318375579497531</v>
      </c>
      <c r="W60" s="14" t="n">
        <v>0.0285044496101452</v>
      </c>
      <c r="X60" s="14" t="n">
        <v>0.0203939805647983</v>
      </c>
      <c r="Y60" s="14" t="n">
        <v>0.0203287742183601</v>
      </c>
      <c r="Z60" s="14" t="n">
        <v>4451.73188405797</v>
      </c>
      <c r="AA60" s="14" t="n">
        <v>4381.57453416149</v>
      </c>
      <c r="AB60" s="14" t="n">
        <v>3552.12215320911</v>
      </c>
      <c r="AC60" s="14" t="n">
        <v>2051.40786749482</v>
      </c>
      <c r="AD60" s="14" t="n">
        <v>1348.36335403727</v>
      </c>
      <c r="AE60" s="14" t="n">
        <v>1268.92028985507</v>
      </c>
      <c r="AF60" s="14" t="n">
        <v>604.005175983437</v>
      </c>
      <c r="AG60" s="14" t="n">
        <v>540.771221532091</v>
      </c>
      <c r="AH60" s="14" t="n">
        <v>386.903726708075</v>
      </c>
      <c r="AI60" s="14" t="n">
        <v>385.666666666667</v>
      </c>
      <c r="AJ60" s="15" t="n">
        <v>18971.466873706</v>
      </c>
    </row>
    <row r="61" customFormat="false" ht="18.65" hidden="true" customHeight="true" outlineLevel="0" collapsed="false">
      <c r="A61" s="12" t="n">
        <v>42286816</v>
      </c>
      <c r="B61" s="12" t="n">
        <v>1</v>
      </c>
      <c r="C61" s="12" t="n">
        <v>1</v>
      </c>
      <c r="D61" s="12" t="s">
        <v>140</v>
      </c>
      <c r="E61" s="12" t="s">
        <v>36</v>
      </c>
      <c r="F61" s="12" t="n">
        <v>25</v>
      </c>
      <c r="G61" s="12" t="s">
        <v>36</v>
      </c>
      <c r="H61" s="12" t="n">
        <v>925</v>
      </c>
      <c r="I61" s="12" t="s">
        <v>36</v>
      </c>
      <c r="J61" s="14" t="n">
        <v>0.412339805825244</v>
      </c>
      <c r="K61" s="14" t="n">
        <v>0.4</v>
      </c>
      <c r="L61" s="14" t="n">
        <v>0.488</v>
      </c>
      <c r="M61" s="14" t="n">
        <v>0.488</v>
      </c>
      <c r="N61" s="14" t="n">
        <f aca="false">J61/0.708</f>
        <v>0.582400855685373</v>
      </c>
      <c r="O61" s="17" t="s">
        <v>141</v>
      </c>
      <c r="P61" s="14" t="n">
        <v>0.192171987206118</v>
      </c>
      <c r="Q61" s="14" t="n">
        <v>0.16301402854672</v>
      </c>
      <c r="R61" s="31" t="n">
        <v>0.106621114780367</v>
      </c>
      <c r="S61" s="14" t="n">
        <v>0.100743541060815</v>
      </c>
      <c r="T61" s="30" t="n">
        <v>0.092098106034914</v>
      </c>
      <c r="U61" s="14" t="n">
        <v>0.0803793229162251</v>
      </c>
      <c r="V61" s="30" t="n">
        <v>0.0740575613411108</v>
      </c>
      <c r="W61" s="14" t="n">
        <v>0.071538156438909</v>
      </c>
      <c r="X61" s="14" t="n">
        <v>0.0626243937955183</v>
      </c>
      <c r="Y61" s="30" t="n">
        <v>0.0567517878793017</v>
      </c>
      <c r="Z61" s="14" t="n">
        <v>3136.49945945946</v>
      </c>
      <c r="AA61" s="14" t="n">
        <v>2660.60324324324</v>
      </c>
      <c r="AB61" s="14" t="n">
        <v>1740.19675675676</v>
      </c>
      <c r="AC61" s="14" t="n">
        <v>1644.26702702703</v>
      </c>
      <c r="AD61" s="14" t="n">
        <v>1503.16216216216</v>
      </c>
      <c r="AE61" s="14" t="n">
        <v>1311.89621621622</v>
      </c>
      <c r="AF61" s="14" t="n">
        <v>1208.71675675676</v>
      </c>
      <c r="AG61" s="14" t="n">
        <v>1167.59675675676</v>
      </c>
      <c r="AH61" s="14" t="n">
        <v>1022.11243243243</v>
      </c>
      <c r="AI61" s="14" t="n">
        <v>926.263783783784</v>
      </c>
      <c r="AJ61" s="15" t="n">
        <v>16321.3145945946</v>
      </c>
    </row>
    <row r="62" customFormat="false" ht="18.65" hidden="true" customHeight="true" outlineLevel="0" collapsed="false">
      <c r="A62" s="12" t="n">
        <v>42286819</v>
      </c>
      <c r="B62" s="12" t="n">
        <v>1</v>
      </c>
      <c r="C62" s="12" t="n">
        <v>1</v>
      </c>
      <c r="D62" s="12" t="s">
        <v>140</v>
      </c>
      <c r="E62" s="12" t="s">
        <v>36</v>
      </c>
      <c r="F62" s="12" t="n">
        <v>25</v>
      </c>
      <c r="G62" s="12" t="s">
        <v>36</v>
      </c>
      <c r="H62" s="12" t="n">
        <v>901</v>
      </c>
      <c r="I62" s="12" t="s">
        <v>36</v>
      </c>
      <c r="J62" s="14" t="n">
        <v>0.431043237250556</v>
      </c>
      <c r="K62" s="14" t="n">
        <v>0.41425</v>
      </c>
      <c r="L62" s="14" t="n">
        <v>0.489</v>
      </c>
      <c r="M62" s="14" t="n">
        <v>0.489</v>
      </c>
      <c r="N62" s="14" t="n">
        <f aca="false">J62/0.708</f>
        <v>0.608818131709825</v>
      </c>
      <c r="O62" s="17" t="s">
        <v>142</v>
      </c>
      <c r="P62" s="14" t="n">
        <v>0.19224434320917</v>
      </c>
      <c r="Q62" s="14" t="n">
        <v>0.16297036051436</v>
      </c>
      <c r="R62" s="31" t="n">
        <v>0.10660922128822</v>
      </c>
      <c r="S62" s="14" t="n">
        <v>0.100702593002537</v>
      </c>
      <c r="T62" s="30" t="n">
        <v>0.092060271789405</v>
      </c>
      <c r="U62" s="14" t="n">
        <v>0.0803954752749369</v>
      </c>
      <c r="V62" s="30" t="n">
        <v>0.0740366629662782</v>
      </c>
      <c r="W62" s="14" t="n">
        <v>0.0715995230771701</v>
      </c>
      <c r="X62" s="14" t="n">
        <v>0.0623576464005308</v>
      </c>
      <c r="Y62" s="30" t="n">
        <v>0.0570239024773915</v>
      </c>
      <c r="Z62" s="14" t="n">
        <v>3135.98446170921</v>
      </c>
      <c r="AA62" s="14" t="n">
        <v>2658.45283018868</v>
      </c>
      <c r="AB62" s="14" t="n">
        <v>1739.06215316315</v>
      </c>
      <c r="AC62" s="14" t="n">
        <v>1642.71032186459</v>
      </c>
      <c r="AD62" s="14" t="n">
        <v>1501.73251942286</v>
      </c>
      <c r="AE62" s="14" t="n">
        <v>1311.45061043285</v>
      </c>
      <c r="AF62" s="14" t="n">
        <v>1207.72253052164</v>
      </c>
      <c r="AG62" s="14" t="n">
        <v>1167.9667036626</v>
      </c>
      <c r="AH62" s="14" t="n">
        <v>1017.20865704772</v>
      </c>
      <c r="AI62" s="14" t="n">
        <v>930.201997780244</v>
      </c>
      <c r="AJ62" s="15" t="n">
        <v>16312.4927857936</v>
      </c>
    </row>
    <row r="63" customFormat="false" ht="18.65" hidden="true" customHeight="true" outlineLevel="0" collapsed="false">
      <c r="A63" s="12" t="n">
        <v>42286832</v>
      </c>
      <c r="B63" s="12" t="n">
        <v>2</v>
      </c>
      <c r="C63" s="12" t="n">
        <v>3</v>
      </c>
      <c r="D63" s="12" t="s">
        <v>56</v>
      </c>
      <c r="E63" s="12" t="s">
        <v>36</v>
      </c>
      <c r="F63" s="12" t="n">
        <v>25</v>
      </c>
      <c r="G63" s="12" t="s">
        <v>37</v>
      </c>
      <c r="H63" s="12" t="n">
        <v>889</v>
      </c>
      <c r="I63" s="12" t="n">
        <v>524</v>
      </c>
      <c r="J63" s="14" t="n">
        <v>0.576608695652174</v>
      </c>
      <c r="K63" s="14" t="n">
        <v>0.5275</v>
      </c>
      <c r="L63" s="14" t="n">
        <v>0.5945</v>
      </c>
      <c r="M63" s="14" t="n">
        <v>0.629</v>
      </c>
      <c r="N63" s="14" t="n">
        <f aca="false">J63/0.708</f>
        <v>0.814419061655613</v>
      </c>
      <c r="O63" s="17" t="s">
        <v>143</v>
      </c>
      <c r="P63" s="14" t="n">
        <v>0.293177313310347</v>
      </c>
      <c r="Q63" s="14" t="n">
        <v>0.192379671957479</v>
      </c>
      <c r="R63" s="14" t="n">
        <v>0.136289895013965</v>
      </c>
      <c r="S63" s="14" t="n">
        <v>0.0935838031409502</v>
      </c>
      <c r="T63" s="14" t="n">
        <v>0.0793936485594073</v>
      </c>
      <c r="U63" s="14" t="n">
        <v>0.0632374286287799</v>
      </c>
      <c r="V63" s="14" t="n">
        <v>0.0436978047477736</v>
      </c>
      <c r="W63" s="14" t="n">
        <v>0.0420823011210775</v>
      </c>
      <c r="X63" s="14" t="n">
        <v>0.033631633016917</v>
      </c>
      <c r="Y63" s="14" t="n">
        <v>0.0225265005033037</v>
      </c>
      <c r="Z63" s="14" t="n">
        <v>3343.34758155231</v>
      </c>
      <c r="AA63" s="14" t="n">
        <v>2193.86726659168</v>
      </c>
      <c r="AB63" s="14" t="n">
        <v>1554.22834645669</v>
      </c>
      <c r="AC63" s="14" t="n">
        <v>1067.21484814398</v>
      </c>
      <c r="AD63" s="14" t="n">
        <v>905.392575928009</v>
      </c>
      <c r="AE63" s="14" t="n">
        <v>721.149606299213</v>
      </c>
      <c r="AF63" s="14" t="n">
        <v>498.322834645669</v>
      </c>
      <c r="AG63" s="14" t="n">
        <v>479.899887514061</v>
      </c>
      <c r="AH63" s="14" t="n">
        <v>383.529808773903</v>
      </c>
      <c r="AI63" s="14" t="n">
        <v>256.888638920135</v>
      </c>
      <c r="AJ63" s="15" t="n">
        <v>11403.8413948256</v>
      </c>
    </row>
    <row r="64" customFormat="false" ht="18.65" hidden="true" customHeight="true" outlineLevel="0" collapsed="false">
      <c r="A64" s="12" t="n">
        <v>42286834</v>
      </c>
      <c r="B64" s="12" t="n">
        <v>1</v>
      </c>
      <c r="C64" s="12" t="n">
        <v>1</v>
      </c>
      <c r="D64" s="12" t="s">
        <v>56</v>
      </c>
      <c r="E64" s="12" t="s">
        <v>36</v>
      </c>
      <c r="F64" s="12" t="n">
        <v>25</v>
      </c>
      <c r="G64" s="12" t="s">
        <v>37</v>
      </c>
      <c r="H64" s="12" t="n">
        <v>908</v>
      </c>
      <c r="I64" s="12" t="s">
        <v>144</v>
      </c>
      <c r="J64" s="14" t="n">
        <v>0.492328358208955</v>
      </c>
      <c r="K64" s="14" t="n">
        <v>0.512</v>
      </c>
      <c r="L64" s="14" t="n">
        <v>0.53</v>
      </c>
      <c r="M64" s="14" t="n">
        <v>0.55</v>
      </c>
      <c r="N64" s="14" t="n">
        <f aca="false">J64/0.708</f>
        <v>0.695379037018298</v>
      </c>
      <c r="O64" s="17" t="s">
        <v>145</v>
      </c>
      <c r="P64" s="14" t="n">
        <v>0.293444741342433</v>
      </c>
      <c r="Q64" s="14" t="n">
        <v>0.192516622880071</v>
      </c>
      <c r="R64" s="14" t="n">
        <v>0.136398453052057</v>
      </c>
      <c r="S64" s="14" t="n">
        <v>0.0934383179756179</v>
      </c>
      <c r="T64" s="14" t="n">
        <v>0.0795040619088737</v>
      </c>
      <c r="U64" s="14" t="n">
        <v>0.0631613334986899</v>
      </c>
      <c r="V64" s="14" t="n">
        <v>0.0438500228977549</v>
      </c>
      <c r="W64" s="14" t="n">
        <v>0.0421951353057068</v>
      </c>
      <c r="X64" s="14" t="n">
        <v>0.0334995024792842</v>
      </c>
      <c r="Y64" s="14" t="n">
        <v>0.0219918086595111</v>
      </c>
      <c r="Z64" s="14" t="n">
        <v>3340.76431718062</v>
      </c>
      <c r="AA64" s="14" t="n">
        <v>2191.73348017621</v>
      </c>
      <c r="AB64" s="14" t="n">
        <v>1552.84801762115</v>
      </c>
      <c r="AC64" s="14" t="n">
        <v>1063.76211453745</v>
      </c>
      <c r="AD64" s="14" t="n">
        <v>905.125550660793</v>
      </c>
      <c r="AE64" s="14" t="n">
        <v>719.069383259912</v>
      </c>
      <c r="AF64" s="14" t="n">
        <v>499.216960352423</v>
      </c>
      <c r="AG64" s="14" t="n">
        <v>480.376651982379</v>
      </c>
      <c r="AH64" s="14" t="n">
        <v>381.379955947137</v>
      </c>
      <c r="AI64" s="14" t="n">
        <v>250.368942731278</v>
      </c>
      <c r="AJ64" s="15" t="n">
        <v>11384.6453744493</v>
      </c>
    </row>
    <row r="65" customFormat="false" ht="18.65" hidden="true" customHeight="true" outlineLevel="0" collapsed="false">
      <c r="A65" s="12" t="n">
        <v>42286847</v>
      </c>
      <c r="B65" s="12" t="n">
        <v>1</v>
      </c>
      <c r="C65" s="12" t="n">
        <v>1</v>
      </c>
      <c r="D65" s="12" t="s">
        <v>109</v>
      </c>
      <c r="E65" s="12" t="s">
        <v>36</v>
      </c>
      <c r="F65" s="12" t="n">
        <v>25</v>
      </c>
      <c r="G65" s="12" t="s">
        <v>37</v>
      </c>
      <c r="H65" s="12" t="n">
        <v>886</v>
      </c>
      <c r="I65" s="12" t="n">
        <v>171</v>
      </c>
      <c r="J65" s="14" t="n">
        <v>0.572004189944134</v>
      </c>
      <c r="K65" s="14" t="n">
        <v>0.546</v>
      </c>
      <c r="L65" s="14" t="n">
        <v>0.587</v>
      </c>
      <c r="M65" s="14" t="n">
        <v>0.60125</v>
      </c>
      <c r="N65" s="14" t="n">
        <f aca="false">J65/0.708</f>
        <v>0.807915522519963</v>
      </c>
      <c r="O65" s="17" t="s">
        <v>146</v>
      </c>
      <c r="P65" s="14" t="n">
        <v>0.207223095733661</v>
      </c>
      <c r="Q65" s="14" t="n">
        <v>0.154794072529274</v>
      </c>
      <c r="R65" s="14" t="n">
        <v>0.099844957421449</v>
      </c>
      <c r="S65" s="14" t="n">
        <v>0.0951819116079407</v>
      </c>
      <c r="T65" s="14" t="n">
        <v>0.0882609641650485</v>
      </c>
      <c r="U65" s="14" t="n">
        <v>0.0821517665685506</v>
      </c>
      <c r="V65" s="14" t="n">
        <v>0.079945044042766</v>
      </c>
      <c r="W65" s="14" t="n">
        <v>0.0736730038439065</v>
      </c>
      <c r="X65" s="14" t="n">
        <v>0.0599074670859522</v>
      </c>
      <c r="Y65" s="14" t="n">
        <v>0.0590177170014519</v>
      </c>
      <c r="Z65" s="14" t="n">
        <v>854.581264108352</v>
      </c>
      <c r="AA65" s="14" t="n">
        <v>638.365688487585</v>
      </c>
      <c r="AB65" s="14" t="n">
        <v>411.757336343115</v>
      </c>
      <c r="AC65" s="14" t="n">
        <v>392.527088036117</v>
      </c>
      <c r="AD65" s="14" t="n">
        <v>363.98532731377</v>
      </c>
      <c r="AE65" s="14" t="n">
        <v>338.791196388262</v>
      </c>
      <c r="AF65" s="14" t="n">
        <v>329.690744920993</v>
      </c>
      <c r="AG65" s="14" t="n">
        <v>303.825056433409</v>
      </c>
      <c r="AH65" s="14" t="n">
        <v>247.056433408578</v>
      </c>
      <c r="AI65" s="14" t="n">
        <v>243.387133182844</v>
      </c>
      <c r="AJ65" s="15" t="n">
        <v>4123.96726862302</v>
      </c>
    </row>
    <row r="66" customFormat="false" ht="18.65" hidden="true" customHeight="true" outlineLevel="0" collapsed="false">
      <c r="A66" s="12" t="n">
        <v>42287284</v>
      </c>
      <c r="B66" s="12" t="n">
        <v>1</v>
      </c>
      <c r="C66" s="12" t="n">
        <v>1</v>
      </c>
      <c r="D66" s="29" t="s">
        <v>112</v>
      </c>
      <c r="E66" s="29" t="s">
        <v>36</v>
      </c>
      <c r="F66" s="29" t="n">
        <v>25</v>
      </c>
      <c r="G66" s="29" t="s">
        <v>36</v>
      </c>
      <c r="H66" s="29" t="n">
        <v>668</v>
      </c>
      <c r="I66" s="29" t="s">
        <v>36</v>
      </c>
      <c r="J66" s="14" t="n">
        <v>0.462807174887894</v>
      </c>
      <c r="K66" s="28" t="n">
        <v>0.488</v>
      </c>
      <c r="L66" s="14" t="n">
        <v>0.49</v>
      </c>
      <c r="M66" s="28" t="n">
        <v>0.49</v>
      </c>
      <c r="N66" s="14" t="n">
        <f aca="false">J66/0.708</f>
        <v>0.65368245040663</v>
      </c>
      <c r="O66" s="10" t="s">
        <v>147</v>
      </c>
      <c r="P66" s="14" t="n">
        <v>0</v>
      </c>
      <c r="Q66" s="14" t="n">
        <v>0</v>
      </c>
      <c r="R66" s="14" t="n">
        <v>0</v>
      </c>
      <c r="S66" s="14" t="n">
        <v>0</v>
      </c>
      <c r="T66" s="14" t="n">
        <v>0</v>
      </c>
      <c r="U66" s="14" t="n">
        <v>0</v>
      </c>
      <c r="V66" s="14" t="n">
        <v>0</v>
      </c>
      <c r="W66" s="14" t="n">
        <v>0</v>
      </c>
      <c r="X66" s="14" t="n">
        <v>0</v>
      </c>
      <c r="Y66" s="14" t="n">
        <v>0</v>
      </c>
      <c r="Z66" s="14" t="n">
        <v>0</v>
      </c>
      <c r="AA66" s="14" t="n">
        <v>0</v>
      </c>
      <c r="AB66" s="14" t="n">
        <v>0</v>
      </c>
      <c r="AC66" s="14" t="n">
        <v>0</v>
      </c>
      <c r="AD66" s="14" t="n">
        <v>0</v>
      </c>
      <c r="AE66" s="14" t="n">
        <v>0</v>
      </c>
      <c r="AF66" s="14" t="n">
        <v>0</v>
      </c>
      <c r="AG66" s="14" t="n">
        <v>0</v>
      </c>
      <c r="AH66" s="14" t="n">
        <v>0</v>
      </c>
      <c r="AI66" s="14" t="n">
        <v>0</v>
      </c>
      <c r="AJ66" s="15" t="n">
        <v>0</v>
      </c>
    </row>
    <row r="67" customFormat="false" ht="18.65" hidden="true" customHeight="true" outlineLevel="0" collapsed="false">
      <c r="A67" s="12" t="n">
        <v>42287330</v>
      </c>
      <c r="B67" s="12" t="n">
        <v>1</v>
      </c>
      <c r="C67" s="12" t="n">
        <v>1</v>
      </c>
      <c r="D67" s="29" t="s">
        <v>148</v>
      </c>
      <c r="E67" s="29" t="s">
        <v>36</v>
      </c>
      <c r="F67" s="29" t="n">
        <v>25</v>
      </c>
      <c r="G67" s="29" t="s">
        <v>36</v>
      </c>
      <c r="H67" s="29" t="n">
        <v>444</v>
      </c>
      <c r="I67" s="29" t="s">
        <v>36</v>
      </c>
      <c r="J67" s="14" t="n">
        <v>0.428669662921349</v>
      </c>
      <c r="K67" s="28" t="n">
        <v>0.476</v>
      </c>
      <c r="L67" s="14" t="n">
        <v>0.49</v>
      </c>
      <c r="M67" s="28" t="n">
        <v>0.49</v>
      </c>
      <c r="N67" s="14" t="n">
        <f aca="false">J67/0.708</f>
        <v>0.605465625595126</v>
      </c>
      <c r="O67" s="10" t="s">
        <v>149</v>
      </c>
      <c r="P67" s="14" t="n">
        <v>0</v>
      </c>
      <c r="Q67" s="14" t="n">
        <v>0</v>
      </c>
      <c r="R67" s="14" t="n">
        <v>0</v>
      </c>
      <c r="S67" s="14" t="n">
        <v>0</v>
      </c>
      <c r="T67" s="14" t="n">
        <v>0</v>
      </c>
      <c r="U67" s="14" t="n">
        <v>0</v>
      </c>
      <c r="V67" s="14" t="n">
        <v>0</v>
      </c>
      <c r="W67" s="14" t="n">
        <v>0</v>
      </c>
      <c r="X67" s="14" t="n">
        <v>0</v>
      </c>
      <c r="Y67" s="14" t="n">
        <v>0</v>
      </c>
      <c r="Z67" s="14" t="n">
        <v>0</v>
      </c>
      <c r="AA67" s="14" t="n">
        <v>0</v>
      </c>
      <c r="AB67" s="14" t="n">
        <v>0</v>
      </c>
      <c r="AC67" s="14" t="n">
        <v>0</v>
      </c>
      <c r="AD67" s="14" t="n">
        <v>0</v>
      </c>
      <c r="AE67" s="14" t="n">
        <v>0</v>
      </c>
      <c r="AF67" s="14" t="n">
        <v>0</v>
      </c>
      <c r="AG67" s="14" t="n">
        <v>0</v>
      </c>
      <c r="AH67" s="14" t="n">
        <v>0</v>
      </c>
      <c r="AI67" s="14" t="n">
        <v>0</v>
      </c>
      <c r="AJ67" s="15" t="n">
        <v>0</v>
      </c>
    </row>
    <row r="68" customFormat="false" ht="18.65" hidden="true" customHeight="true" outlineLevel="0" collapsed="false">
      <c r="A68" s="12" t="n">
        <v>42287383</v>
      </c>
      <c r="B68" s="12" t="n">
        <v>1</v>
      </c>
      <c r="C68" s="12" t="n">
        <v>1</v>
      </c>
      <c r="D68" s="12" t="s">
        <v>128</v>
      </c>
      <c r="E68" s="12" t="s">
        <v>36</v>
      </c>
      <c r="F68" s="12" t="n">
        <v>25</v>
      </c>
      <c r="G68" s="12" t="s">
        <v>36</v>
      </c>
      <c r="H68" s="12" t="n">
        <v>565</v>
      </c>
      <c r="I68" s="12" t="s">
        <v>36</v>
      </c>
      <c r="J68" s="14" t="n">
        <v>0.415659010600707</v>
      </c>
      <c r="K68" s="14" t="n">
        <v>0.3785</v>
      </c>
      <c r="L68" s="14" t="n">
        <v>0.49</v>
      </c>
      <c r="M68" s="14" t="n">
        <v>0.49</v>
      </c>
      <c r="N68" s="14" t="n">
        <f aca="false">J68/0.708</f>
        <v>0.587088998023597</v>
      </c>
      <c r="O68" s="17" t="s">
        <v>150</v>
      </c>
      <c r="P68" s="14" t="n">
        <v>0.202176957168223</v>
      </c>
      <c r="Q68" s="14" t="n">
        <v>0.192028410157209</v>
      </c>
      <c r="R68" s="14" t="n">
        <v>0.119097457810628</v>
      </c>
      <c r="S68" s="14" t="n">
        <v>0.104343809097602</v>
      </c>
      <c r="T68" s="14" t="n">
        <v>0.100460510170201</v>
      </c>
      <c r="U68" s="14" t="n">
        <v>0.0869050540630278</v>
      </c>
      <c r="V68" s="14" t="n">
        <v>0.0832238599125175</v>
      </c>
      <c r="W68" s="14" t="n">
        <v>0.0572533960820545</v>
      </c>
      <c r="X68" s="14" t="n">
        <v>0.0367686333386265</v>
      </c>
      <c r="Y68" s="14" t="n">
        <v>0.0177419121999105</v>
      </c>
      <c r="Z68" s="14" t="n">
        <v>24.787610619469</v>
      </c>
      <c r="AA68" s="14" t="n">
        <v>23.5433628318584</v>
      </c>
      <c r="AB68" s="14" t="n">
        <v>14.6017699115044</v>
      </c>
      <c r="AC68" s="14" t="n">
        <v>12.7929203539823</v>
      </c>
      <c r="AD68" s="14" t="n">
        <v>12.316814159292</v>
      </c>
      <c r="AE68" s="14" t="n">
        <v>10.6548672566372</v>
      </c>
      <c r="AF68" s="14" t="n">
        <v>10.2035398230089</v>
      </c>
      <c r="AG68" s="14" t="n">
        <v>7.01946902654867</v>
      </c>
      <c r="AH68" s="14" t="n">
        <v>4.50796460176991</v>
      </c>
      <c r="AI68" s="14" t="n">
        <v>2.17522123893805</v>
      </c>
      <c r="AJ68" s="15" t="n">
        <v>122.603539823009</v>
      </c>
    </row>
    <row r="69" customFormat="false" ht="18.65" hidden="true" customHeight="true" outlineLevel="0" collapsed="false">
      <c r="A69" s="12" t="n">
        <v>42287405</v>
      </c>
      <c r="B69" s="12" t="n">
        <v>1</v>
      </c>
      <c r="C69" s="12" t="n">
        <v>1</v>
      </c>
      <c r="D69" s="12" t="s">
        <v>126</v>
      </c>
      <c r="E69" s="12" t="s">
        <v>36</v>
      </c>
      <c r="F69" s="12" t="n">
        <v>25</v>
      </c>
      <c r="G69" s="12" t="s">
        <v>36</v>
      </c>
      <c r="H69" s="12" t="n">
        <v>732</v>
      </c>
      <c r="I69" s="12" t="s">
        <v>36</v>
      </c>
      <c r="J69" s="14" t="n">
        <v>0.373090040927694</v>
      </c>
      <c r="K69" s="14" t="n">
        <v>0.323</v>
      </c>
      <c r="L69" s="14" t="n">
        <v>0.446</v>
      </c>
      <c r="M69" s="14" t="n">
        <v>0.489</v>
      </c>
      <c r="N69" s="14" t="n">
        <f aca="false">J69/0.708</f>
        <v>0.526963334643636</v>
      </c>
      <c r="O69" s="17" t="s">
        <v>151</v>
      </c>
      <c r="P69" s="14" t="n">
        <v>0.258629269396064</v>
      </c>
      <c r="Q69" s="14" t="n">
        <v>0.192626102691699</v>
      </c>
      <c r="R69" s="14" t="n">
        <v>0.13241348111287</v>
      </c>
      <c r="S69" s="14" t="n">
        <v>0.129292015381135</v>
      </c>
      <c r="T69" s="14" t="n">
        <v>0.0766794842795748</v>
      </c>
      <c r="U69" s="14" t="n">
        <v>0.0724270527030084</v>
      </c>
      <c r="V69" s="14" t="n">
        <v>0.0475458041167157</v>
      </c>
      <c r="W69" s="14" t="n">
        <v>0.035919475231848</v>
      </c>
      <c r="X69" s="14" t="n">
        <v>0.0303098846414838</v>
      </c>
      <c r="Y69" s="14" t="n">
        <v>0.0241574304456005</v>
      </c>
      <c r="Z69" s="14" t="n">
        <v>7.81010928961749</v>
      </c>
      <c r="AA69" s="14" t="n">
        <v>5.81693989071038</v>
      </c>
      <c r="AB69" s="14" t="n">
        <v>3.99863387978142</v>
      </c>
      <c r="AC69" s="14" t="n">
        <v>3.90437158469945</v>
      </c>
      <c r="AD69" s="14" t="n">
        <v>2.3155737704918</v>
      </c>
      <c r="AE69" s="14" t="n">
        <v>2.18715846994536</v>
      </c>
      <c r="AF69" s="14" t="n">
        <v>1.43579234972678</v>
      </c>
      <c r="AG69" s="14" t="n">
        <v>1.08469945355191</v>
      </c>
      <c r="AH69" s="14" t="n">
        <v>0.915300546448087</v>
      </c>
      <c r="AI69" s="14" t="n">
        <v>0.729508196721311</v>
      </c>
      <c r="AJ69" s="15" t="n">
        <v>30.198087431694</v>
      </c>
    </row>
    <row r="70" customFormat="false" ht="18.65" hidden="true" customHeight="true" outlineLevel="0" collapsed="false">
      <c r="A70" s="12" t="n">
        <v>42287418</v>
      </c>
      <c r="B70" s="12" t="n">
        <v>1</v>
      </c>
      <c r="C70" s="12" t="n">
        <v>1</v>
      </c>
      <c r="D70" s="12" t="s">
        <v>69</v>
      </c>
      <c r="E70" s="12" t="s">
        <v>36</v>
      </c>
      <c r="F70" s="12" t="n">
        <v>25</v>
      </c>
      <c r="G70" s="12" t="s">
        <v>36</v>
      </c>
      <c r="H70" s="12" t="n">
        <v>725</v>
      </c>
      <c r="I70" s="12" t="s">
        <v>36</v>
      </c>
      <c r="J70" s="14" t="n">
        <v>0.344045454545455</v>
      </c>
      <c r="K70" s="14" t="n">
        <v>0.0455</v>
      </c>
      <c r="L70" s="14" t="n">
        <v>0.49</v>
      </c>
      <c r="M70" s="14" t="n">
        <v>0.49</v>
      </c>
      <c r="N70" s="14" t="n">
        <f aca="false">J70/0.708</f>
        <v>0.485939907550078</v>
      </c>
      <c r="O70" s="17" t="s">
        <v>152</v>
      </c>
      <c r="P70" s="14" t="n">
        <v>0.230899119748038</v>
      </c>
      <c r="Q70" s="14" t="n">
        <v>0.195681699715882</v>
      </c>
      <c r="R70" s="14" t="n">
        <v>0.13068694892483</v>
      </c>
      <c r="S70" s="14" t="n">
        <v>0.124160310107113</v>
      </c>
      <c r="T70" s="14" t="n">
        <v>0.0992797938492486</v>
      </c>
      <c r="U70" s="14" t="n">
        <v>0.0631299968431331</v>
      </c>
      <c r="V70" s="14" t="n">
        <v>0.0586663338496891</v>
      </c>
      <c r="W70" s="14" t="n">
        <v>0.0344098494247895</v>
      </c>
      <c r="X70" s="14" t="n">
        <v>0.0317155002165758</v>
      </c>
      <c r="Y70" s="14" t="n">
        <v>0.031370447320701</v>
      </c>
      <c r="Z70" s="14" t="n">
        <v>43.3806896551724</v>
      </c>
      <c r="AA70" s="14" t="n">
        <v>36.7641379310345</v>
      </c>
      <c r="AB70" s="14" t="n">
        <v>24.5531034482759</v>
      </c>
      <c r="AC70" s="14" t="n">
        <v>23.3268965517241</v>
      </c>
      <c r="AD70" s="14" t="n">
        <v>18.6524137931034</v>
      </c>
      <c r="AE70" s="14" t="n">
        <v>11.8606896551724</v>
      </c>
      <c r="AF70" s="14" t="n">
        <v>11.0220689655172</v>
      </c>
      <c r="AG70" s="14" t="n">
        <v>6.4648275862069</v>
      </c>
      <c r="AH70" s="14" t="n">
        <v>5.95862068965517</v>
      </c>
      <c r="AI70" s="14" t="n">
        <v>5.89379310344828</v>
      </c>
      <c r="AJ70" s="15" t="n">
        <v>187.87724137931</v>
      </c>
    </row>
    <row r="71" customFormat="false" ht="18.65" hidden="true" customHeight="true" outlineLevel="0" collapsed="false">
      <c r="A71" s="12" t="n">
        <v>42287189</v>
      </c>
      <c r="B71" s="12" t="n">
        <v>1</v>
      </c>
      <c r="C71" s="12" t="n">
        <v>1</v>
      </c>
      <c r="D71" s="12" t="s">
        <v>56</v>
      </c>
      <c r="E71" s="12" t="s">
        <v>36</v>
      </c>
      <c r="F71" s="12" t="n">
        <v>50</v>
      </c>
      <c r="G71" s="12" t="s">
        <v>36</v>
      </c>
      <c r="H71" s="12" t="n">
        <v>689</v>
      </c>
      <c r="I71" s="12" t="s">
        <v>36</v>
      </c>
      <c r="J71" s="14" t="n">
        <v>0.435682608695653</v>
      </c>
      <c r="K71" s="14" t="n">
        <v>0.438</v>
      </c>
      <c r="L71" s="14" t="n">
        <v>0.489</v>
      </c>
      <c r="M71" s="14" t="n">
        <v>0.49</v>
      </c>
      <c r="N71" s="14" t="n">
        <f aca="false">J71/0.762</f>
        <v>0.571761953668836</v>
      </c>
      <c r="O71" s="17" t="s">
        <v>153</v>
      </c>
      <c r="P71" s="14" t="n">
        <v>0.29045639857377</v>
      </c>
      <c r="Q71" s="14" t="n">
        <v>0.201031470569162</v>
      </c>
      <c r="R71" s="14" t="n">
        <v>0.13457646315767</v>
      </c>
      <c r="S71" s="14" t="n">
        <v>0.0972347616674131</v>
      </c>
      <c r="T71" s="14" t="n">
        <v>0.073283719256173</v>
      </c>
      <c r="U71" s="14" t="n">
        <v>0.065319344102805</v>
      </c>
      <c r="V71" s="14" t="n">
        <v>0.0439738423361936</v>
      </c>
      <c r="W71" s="14" t="n">
        <v>0.0405269893714451</v>
      </c>
      <c r="X71" s="14" t="n">
        <v>0.0284106476487234</v>
      </c>
      <c r="Y71" s="14" t="n">
        <v>0.0251863633166453</v>
      </c>
      <c r="Z71" s="14" t="n">
        <v>2918.77358490566</v>
      </c>
      <c r="AA71" s="14" t="n">
        <v>2020.14949201742</v>
      </c>
      <c r="AB71" s="14" t="n">
        <v>1352.34833091437</v>
      </c>
      <c r="AC71" s="14" t="n">
        <v>977.104499274311</v>
      </c>
      <c r="AD71" s="14" t="n">
        <v>736.422351233672</v>
      </c>
      <c r="AE71" s="14" t="n">
        <v>656.388969521045</v>
      </c>
      <c r="AF71" s="14" t="n">
        <v>441.88969521045</v>
      </c>
      <c r="AG71" s="14" t="n">
        <v>407.252539912917</v>
      </c>
      <c r="AH71" s="14" t="n">
        <v>285.496371552975</v>
      </c>
      <c r="AI71" s="14" t="n">
        <v>253.095791001451</v>
      </c>
      <c r="AJ71" s="15" t="n">
        <v>10048.9216255443</v>
      </c>
    </row>
    <row r="72" customFormat="false" ht="18.65" hidden="true" customHeight="true" outlineLevel="0" collapsed="false">
      <c r="A72" s="12" t="n">
        <v>42287198</v>
      </c>
      <c r="B72" s="12" t="n">
        <v>1</v>
      </c>
      <c r="C72" s="12" t="n">
        <v>1</v>
      </c>
      <c r="D72" s="12" t="s">
        <v>140</v>
      </c>
      <c r="E72" s="12" t="s">
        <v>36</v>
      </c>
      <c r="F72" s="12" t="n">
        <v>50</v>
      </c>
      <c r="G72" s="12" t="s">
        <v>37</v>
      </c>
      <c r="H72" s="12" t="n">
        <v>706</v>
      </c>
      <c r="I72" s="12" t="n">
        <v>216</v>
      </c>
      <c r="J72" s="14" t="n">
        <v>0.703374745417516</v>
      </c>
      <c r="K72" s="14" t="n">
        <v>0.7035</v>
      </c>
      <c r="L72" s="14" t="n">
        <v>0.721</v>
      </c>
      <c r="M72" s="14" t="n">
        <v>0.728</v>
      </c>
      <c r="N72" s="14" t="n">
        <f aca="false">J72/0.762</f>
        <v>0.923063970364194</v>
      </c>
      <c r="O72" s="17" t="s">
        <v>154</v>
      </c>
      <c r="P72" s="14" t="n">
        <v>0.190032375634911</v>
      </c>
      <c r="Q72" s="14" t="n">
        <v>0.161265617099463</v>
      </c>
      <c r="R72" s="14" t="n">
        <v>0.105209339755444</v>
      </c>
      <c r="S72" s="31" t="n">
        <v>0.104110930169439</v>
      </c>
      <c r="T72" s="30" t="n">
        <v>0.0887226124601289</v>
      </c>
      <c r="U72" s="30" t="n">
        <v>0.0781484048778288</v>
      </c>
      <c r="V72" s="14" t="n">
        <v>0.0777400991803026</v>
      </c>
      <c r="W72" s="14" t="n">
        <v>0.07268415101297</v>
      </c>
      <c r="X72" s="14" t="n">
        <v>0.0629217081737895</v>
      </c>
      <c r="Y72" s="30" t="n">
        <v>0.0591647616357233</v>
      </c>
      <c r="Z72" s="14" t="n">
        <v>2721.3045325779</v>
      </c>
      <c r="AA72" s="14" t="n">
        <v>2309.35835694051</v>
      </c>
      <c r="AB72" s="14" t="n">
        <v>1506.62039660057</v>
      </c>
      <c r="AC72" s="14" t="n">
        <v>1490.89093484419</v>
      </c>
      <c r="AD72" s="14" t="n">
        <v>1270.5269121813</v>
      </c>
      <c r="AE72" s="14" t="n">
        <v>1119.10198300283</v>
      </c>
      <c r="AF72" s="14" t="n">
        <v>1113.25495750708</v>
      </c>
      <c r="AG72" s="14" t="n">
        <v>1040.85269121813</v>
      </c>
      <c r="AH72" s="14" t="n">
        <v>901.052407932011</v>
      </c>
      <c r="AI72" s="14" t="n">
        <v>847.252124645892</v>
      </c>
      <c r="AJ72" s="15" t="n">
        <v>14320.2152974504</v>
      </c>
    </row>
    <row r="73" customFormat="false" ht="18.65" hidden="true" customHeight="true" outlineLevel="0" collapsed="false">
      <c r="A73" s="12" t="n">
        <v>42287205</v>
      </c>
      <c r="B73" s="12" t="n">
        <v>1</v>
      </c>
      <c r="C73" s="12" t="n">
        <v>1</v>
      </c>
      <c r="D73" s="12" t="s">
        <v>109</v>
      </c>
      <c r="E73" s="12" t="s">
        <v>36</v>
      </c>
      <c r="F73" s="12" t="n">
        <v>50</v>
      </c>
      <c r="G73" s="12" t="s">
        <v>37</v>
      </c>
      <c r="H73" s="12" t="n">
        <v>681</v>
      </c>
      <c r="I73" s="12" t="n">
        <v>340</v>
      </c>
      <c r="J73" s="14" t="n">
        <v>0.545751461988304</v>
      </c>
      <c r="K73" s="14" t="n">
        <v>0.526</v>
      </c>
      <c r="L73" s="14" t="n">
        <v>0.543</v>
      </c>
      <c r="M73" s="14" t="n">
        <v>0.571</v>
      </c>
      <c r="N73" s="14" t="n">
        <f aca="false">J73/0.762</f>
        <v>0.716209267701186</v>
      </c>
      <c r="O73" s="17" t="s">
        <v>155</v>
      </c>
      <c r="P73" s="14" t="n">
        <v>0.203908528741196</v>
      </c>
      <c r="Q73" s="14" t="n">
        <v>0.154202914241317</v>
      </c>
      <c r="R73" s="14" t="n">
        <v>0.103659439441607</v>
      </c>
      <c r="S73" s="14" t="n">
        <v>0.0927935257479844</v>
      </c>
      <c r="T73" s="14" t="n">
        <v>0.091927007043599</v>
      </c>
      <c r="U73" s="14" t="n">
        <v>0.0830019041917693</v>
      </c>
      <c r="V73" s="14" t="n">
        <v>0.0772813682159188</v>
      </c>
      <c r="W73" s="14" t="n">
        <v>0.069660620804728</v>
      </c>
      <c r="X73" s="14" t="n">
        <v>0.0620191756569143</v>
      </c>
      <c r="Y73" s="14" t="n">
        <v>0.0615455159149673</v>
      </c>
      <c r="Z73" s="14" t="n">
        <v>752.261380323054</v>
      </c>
      <c r="AA73" s="14" t="n">
        <v>568.886930983847</v>
      </c>
      <c r="AB73" s="14" t="n">
        <v>382.421439060206</v>
      </c>
      <c r="AC73" s="14" t="n">
        <v>342.334801762115</v>
      </c>
      <c r="AD73" s="14" t="n">
        <v>339.138032305433</v>
      </c>
      <c r="AE73" s="14" t="n">
        <v>306.211453744493</v>
      </c>
      <c r="AF73" s="14" t="n">
        <v>285.107195301028</v>
      </c>
      <c r="AG73" s="14" t="n">
        <v>256.992657856094</v>
      </c>
      <c r="AH73" s="14" t="n">
        <v>228.801762114537</v>
      </c>
      <c r="AI73" s="14" t="n">
        <v>227.054331864905</v>
      </c>
      <c r="AJ73" s="15" t="n">
        <v>3689.20998531571</v>
      </c>
    </row>
    <row r="74" customFormat="false" ht="18.65" hidden="true" customHeight="true" outlineLevel="0" collapsed="false">
      <c r="A74" s="12" t="n">
        <v>42287238</v>
      </c>
      <c r="B74" s="12" t="n">
        <v>1</v>
      </c>
      <c r="C74" s="12" t="n">
        <v>1</v>
      </c>
      <c r="D74" s="12" t="s">
        <v>59</v>
      </c>
      <c r="E74" s="12" t="s">
        <v>36</v>
      </c>
      <c r="F74" s="12" t="n">
        <v>50</v>
      </c>
      <c r="G74" s="12" t="s">
        <v>36</v>
      </c>
      <c r="H74" s="12" t="n">
        <v>738</v>
      </c>
      <c r="I74" s="12" t="s">
        <v>36</v>
      </c>
      <c r="J74" s="14" t="n">
        <v>0.438273342354534</v>
      </c>
      <c r="K74" s="14" t="n">
        <v>0.431</v>
      </c>
      <c r="L74" s="14" t="n">
        <v>0.489</v>
      </c>
      <c r="M74" s="14" t="n">
        <v>0.491</v>
      </c>
      <c r="N74" s="14" t="n">
        <f aca="false">J74/0.762</f>
        <v>0.575161866607</v>
      </c>
      <c r="O74" s="17" t="s">
        <v>156</v>
      </c>
      <c r="P74" s="14" t="n">
        <v>0.362489316809507</v>
      </c>
      <c r="Q74" s="14" t="n">
        <v>0.277109873247865</v>
      </c>
      <c r="R74" s="30" t="n">
        <v>0.142444294309324</v>
      </c>
      <c r="S74" s="31" t="n">
        <v>0.0679296708507472</v>
      </c>
      <c r="T74" s="30" t="n">
        <v>0.0462713543912186</v>
      </c>
      <c r="U74" s="30" t="n">
        <v>0.0422664030475407</v>
      </c>
      <c r="V74" s="14" t="n">
        <v>0.0187591783209259</v>
      </c>
      <c r="W74" s="31" t="n">
        <v>0.0156290496209143</v>
      </c>
      <c r="X74" s="14" t="n">
        <v>0.0141698641430194</v>
      </c>
      <c r="Y74" s="30" t="n">
        <v>0.0129309952589384</v>
      </c>
      <c r="Z74" s="14" t="n">
        <v>9985.56639566396</v>
      </c>
      <c r="AA74" s="14" t="n">
        <v>7633.60162601626</v>
      </c>
      <c r="AB74" s="14" t="n">
        <v>3923.94173441734</v>
      </c>
      <c r="AC74" s="14" t="n">
        <v>1871.27235772358</v>
      </c>
      <c r="AD74" s="14" t="n">
        <v>1274.64634146341</v>
      </c>
      <c r="AE74" s="14" t="n">
        <v>1164.32113821138</v>
      </c>
      <c r="AF74" s="14" t="n">
        <v>516.762872628726</v>
      </c>
      <c r="AG74" s="14" t="n">
        <v>430.536585365854</v>
      </c>
      <c r="AH74" s="14" t="n">
        <v>390.340108401084</v>
      </c>
      <c r="AI74" s="14" t="n">
        <v>356.212737127371</v>
      </c>
      <c r="AJ74" s="15" t="n">
        <v>27547.201897019</v>
      </c>
    </row>
    <row r="75" customFormat="false" ht="18.65" hidden="true" customHeight="true" outlineLevel="0" collapsed="false">
      <c r="A75" s="12" t="n">
        <v>42287299</v>
      </c>
      <c r="B75" s="12" t="n">
        <v>1</v>
      </c>
      <c r="C75" s="12" t="n">
        <v>1</v>
      </c>
      <c r="D75" s="7" t="s">
        <v>112</v>
      </c>
      <c r="E75" s="7" t="s">
        <v>36</v>
      </c>
      <c r="F75" s="7" t="n">
        <v>50</v>
      </c>
      <c r="G75" s="7" t="s">
        <v>37</v>
      </c>
      <c r="H75" s="7" t="n">
        <v>668</v>
      </c>
      <c r="I75" s="7" t="n">
        <v>590</v>
      </c>
      <c r="J75" s="14" t="n">
        <v>0.532666666666667</v>
      </c>
      <c r="K75" s="28" t="n">
        <v>0.519</v>
      </c>
      <c r="L75" s="14" t="n">
        <v>0.537</v>
      </c>
      <c r="M75" s="28" t="n">
        <v>0.55</v>
      </c>
      <c r="N75" s="14" t="n">
        <f aca="false">J75/0.762</f>
        <v>0.699037620297463</v>
      </c>
      <c r="O75" s="17" t="s">
        <v>157</v>
      </c>
      <c r="P75" s="14" t="n">
        <v>0</v>
      </c>
      <c r="Q75" s="14" t="n">
        <v>0</v>
      </c>
      <c r="R75" s="14" t="n">
        <v>0</v>
      </c>
      <c r="S75" s="14" t="n">
        <v>0</v>
      </c>
      <c r="T75" s="14" t="n">
        <v>0</v>
      </c>
      <c r="U75" s="14" t="n">
        <v>0</v>
      </c>
      <c r="V75" s="14" t="n">
        <v>0</v>
      </c>
      <c r="W75" s="14" t="n">
        <v>0</v>
      </c>
      <c r="X75" s="14" t="n">
        <v>0</v>
      </c>
      <c r="Y75" s="14" t="n">
        <v>0</v>
      </c>
      <c r="Z75" s="14" t="n">
        <v>0</v>
      </c>
      <c r="AA75" s="14" t="n">
        <v>0</v>
      </c>
      <c r="AB75" s="14" t="n">
        <v>0</v>
      </c>
      <c r="AC75" s="14" t="n">
        <v>0</v>
      </c>
      <c r="AD75" s="14" t="n">
        <v>0</v>
      </c>
      <c r="AE75" s="14" t="n">
        <v>0</v>
      </c>
      <c r="AF75" s="14" t="n">
        <v>0</v>
      </c>
      <c r="AG75" s="14" t="n">
        <v>0</v>
      </c>
      <c r="AH75" s="14" t="n">
        <v>0</v>
      </c>
      <c r="AI75" s="14" t="n">
        <v>0</v>
      </c>
      <c r="AJ75" s="15" t="n">
        <v>0</v>
      </c>
    </row>
    <row r="76" customFormat="false" ht="18.65" hidden="true" customHeight="true" outlineLevel="0" collapsed="false">
      <c r="A76" s="12" t="n">
        <v>42287335</v>
      </c>
      <c r="B76" s="12" t="n">
        <v>1</v>
      </c>
      <c r="C76" s="12" t="n">
        <v>1</v>
      </c>
      <c r="D76" s="7" t="s">
        <v>148</v>
      </c>
      <c r="E76" s="7" t="s">
        <v>36</v>
      </c>
      <c r="F76" s="7" t="n">
        <v>50</v>
      </c>
      <c r="G76" s="7" t="s">
        <v>36</v>
      </c>
      <c r="H76" s="7" t="n">
        <v>553</v>
      </c>
      <c r="I76" s="7" t="s">
        <v>36</v>
      </c>
      <c r="J76" s="14" t="n">
        <v>0.431330324909749</v>
      </c>
      <c r="K76" s="28" t="n">
        <v>0.433</v>
      </c>
      <c r="L76" s="14" t="n">
        <v>0.49</v>
      </c>
      <c r="M76" s="28" t="n">
        <v>0.49</v>
      </c>
      <c r="N76" s="14" t="n">
        <f aca="false">J76/0.762</f>
        <v>0.566050295157151</v>
      </c>
      <c r="O76" s="17" t="s">
        <v>158</v>
      </c>
      <c r="P76" s="14" t="n">
        <v>0</v>
      </c>
      <c r="Q76" s="14" t="n">
        <v>0</v>
      </c>
      <c r="R76" s="14" t="n">
        <v>0</v>
      </c>
      <c r="S76" s="14" t="n">
        <v>0</v>
      </c>
      <c r="T76" s="14" t="n">
        <v>0</v>
      </c>
      <c r="U76" s="14" t="n">
        <v>0</v>
      </c>
      <c r="V76" s="14" t="n">
        <v>0</v>
      </c>
      <c r="W76" s="14" t="n">
        <v>0</v>
      </c>
      <c r="X76" s="14" t="n">
        <v>0</v>
      </c>
      <c r="Y76" s="14" t="n">
        <v>0</v>
      </c>
      <c r="Z76" s="14" t="n">
        <v>0</v>
      </c>
      <c r="AA76" s="14" t="n">
        <v>0</v>
      </c>
      <c r="AB76" s="14" t="n">
        <v>0</v>
      </c>
      <c r="AC76" s="14" t="n">
        <v>0</v>
      </c>
      <c r="AD76" s="14" t="n">
        <v>0</v>
      </c>
      <c r="AE76" s="14" t="n">
        <v>0</v>
      </c>
      <c r="AF76" s="14" t="n">
        <v>0</v>
      </c>
      <c r="AG76" s="14" t="n">
        <v>0</v>
      </c>
      <c r="AH76" s="14" t="n">
        <v>0</v>
      </c>
      <c r="AI76" s="14" t="n">
        <v>0</v>
      </c>
      <c r="AJ76" s="15" t="n">
        <v>0</v>
      </c>
    </row>
    <row r="77" customFormat="false" ht="18.65" hidden="true" customHeight="true" outlineLevel="0" collapsed="false">
      <c r="A77" s="12" t="n">
        <v>42304194</v>
      </c>
      <c r="B77" s="12" t="n">
        <v>1</v>
      </c>
      <c r="C77" s="12" t="n">
        <v>1</v>
      </c>
      <c r="D77" s="12" t="s">
        <v>140</v>
      </c>
      <c r="E77" s="12" t="s">
        <v>36</v>
      </c>
      <c r="F77" s="12" t="n">
        <v>10</v>
      </c>
      <c r="G77" s="12" t="s">
        <v>37</v>
      </c>
      <c r="H77" s="12" t="n">
        <v>704</v>
      </c>
      <c r="I77" s="12" t="n">
        <v>93</v>
      </c>
      <c r="J77" s="14" t="n">
        <v>0.531638888888888</v>
      </c>
      <c r="K77" s="14" t="n">
        <v>0.499</v>
      </c>
      <c r="L77" s="14" t="n">
        <v>0.5295</v>
      </c>
      <c r="M77" s="14" t="n">
        <v>0.58125</v>
      </c>
      <c r="N77" s="14" t="n">
        <f aca="false">J77/0.681</f>
        <v>0.780673845651818</v>
      </c>
      <c r="O77" s="17" t="s">
        <v>159</v>
      </c>
      <c r="P77" s="14" t="n">
        <v>0.196488832105735</v>
      </c>
      <c r="Q77" s="14" t="n">
        <v>0.174519081102204</v>
      </c>
      <c r="R77" s="14" t="n">
        <v>0.110466263833913</v>
      </c>
      <c r="S77" s="14" t="n">
        <v>0.100848843255998</v>
      </c>
      <c r="T77" s="14" t="n">
        <v>0.0882058688229372</v>
      </c>
      <c r="U77" s="14" t="n">
        <v>0.0879743429075921</v>
      </c>
      <c r="V77" s="14" t="n">
        <v>0.0696715890257035</v>
      </c>
      <c r="W77" s="14" t="n">
        <v>0.0682466116397699</v>
      </c>
      <c r="X77" s="14" t="n">
        <v>0.0622997783510344</v>
      </c>
      <c r="Y77" s="14" t="n">
        <v>0.0412787889551128</v>
      </c>
      <c r="Z77" s="14" t="n">
        <v>3498.34801136364</v>
      </c>
      <c r="AA77" s="14" t="n">
        <v>3107.19176136364</v>
      </c>
      <c r="AB77" s="14" t="n">
        <v>1966.77556818182</v>
      </c>
      <c r="AC77" s="14" t="n">
        <v>1795.54403409091</v>
      </c>
      <c r="AD77" s="14" t="n">
        <v>1570.44460227273</v>
      </c>
      <c r="AE77" s="14" t="n">
        <v>1566.32244318182</v>
      </c>
      <c r="AF77" s="14" t="n">
        <v>1240.45454545455</v>
      </c>
      <c r="AG77" s="14" t="n">
        <v>1215.08380681818</v>
      </c>
      <c r="AH77" s="14" t="n">
        <v>1109.20454545455</v>
      </c>
      <c r="AI77" s="14" t="n">
        <v>734.940340909091</v>
      </c>
      <c r="AJ77" s="15" t="n">
        <v>17804.3096590909</v>
      </c>
    </row>
    <row r="78" customFormat="false" ht="18.65" hidden="true" customHeight="true" outlineLevel="0" collapsed="false">
      <c r="A78" s="12" t="n">
        <v>42304204</v>
      </c>
      <c r="B78" s="12" t="n">
        <v>1</v>
      </c>
      <c r="C78" s="12" t="n">
        <v>1</v>
      </c>
      <c r="D78" s="12" t="s">
        <v>109</v>
      </c>
      <c r="E78" s="12" t="s">
        <v>36</v>
      </c>
      <c r="F78" s="12" t="n">
        <v>10</v>
      </c>
      <c r="G78" s="12" t="s">
        <v>37</v>
      </c>
      <c r="H78" s="12" t="n">
        <v>686</v>
      </c>
      <c r="I78" s="12" t="n">
        <v>163</v>
      </c>
      <c r="J78" s="14" t="n">
        <v>0.547507633587787</v>
      </c>
      <c r="K78" s="14" t="n">
        <v>0.512</v>
      </c>
      <c r="L78" s="14" t="n">
        <v>0.5495</v>
      </c>
      <c r="M78" s="14" t="n">
        <v>0.58425</v>
      </c>
      <c r="N78" s="14" t="n">
        <f aca="false">J78/0.681</f>
        <v>0.803975967089261</v>
      </c>
      <c r="O78" s="17" t="s">
        <v>160</v>
      </c>
      <c r="P78" s="14" t="n">
        <v>0.218413505432108</v>
      </c>
      <c r="Q78" s="14" t="n">
        <v>0.161675553307969</v>
      </c>
      <c r="R78" s="14" t="n">
        <v>0.100680837776654</v>
      </c>
      <c r="S78" s="14" t="n">
        <v>0.10024742310029</v>
      </c>
      <c r="T78" s="14" t="n">
        <v>0.0883989451426671</v>
      </c>
      <c r="U78" s="14" t="n">
        <v>0.0861236029419251</v>
      </c>
      <c r="V78" s="14" t="n">
        <v>0.0786998917311811</v>
      </c>
      <c r="W78" s="14" t="n">
        <v>0.0716797279364099</v>
      </c>
      <c r="X78" s="14" t="n">
        <v>0.0495888160685861</v>
      </c>
      <c r="Y78" s="14" t="n">
        <v>0.0444916965622104</v>
      </c>
      <c r="Z78" s="14" t="n">
        <v>938.086005830904</v>
      </c>
      <c r="AA78" s="14" t="n">
        <v>694.396501457726</v>
      </c>
      <c r="AB78" s="14" t="n">
        <v>432.424198250729</v>
      </c>
      <c r="AC78" s="14" t="n">
        <v>430.562682215744</v>
      </c>
      <c r="AD78" s="14" t="n">
        <v>379.673469387755</v>
      </c>
      <c r="AE78" s="14" t="n">
        <v>369.900874635569</v>
      </c>
      <c r="AF78" s="14" t="n">
        <v>338.016034985423</v>
      </c>
      <c r="AG78" s="14" t="n">
        <v>307.86443148688</v>
      </c>
      <c r="AH78" s="14" t="n">
        <v>212.983965014577</v>
      </c>
      <c r="AI78" s="14" t="n">
        <v>191.091836734694</v>
      </c>
      <c r="AJ78" s="15" t="n">
        <v>4295</v>
      </c>
    </row>
    <row r="79" customFormat="false" ht="18.65" hidden="true" customHeight="true" outlineLevel="0" collapsed="false">
      <c r="A79" s="6" t="n">
        <v>42308012</v>
      </c>
      <c r="B79" s="12" t="n">
        <v>1</v>
      </c>
      <c r="C79" s="12" t="n">
        <v>1</v>
      </c>
      <c r="D79" s="12" t="s">
        <v>56</v>
      </c>
      <c r="E79" s="12" t="s">
        <v>36</v>
      </c>
      <c r="F79" s="12" t="n">
        <v>10</v>
      </c>
      <c r="G79" s="12" t="s">
        <v>37</v>
      </c>
      <c r="H79" s="12" t="n">
        <v>608</v>
      </c>
      <c r="I79" s="12" t="n">
        <v>141</v>
      </c>
      <c r="J79" s="14" t="n">
        <v>0.568508547008547</v>
      </c>
      <c r="K79" s="14" t="n">
        <v>0.50875</v>
      </c>
      <c r="L79" s="14" t="n">
        <v>0.574</v>
      </c>
      <c r="M79" s="14" t="n">
        <v>0.633</v>
      </c>
      <c r="N79" s="14" t="n">
        <f aca="false">J79/0.681</f>
        <v>0.834814312787881</v>
      </c>
      <c r="O79" s="17" t="s">
        <v>161</v>
      </c>
      <c r="P79" s="14" t="n">
        <v>0.300264707641859</v>
      </c>
      <c r="Q79" s="14" t="n">
        <v>0.167515411166757</v>
      </c>
      <c r="R79" s="14" t="n">
        <v>0.138945213855911</v>
      </c>
      <c r="S79" s="14" t="n">
        <v>0.0983241874315864</v>
      </c>
      <c r="T79" s="14" t="n">
        <v>0.0810417053387325</v>
      </c>
      <c r="U79" s="14" t="n">
        <v>0.0550362773532234</v>
      </c>
      <c r="V79" s="14" t="n">
        <v>0.047542450719799</v>
      </c>
      <c r="W79" s="14" t="n">
        <v>0.0444119706901095</v>
      </c>
      <c r="X79" s="14" t="n">
        <v>0.0346198355812092</v>
      </c>
      <c r="Y79" s="14" t="n">
        <v>0.0322982402208132</v>
      </c>
      <c r="Z79" s="14" t="n">
        <v>3690.10361842105</v>
      </c>
      <c r="AA79" s="14" t="n">
        <v>2058.68092105263</v>
      </c>
      <c r="AB79" s="14" t="n">
        <v>1707.56743421053</v>
      </c>
      <c r="AC79" s="14" t="n">
        <v>1208.35526315789</v>
      </c>
      <c r="AD79" s="14" t="n">
        <v>995.962171052632</v>
      </c>
      <c r="AE79" s="14" t="n">
        <v>676.368421052632</v>
      </c>
      <c r="AF79" s="14" t="n">
        <v>584.27302631579</v>
      </c>
      <c r="AG79" s="14" t="n">
        <v>545.800986842105</v>
      </c>
      <c r="AH79" s="14" t="n">
        <v>425.46052631579</v>
      </c>
      <c r="AI79" s="14" t="n">
        <v>396.929276315789</v>
      </c>
      <c r="AJ79" s="15" t="n">
        <v>12289.5016447368</v>
      </c>
    </row>
    <row r="80" customFormat="false" ht="18.65" hidden="true" customHeight="true" outlineLevel="0" collapsed="false">
      <c r="A80" s="12" t="n">
        <v>42308028</v>
      </c>
      <c r="B80" s="12" t="n">
        <v>1</v>
      </c>
      <c r="C80" s="12" t="n">
        <v>1</v>
      </c>
      <c r="D80" s="12" t="s">
        <v>59</v>
      </c>
      <c r="E80" s="12" t="s">
        <v>36</v>
      </c>
      <c r="F80" s="12" t="n">
        <v>10</v>
      </c>
      <c r="G80" s="12" t="s">
        <v>37</v>
      </c>
      <c r="H80" s="12" t="n">
        <v>609</v>
      </c>
      <c r="I80" s="12" t="s">
        <v>162</v>
      </c>
      <c r="J80" s="14" t="n">
        <v>0.50925</v>
      </c>
      <c r="K80" s="14" t="n">
        <v>0.46825</v>
      </c>
      <c r="L80" s="14" t="n">
        <v>0.523</v>
      </c>
      <c r="M80" s="14" t="n">
        <v>0.579</v>
      </c>
      <c r="N80" s="14" t="n">
        <f aca="false">J80/0.681</f>
        <v>0.747797356828194</v>
      </c>
      <c r="O80" s="17" t="s">
        <v>163</v>
      </c>
      <c r="P80" s="14" t="n">
        <v>0.358127740116082</v>
      </c>
      <c r="Q80" s="14" t="n">
        <v>0.142105901762558</v>
      </c>
      <c r="R80" s="14" t="n">
        <v>0.0953083121859948</v>
      </c>
      <c r="S80" s="14" t="n">
        <v>0.0874176926967714</v>
      </c>
      <c r="T80" s="14" t="n">
        <v>0.08588162674452</v>
      </c>
      <c r="U80" s="14" t="n">
        <v>0.0756695145858255</v>
      </c>
      <c r="V80" s="14" t="n">
        <v>0.0540837013303263</v>
      </c>
      <c r="W80" s="14" t="n">
        <v>0.0497042101038737</v>
      </c>
      <c r="X80" s="14" t="n">
        <v>0.0288119797977415</v>
      </c>
      <c r="Y80" s="14" t="n">
        <v>0.0228893206763072</v>
      </c>
      <c r="Z80" s="14" t="n">
        <v>4885.34811165846</v>
      </c>
      <c r="AA80" s="14" t="n">
        <v>1938.51724137931</v>
      </c>
      <c r="AB80" s="14" t="n">
        <v>1300.13464696223</v>
      </c>
      <c r="AC80" s="14" t="n">
        <v>1192.49589490969</v>
      </c>
      <c r="AD80" s="14" t="n">
        <v>1171.54187192118</v>
      </c>
      <c r="AE80" s="14" t="n">
        <v>1032.23481116585</v>
      </c>
      <c r="AF80" s="14" t="n">
        <v>737.775041050903</v>
      </c>
      <c r="AG80" s="14" t="n">
        <v>678.032840722496</v>
      </c>
      <c r="AH80" s="14" t="n">
        <v>393.034482758621</v>
      </c>
      <c r="AI80" s="14" t="n">
        <v>312.241379310345</v>
      </c>
      <c r="AJ80" s="15" t="n">
        <f aca="false">SUM(Z80:AI80)</f>
        <v>13641.3563218391</v>
      </c>
    </row>
    <row r="81" customFormat="false" ht="18.65" hidden="true" customHeight="true" outlineLevel="0" collapsed="false">
      <c r="A81" s="12" t="n">
        <v>42325204</v>
      </c>
      <c r="B81" s="12" t="n">
        <v>1</v>
      </c>
      <c r="C81" s="12" t="n">
        <v>1</v>
      </c>
      <c r="D81" s="7" t="s">
        <v>148</v>
      </c>
      <c r="E81" s="7" t="s">
        <v>36</v>
      </c>
      <c r="F81" s="7" t="n">
        <v>10</v>
      </c>
      <c r="G81" s="7" t="s">
        <v>37</v>
      </c>
      <c r="H81" s="7" t="n">
        <v>519</v>
      </c>
      <c r="I81" s="7" t="n">
        <v>66</v>
      </c>
      <c r="J81" s="14" t="n">
        <v>0.587350220264317</v>
      </c>
      <c r="K81" s="28" t="n">
        <v>0.54</v>
      </c>
      <c r="L81" s="14" t="n">
        <v>0.606</v>
      </c>
      <c r="M81" s="28" t="n">
        <v>0.645</v>
      </c>
      <c r="N81" s="14" t="n">
        <f aca="false">J81/0.681</f>
        <v>0.862481968082697</v>
      </c>
      <c r="O81" s="17" t="s">
        <v>164</v>
      </c>
      <c r="P81" s="14" t="n">
        <v>0</v>
      </c>
      <c r="Q81" s="14" t="n">
        <v>0</v>
      </c>
      <c r="R81" s="14" t="n">
        <v>0</v>
      </c>
      <c r="S81" s="14" t="n">
        <v>0</v>
      </c>
      <c r="T81" s="14" t="n">
        <v>0</v>
      </c>
      <c r="U81" s="14" t="n">
        <v>0</v>
      </c>
      <c r="V81" s="14" t="n">
        <v>0</v>
      </c>
      <c r="W81" s="14" t="n">
        <v>0</v>
      </c>
      <c r="X81" s="14" t="n">
        <v>0</v>
      </c>
      <c r="Y81" s="14" t="n">
        <v>0</v>
      </c>
      <c r="Z81" s="14" t="n">
        <v>0</v>
      </c>
      <c r="AA81" s="14" t="n">
        <v>0</v>
      </c>
      <c r="AB81" s="14" t="n">
        <v>0</v>
      </c>
      <c r="AC81" s="14" t="n">
        <v>0</v>
      </c>
      <c r="AD81" s="14" t="n">
        <v>0</v>
      </c>
      <c r="AE81" s="14" t="n">
        <v>0</v>
      </c>
      <c r="AF81" s="14" t="n">
        <v>0</v>
      </c>
      <c r="AG81" s="14" t="n">
        <v>0</v>
      </c>
      <c r="AH81" s="14" t="n">
        <v>0</v>
      </c>
      <c r="AI81" s="14" t="n">
        <v>0</v>
      </c>
      <c r="AJ81" s="15" t="n">
        <v>0</v>
      </c>
    </row>
    <row r="82" customFormat="false" ht="18.65" hidden="true" customHeight="true" outlineLevel="0" collapsed="false">
      <c r="A82" s="12" t="n">
        <v>42325203</v>
      </c>
      <c r="B82" s="12" t="n">
        <v>1</v>
      </c>
      <c r="C82" s="12" t="n">
        <v>1</v>
      </c>
      <c r="D82" s="7" t="s">
        <v>114</v>
      </c>
      <c r="E82" s="7" t="s">
        <v>36</v>
      </c>
      <c r="F82" s="7" t="n">
        <v>10</v>
      </c>
      <c r="G82" s="7" t="s">
        <v>37</v>
      </c>
      <c r="H82" s="7" t="n">
        <v>612</v>
      </c>
      <c r="I82" s="7" t="n">
        <v>306</v>
      </c>
      <c r="J82" s="14" t="n">
        <v>0.548680781758957</v>
      </c>
      <c r="K82" s="28" t="n">
        <v>0.5005</v>
      </c>
      <c r="L82" s="14" t="n">
        <v>0.546</v>
      </c>
      <c r="M82" s="28" t="n">
        <v>0.589</v>
      </c>
      <c r="N82" s="14" t="n">
        <f aca="false">J82/0.681</f>
        <v>0.805698651628424</v>
      </c>
      <c r="O82" s="17" t="s">
        <v>165</v>
      </c>
      <c r="P82" s="14" t="n">
        <v>0</v>
      </c>
      <c r="Q82" s="14" t="n">
        <v>0</v>
      </c>
      <c r="R82" s="14" t="n">
        <v>0</v>
      </c>
      <c r="S82" s="14" t="n">
        <v>0</v>
      </c>
      <c r="T82" s="14" t="n">
        <v>0</v>
      </c>
      <c r="U82" s="14" t="n">
        <v>0</v>
      </c>
      <c r="V82" s="14" t="n">
        <v>0</v>
      </c>
      <c r="W82" s="14" t="n">
        <v>0</v>
      </c>
      <c r="X82" s="14" t="n">
        <v>0</v>
      </c>
      <c r="Y82" s="14" t="n">
        <v>0</v>
      </c>
      <c r="Z82" s="14" t="n">
        <v>0</v>
      </c>
      <c r="AA82" s="14" t="n">
        <v>0</v>
      </c>
      <c r="AB82" s="14" t="n">
        <v>0</v>
      </c>
      <c r="AC82" s="14" t="n">
        <v>0</v>
      </c>
      <c r="AD82" s="14" t="n">
        <v>0</v>
      </c>
      <c r="AE82" s="14" t="n">
        <v>0</v>
      </c>
      <c r="AF82" s="14" t="n">
        <v>0</v>
      </c>
      <c r="AG82" s="14" t="n">
        <v>0</v>
      </c>
      <c r="AH82" s="14" t="n">
        <v>0</v>
      </c>
      <c r="AI82" s="14" t="n">
        <v>0</v>
      </c>
      <c r="AJ82" s="15" t="n">
        <v>0</v>
      </c>
    </row>
    <row r="83" customFormat="false" ht="18.65" hidden="true" customHeight="true" outlineLevel="0" collapsed="false">
      <c r="A83" s="12" t="n">
        <v>42325210</v>
      </c>
      <c r="B83" s="12" t="n">
        <v>1</v>
      </c>
      <c r="C83" s="12" t="n">
        <v>1</v>
      </c>
      <c r="D83" s="7" t="s">
        <v>166</v>
      </c>
      <c r="E83" s="7" t="s">
        <v>36</v>
      </c>
      <c r="F83" s="7" t="n">
        <v>10</v>
      </c>
      <c r="G83" s="7" t="s">
        <v>37</v>
      </c>
      <c r="H83" s="7" t="n">
        <v>510</v>
      </c>
      <c r="I83" s="7" t="s">
        <v>36</v>
      </c>
      <c r="J83" s="14" t="n">
        <v>0.433956947162427</v>
      </c>
      <c r="K83" s="28" t="n">
        <v>0.411</v>
      </c>
      <c r="L83" s="14" t="n">
        <v>0.47</v>
      </c>
      <c r="M83" s="28" t="n">
        <v>0.49</v>
      </c>
      <c r="N83" s="14" t="n">
        <f aca="false">J83/0.681</f>
        <v>0.63723487101678</v>
      </c>
      <c r="O83" s="17" t="s">
        <v>167</v>
      </c>
      <c r="P83" s="14" t="n">
        <v>0</v>
      </c>
      <c r="Q83" s="14" t="n">
        <v>0</v>
      </c>
      <c r="R83" s="14" t="n">
        <v>0</v>
      </c>
      <c r="S83" s="14" t="n">
        <v>0</v>
      </c>
      <c r="T83" s="14" t="n">
        <v>0</v>
      </c>
      <c r="U83" s="14" t="n">
        <v>0</v>
      </c>
      <c r="V83" s="14" t="n">
        <v>0</v>
      </c>
      <c r="W83" s="14" t="n">
        <v>0</v>
      </c>
      <c r="X83" s="14" t="n">
        <v>0</v>
      </c>
      <c r="Y83" s="14" t="n">
        <v>0</v>
      </c>
      <c r="Z83" s="14" t="n">
        <v>0</v>
      </c>
      <c r="AA83" s="14" t="n">
        <v>0</v>
      </c>
      <c r="AB83" s="14" t="n">
        <v>0</v>
      </c>
      <c r="AC83" s="14" t="n">
        <v>0</v>
      </c>
      <c r="AD83" s="14" t="n">
        <v>0</v>
      </c>
      <c r="AE83" s="14" t="n">
        <v>0</v>
      </c>
      <c r="AF83" s="14" t="n">
        <v>0</v>
      </c>
      <c r="AG83" s="14" t="n">
        <v>0</v>
      </c>
      <c r="AH83" s="14" t="n">
        <v>0</v>
      </c>
      <c r="AI83" s="14" t="n">
        <v>0</v>
      </c>
      <c r="AJ83" s="15" t="n">
        <v>0</v>
      </c>
    </row>
    <row r="84" customFormat="false" ht="18.65" hidden="true" customHeight="true" outlineLevel="0" collapsed="false">
      <c r="A84" s="12" t="n">
        <v>42325215</v>
      </c>
      <c r="B84" s="12" t="n">
        <v>1</v>
      </c>
      <c r="C84" s="12" t="n">
        <v>1</v>
      </c>
      <c r="D84" s="7" t="s">
        <v>120</v>
      </c>
      <c r="E84" s="7" t="s">
        <v>36</v>
      </c>
      <c r="F84" s="7" t="n">
        <v>10</v>
      </c>
      <c r="G84" s="7" t="s">
        <v>37</v>
      </c>
      <c r="H84" s="7" t="n">
        <v>672</v>
      </c>
      <c r="I84" s="7" t="n">
        <v>478</v>
      </c>
      <c r="J84" s="14" t="n">
        <v>0.488728205128205</v>
      </c>
      <c r="K84" s="28" t="n">
        <v>0.458</v>
      </c>
      <c r="L84" s="14" t="n">
        <v>0.496</v>
      </c>
      <c r="M84" s="28" t="n">
        <v>0.5515</v>
      </c>
      <c r="N84" s="14" t="n">
        <f aca="false">J84/0.681</f>
        <v>0.717662562596483</v>
      </c>
      <c r="O84" s="17" t="s">
        <v>168</v>
      </c>
      <c r="P84" s="14" t="n">
        <v>0</v>
      </c>
      <c r="Q84" s="14" t="n">
        <v>0</v>
      </c>
      <c r="R84" s="14" t="n">
        <v>0</v>
      </c>
      <c r="S84" s="14" t="n">
        <v>0</v>
      </c>
      <c r="T84" s="14" t="n">
        <v>0</v>
      </c>
      <c r="U84" s="14" t="n">
        <v>0</v>
      </c>
      <c r="V84" s="14" t="n">
        <v>0</v>
      </c>
      <c r="W84" s="14" t="n">
        <v>0</v>
      </c>
      <c r="X84" s="14" t="n">
        <v>0</v>
      </c>
      <c r="Y84" s="14" t="n">
        <v>0</v>
      </c>
      <c r="Z84" s="14" t="n">
        <v>0</v>
      </c>
      <c r="AA84" s="14" t="n">
        <v>0</v>
      </c>
      <c r="AB84" s="14" t="n">
        <v>0</v>
      </c>
      <c r="AC84" s="14" t="n">
        <v>0</v>
      </c>
      <c r="AD84" s="14" t="n">
        <v>0</v>
      </c>
      <c r="AE84" s="14" t="n">
        <v>0</v>
      </c>
      <c r="AF84" s="14" t="n">
        <v>0</v>
      </c>
      <c r="AG84" s="14" t="n">
        <v>0</v>
      </c>
      <c r="AH84" s="14" t="n">
        <v>0</v>
      </c>
      <c r="AI84" s="14" t="n">
        <v>0</v>
      </c>
      <c r="AJ84" s="15" t="n">
        <v>0</v>
      </c>
    </row>
    <row r="85" customFormat="false" ht="18.65" hidden="true" customHeight="true" outlineLevel="0" collapsed="false">
      <c r="A85" s="12" t="n">
        <v>42325211</v>
      </c>
      <c r="B85" s="12" t="n">
        <v>1</v>
      </c>
      <c r="C85" s="12" t="n">
        <v>1</v>
      </c>
      <c r="D85" s="7" t="s">
        <v>166</v>
      </c>
      <c r="E85" s="7" t="s">
        <v>36</v>
      </c>
      <c r="F85" s="7" t="n">
        <v>25</v>
      </c>
      <c r="G85" s="7" t="s">
        <v>37</v>
      </c>
      <c r="H85" s="7" t="n">
        <v>847</v>
      </c>
      <c r="I85" s="7" t="s">
        <v>36</v>
      </c>
      <c r="J85" s="14" t="n">
        <v>0.449313679245284</v>
      </c>
      <c r="K85" s="28" t="n">
        <v>0.466</v>
      </c>
      <c r="L85" s="14" t="n">
        <v>0.494</v>
      </c>
      <c r="M85" s="28" t="n">
        <v>0.499</v>
      </c>
      <c r="N85" s="14" t="n">
        <f aca="false">J85/0.708</f>
        <v>0.634623840741927</v>
      </c>
      <c r="O85" s="17" t="s">
        <v>169</v>
      </c>
      <c r="P85" s="14" t="n">
        <v>0</v>
      </c>
      <c r="Q85" s="14" t="n">
        <v>0</v>
      </c>
      <c r="R85" s="14" t="n">
        <v>0</v>
      </c>
      <c r="S85" s="14" t="n">
        <v>0</v>
      </c>
      <c r="T85" s="14" t="n">
        <v>0</v>
      </c>
      <c r="U85" s="14" t="n">
        <v>0</v>
      </c>
      <c r="V85" s="14" t="n">
        <v>0</v>
      </c>
      <c r="W85" s="14" t="n">
        <v>0</v>
      </c>
      <c r="X85" s="14" t="n">
        <v>0</v>
      </c>
      <c r="Y85" s="14" t="n">
        <v>0</v>
      </c>
      <c r="Z85" s="14" t="n">
        <v>0</v>
      </c>
      <c r="AA85" s="14" t="n">
        <v>0</v>
      </c>
      <c r="AB85" s="14" t="n">
        <v>0</v>
      </c>
      <c r="AC85" s="14" t="n">
        <v>0</v>
      </c>
      <c r="AD85" s="14" t="n">
        <v>0</v>
      </c>
      <c r="AE85" s="14" t="n">
        <v>0</v>
      </c>
      <c r="AF85" s="14" t="n">
        <v>0</v>
      </c>
      <c r="AG85" s="14" t="n">
        <v>0</v>
      </c>
      <c r="AH85" s="14" t="n">
        <v>0</v>
      </c>
      <c r="AI85" s="14" t="n">
        <v>0</v>
      </c>
      <c r="AJ85" s="15" t="n">
        <v>0</v>
      </c>
    </row>
    <row r="86" customFormat="false" ht="18.65" hidden="true" customHeight="true" outlineLevel="0" collapsed="false">
      <c r="A86" s="12" t="n">
        <v>42325214</v>
      </c>
      <c r="B86" s="12" t="n">
        <v>1</v>
      </c>
      <c r="C86" s="12" t="n">
        <v>1</v>
      </c>
      <c r="D86" s="7" t="s">
        <v>120</v>
      </c>
      <c r="E86" s="7" t="s">
        <v>36</v>
      </c>
      <c r="F86" s="7" t="n">
        <v>25</v>
      </c>
      <c r="G86" s="7" t="s">
        <v>36</v>
      </c>
      <c r="H86" s="7" t="n">
        <v>559</v>
      </c>
      <c r="I86" s="7" t="s">
        <v>36</v>
      </c>
      <c r="J86" s="14" t="n">
        <v>0.118223214285714</v>
      </c>
      <c r="K86" s="28" t="n">
        <v>0</v>
      </c>
      <c r="L86" s="14" t="n">
        <v>0</v>
      </c>
      <c r="M86" s="28" t="n">
        <v>0.06125</v>
      </c>
      <c r="N86" s="14" t="n">
        <f aca="false">J86/0.708</f>
        <v>0.166981941081517</v>
      </c>
      <c r="O86" s="17" t="s">
        <v>170</v>
      </c>
      <c r="P86" s="14" t="n">
        <v>0</v>
      </c>
      <c r="Q86" s="14" t="n">
        <v>0</v>
      </c>
      <c r="R86" s="14" t="n">
        <v>0</v>
      </c>
      <c r="S86" s="14" t="n">
        <v>0</v>
      </c>
      <c r="T86" s="14" t="n">
        <v>0</v>
      </c>
      <c r="U86" s="14" t="n">
        <v>0</v>
      </c>
      <c r="V86" s="14" t="n">
        <v>0</v>
      </c>
      <c r="W86" s="14" t="n">
        <v>0</v>
      </c>
      <c r="X86" s="14" t="n">
        <v>0</v>
      </c>
      <c r="Y86" s="14" t="n">
        <v>0</v>
      </c>
      <c r="Z86" s="14" t="n">
        <v>0</v>
      </c>
      <c r="AA86" s="14" t="n">
        <v>0</v>
      </c>
      <c r="AB86" s="14" t="n">
        <v>0</v>
      </c>
      <c r="AC86" s="14" t="n">
        <v>0</v>
      </c>
      <c r="AD86" s="14" t="n">
        <v>0</v>
      </c>
      <c r="AE86" s="14" t="n">
        <v>0</v>
      </c>
      <c r="AF86" s="14" t="n">
        <v>0</v>
      </c>
      <c r="AG86" s="14" t="n">
        <v>0</v>
      </c>
      <c r="AH86" s="14" t="n">
        <v>0</v>
      </c>
      <c r="AI86" s="14" t="n">
        <v>0</v>
      </c>
      <c r="AJ86" s="15" t="n">
        <v>0</v>
      </c>
    </row>
    <row r="87" customFormat="false" ht="18.65" hidden="true" customHeight="true" outlineLevel="0" collapsed="false">
      <c r="A87" s="12" t="n">
        <v>42350760</v>
      </c>
      <c r="B87" s="12" t="n">
        <v>1</v>
      </c>
      <c r="C87" s="12" t="n">
        <v>1</v>
      </c>
      <c r="D87" s="12" t="s">
        <v>109</v>
      </c>
      <c r="E87" s="12" t="s">
        <v>36</v>
      </c>
      <c r="F87" s="12" t="n">
        <v>5</v>
      </c>
      <c r="G87" s="12" t="s">
        <v>37</v>
      </c>
      <c r="H87" s="12" t="n">
        <v>521</v>
      </c>
      <c r="I87" s="12" t="n">
        <v>89</v>
      </c>
      <c r="J87" s="14" t="n">
        <v>0.599886836027713</v>
      </c>
      <c r="K87" s="14" t="n">
        <v>0.568</v>
      </c>
      <c r="L87" s="14" t="n">
        <v>0.608</v>
      </c>
      <c r="M87" s="14" t="n">
        <v>0.638</v>
      </c>
      <c r="N87" s="14" t="n">
        <f aca="false">J87/0.66</f>
        <v>0.908919448526838</v>
      </c>
      <c r="O87" s="17" t="s">
        <v>171</v>
      </c>
      <c r="P87" s="14" t="n">
        <v>0.228086905234316</v>
      </c>
      <c r="Q87" s="14" t="n">
        <v>0.166974463644389</v>
      </c>
      <c r="R87" s="14" t="n">
        <v>0.135123235419268</v>
      </c>
      <c r="S87" s="14" t="n">
        <v>0.110431818369503</v>
      </c>
      <c r="T87" s="14" t="n">
        <v>0.10342717338061</v>
      </c>
      <c r="U87" s="14" t="n">
        <v>0.0661368704849139</v>
      </c>
      <c r="V87" s="14" t="n">
        <v>0.0577748473438548</v>
      </c>
      <c r="W87" s="14" t="n">
        <v>0.0535036481439386</v>
      </c>
      <c r="X87" s="14" t="n">
        <v>0.0446113652060038</v>
      </c>
      <c r="Y87" s="14" t="n">
        <v>0.0339296727732022</v>
      </c>
      <c r="Z87" s="14" t="n">
        <v>1007.24184261036</v>
      </c>
      <c r="AA87" s="14" t="n">
        <v>737.36660268714</v>
      </c>
      <c r="AB87" s="14" t="n">
        <v>596.710172744722</v>
      </c>
      <c r="AC87" s="14" t="n">
        <v>487.671785028791</v>
      </c>
      <c r="AD87" s="14" t="n">
        <v>456.73896353167</v>
      </c>
      <c r="AE87" s="14" t="n">
        <v>292.063339731286</v>
      </c>
      <c r="AF87" s="14" t="n">
        <v>255.136276391555</v>
      </c>
      <c r="AG87" s="14" t="n">
        <v>236.274472168906</v>
      </c>
      <c r="AH87" s="14" t="n">
        <v>197.00575815739</v>
      </c>
      <c r="AI87" s="14" t="n">
        <v>149.834932821497</v>
      </c>
      <c r="AJ87" s="15" t="n">
        <f aca="false">SUM(Z87:AI87)</f>
        <v>4416.04414587332</v>
      </c>
    </row>
    <row r="88" customFormat="false" ht="18.65" hidden="true" customHeight="true" outlineLevel="0" collapsed="false">
      <c r="A88" s="12" t="n">
        <v>42350800</v>
      </c>
      <c r="B88" s="12" t="n">
        <v>1</v>
      </c>
      <c r="C88" s="12" t="n">
        <v>1</v>
      </c>
      <c r="D88" s="12" t="s">
        <v>140</v>
      </c>
      <c r="E88" s="12" t="s">
        <v>36</v>
      </c>
      <c r="F88" s="12" t="n">
        <v>5</v>
      </c>
      <c r="G88" s="12" t="s">
        <v>36</v>
      </c>
      <c r="H88" s="12" t="n">
        <v>535</v>
      </c>
      <c r="I88" s="12" t="s">
        <v>36</v>
      </c>
      <c r="J88" s="14" t="n">
        <v>0.439031716417911</v>
      </c>
      <c r="K88" s="14" t="n">
        <v>0.41</v>
      </c>
      <c r="L88" s="14" t="n">
        <v>0.4765</v>
      </c>
      <c r="M88" s="14" t="n">
        <v>0.489</v>
      </c>
      <c r="N88" s="14" t="n">
        <f aca="false">J88/0.66</f>
        <v>0.665199570330168</v>
      </c>
      <c r="O88" s="17" t="s">
        <v>172</v>
      </c>
      <c r="P88" s="14" t="n">
        <v>0.196992948705874</v>
      </c>
      <c r="Q88" s="14" t="n">
        <v>0.00183116385194521</v>
      </c>
      <c r="R88" s="14" t="n">
        <v>0.00112696892657856</v>
      </c>
      <c r="S88" s="14" t="n">
        <v>0.0017804628318599</v>
      </c>
      <c r="T88" s="14" t="n">
        <v>0.00171049715140494</v>
      </c>
      <c r="U88" s="14" t="n">
        <v>0.0010832809271734</v>
      </c>
      <c r="V88" s="14" t="n">
        <v>0.00186372806457612</v>
      </c>
      <c r="W88" s="14" t="n">
        <v>0.00186586952437513</v>
      </c>
      <c r="X88" s="14" t="n">
        <v>0.00171344482001666</v>
      </c>
      <c r="Y88" s="14" t="n">
        <v>0.00180707849547019</v>
      </c>
      <c r="Z88" s="14" t="n">
        <v>4065.97570093458</v>
      </c>
      <c r="AA88" s="14" t="n">
        <v>3983.32523364486</v>
      </c>
      <c r="AB88" s="14" t="n">
        <v>2401.65981308411</v>
      </c>
      <c r="AC88" s="14" t="n">
        <v>2287.6953271028</v>
      </c>
      <c r="AD88" s="14" t="n">
        <v>2093.50654205607</v>
      </c>
      <c r="AE88" s="14" t="n">
        <v>1213.30280373832</v>
      </c>
      <c r="AF88" s="14" t="n">
        <v>1209.77757009346</v>
      </c>
      <c r="AG88" s="14" t="n">
        <v>1207.64859813084</v>
      </c>
      <c r="AH88" s="14" t="n">
        <v>1107.04299065421</v>
      </c>
      <c r="AI88" s="14" t="n">
        <v>1070.27476635514</v>
      </c>
      <c r="AJ88" s="15" t="n">
        <f aca="false">SUM(Z88:AI88)</f>
        <v>20640.2093457944</v>
      </c>
    </row>
    <row r="89" customFormat="false" ht="18.65" hidden="true" customHeight="true" outlineLevel="0" collapsed="false">
      <c r="A89" s="12" t="n">
        <v>42350759</v>
      </c>
      <c r="B89" s="12" t="n">
        <v>1</v>
      </c>
      <c r="C89" s="12" t="n">
        <v>1</v>
      </c>
      <c r="D89" s="12" t="s">
        <v>140</v>
      </c>
      <c r="E89" s="12" t="s">
        <v>36</v>
      </c>
      <c r="F89" s="12" t="n">
        <v>5</v>
      </c>
      <c r="G89" s="12" t="s">
        <v>36</v>
      </c>
      <c r="H89" s="12" t="n">
        <v>547</v>
      </c>
      <c r="I89" s="12" t="s">
        <v>36</v>
      </c>
      <c r="J89" s="14" t="n">
        <v>0.317136861313869</v>
      </c>
      <c r="K89" s="14" t="n">
        <v>0</v>
      </c>
      <c r="L89" s="14" t="n">
        <v>0.479</v>
      </c>
      <c r="M89" s="14" t="n">
        <v>0.489</v>
      </c>
      <c r="N89" s="14" t="n">
        <f aca="false">J89/0.66</f>
        <v>0.480510395930105</v>
      </c>
      <c r="O89" s="17" t="s">
        <v>173</v>
      </c>
      <c r="P89" s="14" t="n">
        <v>0.197068915297733</v>
      </c>
      <c r="Q89" s="14" t="n">
        <v>0.193401110103912</v>
      </c>
      <c r="R89" s="14" t="n">
        <v>0.116224553314612</v>
      </c>
      <c r="S89" s="14" t="n">
        <v>0.110693380964155</v>
      </c>
      <c r="T89" s="14" t="n">
        <v>0.101505408255437</v>
      </c>
      <c r="U89" s="14" t="n">
        <v>0.0587759392405279</v>
      </c>
      <c r="V89" s="14" t="n">
        <v>0.0585440389556979</v>
      </c>
      <c r="W89" s="14" t="n">
        <v>0.0584303519044667</v>
      </c>
      <c r="X89" s="14" t="n">
        <v>0.0534890032405691</v>
      </c>
      <c r="Y89" s="14" t="n">
        <v>0.0518672987228888</v>
      </c>
      <c r="Z89" s="14" t="n">
        <v>4059.46617915905</v>
      </c>
      <c r="AA89" s="14" t="n">
        <v>3983.91224862888</v>
      </c>
      <c r="AB89" s="14" t="n">
        <v>2394.1352833638</v>
      </c>
      <c r="AC89" s="14" t="n">
        <v>2280.19744058501</v>
      </c>
      <c r="AD89" s="14" t="n">
        <v>2090.9323583181</v>
      </c>
      <c r="AE89" s="14" t="n">
        <v>1210.73857404022</v>
      </c>
      <c r="AF89" s="14" t="n">
        <v>1205.96160877514</v>
      </c>
      <c r="AG89" s="14" t="n">
        <v>1203.6197440585</v>
      </c>
      <c r="AH89" s="14" t="n">
        <v>1101.83180987203</v>
      </c>
      <c r="AI89" s="14" t="n">
        <v>1068.42595978062</v>
      </c>
      <c r="AJ89" s="15" t="n">
        <f aca="false">SUM(Z89:AI89)</f>
        <v>20599.2212065814</v>
      </c>
    </row>
    <row r="90" customFormat="false" ht="18.65" hidden="true" customHeight="true" outlineLevel="0" collapsed="false">
      <c r="A90" s="12" t="n">
        <v>42350761</v>
      </c>
      <c r="B90" s="12" t="n">
        <v>1</v>
      </c>
      <c r="C90" s="12" t="n">
        <v>1</v>
      </c>
      <c r="D90" s="12" t="s">
        <v>140</v>
      </c>
      <c r="E90" s="12" t="s">
        <v>36</v>
      </c>
      <c r="F90" s="12" t="n">
        <v>10</v>
      </c>
      <c r="G90" s="12" t="s">
        <v>37</v>
      </c>
      <c r="H90" s="12" t="n">
        <v>616</v>
      </c>
      <c r="I90" s="12" t="n">
        <v>250</v>
      </c>
      <c r="J90" s="14" t="n">
        <v>0.554463215258855</v>
      </c>
      <c r="K90" s="14" t="n">
        <v>0.5215</v>
      </c>
      <c r="L90" s="14" t="n">
        <v>0.573</v>
      </c>
      <c r="M90" s="14" t="n">
        <v>0.617</v>
      </c>
      <c r="N90" s="14" t="n">
        <f aca="false">J90/0.681</f>
        <v>0.814189743405074</v>
      </c>
      <c r="O90" s="17" t="s">
        <v>174</v>
      </c>
      <c r="P90" s="14" t="n">
        <v>0.196325676480384</v>
      </c>
      <c r="Q90" s="14" t="n">
        <v>0.174353635528211</v>
      </c>
      <c r="R90" s="14" t="n">
        <v>0.11016847141927</v>
      </c>
      <c r="S90" s="14" t="n">
        <v>0.100683280383698</v>
      </c>
      <c r="T90" s="14" t="n">
        <v>0.0881787527456281</v>
      </c>
      <c r="U90" s="14" t="n">
        <v>0.0878118033417272</v>
      </c>
      <c r="V90" s="14" t="n">
        <v>0.0697352396720874</v>
      </c>
      <c r="W90" s="14" t="n">
        <v>0.0681064289954726</v>
      </c>
      <c r="X90" s="14" t="n">
        <v>0.0624300579583234</v>
      </c>
      <c r="Y90" s="14" t="n">
        <v>0.0422066534751986</v>
      </c>
      <c r="Z90" s="14" t="n">
        <v>3497.61363636364</v>
      </c>
      <c r="AA90" s="14" t="n">
        <v>3106.1737012987</v>
      </c>
      <c r="AB90" s="14" t="n">
        <v>1962.69155844156</v>
      </c>
      <c r="AC90" s="14" t="n">
        <v>1793.70941558442</v>
      </c>
      <c r="AD90" s="14" t="n">
        <v>1570.93668831169</v>
      </c>
      <c r="AE90" s="14" t="n">
        <v>1564.39935064935</v>
      </c>
      <c r="AF90" s="14" t="n">
        <v>1242.35876623377</v>
      </c>
      <c r="AG90" s="14" t="n">
        <v>1213.34090909091</v>
      </c>
      <c r="AH90" s="14" t="n">
        <v>1112.21428571429</v>
      </c>
      <c r="AI90" s="14" t="n">
        <v>751.926948051948</v>
      </c>
      <c r="AJ90" s="15" t="n">
        <v>17815.3652597403</v>
      </c>
    </row>
    <row r="91" customFormat="false" ht="18.65" hidden="true" customHeight="true" outlineLevel="0" collapsed="false">
      <c r="A91" s="12" t="n">
        <v>42350762</v>
      </c>
      <c r="B91" s="12" t="n">
        <v>1</v>
      </c>
      <c r="C91" s="12" t="n">
        <v>1</v>
      </c>
      <c r="D91" s="12" t="s">
        <v>109</v>
      </c>
      <c r="E91" s="12" t="s">
        <v>36</v>
      </c>
      <c r="F91" s="12" t="n">
        <v>10</v>
      </c>
      <c r="G91" s="12" t="s">
        <v>37</v>
      </c>
      <c r="H91" s="12" t="n">
        <v>626</v>
      </c>
      <c r="I91" s="12" t="n">
        <v>94</v>
      </c>
      <c r="J91" s="14" t="n">
        <v>0.564138836772983</v>
      </c>
      <c r="K91" s="14" t="n">
        <v>0.539</v>
      </c>
      <c r="L91" s="14" t="n">
        <v>0.56</v>
      </c>
      <c r="M91" s="14" t="n">
        <v>0.592</v>
      </c>
      <c r="N91" s="14" t="n">
        <f aca="false">J91/0.681</f>
        <v>0.828397704512457</v>
      </c>
      <c r="O91" s="17" t="s">
        <v>175</v>
      </c>
      <c r="P91" s="14" t="n">
        <v>0.218684874604158</v>
      </c>
      <c r="Q91" s="14" t="n">
        <v>0.161272091742662</v>
      </c>
      <c r="R91" s="14" t="n">
        <v>0.100518567790645</v>
      </c>
      <c r="S91" s="14" t="n">
        <v>0.100416690989443</v>
      </c>
      <c r="T91" s="14" t="n">
        <v>0.08849413074363</v>
      </c>
      <c r="U91" s="14" t="n">
        <v>0.0864398631281458</v>
      </c>
      <c r="V91" s="14" t="n">
        <v>0.0786842127767638</v>
      </c>
      <c r="W91" s="14" t="n">
        <v>0.0715037573577173</v>
      </c>
      <c r="X91" s="14" t="n">
        <v>0.0494734568174356</v>
      </c>
      <c r="Y91" s="14" t="n">
        <v>0.0445123540493983</v>
      </c>
      <c r="Z91" s="14" t="n">
        <v>939.549520766773</v>
      </c>
      <c r="AA91" s="14" t="n">
        <v>692.88338658147</v>
      </c>
      <c r="AB91" s="14" t="n">
        <v>431.864217252396</v>
      </c>
      <c r="AC91" s="14" t="n">
        <v>431.426517571885</v>
      </c>
      <c r="AD91" s="14" t="n">
        <v>380.202875399361</v>
      </c>
      <c r="AE91" s="14" t="n">
        <v>371.376996805112</v>
      </c>
      <c r="AF91" s="14" t="n">
        <v>338.055910543131</v>
      </c>
      <c r="AG91" s="14" t="n">
        <v>307.20607028754</v>
      </c>
      <c r="AH91" s="14" t="n">
        <v>212.555910543131</v>
      </c>
      <c r="AI91" s="14" t="n">
        <v>191.241214057508</v>
      </c>
      <c r="AJ91" s="15" t="n">
        <v>4296.36261980831</v>
      </c>
    </row>
    <row r="92" customFormat="false" ht="18.65" hidden="true" customHeight="true" outlineLevel="0" collapsed="false">
      <c r="A92" s="12" t="n">
        <v>42348272</v>
      </c>
      <c r="B92" s="12" t="n">
        <v>1</v>
      </c>
      <c r="C92" s="12" t="n">
        <v>1</v>
      </c>
      <c r="D92" s="12" t="s">
        <v>140</v>
      </c>
      <c r="E92" s="12" t="s">
        <v>36</v>
      </c>
      <c r="F92" s="12" t="n">
        <v>50</v>
      </c>
      <c r="G92" s="12" t="s">
        <v>37</v>
      </c>
      <c r="H92" s="12" t="n">
        <v>757</v>
      </c>
      <c r="I92" s="12" t="n">
        <v>313</v>
      </c>
      <c r="J92" s="14" t="n">
        <v>0.604101123595506</v>
      </c>
      <c r="K92" s="14" t="n">
        <v>0.558</v>
      </c>
      <c r="L92" s="14" t="n">
        <v>0.641</v>
      </c>
      <c r="M92" s="14" t="n">
        <v>0.675</v>
      </c>
      <c r="N92" s="14" t="n">
        <f aca="false">J92/0.762</f>
        <v>0.792783626765756</v>
      </c>
      <c r="O92" s="17" t="s">
        <v>176</v>
      </c>
      <c r="P92" s="14" t="n">
        <v>0.189919530035463</v>
      </c>
      <c r="Q92" s="14" t="n">
        <v>0.161255008731616</v>
      </c>
      <c r="R92" s="14" t="n">
        <v>0.104759708294194</v>
      </c>
      <c r="S92" s="14" t="n">
        <v>0.10406082941661</v>
      </c>
      <c r="T92" s="14" t="n">
        <v>0.088742990397568</v>
      </c>
      <c r="U92" s="14" t="n">
        <v>0.0781301876025676</v>
      </c>
      <c r="V92" s="14" t="n">
        <v>0.0777484122515114</v>
      </c>
      <c r="W92" s="14" t="n">
        <v>0.0726426498999519</v>
      </c>
      <c r="X92" s="14" t="n">
        <v>0.0628926593983386</v>
      </c>
      <c r="Y92" s="14" t="n">
        <v>0.0598480239721803</v>
      </c>
      <c r="Z92" s="14" t="n">
        <v>2727.18097754293</v>
      </c>
      <c r="AA92" s="14" t="n">
        <v>2315.5680317041</v>
      </c>
      <c r="AB92" s="14" t="n">
        <v>1504.3143989432</v>
      </c>
      <c r="AC92" s="14" t="n">
        <v>1494.2787318362</v>
      </c>
      <c r="AD92" s="14" t="n">
        <v>1274.31968295905</v>
      </c>
      <c r="AE92" s="14" t="n">
        <v>1121.92338177015</v>
      </c>
      <c r="AF92" s="14" t="n">
        <v>1116.44121532365</v>
      </c>
      <c r="AG92" s="14" t="n">
        <v>1043.12417437252</v>
      </c>
      <c r="AH92" s="14" t="n">
        <v>903.117569352708</v>
      </c>
      <c r="AI92" s="14" t="n">
        <v>859.397622192867</v>
      </c>
      <c r="AJ92" s="15" t="n">
        <v>14359.6657859974</v>
      </c>
    </row>
    <row r="93" customFormat="false" ht="18.65" hidden="true" customHeight="true" outlineLevel="0" collapsed="false">
      <c r="A93" s="12" t="n">
        <v>42348273</v>
      </c>
      <c r="B93" s="12" t="n">
        <v>1</v>
      </c>
      <c r="C93" s="12" t="n">
        <v>1</v>
      </c>
      <c r="D93" s="12" t="s">
        <v>109</v>
      </c>
      <c r="E93" s="12" t="s">
        <v>36</v>
      </c>
      <c r="F93" s="12" t="n">
        <v>50</v>
      </c>
      <c r="G93" s="12" t="s">
        <v>37</v>
      </c>
      <c r="H93" s="12" t="n">
        <v>710</v>
      </c>
      <c r="I93" s="12" t="n">
        <v>621</v>
      </c>
      <c r="J93" s="14" t="n">
        <v>0.5379</v>
      </c>
      <c r="K93" s="14" t="n">
        <v>0.521</v>
      </c>
      <c r="L93" s="14" t="n">
        <v>0.539</v>
      </c>
      <c r="M93" s="14" t="n">
        <v>0.557</v>
      </c>
      <c r="N93" s="14" t="n">
        <f aca="false">J93/0.762</f>
        <v>0.705905511811024</v>
      </c>
      <c r="O93" s="17" t="s">
        <v>177</v>
      </c>
      <c r="P93" s="14" t="n">
        <v>0.2033638386771</v>
      </c>
      <c r="Q93" s="14" t="n">
        <v>0.154396745148874</v>
      </c>
      <c r="R93" s="14" t="n">
        <v>0.103340152354085</v>
      </c>
      <c r="S93" s="14" t="n">
        <v>0.0929775764398009</v>
      </c>
      <c r="T93" s="14" t="n">
        <v>0.092070489278702</v>
      </c>
      <c r="U93" s="14" t="n">
        <v>0.0826953512354207</v>
      </c>
      <c r="V93" s="14" t="n">
        <v>0.0772090352278838</v>
      </c>
      <c r="W93" s="14" t="n">
        <v>0.0698837923097897</v>
      </c>
      <c r="X93" s="14" t="n">
        <v>0.0623890893636985</v>
      </c>
      <c r="Y93" s="14" t="n">
        <v>0.0616739299646457</v>
      </c>
      <c r="Z93" s="14" t="n">
        <v>752.156338028169</v>
      </c>
      <c r="AA93" s="14" t="n">
        <v>571.047887323944</v>
      </c>
      <c r="AB93" s="14" t="n">
        <v>382.211267605634</v>
      </c>
      <c r="AC93" s="14" t="n">
        <v>343.884507042253</v>
      </c>
      <c r="AD93" s="14" t="n">
        <v>340.529577464789</v>
      </c>
      <c r="AE93" s="14" t="n">
        <v>305.854929577465</v>
      </c>
      <c r="AF93" s="14" t="n">
        <v>285.56338028169</v>
      </c>
      <c r="AG93" s="14" t="n">
        <v>258.470422535211</v>
      </c>
      <c r="AH93" s="14" t="n">
        <v>230.750704225352</v>
      </c>
      <c r="AI93" s="14" t="n">
        <v>228.105633802817</v>
      </c>
      <c r="AJ93" s="15" t="n">
        <v>3698.57464788732</v>
      </c>
    </row>
  </sheetData>
  <autoFilter ref="A1:AJ93">
    <filterColumn colId="4">
      <customFilters and="true">
        <customFilter operator="equal" val="No"/>
      </customFilters>
    </filterColumn>
    <filterColumn colId="3">
      <customFilters and="true">
        <customFilter operator="equal" val="No"/>
      </customFilters>
    </filterColumn>
    <filterColumn colId="5">
      <customFilters and="true">
        <customFilter operator="equal" val="5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M45"/>
  <sheetViews>
    <sheetView showFormulas="false" showGridLines="true" showRowColHeaders="true" showZeros="true" rightToLeft="false" tabSelected="false" showOutlineSymbols="true" defaultGridColor="true" view="normal" topLeftCell="A1" colorId="64" zoomScale="76" zoomScaleNormal="76" zoomScalePageLayoutView="100" workbookViewId="0">
      <selection pane="topLeft" activeCell="A46" activeCellId="1" sqref="AJ33:AJ55 A46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19.12"/>
    <col collapsed="false" customWidth="true" hidden="false" outlineLevel="0" max="2" min="2" style="0" width="19.04"/>
    <col collapsed="false" customWidth="true" hidden="false" outlineLevel="0" max="3" min="3" style="0" width="7.44"/>
    <col collapsed="false" customWidth="true" hidden="false" outlineLevel="0" max="4" min="4" style="0" width="8.14"/>
    <col collapsed="false" customWidth="true" hidden="false" outlineLevel="0" max="6" min="5" style="0" width="19.08"/>
    <col collapsed="false" customWidth="true" hidden="false" outlineLevel="0" max="7" min="7" style="0" width="12.42"/>
    <col collapsed="false" customWidth="true" hidden="false" outlineLevel="0" max="8" min="8" style="0" width="10.19"/>
    <col collapsed="false" customWidth="true" hidden="false" outlineLevel="0" max="9" min="9" style="0" width="13.09"/>
    <col collapsed="false" customWidth="true" hidden="false" outlineLevel="0" max="10" min="10" style="0" width="10.19"/>
    <col collapsed="false" customWidth="true" hidden="false" outlineLevel="0" max="11" min="11" style="0" width="23.35"/>
  </cols>
  <sheetData>
    <row r="1" customFormat="false" ht="12.8" hidden="false" customHeight="false" outlineLevel="0" collapsed="false">
      <c r="A1" s="6" t="s">
        <v>0</v>
      </c>
      <c r="B1" s="6" t="s">
        <v>178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179</v>
      </c>
      <c r="I1" s="6" t="s">
        <v>180</v>
      </c>
      <c r="J1" s="6" t="s">
        <v>181</v>
      </c>
      <c r="K1" s="6" t="s">
        <v>182</v>
      </c>
    </row>
    <row r="2" customFormat="false" ht="12.8" hidden="true" customHeight="false" outlineLevel="0" collapsed="false">
      <c r="A2" s="12" t="n">
        <v>41379397</v>
      </c>
      <c r="B2" s="16" t="s">
        <v>36</v>
      </c>
      <c r="C2" s="12" t="n">
        <v>5</v>
      </c>
      <c r="D2" s="12" t="s">
        <v>183</v>
      </c>
      <c r="E2" s="12" t="n">
        <v>499</v>
      </c>
      <c r="F2" s="12" t="n">
        <v>7</v>
      </c>
      <c r="G2" s="14" t="n">
        <v>0.669</v>
      </c>
      <c r="H2" s="14" t="n">
        <v>0.661</v>
      </c>
      <c r="I2" s="14" t="n">
        <v>0.679</v>
      </c>
      <c r="J2" s="14" t="n">
        <v>0.691</v>
      </c>
      <c r="K2" s="14" t="n">
        <f aca="false">G2/$G$2</f>
        <v>1</v>
      </c>
      <c r="L2" s="0" t="n">
        <f aca="false">J2-H2</f>
        <v>0.0299999999999999</v>
      </c>
    </row>
    <row r="3" customFormat="false" ht="35.3" hidden="true" customHeight="false" outlineLevel="0" collapsed="false">
      <c r="A3" s="12" t="n">
        <v>41380906</v>
      </c>
      <c r="B3" s="16" t="s">
        <v>184</v>
      </c>
      <c r="C3" s="12" t="n">
        <v>5</v>
      </c>
      <c r="D3" s="12" t="s">
        <v>36</v>
      </c>
      <c r="E3" s="12" t="n">
        <v>476</v>
      </c>
      <c r="F3" s="12" t="s">
        <v>36</v>
      </c>
      <c r="G3" s="14" t="n">
        <v>0.16</v>
      </c>
      <c r="H3" s="14" t="n">
        <v>0.088</v>
      </c>
      <c r="I3" s="14" t="n">
        <v>0.105</v>
      </c>
      <c r="J3" s="14" t="n">
        <v>0.215</v>
      </c>
      <c r="K3" s="14" t="n">
        <f aca="false">G3/$G$2</f>
        <v>0.239162929745889</v>
      </c>
    </row>
    <row r="4" customFormat="false" ht="12.8" hidden="true" customHeight="false" outlineLevel="0" collapsed="false">
      <c r="A4" s="12" t="n">
        <v>41383328</v>
      </c>
      <c r="B4" s="12" t="s">
        <v>185</v>
      </c>
      <c r="C4" s="12" t="n">
        <v>5</v>
      </c>
      <c r="D4" s="12" t="s">
        <v>37</v>
      </c>
      <c r="E4" s="12" t="n">
        <v>488</v>
      </c>
      <c r="F4" s="12" t="n">
        <v>24</v>
      </c>
      <c r="G4" s="14" t="n">
        <v>0.665</v>
      </c>
      <c r="H4" s="14" t="n">
        <v>0.659</v>
      </c>
      <c r="I4" s="14" t="n">
        <v>0.683</v>
      </c>
      <c r="J4" s="14" t="n">
        <v>0.694</v>
      </c>
      <c r="K4" s="14" t="n">
        <f aca="false">G4/$G$2</f>
        <v>0.994020926756353</v>
      </c>
      <c r="L4" s="0" t="n">
        <f aca="false">J4-H4</f>
        <v>0.0349999999999999</v>
      </c>
    </row>
    <row r="5" customFormat="false" ht="12.8" hidden="true" customHeight="false" outlineLevel="0" collapsed="false">
      <c r="A5" s="12" t="n">
        <v>41383648</v>
      </c>
      <c r="B5" s="12" t="s">
        <v>186</v>
      </c>
      <c r="C5" s="12" t="n">
        <v>5</v>
      </c>
      <c r="D5" s="12" t="s">
        <v>37</v>
      </c>
      <c r="E5" s="12" t="n">
        <v>518</v>
      </c>
      <c r="F5" s="12" t="n">
        <v>12</v>
      </c>
      <c r="G5" s="14" t="n">
        <v>0.664</v>
      </c>
      <c r="H5" s="14" t="n">
        <v>0.652</v>
      </c>
      <c r="I5" s="14" t="n">
        <v>0.679</v>
      </c>
      <c r="J5" s="14" t="n">
        <v>0.693</v>
      </c>
      <c r="K5" s="14" t="n">
        <f aca="false">G5/$G$2</f>
        <v>0.992526158445441</v>
      </c>
      <c r="L5" s="0" t="n">
        <f aca="false">J5-H5</f>
        <v>0.0409999999999999</v>
      </c>
    </row>
    <row r="6" customFormat="false" ht="12.8" hidden="true" customHeight="false" outlineLevel="0" collapsed="false">
      <c r="A6" s="12" t="n">
        <v>41383532</v>
      </c>
      <c r="B6" s="12" t="s">
        <v>187</v>
      </c>
      <c r="C6" s="12" t="n">
        <v>5</v>
      </c>
      <c r="D6" s="12" t="s">
        <v>37</v>
      </c>
      <c r="E6" s="12" t="n">
        <v>491</v>
      </c>
      <c r="F6" s="12" t="n">
        <v>14</v>
      </c>
      <c r="G6" s="14" t="n">
        <v>0.665</v>
      </c>
      <c r="H6" s="14" t="n">
        <v>0.65375</v>
      </c>
      <c r="I6" s="14" t="n">
        <v>0.675</v>
      </c>
      <c r="J6" s="14" t="n">
        <v>0.689</v>
      </c>
      <c r="K6" s="14" t="n">
        <f aca="false">G6/$G$2</f>
        <v>0.994020926756353</v>
      </c>
      <c r="L6" s="0" t="n">
        <f aca="false">J6-H6</f>
        <v>0.0352499999999999</v>
      </c>
    </row>
    <row r="7" customFormat="false" ht="12.8" hidden="true" customHeight="false" outlineLevel="0" collapsed="false">
      <c r="A7" s="12" t="n">
        <v>41553533</v>
      </c>
      <c r="B7" s="12" t="s">
        <v>188</v>
      </c>
      <c r="C7" s="12" t="n">
        <v>5</v>
      </c>
      <c r="D7" s="12" t="s">
        <v>37</v>
      </c>
      <c r="E7" s="12" t="n">
        <v>600</v>
      </c>
      <c r="F7" s="12" t="n">
        <v>29</v>
      </c>
      <c r="G7" s="14" t="n">
        <v>0.665</v>
      </c>
      <c r="H7" s="14" t="n">
        <v>0.662</v>
      </c>
      <c r="I7" s="14" t="n">
        <v>0.68</v>
      </c>
      <c r="J7" s="14" t="n">
        <v>0.694</v>
      </c>
      <c r="K7" s="14" t="n">
        <f aca="false">G7/$G$2</f>
        <v>0.994020926756353</v>
      </c>
      <c r="L7" s="0" t="n">
        <f aca="false">J7-H7</f>
        <v>0.0319999999999999</v>
      </c>
    </row>
    <row r="8" customFormat="false" ht="12.8" hidden="true" customHeight="false" outlineLevel="0" collapsed="false">
      <c r="A8" s="12" t="n">
        <v>41383558</v>
      </c>
      <c r="B8" s="12" t="s">
        <v>189</v>
      </c>
      <c r="C8" s="12" t="n">
        <v>5</v>
      </c>
      <c r="D8" s="12" t="s">
        <v>37</v>
      </c>
      <c r="E8" s="12" t="n">
        <v>503</v>
      </c>
      <c r="F8" s="12" t="n">
        <v>14</v>
      </c>
      <c r="G8" s="14" t="n">
        <v>0.674</v>
      </c>
      <c r="H8" s="14" t="n">
        <v>0.666</v>
      </c>
      <c r="I8" s="14" t="n">
        <v>0.692</v>
      </c>
      <c r="J8" s="14" t="n">
        <v>0.704</v>
      </c>
      <c r="K8" s="14" t="n">
        <f aca="false">G8/$G$2</f>
        <v>1.00747384155456</v>
      </c>
      <c r="L8" s="0" t="n">
        <f aca="false">J8-H8</f>
        <v>0.0379999999999999</v>
      </c>
    </row>
    <row r="9" customFormat="false" ht="12.8" hidden="true" customHeight="false" outlineLevel="0" collapsed="false">
      <c r="A9" s="12" t="n">
        <v>41383609</v>
      </c>
      <c r="B9" s="12" t="s">
        <v>190</v>
      </c>
      <c r="C9" s="12" t="n">
        <v>5</v>
      </c>
      <c r="D9" s="12" t="s">
        <v>37</v>
      </c>
      <c r="E9" s="12" t="n">
        <v>503</v>
      </c>
      <c r="F9" s="12" t="n">
        <v>30</v>
      </c>
      <c r="G9" s="14" t="n">
        <v>0.659</v>
      </c>
      <c r="H9" s="14" t="n">
        <v>0.65075</v>
      </c>
      <c r="I9" s="14" t="n">
        <v>0.676</v>
      </c>
      <c r="J9" s="14" t="n">
        <v>0.688</v>
      </c>
      <c r="K9" s="14" t="n">
        <f aca="false">G9/$G$2</f>
        <v>0.985052316890882</v>
      </c>
      <c r="L9" s="0" t="n">
        <f aca="false">J9-H9</f>
        <v>0.0372499999999999</v>
      </c>
    </row>
    <row r="10" customFormat="false" ht="12.8" hidden="true" customHeight="false" outlineLevel="0" collapsed="false">
      <c r="A10" s="12" t="n">
        <v>41579276</v>
      </c>
      <c r="B10" s="12" t="s">
        <v>191</v>
      </c>
      <c r="C10" s="12" t="n">
        <v>5</v>
      </c>
      <c r="D10" s="12" t="s">
        <v>37</v>
      </c>
      <c r="E10" s="12" t="n">
        <v>711</v>
      </c>
      <c r="F10" s="12" t="n">
        <v>14</v>
      </c>
      <c r="G10" s="14" t="n">
        <v>0.642</v>
      </c>
      <c r="H10" s="14" t="n">
        <v>0.63975</v>
      </c>
      <c r="I10" s="14" t="n">
        <v>0.654</v>
      </c>
      <c r="J10" s="14" t="n">
        <v>0.662</v>
      </c>
      <c r="K10" s="14" t="n">
        <f aca="false">G10/$G$2</f>
        <v>0.959641255605381</v>
      </c>
      <c r="L10" s="0" t="n">
        <f aca="false">J10-H10</f>
        <v>0.02225</v>
      </c>
    </row>
    <row r="11" customFormat="false" ht="12.8" hidden="true" customHeight="false" outlineLevel="0" collapsed="false">
      <c r="A11" s="12" t="n">
        <v>41660228</v>
      </c>
      <c r="B11" s="12" t="s">
        <v>192</v>
      </c>
      <c r="C11" s="12" t="n">
        <v>5</v>
      </c>
      <c r="D11" s="12" t="s">
        <v>37</v>
      </c>
      <c r="E11" s="12" t="n">
        <v>383</v>
      </c>
      <c r="F11" s="12" t="n">
        <v>8</v>
      </c>
      <c r="G11" s="14" t="n">
        <v>0.641888020833333</v>
      </c>
      <c r="H11" s="14" t="n">
        <v>0.63675</v>
      </c>
      <c r="I11" s="14" t="n">
        <v>0.657</v>
      </c>
      <c r="J11" s="14" t="n">
        <v>0.669</v>
      </c>
      <c r="K11" s="14" t="n">
        <f aca="false">G11/0.66</f>
        <v>0.972557607323232</v>
      </c>
      <c r="L11" s="0" t="n">
        <f aca="false">J11-H11</f>
        <v>0.03225</v>
      </c>
    </row>
    <row r="12" customFormat="false" ht="12.8" hidden="true" customHeight="false" outlineLevel="0" collapsed="false">
      <c r="A12" s="12" t="n">
        <v>41614551</v>
      </c>
      <c r="B12" s="12" t="s">
        <v>36</v>
      </c>
      <c r="C12" s="12" t="n">
        <v>10</v>
      </c>
      <c r="D12" s="12" t="s">
        <v>183</v>
      </c>
      <c r="E12" s="12" t="n">
        <v>688</v>
      </c>
      <c r="F12" s="12" t="n">
        <v>30</v>
      </c>
      <c r="G12" s="14" t="n">
        <v>0.681</v>
      </c>
      <c r="H12" s="14" t="n">
        <v>0.683</v>
      </c>
      <c r="I12" s="14" t="n">
        <v>0.701</v>
      </c>
      <c r="J12" s="14" t="n">
        <v>0.713</v>
      </c>
      <c r="K12" s="14" t="n">
        <f aca="false">G12/$G$12</f>
        <v>1</v>
      </c>
      <c r="L12" s="0" t="n">
        <f aca="false">J12-H12</f>
        <v>0.0299999999999999</v>
      </c>
    </row>
    <row r="13" customFormat="false" ht="12.8" hidden="true" customHeight="false" outlineLevel="0" collapsed="false">
      <c r="A13" s="12" t="n">
        <v>41598092</v>
      </c>
      <c r="B13" s="12" t="s">
        <v>185</v>
      </c>
      <c r="C13" s="12" t="n">
        <v>10</v>
      </c>
      <c r="D13" s="12" t="s">
        <v>183</v>
      </c>
      <c r="E13" s="12" t="n">
        <v>658</v>
      </c>
      <c r="F13" s="12" t="n">
        <v>39</v>
      </c>
      <c r="G13" s="14" t="n">
        <v>0.654</v>
      </c>
      <c r="H13" s="14" t="n">
        <v>0.6605</v>
      </c>
      <c r="I13" s="14" t="n">
        <v>0.679</v>
      </c>
      <c r="J13" s="14" t="n">
        <v>0.687</v>
      </c>
      <c r="K13" s="14" t="n">
        <f aca="false">G13/$G$12</f>
        <v>0.960352422907489</v>
      </c>
      <c r="L13" s="0" t="n">
        <f aca="false">J13-H13</f>
        <v>0.0265000000000001</v>
      </c>
    </row>
    <row r="14" customFormat="false" ht="12.8" hidden="true" customHeight="false" outlineLevel="0" collapsed="false">
      <c r="A14" s="12" t="n">
        <v>41598099</v>
      </c>
      <c r="B14" s="12" t="s">
        <v>187</v>
      </c>
      <c r="C14" s="12" t="n">
        <v>10</v>
      </c>
      <c r="D14" s="12" t="s">
        <v>183</v>
      </c>
      <c r="E14" s="12" t="n">
        <v>736</v>
      </c>
      <c r="F14" s="12" t="n">
        <v>49</v>
      </c>
      <c r="G14" s="14" t="n">
        <v>0.671</v>
      </c>
      <c r="H14" s="14" t="n">
        <v>0.682</v>
      </c>
      <c r="I14" s="14" t="n">
        <v>0.689</v>
      </c>
      <c r="J14" s="14" t="n">
        <v>0.698</v>
      </c>
      <c r="K14" s="14" t="n">
        <f aca="false">G14/$G$12</f>
        <v>0.985315712187959</v>
      </c>
      <c r="L14" s="0" t="n">
        <f aca="false">J14-H14</f>
        <v>0.0159999999999999</v>
      </c>
    </row>
    <row r="15" customFormat="false" ht="12.8" hidden="true" customHeight="false" outlineLevel="0" collapsed="false">
      <c r="A15" s="12" t="n">
        <v>41598097</v>
      </c>
      <c r="B15" s="12" t="s">
        <v>186</v>
      </c>
      <c r="C15" s="12" t="n">
        <v>10</v>
      </c>
      <c r="D15" s="12" t="s">
        <v>183</v>
      </c>
      <c r="E15" s="12" t="n">
        <v>694</v>
      </c>
      <c r="F15" s="12" t="n">
        <v>56</v>
      </c>
      <c r="G15" s="14" t="n">
        <v>0.656</v>
      </c>
      <c r="H15" s="14" t="n">
        <v>0.664</v>
      </c>
      <c r="I15" s="14" t="n">
        <v>0.673</v>
      </c>
      <c r="J15" s="14" t="n">
        <v>0.684</v>
      </c>
      <c r="K15" s="14" t="n">
        <f aca="false">G15/$G$12</f>
        <v>0.963289280469897</v>
      </c>
      <c r="L15" s="0" t="n">
        <f aca="false">J15-H15</f>
        <v>0.02</v>
      </c>
    </row>
    <row r="16" customFormat="false" ht="23.85" hidden="true" customHeight="false" outlineLevel="0" collapsed="false">
      <c r="A16" s="12" t="n">
        <v>41660214</v>
      </c>
      <c r="B16" s="12" t="s">
        <v>192</v>
      </c>
      <c r="C16" s="12" t="n">
        <v>10</v>
      </c>
      <c r="D16" s="12" t="s">
        <v>37</v>
      </c>
      <c r="E16" s="12" t="n">
        <v>432</v>
      </c>
      <c r="F16" s="16" t="s">
        <v>193</v>
      </c>
      <c r="G16" s="14" t="n">
        <v>0.654217054263566</v>
      </c>
      <c r="H16" s="14" t="n">
        <v>0.651</v>
      </c>
      <c r="I16" s="14" t="n">
        <v>0.675</v>
      </c>
      <c r="J16" s="14" t="n">
        <v>0.685</v>
      </c>
      <c r="K16" s="14" t="n">
        <f aca="false">G16/0.681</f>
        <v>0.960671151635192</v>
      </c>
      <c r="L16" s="0" t="n">
        <f aca="false">J16-H16</f>
        <v>0.034</v>
      </c>
    </row>
    <row r="17" customFormat="false" ht="12.8" hidden="true" customHeight="false" outlineLevel="0" collapsed="false">
      <c r="A17" s="12" t="n">
        <v>41614552</v>
      </c>
      <c r="B17" s="12" t="s">
        <v>36</v>
      </c>
      <c r="C17" s="12" t="n">
        <v>25</v>
      </c>
      <c r="D17" s="12" t="s">
        <v>183</v>
      </c>
      <c r="E17" s="12" t="n">
        <v>678</v>
      </c>
      <c r="F17" s="12" t="n">
        <v>29</v>
      </c>
      <c r="G17" s="14" t="n">
        <v>0.708</v>
      </c>
      <c r="H17" s="14" t="n">
        <v>0.73</v>
      </c>
      <c r="I17" s="14" t="n">
        <v>0.74</v>
      </c>
      <c r="J17" s="14" t="n">
        <v>0.745</v>
      </c>
      <c r="K17" s="14" t="n">
        <f aca="false">G17/$G$17</f>
        <v>1</v>
      </c>
    </row>
    <row r="18" customFormat="false" ht="12.8" hidden="true" customHeight="false" outlineLevel="0" collapsed="false">
      <c r="A18" s="12" t="n">
        <v>41618002</v>
      </c>
      <c r="B18" s="12" t="s">
        <v>185</v>
      </c>
      <c r="C18" s="12" t="n">
        <v>25</v>
      </c>
      <c r="D18" s="12" t="s">
        <v>183</v>
      </c>
      <c r="E18" s="12" t="n">
        <v>683</v>
      </c>
      <c r="F18" s="12" t="n">
        <v>73</v>
      </c>
      <c r="G18" s="14" t="n">
        <v>0.686</v>
      </c>
      <c r="H18" s="14" t="n">
        <v>0.723</v>
      </c>
      <c r="I18" s="14" t="n">
        <v>0.733</v>
      </c>
      <c r="J18" s="14" t="n">
        <v>0.737</v>
      </c>
      <c r="K18" s="14" t="n">
        <f aca="false">G18/$G$17</f>
        <v>0.968926553672316</v>
      </c>
      <c r="L18" s="0" t="n">
        <f aca="false">J18-H18</f>
        <v>0.014</v>
      </c>
    </row>
    <row r="19" customFormat="false" ht="12.8" hidden="true" customHeight="false" outlineLevel="0" collapsed="false">
      <c r="A19" s="12" t="n">
        <v>41618000</v>
      </c>
      <c r="B19" s="12" t="s">
        <v>186</v>
      </c>
      <c r="C19" s="12" t="n">
        <v>25</v>
      </c>
      <c r="D19" s="12" t="s">
        <v>183</v>
      </c>
      <c r="E19" s="12" t="n">
        <v>690</v>
      </c>
      <c r="F19" s="12" t="n">
        <v>76</v>
      </c>
      <c r="G19" s="14" t="n">
        <v>0.683</v>
      </c>
      <c r="H19" s="14" t="n">
        <v>0.715</v>
      </c>
      <c r="I19" s="14" t="n">
        <v>0.729</v>
      </c>
      <c r="J19" s="14" t="n">
        <v>0.734</v>
      </c>
      <c r="K19" s="14" t="n">
        <f aca="false">G19/$G$17</f>
        <v>0.964689265536723</v>
      </c>
      <c r="L19" s="0" t="n">
        <f aca="false">J19-H19</f>
        <v>0.019</v>
      </c>
      <c r="M19" s="12"/>
    </row>
    <row r="20" customFormat="false" ht="12.8" hidden="true" customHeight="false" outlineLevel="0" collapsed="false">
      <c r="A20" s="12" t="n">
        <v>41618004</v>
      </c>
      <c r="B20" s="12" t="s">
        <v>187</v>
      </c>
      <c r="C20" s="12" t="n">
        <v>25</v>
      </c>
      <c r="D20" s="12" t="s">
        <v>183</v>
      </c>
      <c r="E20" s="12" t="n">
        <v>681</v>
      </c>
      <c r="F20" s="12" t="n">
        <v>62</v>
      </c>
      <c r="G20" s="14" t="n">
        <v>0.675</v>
      </c>
      <c r="H20" s="14" t="n">
        <v>0.695</v>
      </c>
      <c r="I20" s="14" t="n">
        <v>0.713</v>
      </c>
      <c r="J20" s="14" t="n">
        <v>0.72</v>
      </c>
      <c r="K20" s="14" t="n">
        <f aca="false">G20/$G$17</f>
        <v>0.953389830508475</v>
      </c>
      <c r="L20" s="0" t="n">
        <f aca="false">J20-H20</f>
        <v>0.025</v>
      </c>
    </row>
    <row r="21" customFormat="false" ht="23.85" hidden="true" customHeight="false" outlineLevel="0" collapsed="false">
      <c r="A21" s="12" t="n">
        <v>41629992</v>
      </c>
      <c r="B21" s="12" t="s">
        <v>192</v>
      </c>
      <c r="C21" s="12" t="n">
        <v>25</v>
      </c>
      <c r="D21" s="12" t="s">
        <v>37</v>
      </c>
      <c r="E21" s="12" t="n">
        <v>625</v>
      </c>
      <c r="F21" s="16" t="s">
        <v>194</v>
      </c>
      <c r="G21" s="14" t="n">
        <v>0.698546840958607</v>
      </c>
      <c r="H21" s="14" t="n">
        <v>0.701</v>
      </c>
      <c r="I21" s="14" t="n">
        <v>0.719</v>
      </c>
      <c r="J21" s="14" t="n">
        <v>0.731</v>
      </c>
      <c r="K21" s="14" t="n">
        <f aca="false">G21/0.708</f>
        <v>0.98664808045001</v>
      </c>
      <c r="L21" s="0" t="n">
        <f aca="false">J21-H21</f>
        <v>0.03</v>
      </c>
    </row>
    <row r="22" customFormat="false" ht="12.8" hidden="false" customHeight="false" outlineLevel="0" collapsed="false">
      <c r="A22" s="12" t="n">
        <v>41657295</v>
      </c>
      <c r="B22" s="12" t="s">
        <v>195</v>
      </c>
      <c r="C22" s="12" t="n">
        <v>25</v>
      </c>
      <c r="D22" s="12" t="s">
        <v>37</v>
      </c>
      <c r="E22" s="12" t="n">
        <v>461</v>
      </c>
      <c r="F22" s="12" t="n">
        <v>38</v>
      </c>
      <c r="G22" s="14" t="n">
        <v>0.690718614718614</v>
      </c>
      <c r="H22" s="14" t="n">
        <v>0.70575</v>
      </c>
      <c r="I22" s="14" t="n">
        <v>0.742</v>
      </c>
      <c r="J22" s="14" t="n">
        <v>0.75</v>
      </c>
      <c r="K22" s="14" t="n">
        <f aca="false">G22/$G$17</f>
        <v>0.975591263726856</v>
      </c>
    </row>
    <row r="23" customFormat="false" ht="23.85" hidden="true" customHeight="false" outlineLevel="0" collapsed="false">
      <c r="A23" s="12" t="n">
        <v>41657242</v>
      </c>
      <c r="B23" s="12" t="s">
        <v>196</v>
      </c>
      <c r="C23" s="12" t="n">
        <v>25</v>
      </c>
      <c r="D23" s="12" t="s">
        <v>37</v>
      </c>
      <c r="E23" s="12" t="n">
        <v>462</v>
      </c>
      <c r="F23" s="16" t="s">
        <v>197</v>
      </c>
      <c r="G23" s="14" t="n">
        <v>0.687845730027547</v>
      </c>
      <c r="H23" s="14" t="n">
        <v>0.6895</v>
      </c>
      <c r="I23" s="14" t="n">
        <v>0.704</v>
      </c>
      <c r="J23" s="14" t="n">
        <v>0.713</v>
      </c>
      <c r="K23" s="14" t="n">
        <f aca="false">G23/$G$17</f>
        <v>0.971533516988061</v>
      </c>
    </row>
    <row r="24" customFormat="false" ht="23.85" hidden="true" customHeight="false" outlineLevel="0" collapsed="false">
      <c r="A24" s="6" t="n">
        <v>41619683</v>
      </c>
      <c r="B24" s="6" t="s">
        <v>36</v>
      </c>
      <c r="C24" s="6" t="n">
        <v>50</v>
      </c>
      <c r="D24" s="6" t="s">
        <v>37</v>
      </c>
      <c r="E24" s="12" t="n">
        <v>754</v>
      </c>
      <c r="F24" s="16" t="s">
        <v>92</v>
      </c>
      <c r="G24" s="14" t="n">
        <v>0.761568345323738</v>
      </c>
      <c r="H24" s="14" t="n">
        <v>0.773</v>
      </c>
      <c r="I24" s="14" t="n">
        <v>0.778</v>
      </c>
      <c r="J24" s="14" t="n">
        <v>0.781</v>
      </c>
      <c r="K24" s="14" t="n">
        <f aca="false">G24/G24</f>
        <v>1</v>
      </c>
    </row>
    <row r="25" customFormat="false" ht="23.85" hidden="true" customHeight="false" outlineLevel="0" collapsed="false">
      <c r="A25" s="12" t="n">
        <v>41724094</v>
      </c>
      <c r="B25" s="12" t="s">
        <v>187</v>
      </c>
      <c r="C25" s="12" t="n">
        <v>50</v>
      </c>
      <c r="D25" s="12" t="s">
        <v>37</v>
      </c>
      <c r="E25" s="12" t="n">
        <v>230</v>
      </c>
      <c r="F25" s="16" t="s">
        <v>198</v>
      </c>
      <c r="G25" s="14" t="n">
        <v>0.728</v>
      </c>
      <c r="H25" s="14" t="n">
        <v>0.735</v>
      </c>
      <c r="I25" s="14" t="n">
        <v>0.763</v>
      </c>
      <c r="J25" s="14" t="n">
        <v>0.768</v>
      </c>
      <c r="K25" s="14" t="n">
        <f aca="false">G25/0.762</f>
        <v>0.955380577427821</v>
      </c>
      <c r="L25" s="0" t="n">
        <f aca="false">J25-H25</f>
        <v>0.033</v>
      </c>
    </row>
    <row r="26" customFormat="false" ht="23.85" hidden="true" customHeight="false" outlineLevel="0" collapsed="false">
      <c r="A26" s="12" t="n">
        <v>41724095</v>
      </c>
      <c r="B26" s="12" t="s">
        <v>186</v>
      </c>
      <c r="C26" s="12" t="n">
        <v>50</v>
      </c>
      <c r="D26" s="12" t="s">
        <v>37</v>
      </c>
      <c r="E26" s="12" t="n">
        <v>256</v>
      </c>
      <c r="F26" s="16" t="s">
        <v>199</v>
      </c>
      <c r="G26" s="14" t="n">
        <v>0.733137362637363</v>
      </c>
      <c r="H26" s="14" t="n">
        <v>0.73275</v>
      </c>
      <c r="I26" s="14" t="n">
        <v>0.764</v>
      </c>
      <c r="J26" s="14" t="n">
        <v>0.76975</v>
      </c>
      <c r="K26" s="14" t="n">
        <f aca="false">G26/0.762</f>
        <v>0.962122523146146</v>
      </c>
      <c r="L26" s="0" t="n">
        <f aca="false">J26-H26</f>
        <v>0.037</v>
      </c>
    </row>
    <row r="27" customFormat="false" ht="12.8" hidden="true" customHeight="false" outlineLevel="0" collapsed="false">
      <c r="A27" s="12" t="n">
        <v>41724097</v>
      </c>
      <c r="B27" s="12" t="s">
        <v>185</v>
      </c>
      <c r="C27" s="12" t="n">
        <v>50</v>
      </c>
      <c r="D27" s="12" t="s">
        <v>37</v>
      </c>
      <c r="E27" s="12" t="n">
        <v>258</v>
      </c>
      <c r="F27" s="12" t="n">
        <v>77</v>
      </c>
      <c r="G27" s="14" t="n">
        <v>0.720804347826087</v>
      </c>
      <c r="H27" s="14" t="n">
        <v>0.718</v>
      </c>
      <c r="I27" s="14" t="n">
        <v>0.755</v>
      </c>
      <c r="J27" s="14" t="n">
        <v>0.761</v>
      </c>
      <c r="K27" s="14" t="n">
        <f aca="false">G27/0.762</f>
        <v>0.945937464338697</v>
      </c>
      <c r="L27" s="0" t="n">
        <f aca="false">J27-H27</f>
        <v>0.043</v>
      </c>
    </row>
    <row r="28" customFormat="false" ht="12.8" hidden="true" customHeight="false" outlineLevel="0" collapsed="false">
      <c r="A28" s="12" t="n">
        <v>41724140</v>
      </c>
      <c r="B28" s="12" t="s">
        <v>192</v>
      </c>
      <c r="C28" s="12" t="n">
        <v>50</v>
      </c>
      <c r="D28" s="12" t="s">
        <v>37</v>
      </c>
      <c r="E28" s="12" t="n">
        <v>257</v>
      </c>
      <c r="F28" s="12" t="n">
        <v>34</v>
      </c>
      <c r="G28" s="14" t="n">
        <v>0.722938053097345</v>
      </c>
      <c r="H28" s="14" t="n">
        <v>0.717</v>
      </c>
      <c r="I28" s="14" t="n">
        <v>0.765</v>
      </c>
      <c r="J28" s="14" t="n">
        <v>0.771</v>
      </c>
      <c r="K28" s="14" t="n">
        <f aca="false">G28/0.762</f>
        <v>0.948737602489954</v>
      </c>
      <c r="L28" s="0" t="n">
        <f aca="false">J28-H28</f>
        <v>0.0540000000000001</v>
      </c>
      <c r="M28" s="0" t="n">
        <f aca="false">L28/0.008</f>
        <v>6.75000000000001</v>
      </c>
    </row>
    <row r="29" customFormat="false" ht="24.5" hidden="true" customHeight="false" outlineLevel="0" collapsed="false">
      <c r="A29" s="12" t="n">
        <v>41737737</v>
      </c>
      <c r="B29" s="12" t="s">
        <v>200</v>
      </c>
      <c r="C29" s="12" t="n">
        <v>25</v>
      </c>
      <c r="D29" s="12" t="s">
        <v>37</v>
      </c>
      <c r="E29" s="12" t="n">
        <v>599</v>
      </c>
      <c r="F29" s="16" t="s">
        <v>201</v>
      </c>
      <c r="G29" s="14" t="n">
        <v>0.695771855010662</v>
      </c>
      <c r="H29" s="14" t="n">
        <v>0.695</v>
      </c>
      <c r="I29" s="14" t="n">
        <v>0.71</v>
      </c>
      <c r="J29" s="14" t="n">
        <v>0.723</v>
      </c>
      <c r="K29" s="14" t="n">
        <f aca="false">G29/0.708</f>
        <v>0.982728608772121</v>
      </c>
    </row>
    <row r="30" customFormat="false" ht="12.8" hidden="true" customHeight="false" outlineLevel="0" collapsed="false">
      <c r="A30" s="12" t="n">
        <v>41737739</v>
      </c>
      <c r="B30" s="12" t="s">
        <v>202</v>
      </c>
      <c r="C30" s="12" t="n">
        <v>25</v>
      </c>
      <c r="D30" s="12" t="s">
        <v>37</v>
      </c>
      <c r="E30" s="12" t="n">
        <v>658</v>
      </c>
      <c r="F30" s="12" t="n">
        <v>150</v>
      </c>
      <c r="G30" s="14" t="n">
        <v>0.713068762278978</v>
      </c>
      <c r="H30" s="14" t="n">
        <v>0.725</v>
      </c>
      <c r="I30" s="14" t="n">
        <v>0.732</v>
      </c>
      <c r="J30" s="14" t="n">
        <v>0.736</v>
      </c>
      <c r="K30" s="14" t="n">
        <f aca="false">G30/0.708</f>
        <v>1.00715926875562</v>
      </c>
    </row>
    <row r="31" customFormat="false" ht="12.8" hidden="true" customHeight="false" outlineLevel="0" collapsed="false">
      <c r="A31" s="12" t="n">
        <v>41737741</v>
      </c>
      <c r="B31" s="12" t="s">
        <v>203</v>
      </c>
      <c r="C31" s="12" t="n">
        <v>25</v>
      </c>
      <c r="D31" s="12" t="s">
        <v>37</v>
      </c>
      <c r="E31" s="12" t="n">
        <v>546</v>
      </c>
      <c r="F31" s="12" t="n">
        <v>76</v>
      </c>
      <c r="G31" s="14" t="n">
        <v>0.717214437367305</v>
      </c>
      <c r="H31" s="14" t="n">
        <v>0.72</v>
      </c>
      <c r="I31" s="14" t="n">
        <v>0.733</v>
      </c>
      <c r="J31" s="14" t="n">
        <v>0.743</v>
      </c>
      <c r="K31" s="14" t="n">
        <f aca="false">G31/0.708</f>
        <v>1.01301474204422</v>
      </c>
    </row>
    <row r="32" customFormat="false" ht="12.8" hidden="true" customHeight="false" outlineLevel="0" collapsed="false">
      <c r="A32" s="12" t="n">
        <v>41737742</v>
      </c>
      <c r="B32" s="12" t="s">
        <v>204</v>
      </c>
      <c r="C32" s="12" t="n">
        <v>25</v>
      </c>
      <c r="D32" s="12" t="s">
        <v>37</v>
      </c>
      <c r="E32" s="12" t="n">
        <v>492</v>
      </c>
      <c r="F32" s="12" t="n">
        <v>91</v>
      </c>
      <c r="G32" s="14" t="n">
        <v>0.689870646766169</v>
      </c>
      <c r="H32" s="14" t="n">
        <v>0.678</v>
      </c>
      <c r="I32" s="14" t="n">
        <v>0.713</v>
      </c>
      <c r="J32" s="14" t="n">
        <v>0.722</v>
      </c>
      <c r="K32" s="14" t="n">
        <f aca="false">G32/0.708</f>
        <v>0.97439356887877</v>
      </c>
    </row>
    <row r="33" customFormat="false" ht="12.8" hidden="true" customHeight="false" outlineLevel="0" collapsed="false">
      <c r="A33" s="12" t="n">
        <v>41738333</v>
      </c>
      <c r="B33" s="12" t="s">
        <v>200</v>
      </c>
      <c r="C33" s="12" t="n">
        <v>50</v>
      </c>
      <c r="D33" s="12" t="s">
        <v>37</v>
      </c>
      <c r="E33" s="12" t="n">
        <v>566</v>
      </c>
      <c r="F33" s="12" t="n">
        <v>147</v>
      </c>
      <c r="G33" s="14" t="n">
        <v>0.718507142857142</v>
      </c>
      <c r="H33" s="14" t="n">
        <v>0.7305</v>
      </c>
      <c r="I33" s="14" t="n">
        <v>0.761</v>
      </c>
      <c r="J33" s="14" t="n">
        <v>0.764</v>
      </c>
      <c r="K33" s="14" t="n">
        <f aca="false">G33/0.762</f>
        <v>0.942922759655042</v>
      </c>
    </row>
    <row r="34" customFormat="false" ht="12.8" hidden="true" customHeight="false" outlineLevel="0" collapsed="false">
      <c r="A34" s="12" t="n">
        <v>41738337</v>
      </c>
      <c r="B34" s="12" t="s">
        <v>202</v>
      </c>
      <c r="C34" s="12" t="n">
        <v>50</v>
      </c>
      <c r="D34" s="12" t="s">
        <v>37</v>
      </c>
      <c r="E34" s="12" t="n">
        <v>621</v>
      </c>
      <c r="F34" s="12" t="n">
        <v>44</v>
      </c>
      <c r="G34" s="14" t="n">
        <v>0.745297577854671</v>
      </c>
      <c r="H34" s="14" t="n">
        <v>0.759</v>
      </c>
      <c r="I34" s="14" t="n">
        <v>0.764</v>
      </c>
      <c r="J34" s="14" t="n">
        <v>0.767</v>
      </c>
      <c r="K34" s="14" t="n">
        <f aca="false">G34/0.762</f>
        <v>0.978080810832902</v>
      </c>
    </row>
    <row r="35" customFormat="false" ht="12.8" hidden="true" customHeight="false" outlineLevel="0" collapsed="false">
      <c r="A35" s="12" t="n">
        <v>41738348</v>
      </c>
      <c r="B35" s="12" t="s">
        <v>203</v>
      </c>
      <c r="C35" s="12" t="n">
        <v>50</v>
      </c>
      <c r="D35" s="12" t="s">
        <v>37</v>
      </c>
      <c r="E35" s="12" t="n">
        <v>601</v>
      </c>
      <c r="F35" s="12" t="n">
        <v>42</v>
      </c>
      <c r="G35" s="14" t="n">
        <v>0.767055357142856</v>
      </c>
      <c r="H35" s="14" t="n">
        <v>0.773</v>
      </c>
      <c r="I35" s="14" t="n">
        <v>0.78</v>
      </c>
      <c r="J35" s="14" t="n">
        <v>0.782</v>
      </c>
      <c r="K35" s="14" t="n">
        <f aca="false">G35/0.762</f>
        <v>1.00663432695913</v>
      </c>
    </row>
    <row r="36" customFormat="false" ht="12.8" hidden="true" customHeight="false" outlineLevel="0" collapsed="false">
      <c r="A36" s="12" t="n">
        <v>41738351</v>
      </c>
      <c r="B36" s="12" t="s">
        <v>204</v>
      </c>
      <c r="C36" s="12" t="n">
        <v>50</v>
      </c>
      <c r="D36" s="12" t="s">
        <v>37</v>
      </c>
      <c r="E36" s="12" t="n">
        <v>641</v>
      </c>
      <c r="F36" s="12" t="n">
        <v>44</v>
      </c>
      <c r="G36" s="14" t="n">
        <v>0.744394648829431</v>
      </c>
      <c r="H36" s="14" t="n">
        <v>0.753</v>
      </c>
      <c r="I36" s="14" t="n">
        <v>0.768</v>
      </c>
      <c r="J36" s="14" t="n">
        <v>0.771</v>
      </c>
      <c r="K36" s="14" t="n">
        <f aca="false">G36/0.762</f>
        <v>0.976895864605552</v>
      </c>
    </row>
    <row r="37" customFormat="false" ht="12.8" hidden="true" customHeight="false" outlineLevel="0" collapsed="false">
      <c r="A37" s="12" t="n">
        <v>42270491</v>
      </c>
      <c r="B37" s="12" t="s">
        <v>188</v>
      </c>
      <c r="C37" s="12" t="n">
        <v>10</v>
      </c>
      <c r="D37" s="12" t="s">
        <v>205</v>
      </c>
      <c r="E37" s="12" t="n">
        <v>505</v>
      </c>
      <c r="F37" s="12" t="n">
        <v>50</v>
      </c>
      <c r="G37" s="14" t="n">
        <v>0.660784584980238</v>
      </c>
      <c r="H37" s="14" t="n">
        <v>0.666</v>
      </c>
      <c r="I37" s="14" t="n">
        <v>0.693</v>
      </c>
      <c r="J37" s="14" t="n">
        <v>0.702</v>
      </c>
      <c r="K37" s="14" t="n">
        <f aca="false">G37/0.681</f>
        <v>0.970315102760995</v>
      </c>
    </row>
    <row r="38" customFormat="false" ht="12.8" hidden="true" customHeight="false" outlineLevel="0" collapsed="false">
      <c r="A38" s="12" t="n">
        <v>42270544</v>
      </c>
      <c r="B38" s="12" t="s">
        <v>202</v>
      </c>
      <c r="C38" s="12" t="n">
        <v>10</v>
      </c>
      <c r="D38" s="12" t="s">
        <v>37</v>
      </c>
      <c r="E38" s="12" t="n">
        <v>483</v>
      </c>
      <c r="F38" s="12" t="n">
        <v>64</v>
      </c>
      <c r="G38" s="14" t="n">
        <v>0.653586776859505</v>
      </c>
      <c r="H38" s="14" t="n">
        <v>0.648</v>
      </c>
      <c r="I38" s="14" t="n">
        <v>0.689</v>
      </c>
      <c r="J38" s="14" t="n">
        <v>0.699</v>
      </c>
      <c r="K38" s="14" t="n">
        <f aca="false">G38/0.681</f>
        <v>0.959745634154926</v>
      </c>
      <c r="L38" s="0" t="n">
        <f aca="false">0.03/0.02</f>
        <v>1.5</v>
      </c>
    </row>
    <row r="39" customFormat="false" ht="12.8" hidden="true" customHeight="false" outlineLevel="0" collapsed="false">
      <c r="A39" s="12" t="n">
        <v>42270582</v>
      </c>
      <c r="B39" s="12" t="s">
        <v>200</v>
      </c>
      <c r="C39" s="12" t="n">
        <v>10</v>
      </c>
      <c r="D39" s="12" t="s">
        <v>37</v>
      </c>
      <c r="E39" s="12" t="n">
        <v>505</v>
      </c>
      <c r="F39" s="12" t="n">
        <v>42</v>
      </c>
      <c r="G39" s="14" t="n">
        <v>0.652822134387352</v>
      </c>
      <c r="H39" s="14" t="n">
        <v>0.653</v>
      </c>
      <c r="I39" s="14" t="n">
        <v>0.6775</v>
      </c>
      <c r="J39" s="14" t="n">
        <v>0.688</v>
      </c>
      <c r="K39" s="14" t="n">
        <f aca="false">H39/0.681</f>
        <v>0.958883994126285</v>
      </c>
    </row>
    <row r="40" customFormat="false" ht="12.8" hidden="true" customHeight="false" outlineLevel="0" collapsed="false">
      <c r="A40" s="12" t="n">
        <v>42270590</v>
      </c>
      <c r="B40" s="12" t="s">
        <v>203</v>
      </c>
      <c r="C40" s="12" t="n">
        <v>10</v>
      </c>
      <c r="D40" s="12" t="s">
        <v>37</v>
      </c>
      <c r="E40" s="12" t="n">
        <v>569</v>
      </c>
      <c r="F40" s="12" t="n">
        <v>71</v>
      </c>
      <c r="G40" s="14" t="n">
        <v>0.629650877192983</v>
      </c>
      <c r="H40" s="14" t="n">
        <v>0.61725</v>
      </c>
      <c r="I40" s="14" t="n">
        <v>0.666</v>
      </c>
      <c r="J40" s="14" t="n">
        <v>0.676</v>
      </c>
      <c r="K40" s="14" t="n">
        <f aca="false">G40/0.681</f>
        <v>0.924597470180592</v>
      </c>
    </row>
    <row r="41" customFormat="false" ht="12.8" hidden="true" customHeight="false" outlineLevel="0" collapsed="false">
      <c r="A41" s="12" t="n">
        <v>42270603</v>
      </c>
      <c r="B41" s="12" t="s">
        <v>204</v>
      </c>
      <c r="C41" s="12" t="n">
        <v>10</v>
      </c>
      <c r="D41" s="12" t="s">
        <v>37</v>
      </c>
      <c r="E41" s="12" t="n">
        <v>568</v>
      </c>
      <c r="F41" s="12" t="n">
        <v>79</v>
      </c>
      <c r="G41" s="14" t="n">
        <v>0.606398945518453</v>
      </c>
      <c r="H41" s="14" t="n">
        <v>0.599</v>
      </c>
      <c r="I41" s="14" t="n">
        <v>0.633</v>
      </c>
      <c r="J41" s="14" t="n">
        <v>0.647</v>
      </c>
      <c r="K41" s="14" t="n">
        <f aca="false">G41/0.681</f>
        <v>0.89045366449112</v>
      </c>
    </row>
    <row r="42" customFormat="false" ht="12.8" hidden="false" customHeight="false" outlineLevel="0" collapsed="false">
      <c r="A42" s="12" t="n">
        <v>42270624</v>
      </c>
      <c r="B42" s="12" t="s">
        <v>195</v>
      </c>
      <c r="C42" s="12" t="n">
        <v>10</v>
      </c>
      <c r="D42" s="12" t="s">
        <v>37</v>
      </c>
      <c r="E42" s="12" t="n">
        <v>566</v>
      </c>
      <c r="F42" s="12" t="n">
        <v>38</v>
      </c>
      <c r="G42" s="14" t="n">
        <v>0.660511463844797</v>
      </c>
      <c r="H42" s="14" t="n">
        <v>0.6655</v>
      </c>
      <c r="I42" s="14" t="n">
        <v>0.685</v>
      </c>
      <c r="J42" s="14" t="n">
        <v>0.693</v>
      </c>
      <c r="K42" s="14" t="n">
        <f aca="false">G42/0.681</f>
        <v>0.969914043824959</v>
      </c>
    </row>
    <row r="43" customFormat="false" ht="12.8" hidden="true" customHeight="false" outlineLevel="0" collapsed="false">
      <c r="A43" s="12" t="n">
        <v>42270923</v>
      </c>
      <c r="B43" s="12" t="s">
        <v>204</v>
      </c>
      <c r="C43" s="12" t="n">
        <v>5</v>
      </c>
      <c r="D43" s="12" t="s">
        <v>37</v>
      </c>
      <c r="E43" s="12" t="n">
        <v>470</v>
      </c>
      <c r="F43" s="12" t="n">
        <v>10</v>
      </c>
      <c r="G43" s="14" t="n">
        <v>0.545110403397028</v>
      </c>
      <c r="H43" s="14" t="n">
        <v>0.524</v>
      </c>
      <c r="I43" s="14" t="n">
        <v>0.552</v>
      </c>
      <c r="J43" s="14" t="n">
        <v>0.576</v>
      </c>
      <c r="K43" s="14" t="n">
        <f aca="false">G43/0.66</f>
        <v>0.825924853631861</v>
      </c>
    </row>
    <row r="44" customFormat="false" ht="12.8" hidden="true" customHeight="false" outlineLevel="0" collapsed="false">
      <c r="A44" s="12" t="n">
        <v>42271010</v>
      </c>
      <c r="B44" s="12" t="s">
        <v>200</v>
      </c>
      <c r="C44" s="12" t="n">
        <v>5</v>
      </c>
      <c r="D44" s="12" t="s">
        <v>37</v>
      </c>
      <c r="E44" s="12" t="n">
        <v>572</v>
      </c>
      <c r="F44" s="12" t="n">
        <v>10</v>
      </c>
      <c r="G44" s="14" t="n">
        <v>0.651425828970331</v>
      </c>
      <c r="H44" s="14" t="n">
        <v>0.645</v>
      </c>
      <c r="I44" s="14" t="n">
        <v>0.66</v>
      </c>
      <c r="J44" s="14" t="n">
        <v>0.673</v>
      </c>
      <c r="K44" s="14" t="n">
        <f aca="false">G44/0.66</f>
        <v>0.987008831773229</v>
      </c>
    </row>
    <row r="45" customFormat="false" ht="12.8" hidden="true" customHeight="false" outlineLevel="0" collapsed="false">
      <c r="A45" s="12" t="n">
        <v>42271023</v>
      </c>
      <c r="B45" s="12" t="s">
        <v>203</v>
      </c>
      <c r="C45" s="12" t="n">
        <v>5</v>
      </c>
      <c r="D45" s="12" t="s">
        <v>37</v>
      </c>
      <c r="E45" s="12" t="n">
        <v>586</v>
      </c>
      <c r="F45" s="12" t="n">
        <v>10</v>
      </c>
      <c r="G45" s="14" t="n">
        <v>0.651026362038663</v>
      </c>
      <c r="H45" s="14" t="n">
        <v>0.645</v>
      </c>
      <c r="I45" s="14" t="n">
        <v>0.66</v>
      </c>
      <c r="J45" s="14" t="n">
        <v>0.671</v>
      </c>
      <c r="K45" s="14" t="n">
        <f aca="false">G45/0.66</f>
        <v>0.986403578846459</v>
      </c>
    </row>
  </sheetData>
  <autoFilter ref="A1:K45">
    <filterColumn colId="1">
      <customFilters and="true">
        <customFilter operator="equal" val="VERB,NOUN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76" zoomScaleNormal="76" zoomScalePageLayoutView="100" workbookViewId="0">
      <selection pane="topLeft" activeCell="D8" activeCellId="1" sqref="AJ33:AJ55 D8"/>
    </sheetView>
  </sheetViews>
  <sheetFormatPr defaultColWidth="11.94140625" defaultRowHeight="12.8" zeroHeight="false" outlineLevelRow="0" outlineLevelCol="0"/>
  <sheetData>
    <row r="1" customFormat="false" ht="12.8" hidden="false" customHeight="false" outlineLevel="0" collapsed="false">
      <c r="A1" s="32" t="s">
        <v>206</v>
      </c>
      <c r="B1" s="32" t="s">
        <v>207</v>
      </c>
      <c r="C1" s="32" t="s">
        <v>208</v>
      </c>
      <c r="D1" s="32" t="s">
        <v>209</v>
      </c>
      <c r="E1" s="32" t="s">
        <v>210</v>
      </c>
    </row>
    <row r="2" customFormat="false" ht="12.8" hidden="false" customHeight="false" outlineLevel="0" collapsed="false">
      <c r="A2" s="33" t="n">
        <v>0</v>
      </c>
      <c r="B2" s="33" t="n">
        <v>1</v>
      </c>
      <c r="C2" s="33" t="n">
        <v>2</v>
      </c>
      <c r="D2" s="33" t="n">
        <v>3</v>
      </c>
      <c r="E2" s="33" t="n">
        <v>4</v>
      </c>
    </row>
    <row r="3" customFormat="false" ht="12.8" hidden="false" customHeight="false" outlineLevel="0" collapsed="false">
      <c r="A3" s="34" t="n">
        <v>4</v>
      </c>
      <c r="B3" s="34" t="n">
        <v>0</v>
      </c>
      <c r="C3" s="34" t="n">
        <v>2</v>
      </c>
      <c r="D3" s="34" t="n">
        <v>3</v>
      </c>
      <c r="E3" s="34" t="n">
        <v>1</v>
      </c>
      <c r="F3" s="0" t="s">
        <v>211</v>
      </c>
    </row>
    <row r="4" customFormat="false" ht="12.8" hidden="false" customHeight="false" outlineLevel="0" collapsed="false">
      <c r="A4" s="35" t="s">
        <v>210</v>
      </c>
      <c r="B4" s="35" t="s">
        <v>206</v>
      </c>
      <c r="C4" s="35" t="s">
        <v>208</v>
      </c>
      <c r="D4" s="35" t="s">
        <v>209</v>
      </c>
      <c r="E4" s="35" t="s">
        <v>206</v>
      </c>
    </row>
    <row r="5" customFormat="false" ht="12.8" hidden="false" customHeight="false" outlineLevel="0" collapsed="false">
      <c r="A5" s="36" t="s">
        <v>212</v>
      </c>
      <c r="B5" s="36"/>
      <c r="C5" s="36" t="s">
        <v>213</v>
      </c>
      <c r="D5" s="36"/>
      <c r="E5" s="36"/>
      <c r="F5" s="0" t="s">
        <v>214</v>
      </c>
    </row>
    <row r="6" customFormat="false" ht="12.8" hidden="false" customHeight="false" outlineLevel="0" collapsed="false">
      <c r="A6" s="37" t="s">
        <v>215</v>
      </c>
      <c r="B6" s="37"/>
      <c r="C6" s="37" t="s">
        <v>216</v>
      </c>
      <c r="D6" s="37"/>
      <c r="E6" s="37"/>
      <c r="F6" s="0" t="s">
        <v>217</v>
      </c>
    </row>
    <row r="8" customFormat="false" ht="12.8" hidden="false" customHeight="false" outlineLevel="0" collapsed="false">
      <c r="A8" s="38" t="n">
        <v>0</v>
      </c>
      <c r="B8" s="38" t="n">
        <v>0</v>
      </c>
      <c r="C8" s="38" t="n">
        <v>0</v>
      </c>
      <c r="D8" s="39" t="s">
        <v>218</v>
      </c>
      <c r="E8" s="40" t="s">
        <v>219</v>
      </c>
      <c r="F8" s="0" t="s">
        <v>220</v>
      </c>
    </row>
    <row r="9" customFormat="false" ht="12.8" hidden="false" customHeight="false" outlineLevel="0" collapsed="false">
      <c r="A9" s="39" t="s">
        <v>206</v>
      </c>
      <c r="B9" s="41" t="s">
        <v>207</v>
      </c>
      <c r="C9" s="39" t="s">
        <v>208</v>
      </c>
      <c r="D9" s="39" t="s">
        <v>209</v>
      </c>
      <c r="E9" s="40" t="s">
        <v>210</v>
      </c>
    </row>
  </sheetData>
  <mergeCells count="4">
    <mergeCell ref="A5:B5"/>
    <mergeCell ref="C5:E5"/>
    <mergeCell ref="A6:B6"/>
    <mergeCell ref="C6:E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6" zoomScaleNormal="76" zoomScalePageLayoutView="100" workbookViewId="0">
      <selection pane="topLeft" activeCell="P24" activeCellId="1" sqref="AJ33:AJ55 P24"/>
    </sheetView>
  </sheetViews>
  <sheetFormatPr defaultColWidth="11.89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76" zoomScaleNormal="76" zoomScalePageLayoutView="100" workbookViewId="0">
      <selection pane="topLeft" activeCell="B6" activeCellId="1" sqref="AJ33:AJ55 B6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32.71"/>
    <col collapsed="false" customWidth="true" hidden="false" outlineLevel="0" max="4" min="4" style="0" width="9.2"/>
    <col collapsed="false" customWidth="true" hidden="false" outlineLevel="0" max="6" min="6" style="0" width="22.55"/>
  </cols>
  <sheetData>
    <row r="1" customFormat="false" ht="12.8" hidden="false" customHeight="false" outlineLevel="0" collapsed="false">
      <c r="A1" s="42" t="s">
        <v>221</v>
      </c>
      <c r="B1" s="14" t="n">
        <v>0.66</v>
      </c>
      <c r="C1" s="14" t="n">
        <v>0.681</v>
      </c>
      <c r="D1" s="14" t="n">
        <v>0.708</v>
      </c>
      <c r="E1" s="14" t="n">
        <v>0.761568345323738</v>
      </c>
    </row>
    <row r="2" customFormat="false" ht="12.8" hidden="false" customHeight="false" outlineLevel="0" collapsed="false">
      <c r="A2" s="42" t="s">
        <v>222</v>
      </c>
      <c r="B2" s="43" t="n">
        <f aca="false">0.5/B1</f>
        <v>0.757575757575758</v>
      </c>
      <c r="C2" s="43" t="n">
        <f aca="false">0.5/C1</f>
        <v>0.734214390602056</v>
      </c>
      <c r="D2" s="43" t="n">
        <f aca="false">0.5/D1</f>
        <v>0.706214689265537</v>
      </c>
      <c r="E2" s="43" t="n">
        <f aca="false">0.5/E1</f>
        <v>0.656539893064296</v>
      </c>
    </row>
    <row r="3" customFormat="false" ht="12.8" hidden="false" customHeight="false" outlineLevel="0" collapsed="false">
      <c r="A3" s="44"/>
      <c r="B3" s="4"/>
      <c r="C3" s="4"/>
      <c r="D3" s="4"/>
      <c r="E3" s="4"/>
    </row>
    <row r="4" customFormat="false" ht="12.8" hidden="false" customHeight="false" outlineLevel="0" collapsed="false">
      <c r="A4" s="44"/>
      <c r="B4" s="45" t="s">
        <v>223</v>
      </c>
      <c r="C4" s="45"/>
      <c r="D4" s="45"/>
      <c r="E4" s="45"/>
    </row>
    <row r="5" customFormat="false" ht="49.25" hidden="false" customHeight="true" outlineLevel="0" collapsed="false">
      <c r="A5" s="46" t="s">
        <v>224</v>
      </c>
      <c r="B5" s="47" t="n">
        <v>5</v>
      </c>
      <c r="C5" s="48" t="n">
        <v>10</v>
      </c>
      <c r="D5" s="48" t="n">
        <v>25</v>
      </c>
      <c r="E5" s="49" t="n">
        <v>50</v>
      </c>
    </row>
    <row r="6" customFormat="false" ht="12.8" hidden="false" customHeight="false" outlineLevel="0" collapsed="false">
      <c r="A6" s="50" t="s">
        <v>178</v>
      </c>
      <c r="B6" s="29" t="n">
        <v>0.98</v>
      </c>
      <c r="C6" s="29" t="n">
        <v>0.96</v>
      </c>
      <c r="D6" s="29" t="n">
        <v>0.97</v>
      </c>
      <c r="E6" s="29" t="n">
        <v>0.92</v>
      </c>
    </row>
    <row r="7" customFormat="false" ht="12.8" hidden="false" customHeight="false" outlineLevel="0" collapsed="false">
      <c r="A7" s="51" t="s">
        <v>225</v>
      </c>
      <c r="B7" s="6" t="n">
        <v>0.98</v>
      </c>
      <c r="C7" s="6" t="n">
        <v>0.964</v>
      </c>
      <c r="D7" s="6" t="n">
        <v>0.935</v>
      </c>
      <c r="E7" s="6" t="n">
        <v>0.832</v>
      </c>
    </row>
    <row r="8" customFormat="false" ht="12.8" hidden="false" customHeight="false" outlineLevel="0" collapsed="false">
      <c r="A8" s="51" t="s">
        <v>226</v>
      </c>
      <c r="B8" s="29" t="n">
        <v>0.9</v>
      </c>
      <c r="C8" s="29" t="n">
        <v>0.91</v>
      </c>
      <c r="D8" s="29" t="n">
        <v>0.87</v>
      </c>
      <c r="E8" s="29" t="n">
        <v>0.906</v>
      </c>
    </row>
    <row r="9" customFormat="false" ht="12.8" hidden="false" customHeight="false" outlineLevel="0" collapsed="false">
      <c r="A9" s="51" t="s">
        <v>227</v>
      </c>
      <c r="B9" s="29" t="n">
        <v>0.905</v>
      </c>
      <c r="C9" s="29" t="n">
        <v>0.88</v>
      </c>
      <c r="D9" s="29" t="n">
        <v>0.717</v>
      </c>
      <c r="E9" s="33" t="n">
        <v>0.523</v>
      </c>
    </row>
    <row r="10" customFormat="false" ht="12.8" hidden="false" customHeight="false" outlineLevel="0" collapsed="false">
      <c r="A10" s="51" t="s">
        <v>228</v>
      </c>
      <c r="B10" s="29" t="n">
        <v>0.902</v>
      </c>
      <c r="C10" s="29" t="n">
        <v>0.885</v>
      </c>
      <c r="D10" s="29" t="n">
        <v>0.857</v>
      </c>
      <c r="E10" s="29" t="n">
        <v>0.854</v>
      </c>
    </row>
    <row r="11" customFormat="false" ht="12.8" hidden="false" customHeight="false" outlineLevel="0" collapsed="false">
      <c r="A11" s="52" t="s">
        <v>229</v>
      </c>
      <c r="B11" s="6" t="n">
        <v>0.95</v>
      </c>
      <c r="C11" s="6" t="n">
        <v>0.86</v>
      </c>
      <c r="D11" s="22" t="n">
        <v>0.673</v>
      </c>
      <c r="E11" s="6" t="s">
        <v>230</v>
      </c>
    </row>
  </sheetData>
  <mergeCells count="1">
    <mergeCell ref="B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" activeCellId="1" sqref="AJ33:AJ55 D2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46.07"/>
  </cols>
  <sheetData>
    <row r="1" customFormat="false" ht="143.25" hidden="false" customHeight="false" outlineLevel="0" collapsed="false">
      <c r="B1" s="17" t="s">
        <v>138</v>
      </c>
    </row>
    <row r="3" customFormat="false" ht="12.8" hidden="false" customHeight="false" outlineLevel="0" collapsed="false">
      <c r="A3" s="0" t="s">
        <v>187</v>
      </c>
      <c r="B3" s="0" t="s">
        <v>231</v>
      </c>
      <c r="C3" s="0" t="n">
        <v>0.235</v>
      </c>
    </row>
    <row r="4" customFormat="false" ht="12.8" hidden="false" customHeight="false" outlineLevel="0" collapsed="false">
      <c r="A4" s="0" t="s">
        <v>187</v>
      </c>
      <c r="B4" s="0" t="s">
        <v>232</v>
      </c>
      <c r="C4" s="0" t="n">
        <v>0.231</v>
      </c>
    </row>
    <row r="5" customFormat="false" ht="12.8" hidden="false" customHeight="false" outlineLevel="0" collapsed="false">
      <c r="A5" s="0" t="s">
        <v>187</v>
      </c>
      <c r="B5" s="0" t="s">
        <v>233</v>
      </c>
      <c r="C5" s="0" t="n">
        <v>0.187</v>
      </c>
    </row>
    <row r="6" customFormat="false" ht="12.8" hidden="false" customHeight="false" outlineLevel="0" collapsed="false">
      <c r="A6" s="0" t="s">
        <v>187</v>
      </c>
      <c r="B6" s="0" t="s">
        <v>234</v>
      </c>
      <c r="C6" s="0" t="n">
        <v>0.108</v>
      </c>
    </row>
    <row r="7" customFormat="false" ht="12.8" hidden="false" customHeight="false" outlineLevel="0" collapsed="false">
      <c r="A7" s="0" t="s">
        <v>187</v>
      </c>
      <c r="B7" s="0" t="s">
        <v>235</v>
      </c>
      <c r="C7" s="0" t="n">
        <v>0.071</v>
      </c>
    </row>
    <row r="8" customFormat="false" ht="12.8" hidden="false" customHeight="false" outlineLevel="0" collapsed="false">
      <c r="A8" s="0" t="s">
        <v>187</v>
      </c>
      <c r="B8" s="0" t="s">
        <v>236</v>
      </c>
      <c r="C8" s="0" t="n">
        <v>0.067</v>
      </c>
    </row>
    <row r="9" customFormat="false" ht="12.8" hidden="false" customHeight="false" outlineLevel="0" collapsed="false">
      <c r="A9" s="0" t="s">
        <v>187</v>
      </c>
      <c r="B9" s="0" t="s">
        <v>237</v>
      </c>
      <c r="C9" s="0" t="n">
        <v>0.032</v>
      </c>
    </row>
    <row r="10" customFormat="false" ht="12.8" hidden="false" customHeight="false" outlineLevel="0" collapsed="false">
      <c r="A10" s="0" t="s">
        <v>187</v>
      </c>
      <c r="B10" s="0" t="s">
        <v>238</v>
      </c>
      <c r="C10" s="0" t="n">
        <v>0.029</v>
      </c>
    </row>
    <row r="11" customFormat="false" ht="12.8" hidden="false" customHeight="false" outlineLevel="0" collapsed="false">
      <c r="A11" s="0" t="s">
        <v>187</v>
      </c>
      <c r="B11" s="0" t="s">
        <v>239</v>
      </c>
      <c r="C11" s="0" t="n">
        <v>0.021</v>
      </c>
    </row>
    <row r="12" customFormat="false" ht="12.8" hidden="false" customHeight="false" outlineLevel="0" collapsed="false">
      <c r="A12" s="0" t="s">
        <v>187</v>
      </c>
      <c r="B12" s="0" t="s">
        <v>240</v>
      </c>
      <c r="C12" s="0" t="n">
        <v>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2023-04-05T18:46:16Z</dcterms:created>
  <dc:creator/>
  <dc:description/>
  <dc:language>en-HK</dc:language>
  <cp:lastModifiedBy/>
  <dcterms:modified xsi:type="dcterms:W3CDTF">2023-05-13T21:27:17Z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